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ACCOMPLISHMENT REPORT\ACCOMPLISHMENT REPORT\ACCOMPLISHMENT REPORT\SKP - Statistical Accomplishment Report\2015\APRIL 2015 ACCOMPLISHMENT REPORT\"/>
    </mc:Choice>
  </mc:AlternateContent>
  <bookViews>
    <workbookView xWindow="0" yWindow="0" windowWidth="20490" windowHeight="7440" firstSheet="2" activeTab="4"/>
  </bookViews>
  <sheets>
    <sheet name="AS OF MARCH 2015" sheetId="1" state="hidden" r:id="rId1"/>
    <sheet name="JAN-MAR 2015" sheetId="2" state="hidden" r:id="rId2"/>
    <sheet name="2011-2015" sheetId="8" r:id="rId3"/>
    <sheet name="CY 2015" sheetId="7" r:id="rId4"/>
    <sheet name="For the Month" sheetId="6" r:id="rId5"/>
  </sheets>
  <definedNames>
    <definedName name="_xlnm.Print_Area" localSheetId="2">'2011-2015'!$A$1:$C$40</definedName>
    <definedName name="_xlnm.Print_Area" localSheetId="3">'CY 2015'!$A$1:$Y$33</definedName>
    <definedName name="_xlnm.Print_Area" localSheetId="4">'For the Month'!$A$1:$Y$33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7" l="1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9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Y26" i="6" l="1"/>
  <c r="X26" i="6"/>
  <c r="W26" i="6"/>
  <c r="C24" i="8"/>
  <c r="B24" i="8"/>
  <c r="Y9" i="7"/>
  <c r="X9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W9" i="7"/>
  <c r="O9" i="7"/>
  <c r="N9" i="7"/>
  <c r="Y26" i="7" l="1"/>
  <c r="X26" i="7"/>
  <c r="B26" i="6" l="1"/>
</calcChain>
</file>

<file path=xl/sharedStrings.xml><?xml version="1.0" encoding="utf-8"?>
<sst xmlns="http://schemas.openxmlformats.org/spreadsheetml/2006/main" count="263" uniqueCount="61">
  <si>
    <t>Sustainable Livelihood Program</t>
  </si>
  <si>
    <t>Funded SLP Families</t>
  </si>
  <si>
    <t>For the Period of January 2011 to February 2015</t>
  </si>
  <si>
    <t xml:space="preserve">Region
</t>
  </si>
  <si>
    <t>Pantawid Pamilya Families</t>
  </si>
  <si>
    <t>Non-Pantawid Families</t>
  </si>
  <si>
    <t>Track 1 (Micro-Enterprise Development)</t>
  </si>
  <si>
    <t>Track 2 (Employment Facilitation)</t>
  </si>
  <si>
    <t>TOTAL NUMBERS OF FAMILIES SERVED THRU (TRACK1 &amp; TRACK2)</t>
  </si>
  <si>
    <t>No. of Families Served Thru SEA-K</t>
  </si>
  <si>
    <t>Capital Seed Fund Provided</t>
  </si>
  <si>
    <t>No. of Families Served Thru MFIs</t>
  </si>
  <si>
    <t>No. of Families Served Thru NGA/LGU</t>
  </si>
  <si>
    <t>No. of Self Funded Families</t>
  </si>
  <si>
    <t>No. of Families Provided with Physical Asset</t>
  </si>
  <si>
    <t>No. of Families Employed</t>
  </si>
  <si>
    <t>DPWH</t>
  </si>
  <si>
    <t>DA</t>
  </si>
  <si>
    <t>DENR</t>
  </si>
  <si>
    <t>TESDA</t>
  </si>
  <si>
    <t>LGUs</t>
  </si>
  <si>
    <t>OTHER NGAs</t>
  </si>
  <si>
    <t>PRIVATE EMPLOYERS</t>
  </si>
  <si>
    <t>TOTAL</t>
  </si>
  <si>
    <t>NCR</t>
  </si>
  <si>
    <t>CAR</t>
  </si>
  <si>
    <t>I</t>
  </si>
  <si>
    <t>II</t>
  </si>
  <si>
    <t>III</t>
  </si>
  <si>
    <t>IV-A</t>
  </si>
  <si>
    <t>IV-B</t>
  </si>
  <si>
    <t>V</t>
  </si>
  <si>
    <t>VI</t>
  </si>
  <si>
    <t>VII</t>
  </si>
  <si>
    <t>VIII</t>
  </si>
  <si>
    <t>IX</t>
  </si>
  <si>
    <t>X</t>
  </si>
  <si>
    <t>XI</t>
  </si>
  <si>
    <t>XII</t>
  </si>
  <si>
    <t>CARAGA</t>
  </si>
  <si>
    <t>ARMM</t>
  </si>
  <si>
    <t>For the Period of March to April 2015</t>
  </si>
  <si>
    <t xml:space="preserve">Region
</t>
  </si>
  <si>
    <t>Number of Families served Thru EF</t>
  </si>
  <si>
    <t>Number of Families served Thru MED (All)</t>
  </si>
  <si>
    <t>Region</t>
  </si>
  <si>
    <t>Micro-enterprise Development</t>
  </si>
  <si>
    <t>Employment Facilitation</t>
  </si>
  <si>
    <t>For the Period of January 2011 to April 2015</t>
  </si>
  <si>
    <t>For the Period of January to April 2015</t>
  </si>
  <si>
    <t>Prepared By:</t>
  </si>
  <si>
    <t>Reviewed By:</t>
  </si>
  <si>
    <t>Approved By:</t>
  </si>
  <si>
    <t>MONICA B. VALLESTER</t>
  </si>
  <si>
    <t>MYDA A. NIEVES</t>
  </si>
  <si>
    <t>GEORGINA ANN H. HERNANDEZ</t>
  </si>
  <si>
    <t>Statistician III</t>
  </si>
  <si>
    <t>Deputy Program Manager</t>
  </si>
  <si>
    <t>Director</t>
  </si>
  <si>
    <t>SLP-NPMO</t>
  </si>
  <si>
    <t>Number of Beneficiaries served by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</si>
</sst>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4" fillId="0" borderId="0" xfId="0" applyFont="1" applyFill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/>
    <xf numFmtId="0" fontId="6" fillId="0" borderId="0" xfId="0" applyFont="1" applyFill="1"/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0" fontId="2" fillId="0" borderId="3" xfId="0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0" fillId="0" borderId="0" xfId="1" applyNumberFormat="1" applyFont="1"/>
    <xf numFmtId="164" fontId="2" fillId="0" borderId="1" xfId="1" applyNumberFormat="1" applyFont="1" applyBorder="1"/>
    <xf numFmtId="164" fontId="0" fillId="0" borderId="0" xfId="0" applyNumberFormat="1"/>
    <xf numFmtId="0" fontId="11" fillId="0" borderId="0" xfId="0" applyFont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" fillId="0" borderId="0" xfId="0" applyFont="1" applyFill="1"/>
    <xf numFmtId="164" fontId="12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Fill="1"/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/>
    <xf numFmtId="0" fontId="12" fillId="0" borderId="0" xfId="0" applyFont="1" applyFill="1" applyAlignment="1"/>
    <xf numFmtId="0" fontId="16" fillId="0" borderId="0" xfId="0" applyFont="1" applyFill="1" applyAlignment="1">
      <alignment horizontal="left"/>
    </xf>
    <xf numFmtId="164" fontId="16" fillId="0" borderId="0" xfId="0" applyNumberFormat="1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6" fillId="0" borderId="0" xfId="0" applyFont="1" applyFill="1" applyAlignment="1"/>
    <xf numFmtId="0" fontId="13" fillId="0" borderId="0" xfId="2" applyFont="1" applyFill="1" applyAlignment="1"/>
    <xf numFmtId="0" fontId="13" fillId="0" borderId="0" xfId="2" applyFont="1" applyFill="1"/>
    <xf numFmtId="164" fontId="13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center" wrapText="1"/>
    </xf>
    <xf numFmtId="164" fontId="13" fillId="0" borderId="1" xfId="1" applyNumberFormat="1" applyFont="1" applyBorder="1"/>
    <xf numFmtId="0" fontId="18" fillId="0" borderId="0" xfId="0" applyFont="1"/>
    <xf numFmtId="164" fontId="18" fillId="0" borderId="1" xfId="1" applyNumberFormat="1" applyFont="1" applyBorder="1"/>
    <xf numFmtId="164" fontId="18" fillId="0" borderId="0" xfId="0" applyNumberFormat="1" applyFont="1"/>
    <xf numFmtId="0" fontId="13" fillId="0" borderId="0" xfId="2" applyFont="1" applyFill="1" applyAlignment="1">
      <alignment horizontal="center"/>
    </xf>
    <xf numFmtId="164" fontId="18" fillId="0" borderId="0" xfId="1" applyNumberFormat="1" applyFont="1" applyBorder="1" applyAlignment="1"/>
    <xf numFmtId="164" fontId="18" fillId="3" borderId="1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4" fontId="2" fillId="0" borderId="1" xfId="1" applyNumberFormat="1" applyFont="1" applyFill="1" applyBorder="1"/>
    <xf numFmtId="164" fontId="0" fillId="0" borderId="0" xfId="0" applyNumberFormat="1" applyFill="1"/>
    <xf numFmtId="164" fontId="0" fillId="0" borderId="0" xfId="1" applyNumberFormat="1" applyFont="1" applyFill="1"/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0" fontId="13" fillId="0" borderId="0" xfId="2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10" fillId="2" borderId="2" xfId="1" applyNumberFormat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L8" zoomScaleNormal="100" workbookViewId="0">
      <selection activeCell="B26" sqref="B26:X26"/>
    </sheetView>
  </sheetViews>
  <sheetFormatPr defaultRowHeight="12.75" x14ac:dyDescent="0.2"/>
  <cols>
    <col min="2" max="2" width="11.625" bestFit="1" customWidth="1"/>
    <col min="3" max="3" width="17.125" bestFit="1" customWidth="1"/>
    <col min="4" max="4" width="10.75" bestFit="1" customWidth="1"/>
    <col min="5" max="5" width="9.75" bestFit="1" customWidth="1"/>
    <col min="6" max="6" width="10.75" bestFit="1" customWidth="1"/>
    <col min="7" max="7" width="10.625" bestFit="1" customWidth="1"/>
    <col min="8" max="8" width="10.75" bestFit="1" customWidth="1"/>
    <col min="9" max="9" width="15.5" bestFit="1" customWidth="1"/>
    <col min="10" max="10" width="9.25" bestFit="1" customWidth="1"/>
    <col min="11" max="11" width="9.75" bestFit="1" customWidth="1"/>
    <col min="12" max="12" width="9.25" bestFit="1" customWidth="1"/>
    <col min="13" max="13" width="9.625" bestFit="1" customWidth="1"/>
    <col min="14" max="14" width="11.625" bestFit="1" customWidth="1"/>
    <col min="15" max="15" width="17.125" bestFit="1" customWidth="1"/>
    <col min="16" max="16" width="9.75" bestFit="1" customWidth="1"/>
    <col min="17" max="17" width="9.25" bestFit="1" customWidth="1"/>
    <col min="18" max="18" width="9.75" bestFit="1" customWidth="1"/>
    <col min="19" max="19" width="9.25" bestFit="1" customWidth="1"/>
    <col min="20" max="21" width="9.625" bestFit="1" customWidth="1"/>
    <col min="22" max="23" width="10.625" bestFit="1" customWidth="1"/>
    <col min="24" max="24" width="11.625" bestFit="1" customWidth="1"/>
    <col min="26" max="26" width="16.125" bestFit="1" customWidth="1"/>
  </cols>
  <sheetData>
    <row r="1" spans="1:24" s="1" customFormat="1" ht="23.25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1" customFormat="1" ht="23.25" x14ac:dyDescent="0.3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s="1" customFormat="1" ht="23.25" x14ac:dyDescent="0.3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s="5" customFormat="1" ht="15" x14ac:dyDescent="0.25">
      <c r="A4" s="2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4" s="6" customFormat="1" ht="15" x14ac:dyDescent="0.2">
      <c r="A5" s="67" t="s">
        <v>3</v>
      </c>
      <c r="B5" s="67" t="s">
        <v>4</v>
      </c>
      <c r="C5" s="67"/>
      <c r="D5" s="67"/>
      <c r="E5" s="67"/>
      <c r="F5" s="67"/>
      <c r="G5" s="67"/>
      <c r="H5" s="66" t="s">
        <v>5</v>
      </c>
      <c r="I5" s="66"/>
      <c r="J5" s="66"/>
      <c r="K5" s="66"/>
      <c r="L5" s="66"/>
      <c r="M5" s="66"/>
      <c r="N5" s="66" t="s">
        <v>6</v>
      </c>
      <c r="O5" s="66"/>
      <c r="P5" s="67" t="s">
        <v>7</v>
      </c>
      <c r="Q5" s="67"/>
      <c r="R5" s="67"/>
      <c r="S5" s="67"/>
      <c r="T5" s="67"/>
      <c r="U5" s="67"/>
      <c r="V5" s="67"/>
      <c r="W5" s="67"/>
      <c r="X5" s="66" t="s">
        <v>8</v>
      </c>
    </row>
    <row r="6" spans="1:24" s="6" customFormat="1" ht="22.5" customHeight="1" x14ac:dyDescent="0.2">
      <c r="A6" s="67"/>
      <c r="B6" s="67"/>
      <c r="C6" s="67"/>
      <c r="D6" s="67"/>
      <c r="E6" s="67"/>
      <c r="F6" s="67"/>
      <c r="G6" s="67"/>
      <c r="H6" s="66"/>
      <c r="I6" s="66"/>
      <c r="J6" s="66"/>
      <c r="K6" s="66"/>
      <c r="L6" s="66"/>
      <c r="M6" s="66"/>
      <c r="N6" s="66"/>
      <c r="O6" s="66"/>
      <c r="P6" s="67"/>
      <c r="Q6" s="67"/>
      <c r="R6" s="67"/>
      <c r="S6" s="67"/>
      <c r="T6" s="67"/>
      <c r="U6" s="67"/>
      <c r="V6" s="67"/>
      <c r="W6" s="67"/>
      <c r="X6" s="66"/>
    </row>
    <row r="7" spans="1:24" s="6" customFormat="1" ht="24.75" customHeight="1" x14ac:dyDescent="0.2">
      <c r="A7" s="67"/>
      <c r="B7" s="66" t="s">
        <v>9</v>
      </c>
      <c r="C7" s="66" t="s">
        <v>10</v>
      </c>
      <c r="D7" s="66" t="s">
        <v>11</v>
      </c>
      <c r="E7" s="66" t="s">
        <v>12</v>
      </c>
      <c r="F7" s="67" t="s">
        <v>13</v>
      </c>
      <c r="G7" s="66" t="s">
        <v>14</v>
      </c>
      <c r="H7" s="66" t="s">
        <v>9</v>
      </c>
      <c r="I7" s="66" t="s">
        <v>10</v>
      </c>
      <c r="J7" s="66" t="s">
        <v>11</v>
      </c>
      <c r="K7" s="66" t="s">
        <v>12</v>
      </c>
      <c r="L7" s="67" t="s">
        <v>13</v>
      </c>
      <c r="M7" s="66" t="s">
        <v>14</v>
      </c>
      <c r="N7" s="66" t="s">
        <v>9</v>
      </c>
      <c r="O7" s="66" t="s">
        <v>10</v>
      </c>
      <c r="P7" s="67" t="s">
        <v>15</v>
      </c>
      <c r="Q7" s="67"/>
      <c r="R7" s="67"/>
      <c r="S7" s="67"/>
      <c r="T7" s="67"/>
      <c r="U7" s="67"/>
      <c r="V7" s="67"/>
      <c r="W7" s="67"/>
      <c r="X7" s="66"/>
    </row>
    <row r="8" spans="1:24" s="6" customFormat="1" ht="119.25" customHeight="1" x14ac:dyDescent="0.2">
      <c r="A8" s="67"/>
      <c r="B8" s="66"/>
      <c r="C8" s="66"/>
      <c r="D8" s="66"/>
      <c r="E8" s="66"/>
      <c r="F8" s="67"/>
      <c r="G8" s="66"/>
      <c r="H8" s="66"/>
      <c r="I8" s="66"/>
      <c r="J8" s="66"/>
      <c r="K8" s="66"/>
      <c r="L8" s="67"/>
      <c r="M8" s="66"/>
      <c r="N8" s="66"/>
      <c r="O8" s="66"/>
      <c r="P8" s="7" t="s">
        <v>16</v>
      </c>
      <c r="Q8" s="7" t="s">
        <v>17</v>
      </c>
      <c r="R8" s="8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66"/>
    </row>
    <row r="9" spans="1:24" x14ac:dyDescent="0.2">
      <c r="A9" s="9" t="s">
        <v>24</v>
      </c>
      <c r="B9" s="10">
        <v>10360</v>
      </c>
      <c r="C9" s="10">
        <v>66003700</v>
      </c>
      <c r="D9" s="10">
        <v>133</v>
      </c>
      <c r="E9" s="10">
        <v>0</v>
      </c>
      <c r="F9" s="10">
        <v>8</v>
      </c>
      <c r="G9" s="10">
        <v>0</v>
      </c>
      <c r="H9" s="10">
        <v>1957</v>
      </c>
      <c r="I9" s="10">
        <v>11606500</v>
      </c>
      <c r="J9" s="10">
        <v>0</v>
      </c>
      <c r="K9" s="10">
        <v>1</v>
      </c>
      <c r="L9" s="10">
        <v>0</v>
      </c>
      <c r="M9" s="10">
        <v>0</v>
      </c>
      <c r="N9" s="10">
        <v>12317</v>
      </c>
      <c r="O9" s="10">
        <v>77610200</v>
      </c>
      <c r="P9" s="10">
        <v>1905</v>
      </c>
      <c r="Q9" s="10">
        <v>0</v>
      </c>
      <c r="R9" s="10">
        <v>0</v>
      </c>
      <c r="S9" s="10">
        <v>0</v>
      </c>
      <c r="T9" s="10">
        <v>2</v>
      </c>
      <c r="U9" s="10">
        <v>0</v>
      </c>
      <c r="V9" s="10">
        <v>80</v>
      </c>
      <c r="W9" s="10">
        <v>1987</v>
      </c>
      <c r="X9" s="10">
        <v>14446</v>
      </c>
    </row>
    <row r="10" spans="1:24" x14ac:dyDescent="0.2">
      <c r="A10" s="9" t="s">
        <v>25</v>
      </c>
      <c r="B10" s="10">
        <v>9105</v>
      </c>
      <c r="C10" s="10">
        <v>79477011</v>
      </c>
      <c r="D10" s="10">
        <v>2128</v>
      </c>
      <c r="E10" s="10">
        <v>480</v>
      </c>
      <c r="F10" s="10">
        <v>1920</v>
      </c>
      <c r="G10" s="10">
        <v>389</v>
      </c>
      <c r="H10" s="10">
        <v>1366</v>
      </c>
      <c r="I10" s="10">
        <v>8805038.9952153098</v>
      </c>
      <c r="J10" s="10">
        <v>0</v>
      </c>
      <c r="K10" s="10">
        <v>776</v>
      </c>
      <c r="L10" s="10">
        <v>0</v>
      </c>
      <c r="M10" s="10">
        <v>157</v>
      </c>
      <c r="N10" s="10">
        <v>10471</v>
      </c>
      <c r="O10" s="10">
        <v>88282049.995215312</v>
      </c>
      <c r="P10" s="10">
        <v>567</v>
      </c>
      <c r="Q10" s="10">
        <v>435</v>
      </c>
      <c r="R10" s="10">
        <v>113</v>
      </c>
      <c r="S10" s="10">
        <v>25</v>
      </c>
      <c r="T10" s="10">
        <v>239</v>
      </c>
      <c r="U10" s="10">
        <v>70</v>
      </c>
      <c r="V10" s="10">
        <v>583</v>
      </c>
      <c r="W10" s="10">
        <v>2032</v>
      </c>
      <c r="X10" s="10">
        <v>18353</v>
      </c>
    </row>
    <row r="11" spans="1:24" x14ac:dyDescent="0.2">
      <c r="A11" s="9" t="s">
        <v>26</v>
      </c>
      <c r="B11" s="10">
        <v>8034</v>
      </c>
      <c r="C11" s="10">
        <v>57937944</v>
      </c>
      <c r="D11" s="10">
        <v>3035</v>
      </c>
      <c r="E11" s="10">
        <v>294</v>
      </c>
      <c r="F11" s="10">
        <v>2509</v>
      </c>
      <c r="G11" s="10">
        <v>179</v>
      </c>
      <c r="H11" s="10">
        <v>2226</v>
      </c>
      <c r="I11" s="10">
        <v>11765556</v>
      </c>
      <c r="J11" s="10">
        <v>8</v>
      </c>
      <c r="K11" s="10">
        <v>26</v>
      </c>
      <c r="L11" s="10">
        <v>0</v>
      </c>
      <c r="M11" s="10">
        <v>50</v>
      </c>
      <c r="N11" s="10">
        <v>10260</v>
      </c>
      <c r="O11" s="10">
        <v>69703500</v>
      </c>
      <c r="P11" s="10">
        <v>337</v>
      </c>
      <c r="Q11" s="10">
        <v>2</v>
      </c>
      <c r="R11" s="10">
        <v>0</v>
      </c>
      <c r="S11" s="10">
        <v>1</v>
      </c>
      <c r="T11" s="10">
        <v>8</v>
      </c>
      <c r="U11" s="10">
        <v>28</v>
      </c>
      <c r="V11" s="10">
        <v>219</v>
      </c>
      <c r="W11" s="10">
        <v>595</v>
      </c>
      <c r="X11" s="10">
        <v>16956</v>
      </c>
    </row>
    <row r="12" spans="1:24" x14ac:dyDescent="0.2">
      <c r="A12" s="9" t="s">
        <v>27</v>
      </c>
      <c r="B12" s="10">
        <v>8454</v>
      </c>
      <c r="C12" s="10">
        <v>72323750</v>
      </c>
      <c r="D12" s="10">
        <v>127</v>
      </c>
      <c r="E12" s="10">
        <v>87</v>
      </c>
      <c r="F12" s="10">
        <v>79</v>
      </c>
      <c r="G12" s="10">
        <v>96</v>
      </c>
      <c r="H12" s="10">
        <v>2780</v>
      </c>
      <c r="I12" s="10">
        <v>18196257</v>
      </c>
      <c r="J12" s="10">
        <v>0</v>
      </c>
      <c r="K12" s="10">
        <v>0</v>
      </c>
      <c r="L12" s="10">
        <v>0</v>
      </c>
      <c r="M12" s="10">
        <v>43</v>
      </c>
      <c r="N12" s="10">
        <v>11234</v>
      </c>
      <c r="O12" s="10">
        <v>90520007</v>
      </c>
      <c r="P12" s="10">
        <v>276</v>
      </c>
      <c r="Q12" s="10">
        <v>0</v>
      </c>
      <c r="R12" s="10">
        <v>135</v>
      </c>
      <c r="S12" s="10">
        <v>0</v>
      </c>
      <c r="T12" s="10">
        <v>42</v>
      </c>
      <c r="U12" s="10">
        <v>0</v>
      </c>
      <c r="V12" s="10">
        <v>10</v>
      </c>
      <c r="W12" s="10">
        <v>463</v>
      </c>
      <c r="X12" s="10">
        <v>12129</v>
      </c>
    </row>
    <row r="13" spans="1:24" x14ac:dyDescent="0.2">
      <c r="A13" s="9" t="s">
        <v>28</v>
      </c>
      <c r="B13" s="10">
        <v>9915</v>
      </c>
      <c r="C13" s="10">
        <v>58541500</v>
      </c>
      <c r="D13" s="10">
        <v>130</v>
      </c>
      <c r="E13" s="10">
        <v>334</v>
      </c>
      <c r="F13" s="10">
        <v>87</v>
      </c>
      <c r="G13" s="10">
        <v>252</v>
      </c>
      <c r="H13" s="10">
        <v>8401</v>
      </c>
      <c r="I13" s="10">
        <v>59962700</v>
      </c>
      <c r="J13" s="10">
        <v>30</v>
      </c>
      <c r="K13" s="10">
        <v>1222</v>
      </c>
      <c r="L13" s="10">
        <v>7</v>
      </c>
      <c r="M13" s="10">
        <v>0</v>
      </c>
      <c r="N13" s="10">
        <v>18316</v>
      </c>
      <c r="O13" s="10">
        <v>118504200</v>
      </c>
      <c r="P13" s="10">
        <v>129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129</v>
      </c>
      <c r="X13" s="10">
        <v>20507</v>
      </c>
    </row>
    <row r="14" spans="1:24" x14ac:dyDescent="0.2">
      <c r="A14" s="9" t="s">
        <v>29</v>
      </c>
      <c r="B14" s="10">
        <v>8330</v>
      </c>
      <c r="C14" s="10">
        <v>72317000</v>
      </c>
      <c r="D14" s="10">
        <v>1868</v>
      </c>
      <c r="E14" s="10">
        <v>211</v>
      </c>
      <c r="F14" s="10">
        <v>0</v>
      </c>
      <c r="G14" s="10">
        <v>245</v>
      </c>
      <c r="H14" s="10">
        <v>4457</v>
      </c>
      <c r="I14" s="10">
        <v>33233500</v>
      </c>
      <c r="J14" s="10">
        <v>0</v>
      </c>
      <c r="K14" s="10">
        <v>0</v>
      </c>
      <c r="L14" s="10">
        <v>0</v>
      </c>
      <c r="M14" s="10">
        <v>28</v>
      </c>
      <c r="N14" s="10">
        <v>12787</v>
      </c>
      <c r="O14" s="10">
        <v>105550500</v>
      </c>
      <c r="P14" s="10">
        <v>269</v>
      </c>
      <c r="Q14" s="10">
        <v>0</v>
      </c>
      <c r="R14" s="10">
        <v>140</v>
      </c>
      <c r="S14" s="10">
        <v>16</v>
      </c>
      <c r="T14" s="10">
        <v>0</v>
      </c>
      <c r="U14" s="10">
        <v>0</v>
      </c>
      <c r="V14" s="10">
        <v>91</v>
      </c>
      <c r="W14" s="10">
        <v>516</v>
      </c>
      <c r="X14" s="10">
        <v>15655</v>
      </c>
    </row>
    <row r="15" spans="1:24" x14ac:dyDescent="0.2">
      <c r="A15" s="9" t="s">
        <v>30</v>
      </c>
      <c r="B15" s="10">
        <v>27296</v>
      </c>
      <c r="C15" s="10">
        <v>242049248</v>
      </c>
      <c r="D15" s="10">
        <v>1994</v>
      </c>
      <c r="E15" s="10">
        <v>178</v>
      </c>
      <c r="F15" s="10">
        <v>459</v>
      </c>
      <c r="G15" s="10">
        <v>2198</v>
      </c>
      <c r="H15" s="10">
        <v>2261</v>
      </c>
      <c r="I15" s="10">
        <v>15657800</v>
      </c>
      <c r="J15" s="10">
        <v>0</v>
      </c>
      <c r="K15" s="10">
        <v>225</v>
      </c>
      <c r="L15" s="10">
        <v>3</v>
      </c>
      <c r="M15" s="10">
        <v>265</v>
      </c>
      <c r="N15" s="10">
        <v>29557</v>
      </c>
      <c r="O15" s="10">
        <v>257707048</v>
      </c>
      <c r="P15" s="10">
        <v>870</v>
      </c>
      <c r="Q15" s="10">
        <v>0</v>
      </c>
      <c r="R15" s="10">
        <v>0</v>
      </c>
      <c r="S15" s="10">
        <v>0</v>
      </c>
      <c r="T15" s="10">
        <v>53</v>
      </c>
      <c r="U15" s="10">
        <v>0</v>
      </c>
      <c r="V15" s="10">
        <v>44</v>
      </c>
      <c r="W15" s="10">
        <v>967</v>
      </c>
      <c r="X15" s="10">
        <v>35846</v>
      </c>
    </row>
    <row r="16" spans="1:24" x14ac:dyDescent="0.2">
      <c r="A16" s="9" t="s">
        <v>31</v>
      </c>
      <c r="B16" s="10">
        <v>21779</v>
      </c>
      <c r="C16" s="10">
        <v>181274500</v>
      </c>
      <c r="D16" s="10">
        <v>4322</v>
      </c>
      <c r="E16" s="10">
        <v>628</v>
      </c>
      <c r="F16" s="10">
        <v>12706</v>
      </c>
      <c r="G16" s="10">
        <v>5033</v>
      </c>
      <c r="H16" s="10">
        <v>1506</v>
      </c>
      <c r="I16" s="10">
        <v>12648000</v>
      </c>
      <c r="J16" s="10">
        <v>6</v>
      </c>
      <c r="K16" s="10">
        <v>70</v>
      </c>
      <c r="L16" s="10">
        <v>7</v>
      </c>
      <c r="M16" s="10">
        <v>285</v>
      </c>
      <c r="N16" s="10">
        <v>23285</v>
      </c>
      <c r="O16" s="10">
        <v>193922500</v>
      </c>
      <c r="P16" s="10">
        <v>571</v>
      </c>
      <c r="Q16" s="10">
        <v>3</v>
      </c>
      <c r="R16" s="10">
        <v>3</v>
      </c>
      <c r="S16" s="10">
        <v>2</v>
      </c>
      <c r="T16" s="10">
        <v>382</v>
      </c>
      <c r="U16" s="10">
        <v>90</v>
      </c>
      <c r="V16" s="10">
        <v>3326</v>
      </c>
      <c r="W16" s="10">
        <v>4377</v>
      </c>
      <c r="X16" s="10">
        <v>50719</v>
      </c>
    </row>
    <row r="17" spans="1:26" x14ac:dyDescent="0.2">
      <c r="A17" s="9" t="s">
        <v>32</v>
      </c>
      <c r="B17" s="10">
        <v>7454</v>
      </c>
      <c r="C17" s="10">
        <v>56856100</v>
      </c>
      <c r="D17" s="10">
        <v>955</v>
      </c>
      <c r="E17" s="10">
        <v>512</v>
      </c>
      <c r="F17" s="10">
        <v>3910</v>
      </c>
      <c r="G17" s="10">
        <v>542</v>
      </c>
      <c r="H17" s="10">
        <v>2189</v>
      </c>
      <c r="I17" s="10">
        <v>12078750</v>
      </c>
      <c r="J17" s="10">
        <v>15</v>
      </c>
      <c r="K17" s="10">
        <v>0</v>
      </c>
      <c r="L17" s="10">
        <v>0</v>
      </c>
      <c r="M17" s="10">
        <v>20</v>
      </c>
      <c r="N17" s="10">
        <v>9643</v>
      </c>
      <c r="O17" s="10">
        <v>68934850</v>
      </c>
      <c r="P17" s="10">
        <v>1035</v>
      </c>
      <c r="Q17" s="10">
        <v>12</v>
      </c>
      <c r="R17" s="10">
        <v>37</v>
      </c>
      <c r="S17" s="10">
        <v>0</v>
      </c>
      <c r="T17" s="10">
        <v>119</v>
      </c>
      <c r="U17" s="10">
        <v>90</v>
      </c>
      <c r="V17" s="10">
        <v>563</v>
      </c>
      <c r="W17" s="10">
        <v>1856</v>
      </c>
      <c r="X17" s="10">
        <v>17453</v>
      </c>
    </row>
    <row r="18" spans="1:26" x14ac:dyDescent="0.2">
      <c r="A18" s="9" t="s">
        <v>33</v>
      </c>
      <c r="B18" s="10">
        <v>10442</v>
      </c>
      <c r="C18" s="10">
        <v>75565000</v>
      </c>
      <c r="D18" s="10">
        <v>4207</v>
      </c>
      <c r="E18" s="10">
        <v>24</v>
      </c>
      <c r="F18" s="10">
        <v>1644</v>
      </c>
      <c r="G18" s="10">
        <v>12</v>
      </c>
      <c r="H18" s="10">
        <v>807</v>
      </c>
      <c r="I18" s="10">
        <v>4140000</v>
      </c>
      <c r="J18" s="10">
        <v>17</v>
      </c>
      <c r="K18" s="10">
        <v>7</v>
      </c>
      <c r="L18" s="10">
        <v>0</v>
      </c>
      <c r="M18" s="10">
        <v>8</v>
      </c>
      <c r="N18" s="10">
        <v>11249</v>
      </c>
      <c r="O18" s="10">
        <v>79705000</v>
      </c>
      <c r="P18" s="10">
        <v>274</v>
      </c>
      <c r="Q18" s="10">
        <v>0</v>
      </c>
      <c r="R18" s="10">
        <v>1196</v>
      </c>
      <c r="S18" s="10">
        <v>0</v>
      </c>
      <c r="T18" s="10">
        <v>7</v>
      </c>
      <c r="U18" s="10">
        <v>4</v>
      </c>
      <c r="V18" s="10">
        <v>376</v>
      </c>
      <c r="W18" s="10">
        <v>1857</v>
      </c>
      <c r="X18" s="10">
        <v>19025</v>
      </c>
    </row>
    <row r="19" spans="1:26" x14ac:dyDescent="0.2">
      <c r="A19" s="9" t="s">
        <v>34</v>
      </c>
      <c r="B19" s="10">
        <v>11785</v>
      </c>
      <c r="C19" s="10">
        <v>116478000</v>
      </c>
      <c r="D19" s="10">
        <v>2146</v>
      </c>
      <c r="E19" s="10">
        <v>898</v>
      </c>
      <c r="F19" s="10">
        <v>1668</v>
      </c>
      <c r="G19" s="10">
        <v>10615</v>
      </c>
      <c r="H19" s="10">
        <v>1785</v>
      </c>
      <c r="I19" s="10">
        <v>14668808</v>
      </c>
      <c r="J19" s="10">
        <v>202</v>
      </c>
      <c r="K19" s="10">
        <v>147</v>
      </c>
      <c r="L19" s="10">
        <v>45</v>
      </c>
      <c r="M19" s="10">
        <v>2171</v>
      </c>
      <c r="N19" s="10">
        <v>13570</v>
      </c>
      <c r="O19" s="10">
        <v>131146808</v>
      </c>
      <c r="P19" s="10">
        <v>901</v>
      </c>
      <c r="Q19" s="10">
        <v>61</v>
      </c>
      <c r="R19" s="10">
        <v>385</v>
      </c>
      <c r="S19" s="10">
        <v>0</v>
      </c>
      <c r="T19" s="10">
        <v>110</v>
      </c>
      <c r="U19" s="10">
        <v>577</v>
      </c>
      <c r="V19" s="10">
        <v>617</v>
      </c>
      <c r="W19" s="10">
        <v>2651</v>
      </c>
      <c r="X19" s="10">
        <v>34113</v>
      </c>
    </row>
    <row r="20" spans="1:26" x14ac:dyDescent="0.2">
      <c r="A20" s="9" t="s">
        <v>35</v>
      </c>
      <c r="B20" s="10">
        <v>27489</v>
      </c>
      <c r="C20" s="10">
        <v>252441388</v>
      </c>
      <c r="D20" s="10">
        <v>11113</v>
      </c>
      <c r="E20" s="10">
        <v>2579</v>
      </c>
      <c r="F20" s="10">
        <v>10493</v>
      </c>
      <c r="G20" s="10">
        <v>7197</v>
      </c>
      <c r="H20" s="10">
        <v>310</v>
      </c>
      <c r="I20" s="10">
        <v>2092000</v>
      </c>
      <c r="J20" s="10">
        <v>186</v>
      </c>
      <c r="K20" s="10">
        <v>249</v>
      </c>
      <c r="L20" s="10">
        <v>105</v>
      </c>
      <c r="M20" s="10">
        <v>962</v>
      </c>
      <c r="N20" s="10">
        <v>27799</v>
      </c>
      <c r="O20" s="10">
        <v>254533388</v>
      </c>
      <c r="P20" s="10">
        <v>639</v>
      </c>
      <c r="Q20" s="10">
        <v>0</v>
      </c>
      <c r="R20" s="10">
        <v>3</v>
      </c>
      <c r="S20" s="10">
        <v>0</v>
      </c>
      <c r="T20" s="10">
        <v>691</v>
      </c>
      <c r="U20" s="10">
        <v>2</v>
      </c>
      <c r="V20" s="10">
        <v>2725</v>
      </c>
      <c r="W20" s="10">
        <v>4060</v>
      </c>
      <c r="X20" s="10">
        <v>64743</v>
      </c>
    </row>
    <row r="21" spans="1:26" x14ac:dyDescent="0.2">
      <c r="A21" s="9" t="s">
        <v>36</v>
      </c>
      <c r="B21" s="10">
        <v>47775</v>
      </c>
      <c r="C21" s="10">
        <v>267072000</v>
      </c>
      <c r="D21" s="10">
        <v>954</v>
      </c>
      <c r="E21" s="10">
        <v>0</v>
      </c>
      <c r="F21" s="10">
        <v>9896</v>
      </c>
      <c r="G21" s="10">
        <v>0</v>
      </c>
      <c r="H21" s="10">
        <v>8027</v>
      </c>
      <c r="I21" s="10">
        <v>50170200</v>
      </c>
      <c r="J21" s="10">
        <v>0</v>
      </c>
      <c r="K21" s="10">
        <v>0</v>
      </c>
      <c r="L21" s="10">
        <v>0</v>
      </c>
      <c r="M21" s="10">
        <v>0</v>
      </c>
      <c r="N21" s="10">
        <v>55802</v>
      </c>
      <c r="O21" s="10">
        <v>317242200</v>
      </c>
      <c r="P21" s="10">
        <v>386</v>
      </c>
      <c r="Q21" s="10">
        <v>0</v>
      </c>
      <c r="R21" s="10">
        <v>62</v>
      </c>
      <c r="S21" s="10">
        <v>0</v>
      </c>
      <c r="T21" s="10">
        <v>48</v>
      </c>
      <c r="U21" s="10">
        <v>0</v>
      </c>
      <c r="V21" s="10">
        <v>197</v>
      </c>
      <c r="W21" s="10">
        <v>693</v>
      </c>
      <c r="X21" s="10">
        <v>67345</v>
      </c>
    </row>
    <row r="22" spans="1:26" x14ac:dyDescent="0.2">
      <c r="A22" s="9" t="s">
        <v>37</v>
      </c>
      <c r="B22" s="10">
        <v>8960</v>
      </c>
      <c r="C22" s="10">
        <v>69946800</v>
      </c>
      <c r="D22" s="10">
        <v>2867</v>
      </c>
      <c r="E22" s="10">
        <v>125</v>
      </c>
      <c r="F22" s="10">
        <v>648</v>
      </c>
      <c r="G22" s="10">
        <v>3094</v>
      </c>
      <c r="H22" s="10">
        <v>971</v>
      </c>
      <c r="I22" s="10">
        <v>6387000</v>
      </c>
      <c r="J22" s="10">
        <v>0</v>
      </c>
      <c r="K22" s="10">
        <v>0</v>
      </c>
      <c r="L22" s="10">
        <v>0</v>
      </c>
      <c r="M22" s="10">
        <v>47</v>
      </c>
      <c r="N22" s="10">
        <v>9931</v>
      </c>
      <c r="O22" s="10">
        <v>76333800</v>
      </c>
      <c r="P22" s="10">
        <v>772</v>
      </c>
      <c r="Q22" s="10">
        <v>0</v>
      </c>
      <c r="R22" s="10">
        <v>0</v>
      </c>
      <c r="S22" s="10">
        <v>0</v>
      </c>
      <c r="T22" s="10">
        <v>215</v>
      </c>
      <c r="U22" s="10">
        <v>149</v>
      </c>
      <c r="V22" s="10">
        <v>1821</v>
      </c>
      <c r="W22" s="10">
        <v>2957</v>
      </c>
      <c r="X22" s="10">
        <v>19669</v>
      </c>
    </row>
    <row r="23" spans="1:26" x14ac:dyDescent="0.2">
      <c r="A23" s="9" t="s">
        <v>38</v>
      </c>
      <c r="B23" s="10">
        <v>9977</v>
      </c>
      <c r="C23" s="10">
        <v>96494100</v>
      </c>
      <c r="D23" s="10">
        <v>642</v>
      </c>
      <c r="E23" s="10">
        <v>205</v>
      </c>
      <c r="F23" s="10">
        <v>161</v>
      </c>
      <c r="G23" s="10">
        <v>785</v>
      </c>
      <c r="H23" s="10">
        <v>720</v>
      </c>
      <c r="I23" s="10">
        <v>7000000</v>
      </c>
      <c r="J23" s="10">
        <v>0</v>
      </c>
      <c r="K23" s="10">
        <v>0</v>
      </c>
      <c r="L23" s="10">
        <v>0</v>
      </c>
      <c r="M23" s="10">
        <v>0</v>
      </c>
      <c r="N23" s="10">
        <v>10697</v>
      </c>
      <c r="O23" s="10">
        <v>103494100</v>
      </c>
      <c r="P23" s="10">
        <v>339</v>
      </c>
      <c r="Q23" s="10">
        <v>0</v>
      </c>
      <c r="R23" s="10">
        <v>194</v>
      </c>
      <c r="S23" s="10">
        <v>0</v>
      </c>
      <c r="T23" s="10">
        <v>14</v>
      </c>
      <c r="U23" s="10">
        <v>397</v>
      </c>
      <c r="V23" s="10">
        <v>389</v>
      </c>
      <c r="W23" s="10">
        <v>1333</v>
      </c>
      <c r="X23" s="10">
        <v>13823</v>
      </c>
    </row>
    <row r="24" spans="1:26" x14ac:dyDescent="0.2">
      <c r="A24" s="9" t="s">
        <v>39</v>
      </c>
      <c r="B24" s="10">
        <v>22178</v>
      </c>
      <c r="C24" s="10">
        <v>178507000</v>
      </c>
      <c r="D24" s="10">
        <v>13497</v>
      </c>
      <c r="E24" s="10">
        <v>1137</v>
      </c>
      <c r="F24" s="10">
        <v>21342</v>
      </c>
      <c r="G24" s="10">
        <v>555</v>
      </c>
      <c r="H24" s="10">
        <v>50</v>
      </c>
      <c r="I24" s="10">
        <v>350000</v>
      </c>
      <c r="J24" s="10">
        <v>0</v>
      </c>
      <c r="K24" s="10">
        <v>124</v>
      </c>
      <c r="L24" s="10">
        <v>0</v>
      </c>
      <c r="M24" s="10">
        <v>124</v>
      </c>
      <c r="N24" s="10">
        <v>22228</v>
      </c>
      <c r="O24" s="10">
        <v>178857000</v>
      </c>
      <c r="P24" s="10">
        <v>212</v>
      </c>
      <c r="Q24" s="10">
        <v>0</v>
      </c>
      <c r="R24" s="10">
        <v>0</v>
      </c>
      <c r="S24" s="10">
        <v>3</v>
      </c>
      <c r="T24" s="10">
        <v>892</v>
      </c>
      <c r="U24" s="10">
        <v>0</v>
      </c>
      <c r="V24" s="10">
        <v>1673</v>
      </c>
      <c r="W24" s="10">
        <v>2780</v>
      </c>
      <c r="X24" s="10">
        <v>61787</v>
      </c>
    </row>
    <row r="25" spans="1:26" ht="13.5" thickBot="1" x14ac:dyDescent="0.25">
      <c r="A25" s="11" t="s">
        <v>40</v>
      </c>
      <c r="B25" s="10">
        <v>8150</v>
      </c>
      <c r="C25" s="10">
        <v>80876000</v>
      </c>
      <c r="D25" s="10">
        <v>0</v>
      </c>
      <c r="E25" s="10">
        <v>0</v>
      </c>
      <c r="F25" s="10">
        <v>0</v>
      </c>
      <c r="G25" s="10">
        <v>0</v>
      </c>
      <c r="H25" s="10">
        <v>19025</v>
      </c>
      <c r="I25" s="10">
        <v>190250000</v>
      </c>
      <c r="J25" s="10">
        <v>0</v>
      </c>
      <c r="K25" s="10">
        <v>0</v>
      </c>
      <c r="L25" s="10">
        <v>0</v>
      </c>
      <c r="M25" s="10">
        <v>0</v>
      </c>
      <c r="N25" s="12">
        <v>27175</v>
      </c>
      <c r="O25" s="12">
        <v>271126000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2">
        <v>0</v>
      </c>
      <c r="X25" s="12">
        <v>27175</v>
      </c>
    </row>
    <row r="26" spans="1:26" s="16" customFormat="1" ht="13.5" thickBot="1" x14ac:dyDescent="0.25">
      <c r="A26" s="13" t="s">
        <v>23</v>
      </c>
      <c r="B26" s="14">
        <v>257483</v>
      </c>
      <c r="C26" s="14">
        <v>2024161041</v>
      </c>
      <c r="D26" s="14">
        <v>50118</v>
      </c>
      <c r="E26" s="14">
        <v>7692</v>
      </c>
      <c r="F26" s="14">
        <v>67530</v>
      </c>
      <c r="G26" s="14">
        <v>31192</v>
      </c>
      <c r="H26" s="14">
        <v>58838</v>
      </c>
      <c r="I26" s="14">
        <v>459012109.9952153</v>
      </c>
      <c r="J26" s="14">
        <v>464</v>
      </c>
      <c r="K26" s="14">
        <v>2847</v>
      </c>
      <c r="L26" s="14">
        <v>167</v>
      </c>
      <c r="M26" s="14">
        <v>4160</v>
      </c>
      <c r="N26" s="14">
        <v>316321</v>
      </c>
      <c r="O26" s="14">
        <v>2483173150.9952154</v>
      </c>
      <c r="P26" s="14">
        <v>9482</v>
      </c>
      <c r="Q26" s="14">
        <v>513</v>
      </c>
      <c r="R26" s="14">
        <v>2268</v>
      </c>
      <c r="S26" s="14">
        <v>47</v>
      </c>
      <c r="T26" s="14">
        <v>2822</v>
      </c>
      <c r="U26" s="14">
        <v>1407</v>
      </c>
      <c r="V26" s="14">
        <v>12714</v>
      </c>
      <c r="W26" s="14">
        <v>29253</v>
      </c>
      <c r="X26" s="15">
        <v>509744</v>
      </c>
      <c r="Z26" s="17"/>
    </row>
    <row r="27" spans="1:26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Z27" s="17"/>
    </row>
  </sheetData>
  <mergeCells count="24">
    <mergeCell ref="H7:H8"/>
    <mergeCell ref="A1:X1"/>
    <mergeCell ref="A2:X2"/>
    <mergeCell ref="A3:X3"/>
    <mergeCell ref="A5:A8"/>
    <mergeCell ref="B5:G6"/>
    <mergeCell ref="H5:M6"/>
    <mergeCell ref="N5:O6"/>
    <mergeCell ref="P5:W6"/>
    <mergeCell ref="X5:X8"/>
    <mergeCell ref="B7:B8"/>
    <mergeCell ref="C7:C8"/>
    <mergeCell ref="D7:D8"/>
    <mergeCell ref="E7:E8"/>
    <mergeCell ref="F7:F8"/>
    <mergeCell ref="G7:G8"/>
    <mergeCell ref="O7:O8"/>
    <mergeCell ref="P7:W7"/>
    <mergeCell ref="I7:I8"/>
    <mergeCell ref="J7:J8"/>
    <mergeCell ref="K7:K8"/>
    <mergeCell ref="L7:L8"/>
    <mergeCell ref="M7:M8"/>
    <mergeCell ref="N7:N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8" zoomScaleNormal="100" workbookViewId="0">
      <selection activeCell="N14" sqref="N14"/>
    </sheetView>
  </sheetViews>
  <sheetFormatPr defaultRowHeight="12.75" x14ac:dyDescent="0.2"/>
  <cols>
    <col min="2" max="2" width="11.625" bestFit="1" customWidth="1"/>
    <col min="3" max="3" width="17.125" bestFit="1" customWidth="1"/>
    <col min="4" max="4" width="10.75" bestFit="1" customWidth="1"/>
    <col min="5" max="5" width="9.75" bestFit="1" customWidth="1"/>
    <col min="6" max="6" width="10.75" bestFit="1" customWidth="1"/>
    <col min="7" max="7" width="10.625" bestFit="1" customWidth="1"/>
    <col min="8" max="8" width="10.75" bestFit="1" customWidth="1"/>
    <col min="9" max="9" width="15.5" bestFit="1" customWidth="1"/>
    <col min="10" max="10" width="9.25" bestFit="1" customWidth="1"/>
    <col min="11" max="11" width="9.75" bestFit="1" customWidth="1"/>
    <col min="12" max="12" width="9.25" bestFit="1" customWidth="1"/>
    <col min="13" max="13" width="9.625" bestFit="1" customWidth="1"/>
    <col min="14" max="14" width="11.625" bestFit="1" customWidth="1"/>
    <col min="15" max="15" width="17.125" bestFit="1" customWidth="1"/>
    <col min="16" max="16" width="9.75" bestFit="1" customWidth="1"/>
    <col min="17" max="17" width="9.25" bestFit="1" customWidth="1"/>
    <col min="18" max="18" width="9.75" bestFit="1" customWidth="1"/>
    <col min="19" max="19" width="9.25" bestFit="1" customWidth="1"/>
    <col min="20" max="21" width="9.625" bestFit="1" customWidth="1"/>
    <col min="22" max="23" width="10.625" bestFit="1" customWidth="1"/>
    <col min="24" max="24" width="11.625" bestFit="1" customWidth="1"/>
    <col min="26" max="26" width="14.375" bestFit="1" customWidth="1"/>
  </cols>
  <sheetData>
    <row r="1" spans="1:24" s="1" customFormat="1" ht="23.25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1" customFormat="1" ht="23.25" x14ac:dyDescent="0.3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s="1" customFormat="1" ht="23.25" x14ac:dyDescent="0.3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s="5" customFormat="1" ht="15" x14ac:dyDescent="0.25">
      <c r="A4" s="2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4" s="6" customFormat="1" ht="15" x14ac:dyDescent="0.2">
      <c r="A5" s="67" t="s">
        <v>3</v>
      </c>
      <c r="B5" s="67" t="s">
        <v>4</v>
      </c>
      <c r="C5" s="67"/>
      <c r="D5" s="67"/>
      <c r="E5" s="67"/>
      <c r="F5" s="67"/>
      <c r="G5" s="67"/>
      <c r="H5" s="66" t="s">
        <v>5</v>
      </c>
      <c r="I5" s="66"/>
      <c r="J5" s="66"/>
      <c r="K5" s="66"/>
      <c r="L5" s="66"/>
      <c r="M5" s="66"/>
      <c r="N5" s="66" t="s">
        <v>6</v>
      </c>
      <c r="O5" s="66"/>
      <c r="P5" s="67" t="s">
        <v>7</v>
      </c>
      <c r="Q5" s="67"/>
      <c r="R5" s="67"/>
      <c r="S5" s="67"/>
      <c r="T5" s="67"/>
      <c r="U5" s="67"/>
      <c r="V5" s="67"/>
      <c r="W5" s="67"/>
      <c r="X5" s="66" t="s">
        <v>8</v>
      </c>
    </row>
    <row r="6" spans="1:24" s="6" customFormat="1" ht="22.5" customHeight="1" x14ac:dyDescent="0.2">
      <c r="A6" s="67"/>
      <c r="B6" s="67"/>
      <c r="C6" s="67"/>
      <c r="D6" s="67"/>
      <c r="E6" s="67"/>
      <c r="F6" s="67"/>
      <c r="G6" s="67"/>
      <c r="H6" s="66"/>
      <c r="I6" s="66"/>
      <c r="J6" s="66"/>
      <c r="K6" s="66"/>
      <c r="L6" s="66"/>
      <c r="M6" s="66"/>
      <c r="N6" s="66"/>
      <c r="O6" s="66"/>
      <c r="P6" s="67"/>
      <c r="Q6" s="67"/>
      <c r="R6" s="67"/>
      <c r="S6" s="67"/>
      <c r="T6" s="67"/>
      <c r="U6" s="67"/>
      <c r="V6" s="67"/>
      <c r="W6" s="67"/>
      <c r="X6" s="66"/>
    </row>
    <row r="7" spans="1:24" s="6" customFormat="1" ht="24.75" customHeight="1" x14ac:dyDescent="0.2">
      <c r="A7" s="67"/>
      <c r="B7" s="66" t="s">
        <v>9</v>
      </c>
      <c r="C7" s="66" t="s">
        <v>10</v>
      </c>
      <c r="D7" s="66" t="s">
        <v>11</v>
      </c>
      <c r="E7" s="66" t="s">
        <v>12</v>
      </c>
      <c r="F7" s="67" t="s">
        <v>13</v>
      </c>
      <c r="G7" s="66" t="s">
        <v>14</v>
      </c>
      <c r="H7" s="66" t="s">
        <v>9</v>
      </c>
      <c r="I7" s="66" t="s">
        <v>10</v>
      </c>
      <c r="J7" s="66" t="s">
        <v>11</v>
      </c>
      <c r="K7" s="66" t="s">
        <v>12</v>
      </c>
      <c r="L7" s="67" t="s">
        <v>13</v>
      </c>
      <c r="M7" s="66" t="s">
        <v>14</v>
      </c>
      <c r="N7" s="66" t="s">
        <v>9</v>
      </c>
      <c r="O7" s="66" t="s">
        <v>10</v>
      </c>
      <c r="P7" s="67" t="s">
        <v>15</v>
      </c>
      <c r="Q7" s="67"/>
      <c r="R7" s="67"/>
      <c r="S7" s="67"/>
      <c r="T7" s="67"/>
      <c r="U7" s="67"/>
      <c r="V7" s="67"/>
      <c r="W7" s="67"/>
      <c r="X7" s="66"/>
    </row>
    <row r="8" spans="1:24" s="6" customFormat="1" ht="119.25" customHeight="1" x14ac:dyDescent="0.2">
      <c r="A8" s="67"/>
      <c r="B8" s="66"/>
      <c r="C8" s="66"/>
      <c r="D8" s="66"/>
      <c r="E8" s="66"/>
      <c r="F8" s="67"/>
      <c r="G8" s="66"/>
      <c r="H8" s="66"/>
      <c r="I8" s="66"/>
      <c r="J8" s="66"/>
      <c r="K8" s="66"/>
      <c r="L8" s="67"/>
      <c r="M8" s="66"/>
      <c r="N8" s="66"/>
      <c r="O8" s="66"/>
      <c r="P8" s="7" t="s">
        <v>16</v>
      </c>
      <c r="Q8" s="7" t="s">
        <v>17</v>
      </c>
      <c r="R8" s="8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66"/>
    </row>
    <row r="9" spans="1:24" x14ac:dyDescent="0.2">
      <c r="A9" s="9" t="s">
        <v>24</v>
      </c>
      <c r="B9" s="10">
        <v>572</v>
      </c>
      <c r="C9" s="10">
        <v>3717000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572</v>
      </c>
      <c r="O9" s="10">
        <v>3717000</v>
      </c>
      <c r="P9" s="10">
        <v>89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90</v>
      </c>
      <c r="X9" s="10">
        <v>662</v>
      </c>
    </row>
    <row r="10" spans="1:24" x14ac:dyDescent="0.2">
      <c r="A10" s="9" t="s">
        <v>25</v>
      </c>
      <c r="B10" s="10">
        <v>156</v>
      </c>
      <c r="C10" s="10">
        <v>1383500</v>
      </c>
      <c r="D10" s="10">
        <v>0</v>
      </c>
      <c r="E10" s="10">
        <v>0</v>
      </c>
      <c r="F10" s="10">
        <v>63</v>
      </c>
      <c r="G10" s="10">
        <v>0</v>
      </c>
      <c r="H10" s="10">
        <v>44</v>
      </c>
      <c r="I10" s="10">
        <v>105000</v>
      </c>
      <c r="J10" s="10">
        <v>0</v>
      </c>
      <c r="K10" s="10">
        <v>0</v>
      </c>
      <c r="L10" s="10">
        <v>0</v>
      </c>
      <c r="M10" s="10">
        <v>0</v>
      </c>
      <c r="N10" s="10">
        <v>200</v>
      </c>
      <c r="O10" s="10">
        <v>1488500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263</v>
      </c>
    </row>
    <row r="11" spans="1:24" x14ac:dyDescent="0.2">
      <c r="A11" s="9" t="s">
        <v>26</v>
      </c>
      <c r="B11" s="10">
        <v>474</v>
      </c>
      <c r="C11" s="10">
        <v>2731944</v>
      </c>
      <c r="D11" s="10">
        <v>0</v>
      </c>
      <c r="E11" s="10">
        <v>0</v>
      </c>
      <c r="F11" s="10">
        <v>0</v>
      </c>
      <c r="G11" s="10">
        <v>0</v>
      </c>
      <c r="H11" s="10">
        <v>46</v>
      </c>
      <c r="I11" s="10">
        <v>444556</v>
      </c>
      <c r="J11" s="10">
        <v>0</v>
      </c>
      <c r="K11" s="10">
        <v>0</v>
      </c>
      <c r="L11" s="10">
        <v>0</v>
      </c>
      <c r="M11" s="10">
        <v>0</v>
      </c>
      <c r="N11" s="10">
        <v>520</v>
      </c>
      <c r="O11" s="10">
        <v>3176500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520</v>
      </c>
    </row>
    <row r="12" spans="1:24" x14ac:dyDescent="0.2">
      <c r="A12" s="9" t="s">
        <v>27</v>
      </c>
      <c r="B12" s="10">
        <v>366</v>
      </c>
      <c r="C12" s="10">
        <v>2328000</v>
      </c>
      <c r="D12" s="10">
        <v>10</v>
      </c>
      <c r="E12" s="10">
        <v>0</v>
      </c>
      <c r="F12" s="10">
        <v>0</v>
      </c>
      <c r="G12" s="10">
        <v>4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366</v>
      </c>
      <c r="O12" s="10">
        <v>2328000</v>
      </c>
      <c r="P12" s="10">
        <v>2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2</v>
      </c>
      <c r="X12" s="10">
        <v>382</v>
      </c>
    </row>
    <row r="13" spans="1:24" x14ac:dyDescent="0.2">
      <c r="A13" s="9" t="s">
        <v>28</v>
      </c>
      <c r="B13" s="10">
        <v>2044</v>
      </c>
      <c r="C13" s="10">
        <v>11903000</v>
      </c>
      <c r="D13" s="10">
        <v>0</v>
      </c>
      <c r="E13" s="10">
        <v>0</v>
      </c>
      <c r="F13" s="10">
        <v>0</v>
      </c>
      <c r="G13" s="10">
        <v>0</v>
      </c>
      <c r="H13" s="10">
        <v>161</v>
      </c>
      <c r="I13" s="10">
        <v>865000</v>
      </c>
      <c r="J13" s="10">
        <v>0</v>
      </c>
      <c r="K13" s="10">
        <v>0</v>
      </c>
      <c r="L13" s="10">
        <v>0</v>
      </c>
      <c r="M13" s="10">
        <v>0</v>
      </c>
      <c r="N13" s="10">
        <v>2205</v>
      </c>
      <c r="O13" s="10">
        <v>12768000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2205</v>
      </c>
    </row>
    <row r="14" spans="1:24" x14ac:dyDescent="0.2">
      <c r="A14" s="9" t="s">
        <v>29</v>
      </c>
      <c r="B14" s="10">
        <v>27</v>
      </c>
      <c r="C14" s="10">
        <v>170000</v>
      </c>
      <c r="D14" s="10">
        <v>0</v>
      </c>
      <c r="E14" s="10">
        <v>0</v>
      </c>
      <c r="F14" s="10">
        <v>0</v>
      </c>
      <c r="G14" s="10">
        <v>0</v>
      </c>
      <c r="H14" s="10">
        <v>16</v>
      </c>
      <c r="I14" s="10">
        <v>80000</v>
      </c>
      <c r="J14" s="10">
        <v>0</v>
      </c>
      <c r="K14" s="10">
        <v>0</v>
      </c>
      <c r="L14" s="10">
        <v>0</v>
      </c>
      <c r="M14" s="10">
        <v>0</v>
      </c>
      <c r="N14" s="10">
        <v>43</v>
      </c>
      <c r="O14" s="10">
        <v>250000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43</v>
      </c>
    </row>
    <row r="15" spans="1:24" x14ac:dyDescent="0.2">
      <c r="A15" s="9" t="s">
        <v>30</v>
      </c>
      <c r="B15" s="10">
        <v>2833</v>
      </c>
      <c r="C15" s="10">
        <v>26316180</v>
      </c>
      <c r="D15" s="10">
        <v>61</v>
      </c>
      <c r="E15" s="10">
        <v>25</v>
      </c>
      <c r="F15" s="10">
        <v>0</v>
      </c>
      <c r="G15" s="10">
        <v>311</v>
      </c>
      <c r="H15" s="10">
        <v>25</v>
      </c>
      <c r="I15" s="10">
        <v>250000</v>
      </c>
      <c r="J15" s="10">
        <v>0</v>
      </c>
      <c r="K15" s="10">
        <v>30</v>
      </c>
      <c r="L15" s="10">
        <v>0</v>
      </c>
      <c r="M15" s="10">
        <v>8</v>
      </c>
      <c r="N15" s="10">
        <v>2858</v>
      </c>
      <c r="O15" s="10">
        <v>26566180</v>
      </c>
      <c r="P15" s="10">
        <v>58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15</v>
      </c>
      <c r="W15" s="10">
        <v>73</v>
      </c>
      <c r="X15" s="10">
        <v>3366</v>
      </c>
    </row>
    <row r="16" spans="1:24" x14ac:dyDescent="0.2">
      <c r="A16" s="9" t="s">
        <v>31</v>
      </c>
      <c r="B16" s="10">
        <v>1186</v>
      </c>
      <c r="C16" s="10">
        <v>10854000</v>
      </c>
      <c r="D16" s="10">
        <v>66</v>
      </c>
      <c r="E16" s="10">
        <v>46</v>
      </c>
      <c r="F16" s="10">
        <v>728</v>
      </c>
      <c r="G16" s="10">
        <v>1211</v>
      </c>
      <c r="H16" s="10">
        <v>102</v>
      </c>
      <c r="I16" s="10">
        <v>662500</v>
      </c>
      <c r="J16" s="10">
        <v>0</v>
      </c>
      <c r="K16" s="10">
        <v>0</v>
      </c>
      <c r="L16" s="10">
        <v>0</v>
      </c>
      <c r="M16" s="10">
        <v>22</v>
      </c>
      <c r="N16" s="10">
        <v>1288</v>
      </c>
      <c r="O16" s="10">
        <v>11516500</v>
      </c>
      <c r="P16" s="10">
        <v>176</v>
      </c>
      <c r="Q16" s="10">
        <v>0</v>
      </c>
      <c r="R16" s="10">
        <v>0</v>
      </c>
      <c r="S16" s="10">
        <v>0</v>
      </c>
      <c r="T16" s="10">
        <v>5</v>
      </c>
      <c r="U16" s="10">
        <v>1</v>
      </c>
      <c r="V16" s="10">
        <v>214</v>
      </c>
      <c r="W16" s="10">
        <v>396</v>
      </c>
      <c r="X16" s="10">
        <v>3757</v>
      </c>
    </row>
    <row r="17" spans="1:26" x14ac:dyDescent="0.2">
      <c r="A17" s="9" t="s">
        <v>32</v>
      </c>
      <c r="B17" s="10">
        <v>400</v>
      </c>
      <c r="C17" s="10">
        <v>2908000</v>
      </c>
      <c r="D17" s="10">
        <v>0</v>
      </c>
      <c r="E17" s="10">
        <v>5</v>
      </c>
      <c r="F17" s="10">
        <v>113</v>
      </c>
      <c r="G17" s="10">
        <v>324</v>
      </c>
      <c r="H17" s="10">
        <v>78</v>
      </c>
      <c r="I17" s="10">
        <v>515000</v>
      </c>
      <c r="J17" s="10">
        <v>0</v>
      </c>
      <c r="K17" s="10">
        <v>0</v>
      </c>
      <c r="L17" s="10">
        <v>0</v>
      </c>
      <c r="M17" s="10">
        <v>0</v>
      </c>
      <c r="N17" s="10">
        <v>478</v>
      </c>
      <c r="O17" s="10">
        <v>3423000</v>
      </c>
      <c r="P17" s="10">
        <v>160</v>
      </c>
      <c r="Q17" s="10">
        <v>0</v>
      </c>
      <c r="R17" s="10">
        <v>0</v>
      </c>
      <c r="S17" s="10">
        <v>0</v>
      </c>
      <c r="T17" s="10">
        <v>0</v>
      </c>
      <c r="U17" s="10">
        <v>2</v>
      </c>
      <c r="V17" s="10">
        <v>71</v>
      </c>
      <c r="W17" s="10">
        <v>233</v>
      </c>
      <c r="X17" s="10">
        <v>1153</v>
      </c>
    </row>
    <row r="18" spans="1:26" x14ac:dyDescent="0.2">
      <c r="A18" s="9" t="s">
        <v>33</v>
      </c>
      <c r="B18" s="10">
        <v>849</v>
      </c>
      <c r="C18" s="10">
        <v>7446000</v>
      </c>
      <c r="D18" s="10">
        <v>21</v>
      </c>
      <c r="E18" s="10">
        <v>0</v>
      </c>
      <c r="F18" s="10">
        <v>0</v>
      </c>
      <c r="G18" s="10">
        <v>6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849</v>
      </c>
      <c r="O18" s="10">
        <v>7446000</v>
      </c>
      <c r="P18" s="10">
        <v>12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4</v>
      </c>
      <c r="W18" s="10">
        <v>17</v>
      </c>
      <c r="X18" s="10">
        <v>893</v>
      </c>
    </row>
    <row r="19" spans="1:26" x14ac:dyDescent="0.2">
      <c r="A19" s="9" t="s">
        <v>34</v>
      </c>
      <c r="B19" s="10">
        <v>0</v>
      </c>
      <c r="C19" s="10">
        <v>0</v>
      </c>
      <c r="D19" s="10">
        <v>0</v>
      </c>
      <c r="E19" s="10">
        <v>630</v>
      </c>
      <c r="F19" s="10">
        <v>0</v>
      </c>
      <c r="G19" s="10">
        <v>1759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1572</v>
      </c>
      <c r="N19" s="10">
        <v>0</v>
      </c>
      <c r="O19" s="10">
        <v>0</v>
      </c>
      <c r="P19" s="10">
        <v>44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44</v>
      </c>
      <c r="X19" s="10">
        <v>4005</v>
      </c>
    </row>
    <row r="20" spans="1:26" x14ac:dyDescent="0.2">
      <c r="A20" s="9" t="s">
        <v>35</v>
      </c>
      <c r="B20" s="10">
        <v>2576</v>
      </c>
      <c r="C20" s="10">
        <v>16351535</v>
      </c>
      <c r="D20" s="10">
        <v>3</v>
      </c>
      <c r="E20" s="10">
        <v>2</v>
      </c>
      <c r="F20" s="10">
        <v>2112</v>
      </c>
      <c r="G20" s="10">
        <v>166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2576</v>
      </c>
      <c r="O20" s="10">
        <v>16351535</v>
      </c>
      <c r="P20" s="10">
        <v>6</v>
      </c>
      <c r="Q20" s="10">
        <v>0</v>
      </c>
      <c r="R20" s="10">
        <v>0</v>
      </c>
      <c r="S20" s="10">
        <v>0</v>
      </c>
      <c r="T20" s="10">
        <v>0</v>
      </c>
      <c r="U20" s="10">
        <v>1</v>
      </c>
      <c r="V20" s="10">
        <v>22</v>
      </c>
      <c r="W20" s="10">
        <v>29</v>
      </c>
      <c r="X20" s="10">
        <v>4888</v>
      </c>
    </row>
    <row r="21" spans="1:26" x14ac:dyDescent="0.2">
      <c r="A21" s="9" t="s">
        <v>36</v>
      </c>
      <c r="B21" s="10">
        <v>4742</v>
      </c>
      <c r="C21" s="10">
        <v>31997500</v>
      </c>
      <c r="D21" s="10">
        <v>0</v>
      </c>
      <c r="E21" s="10">
        <v>0</v>
      </c>
      <c r="F21" s="10">
        <v>0</v>
      </c>
      <c r="G21" s="10">
        <v>0</v>
      </c>
      <c r="H21" s="10">
        <v>30</v>
      </c>
      <c r="I21" s="10">
        <v>150000</v>
      </c>
      <c r="J21" s="10">
        <v>0</v>
      </c>
      <c r="K21" s="10">
        <v>0</v>
      </c>
      <c r="L21" s="10">
        <v>0</v>
      </c>
      <c r="M21" s="10">
        <v>0</v>
      </c>
      <c r="N21" s="10">
        <v>4772</v>
      </c>
      <c r="O21" s="10">
        <v>32147500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4772</v>
      </c>
    </row>
    <row r="22" spans="1:26" x14ac:dyDescent="0.2">
      <c r="A22" s="9" t="s">
        <v>37</v>
      </c>
      <c r="B22" s="10">
        <v>0</v>
      </c>
      <c r="C22" s="10">
        <v>0</v>
      </c>
      <c r="D22" s="10">
        <v>0</v>
      </c>
      <c r="E22" s="10">
        <v>24</v>
      </c>
      <c r="F22" s="10">
        <v>0</v>
      </c>
      <c r="G22" s="10">
        <v>1056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5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427</v>
      </c>
      <c r="W22" s="10">
        <v>427</v>
      </c>
      <c r="X22" s="10">
        <v>1512</v>
      </c>
    </row>
    <row r="23" spans="1:26" x14ac:dyDescent="0.2">
      <c r="A23" s="9" t="s">
        <v>38</v>
      </c>
      <c r="B23" s="10">
        <v>0</v>
      </c>
      <c r="C23" s="10">
        <v>0</v>
      </c>
      <c r="D23" s="10">
        <v>100</v>
      </c>
      <c r="E23" s="10">
        <v>0</v>
      </c>
      <c r="F23" s="10">
        <v>2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102</v>
      </c>
    </row>
    <row r="24" spans="1:26" x14ac:dyDescent="0.2">
      <c r="A24" s="9" t="s">
        <v>39</v>
      </c>
      <c r="B24" s="10">
        <v>29</v>
      </c>
      <c r="C24" s="10">
        <v>290000</v>
      </c>
      <c r="D24" s="10">
        <v>0</v>
      </c>
      <c r="E24" s="10">
        <v>0</v>
      </c>
      <c r="F24" s="10">
        <v>2908</v>
      </c>
      <c r="G24" s="10">
        <v>3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29</v>
      </c>
      <c r="O24" s="10">
        <v>290000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2940</v>
      </c>
    </row>
    <row r="25" spans="1:26" ht="13.5" thickBot="1" x14ac:dyDescent="0.25">
      <c r="A25" s="11" t="s">
        <v>40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2">
        <v>0</v>
      </c>
      <c r="O25" s="12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2">
        <v>0</v>
      </c>
      <c r="X25" s="12">
        <v>0</v>
      </c>
    </row>
    <row r="26" spans="1:26" s="16" customFormat="1" ht="13.5" thickBot="1" x14ac:dyDescent="0.25">
      <c r="A26" s="13" t="s">
        <v>23</v>
      </c>
      <c r="B26" s="14">
        <v>16254</v>
      </c>
      <c r="C26" s="14">
        <v>118396659</v>
      </c>
      <c r="D26" s="14">
        <v>261</v>
      </c>
      <c r="E26" s="14">
        <v>732</v>
      </c>
      <c r="F26" s="14">
        <v>5926</v>
      </c>
      <c r="G26" s="14">
        <v>4840</v>
      </c>
      <c r="H26" s="14">
        <v>502</v>
      </c>
      <c r="I26" s="14">
        <v>3072056</v>
      </c>
      <c r="J26" s="14">
        <v>0</v>
      </c>
      <c r="K26" s="14">
        <v>30</v>
      </c>
      <c r="L26" s="14">
        <v>0</v>
      </c>
      <c r="M26" s="14">
        <v>1607</v>
      </c>
      <c r="N26" s="14">
        <v>16756</v>
      </c>
      <c r="O26" s="14">
        <v>121468715</v>
      </c>
      <c r="P26" s="14">
        <v>547</v>
      </c>
      <c r="Q26" s="14">
        <v>0</v>
      </c>
      <c r="R26" s="14">
        <v>0</v>
      </c>
      <c r="S26" s="14">
        <v>0</v>
      </c>
      <c r="T26" s="14">
        <v>6</v>
      </c>
      <c r="U26" s="14">
        <v>4</v>
      </c>
      <c r="V26" s="14">
        <v>754</v>
      </c>
      <c r="W26" s="14">
        <v>1311</v>
      </c>
      <c r="X26" s="15">
        <v>31463</v>
      </c>
      <c r="Z26" s="17"/>
    </row>
    <row r="27" spans="1:26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Z27" s="17"/>
    </row>
  </sheetData>
  <mergeCells count="24">
    <mergeCell ref="H7:H8"/>
    <mergeCell ref="A1:X1"/>
    <mergeCell ref="A2:X2"/>
    <mergeCell ref="A3:X3"/>
    <mergeCell ref="A5:A8"/>
    <mergeCell ref="B5:G6"/>
    <mergeCell ref="H5:M6"/>
    <mergeCell ref="N5:O6"/>
    <mergeCell ref="P5:W6"/>
    <mergeCell ref="X5:X8"/>
    <mergeCell ref="B7:B8"/>
    <mergeCell ref="C7:C8"/>
    <mergeCell ref="D7:D8"/>
    <mergeCell ref="E7:E8"/>
    <mergeCell ref="F7:F8"/>
    <mergeCell ref="G7:G8"/>
    <mergeCell ref="O7:O8"/>
    <mergeCell ref="P7:W7"/>
    <mergeCell ref="I7:I8"/>
    <mergeCell ref="J7:J8"/>
    <mergeCell ref="K7:K8"/>
    <mergeCell ref="L7:L8"/>
    <mergeCell ref="M7:M8"/>
    <mergeCell ref="N7:N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4" zoomScale="85" zoomScaleNormal="85" workbookViewId="0">
      <selection activeCell="D24" sqref="D24"/>
    </sheetView>
  </sheetViews>
  <sheetFormatPr defaultRowHeight="15.75" x14ac:dyDescent="0.25"/>
  <cols>
    <col min="1" max="3" width="22.5" style="49" customWidth="1"/>
    <col min="4" max="4" width="8.75" style="49" customWidth="1"/>
    <col min="5" max="7" width="17.25" style="49" customWidth="1"/>
    <col min="8" max="8" width="9" style="50"/>
    <col min="9" max="9" width="12" style="50" bestFit="1" customWidth="1"/>
    <col min="10" max="16384" width="9" style="50"/>
  </cols>
  <sheetData>
    <row r="1" spans="1:21" s="48" customFormat="1" x14ac:dyDescent="0.25">
      <c r="A1" s="70" t="s">
        <v>0</v>
      </c>
      <c r="B1" s="70"/>
      <c r="C1" s="70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s="48" customFormat="1" x14ac:dyDescent="0.25">
      <c r="A2" s="70" t="s">
        <v>1</v>
      </c>
      <c r="B2" s="70"/>
      <c r="C2" s="7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s="48" customFormat="1" x14ac:dyDescent="0.25">
      <c r="A3" s="70" t="s">
        <v>48</v>
      </c>
      <c r="B3" s="70"/>
      <c r="C3" s="70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1" s="48" customFormat="1" x14ac:dyDescent="0.25">
      <c r="A4" s="56"/>
      <c r="B4" s="56"/>
      <c r="C4" s="56"/>
      <c r="D4" s="56"/>
      <c r="E4" s="56"/>
      <c r="F4" s="56"/>
      <c r="G4" s="56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1" s="51" customFormat="1" x14ac:dyDescent="0.25">
      <c r="A5" s="69" t="s">
        <v>60</v>
      </c>
      <c r="B5" s="69"/>
      <c r="C5" s="69"/>
      <c r="D5" s="49"/>
      <c r="E5" s="57"/>
      <c r="F5" s="57"/>
      <c r="G5" s="57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31.5" x14ac:dyDescent="0.25">
      <c r="A6" s="58" t="s">
        <v>45</v>
      </c>
      <c r="B6" s="58" t="s">
        <v>46</v>
      </c>
      <c r="C6" s="58" t="s">
        <v>47</v>
      </c>
      <c r="E6" s="57"/>
      <c r="F6" s="57"/>
      <c r="G6" s="57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x14ac:dyDescent="0.25">
      <c r="A7" s="52" t="s">
        <v>24</v>
      </c>
      <c r="B7" s="52">
        <v>14583</v>
      </c>
      <c r="C7" s="52">
        <v>4533</v>
      </c>
      <c r="E7" s="57"/>
      <c r="F7" s="57"/>
      <c r="G7" s="57"/>
    </row>
    <row r="8" spans="1:21" x14ac:dyDescent="0.25">
      <c r="A8" s="52" t="s">
        <v>25</v>
      </c>
      <c r="B8" s="52">
        <v>18104</v>
      </c>
      <c r="C8" s="52">
        <v>1774</v>
      </c>
      <c r="E8" s="57"/>
      <c r="F8" s="57"/>
      <c r="G8" s="57"/>
    </row>
    <row r="9" spans="1:21" x14ac:dyDescent="0.25">
      <c r="A9" s="52" t="s">
        <v>26</v>
      </c>
      <c r="B9" s="52">
        <v>24662</v>
      </c>
      <c r="C9" s="52">
        <v>785</v>
      </c>
      <c r="E9" s="57"/>
      <c r="F9" s="57"/>
      <c r="G9" s="57"/>
    </row>
    <row r="10" spans="1:21" x14ac:dyDescent="0.25">
      <c r="A10" s="52" t="s">
        <v>27</v>
      </c>
      <c r="B10" s="52">
        <v>16205</v>
      </c>
      <c r="C10" s="52">
        <v>1068</v>
      </c>
      <c r="E10" s="57"/>
      <c r="F10" s="57"/>
      <c r="G10" s="57"/>
    </row>
    <row r="11" spans="1:21" x14ac:dyDescent="0.25">
      <c r="A11" s="52" t="s">
        <v>28</v>
      </c>
      <c r="B11" s="52">
        <v>30132</v>
      </c>
      <c r="C11" s="52">
        <v>1357</v>
      </c>
      <c r="E11" s="57"/>
      <c r="F11" s="57"/>
      <c r="G11" s="57"/>
    </row>
    <row r="12" spans="1:21" x14ac:dyDescent="0.25">
      <c r="A12" s="52" t="s">
        <v>29</v>
      </c>
      <c r="B12" s="52">
        <v>13043</v>
      </c>
      <c r="C12" s="52">
        <v>880</v>
      </c>
      <c r="E12" s="57"/>
      <c r="F12" s="57"/>
      <c r="G12" s="57"/>
    </row>
    <row r="13" spans="1:21" x14ac:dyDescent="0.25">
      <c r="A13" s="52" t="s">
        <v>30</v>
      </c>
      <c r="B13" s="52">
        <v>35802</v>
      </c>
      <c r="C13" s="52">
        <v>945</v>
      </c>
      <c r="E13" s="57"/>
      <c r="F13" s="57"/>
      <c r="G13" s="57"/>
    </row>
    <row r="14" spans="1:21" x14ac:dyDescent="0.25">
      <c r="A14" s="52" t="s">
        <v>31</v>
      </c>
      <c r="B14" s="52">
        <v>58596</v>
      </c>
      <c r="C14" s="52">
        <v>8085</v>
      </c>
      <c r="E14" s="57"/>
      <c r="F14" s="57"/>
      <c r="G14" s="57"/>
    </row>
    <row r="15" spans="1:21" x14ac:dyDescent="0.25">
      <c r="A15" s="52" t="s">
        <v>32</v>
      </c>
      <c r="B15" s="52">
        <v>31633</v>
      </c>
      <c r="C15" s="52">
        <v>80565</v>
      </c>
      <c r="E15" s="57"/>
      <c r="F15" s="57"/>
      <c r="G15" s="57"/>
    </row>
    <row r="16" spans="1:21" x14ac:dyDescent="0.25">
      <c r="A16" s="52" t="s">
        <v>33</v>
      </c>
      <c r="B16" s="52">
        <v>24264</v>
      </c>
      <c r="C16" s="52">
        <v>3689</v>
      </c>
      <c r="E16" s="57"/>
      <c r="F16" s="57"/>
      <c r="G16" s="57"/>
    </row>
    <row r="17" spans="1:21" x14ac:dyDescent="0.25">
      <c r="A17" s="52" t="s">
        <v>34</v>
      </c>
      <c r="B17" s="52">
        <v>70890</v>
      </c>
      <c r="C17" s="52">
        <v>2042</v>
      </c>
      <c r="E17" s="57"/>
      <c r="F17" s="57"/>
      <c r="G17" s="57"/>
    </row>
    <row r="18" spans="1:21" x14ac:dyDescent="0.25">
      <c r="A18" s="52" t="s">
        <v>35</v>
      </c>
      <c r="B18" s="52">
        <v>79556</v>
      </c>
      <c r="C18" s="52">
        <v>9105</v>
      </c>
      <c r="E18" s="57"/>
      <c r="F18" s="57"/>
      <c r="G18" s="57"/>
    </row>
    <row r="19" spans="1:21" x14ac:dyDescent="0.25">
      <c r="A19" s="52" t="s">
        <v>36</v>
      </c>
      <c r="B19" s="52">
        <v>97690</v>
      </c>
      <c r="C19" s="52">
        <v>1455</v>
      </c>
      <c r="E19" s="57"/>
      <c r="F19" s="57"/>
      <c r="G19" s="57"/>
    </row>
    <row r="20" spans="1:21" x14ac:dyDescent="0.25">
      <c r="A20" s="52" t="s">
        <v>37</v>
      </c>
      <c r="B20" s="52">
        <v>22736</v>
      </c>
      <c r="C20" s="52">
        <v>4796</v>
      </c>
      <c r="E20" s="57"/>
      <c r="F20" s="57"/>
      <c r="G20" s="57"/>
    </row>
    <row r="21" spans="1:21" s="53" customFormat="1" x14ac:dyDescent="0.25">
      <c r="A21" s="52" t="s">
        <v>38</v>
      </c>
      <c r="B21" s="52">
        <v>21918</v>
      </c>
      <c r="C21" s="52">
        <v>1640</v>
      </c>
      <c r="D21" s="49"/>
      <c r="E21" s="57"/>
      <c r="F21" s="57"/>
      <c r="G21" s="57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x14ac:dyDescent="0.25">
      <c r="A22" s="52" t="s">
        <v>39</v>
      </c>
      <c r="B22" s="52">
        <v>73704</v>
      </c>
      <c r="C22" s="52">
        <v>3714</v>
      </c>
      <c r="E22" s="57"/>
      <c r="F22" s="57"/>
      <c r="G22" s="57"/>
    </row>
    <row r="23" spans="1:21" x14ac:dyDescent="0.25">
      <c r="A23" s="52" t="s">
        <v>40</v>
      </c>
      <c r="B23" s="52">
        <v>26350</v>
      </c>
      <c r="C23" s="52">
        <v>0</v>
      </c>
      <c r="E23" s="57"/>
      <c r="F23" s="57"/>
      <c r="G23" s="57"/>
    </row>
    <row r="24" spans="1:21" x14ac:dyDescent="0.25">
      <c r="A24" s="54" t="s">
        <v>23</v>
      </c>
      <c r="B24" s="54">
        <f>SUM(B7:B23)</f>
        <v>659868</v>
      </c>
      <c r="C24" s="54">
        <f>SUM(C7:C23)</f>
        <v>126433</v>
      </c>
      <c r="E24" s="57"/>
      <c r="F24" s="57"/>
      <c r="G24" s="57"/>
      <c r="H24" s="53"/>
      <c r="I24" s="55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6" spans="1:21" s="37" customFormat="1" x14ac:dyDescent="0.25">
      <c r="A26" s="39" t="s">
        <v>50</v>
      </c>
      <c r="B26" s="29"/>
      <c r="C26" s="39" t="s">
        <v>51</v>
      </c>
      <c r="G26" s="39"/>
      <c r="H26" s="39"/>
      <c r="I26" s="39"/>
      <c r="J26" s="40"/>
      <c r="K26" s="39"/>
      <c r="M26" s="41"/>
      <c r="N26" s="29"/>
      <c r="O26" s="39"/>
      <c r="P26" s="39"/>
      <c r="R26" s="29"/>
      <c r="S26" s="29"/>
      <c r="T26" s="29"/>
      <c r="U26" s="29"/>
    </row>
    <row r="27" spans="1:21" s="37" customFormat="1" x14ac:dyDescent="0.25">
      <c r="B27" s="42"/>
      <c r="C27" s="42"/>
      <c r="G27" s="42"/>
      <c r="H27" s="42"/>
      <c r="I27" s="42"/>
      <c r="J27" s="42"/>
      <c r="K27" s="42"/>
      <c r="M27" s="42"/>
      <c r="N27" s="42"/>
      <c r="O27" s="42"/>
      <c r="P27" s="42"/>
      <c r="R27" s="42"/>
      <c r="S27" s="42"/>
      <c r="T27" s="42"/>
    </row>
    <row r="28" spans="1:21" s="37" customFormat="1" x14ac:dyDescent="0.25">
      <c r="A28" s="43"/>
      <c r="B28" s="42"/>
      <c r="C28" s="42"/>
      <c r="G28" s="42"/>
      <c r="H28" s="42"/>
      <c r="I28" s="42"/>
      <c r="J28" s="42"/>
      <c r="K28" s="42"/>
      <c r="M28" s="42"/>
      <c r="N28" s="42"/>
      <c r="O28" s="42"/>
      <c r="P28" s="42"/>
      <c r="R28" s="42"/>
      <c r="S28" s="42"/>
      <c r="T28" s="42"/>
    </row>
    <row r="29" spans="1:21" s="37" customFormat="1" x14ac:dyDescent="0.25">
      <c r="A29" s="44" t="s">
        <v>53</v>
      </c>
      <c r="C29" s="59" t="s">
        <v>54</v>
      </c>
      <c r="G29" s="43"/>
      <c r="H29" s="43"/>
      <c r="I29" s="44"/>
      <c r="J29" s="43"/>
      <c r="K29" s="43"/>
      <c r="M29" s="43"/>
      <c r="O29" s="44"/>
      <c r="P29" s="44"/>
    </row>
    <row r="30" spans="1:21" s="37" customFormat="1" x14ac:dyDescent="0.25">
      <c r="A30" s="46" t="s">
        <v>56</v>
      </c>
      <c r="C30" s="46" t="s">
        <v>57</v>
      </c>
      <c r="I30" s="46"/>
      <c r="O30" s="43"/>
      <c r="P30" s="43"/>
    </row>
    <row r="31" spans="1:21" s="37" customFormat="1" x14ac:dyDescent="0.25">
      <c r="A31" s="46" t="s">
        <v>59</v>
      </c>
      <c r="C31" s="46" t="s">
        <v>59</v>
      </c>
      <c r="I31" s="46"/>
    </row>
    <row r="32" spans="1:21" x14ac:dyDescent="0.25">
      <c r="C32" s="50"/>
      <c r="E32" s="50"/>
      <c r="F32" s="50"/>
      <c r="G32" s="50"/>
      <c r="I32" s="55"/>
    </row>
    <row r="33" spans="2:2" x14ac:dyDescent="0.25">
      <c r="B33" s="50"/>
    </row>
    <row r="34" spans="2:2" x14ac:dyDescent="0.25">
      <c r="B34" s="50"/>
    </row>
    <row r="35" spans="2:2" x14ac:dyDescent="0.25">
      <c r="B35" s="29" t="s">
        <v>52</v>
      </c>
    </row>
    <row r="36" spans="2:2" x14ac:dyDescent="0.25">
      <c r="B36" s="42"/>
    </row>
    <row r="37" spans="2:2" x14ac:dyDescent="0.25">
      <c r="B37" s="42"/>
    </row>
    <row r="38" spans="2:2" x14ac:dyDescent="0.25">
      <c r="B38" s="45" t="s">
        <v>55</v>
      </c>
    </row>
    <row r="39" spans="2:2" x14ac:dyDescent="0.25">
      <c r="B39" s="37" t="s">
        <v>58</v>
      </c>
    </row>
    <row r="40" spans="2:2" x14ac:dyDescent="0.25">
      <c r="B40" s="37" t="s">
        <v>59</v>
      </c>
    </row>
  </sheetData>
  <mergeCells count="4">
    <mergeCell ref="A5:C5"/>
    <mergeCell ref="A1:C1"/>
    <mergeCell ref="A2:C2"/>
    <mergeCell ref="A3:C3"/>
  </mergeCells>
  <printOptions horizontalCentered="1"/>
  <pageMargins left="0.17" right="0.17" top="0.3" bottom="0.28000000000000003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A12" zoomScale="115" zoomScaleNormal="115" workbookViewId="0">
      <selection activeCell="A24" sqref="A24"/>
    </sheetView>
  </sheetViews>
  <sheetFormatPr defaultRowHeight="12.75" x14ac:dyDescent="0.2"/>
  <cols>
    <col min="1" max="1" width="9" style="5"/>
    <col min="2" max="2" width="9.625" style="5" customWidth="1"/>
    <col min="3" max="3" width="14.625" style="5" customWidth="1"/>
    <col min="4" max="4" width="9.125" style="5" customWidth="1"/>
    <col min="5" max="5" width="8.5" style="5" customWidth="1"/>
    <col min="6" max="6" width="9.125" style="5" customWidth="1"/>
    <col min="7" max="7" width="12.25" style="5" bestFit="1" customWidth="1"/>
    <col min="8" max="8" width="9.25" style="5" bestFit="1" customWidth="1"/>
    <col min="9" max="9" width="12.5" style="5" customWidth="1"/>
    <col min="10" max="12" width="9.25" style="5" bestFit="1" customWidth="1"/>
    <col min="13" max="13" width="9.875" style="5" bestFit="1" customWidth="1"/>
    <col min="14" max="14" width="12.125" style="5" customWidth="1"/>
    <col min="15" max="15" width="15.75" style="5" bestFit="1" customWidth="1"/>
    <col min="16" max="16" width="8.625" style="5" customWidth="1"/>
    <col min="17" max="21" width="9.25" style="5" bestFit="1" customWidth="1"/>
    <col min="22" max="22" width="10" style="5" customWidth="1"/>
    <col min="23" max="23" width="9.875" style="5" bestFit="1" customWidth="1"/>
    <col min="24" max="25" width="10.875" style="5" bestFit="1" customWidth="1"/>
    <col min="26" max="26" width="9" style="5"/>
    <col min="27" max="27" width="12.875" style="5" bestFit="1" customWidth="1"/>
    <col min="28" max="16384" width="9" style="5"/>
  </cols>
  <sheetData>
    <row r="1" spans="1:25" ht="1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5" x14ac:dyDescent="0.2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15" x14ac:dyDescent="0.2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5" spans="1:25" s="60" customFormat="1" ht="11.25" x14ac:dyDescent="0.2">
      <c r="A5" s="72" t="s">
        <v>42</v>
      </c>
      <c r="B5" s="72" t="s">
        <v>4</v>
      </c>
      <c r="C5" s="72"/>
      <c r="D5" s="72"/>
      <c r="E5" s="72"/>
      <c r="F5" s="72"/>
      <c r="G5" s="72"/>
      <c r="H5" s="72" t="s">
        <v>5</v>
      </c>
      <c r="I5" s="72"/>
      <c r="J5" s="72"/>
      <c r="K5" s="72"/>
      <c r="L5" s="72"/>
      <c r="M5" s="72"/>
      <c r="N5" s="72" t="s">
        <v>6</v>
      </c>
      <c r="O5" s="72"/>
      <c r="P5" s="72" t="s">
        <v>7</v>
      </c>
      <c r="Q5" s="72"/>
      <c r="R5" s="72"/>
      <c r="S5" s="72"/>
      <c r="T5" s="72"/>
      <c r="U5" s="72"/>
      <c r="V5" s="72"/>
      <c r="W5" s="73" t="s">
        <v>43</v>
      </c>
      <c r="X5" s="73" t="s">
        <v>44</v>
      </c>
      <c r="Y5" s="73" t="s">
        <v>23</v>
      </c>
    </row>
    <row r="6" spans="1:25" s="60" customFormat="1" ht="24.75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4"/>
      <c r="X6" s="74"/>
      <c r="Y6" s="74"/>
    </row>
    <row r="7" spans="1:25" s="60" customFormat="1" ht="62.25" customHeight="1" x14ac:dyDescent="0.2">
      <c r="A7" s="72"/>
      <c r="B7" s="72" t="s">
        <v>9</v>
      </c>
      <c r="C7" s="72" t="s">
        <v>10</v>
      </c>
      <c r="D7" s="72" t="s">
        <v>11</v>
      </c>
      <c r="E7" s="72" t="s">
        <v>12</v>
      </c>
      <c r="F7" s="72" t="s">
        <v>13</v>
      </c>
      <c r="G7" s="72" t="s">
        <v>14</v>
      </c>
      <c r="H7" s="72" t="s">
        <v>9</v>
      </c>
      <c r="I7" s="72" t="s">
        <v>10</v>
      </c>
      <c r="J7" s="72" t="s">
        <v>11</v>
      </c>
      <c r="K7" s="72" t="s">
        <v>12</v>
      </c>
      <c r="L7" s="72" t="s">
        <v>13</v>
      </c>
      <c r="M7" s="72" t="s">
        <v>14</v>
      </c>
      <c r="N7" s="72" t="s">
        <v>9</v>
      </c>
      <c r="O7" s="72" t="s">
        <v>10</v>
      </c>
      <c r="P7" s="72" t="s">
        <v>15</v>
      </c>
      <c r="Q7" s="72"/>
      <c r="R7" s="72"/>
      <c r="S7" s="72"/>
      <c r="T7" s="72"/>
      <c r="U7" s="72"/>
      <c r="V7" s="72"/>
      <c r="W7" s="74"/>
      <c r="X7" s="74"/>
      <c r="Y7" s="74"/>
    </row>
    <row r="8" spans="1:25" s="60" customFormat="1" ht="72.7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61" t="s">
        <v>16</v>
      </c>
      <c r="Q8" s="61" t="s">
        <v>17</v>
      </c>
      <c r="R8" s="61" t="s">
        <v>18</v>
      </c>
      <c r="S8" s="61" t="s">
        <v>19</v>
      </c>
      <c r="T8" s="61" t="s">
        <v>20</v>
      </c>
      <c r="U8" s="61" t="s">
        <v>21</v>
      </c>
      <c r="V8" s="61" t="s">
        <v>22</v>
      </c>
      <c r="W8" s="75"/>
      <c r="X8" s="75"/>
      <c r="Y8" s="75"/>
    </row>
    <row r="9" spans="1:25" x14ac:dyDescent="0.2">
      <c r="A9" s="62" t="s">
        <v>24</v>
      </c>
      <c r="B9" s="62">
        <v>631</v>
      </c>
      <c r="C9" s="62">
        <v>4016000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f t="shared" ref="N9:N25" si="0">SUM(B9,H9)</f>
        <v>631</v>
      </c>
      <c r="O9" s="62">
        <f t="shared" ref="O9:O25" si="1">SUM(C9,I9)</f>
        <v>4016000</v>
      </c>
      <c r="P9" s="62">
        <v>190</v>
      </c>
      <c r="Q9" s="62">
        <v>0</v>
      </c>
      <c r="R9" s="62">
        <v>0</v>
      </c>
      <c r="S9" s="62">
        <v>0</v>
      </c>
      <c r="T9" s="62">
        <v>13</v>
      </c>
      <c r="U9" s="62">
        <v>159</v>
      </c>
      <c r="V9" s="62">
        <v>8</v>
      </c>
      <c r="W9" s="62">
        <f>SUM(P9:V9)</f>
        <v>370</v>
      </c>
      <c r="X9" s="62">
        <f>SUM(J9:M9,H9,D9:G9,B9)</f>
        <v>631</v>
      </c>
      <c r="Y9" s="63">
        <f>SUM(W9:X9)</f>
        <v>1001</v>
      </c>
    </row>
    <row r="10" spans="1:25" x14ac:dyDescent="0.2">
      <c r="A10" s="62" t="s">
        <v>25</v>
      </c>
      <c r="B10" s="62">
        <v>847</v>
      </c>
      <c r="C10" s="62">
        <v>7847500</v>
      </c>
      <c r="D10" s="62">
        <v>0</v>
      </c>
      <c r="E10" s="62">
        <v>0</v>
      </c>
      <c r="F10" s="62">
        <v>126</v>
      </c>
      <c r="G10" s="62">
        <v>0</v>
      </c>
      <c r="H10" s="62">
        <v>44</v>
      </c>
      <c r="I10" s="62">
        <v>110000</v>
      </c>
      <c r="J10" s="62">
        <v>0</v>
      </c>
      <c r="K10" s="62">
        <v>0</v>
      </c>
      <c r="L10" s="62">
        <v>0</v>
      </c>
      <c r="M10" s="62">
        <v>0</v>
      </c>
      <c r="N10" s="62">
        <f t="shared" si="0"/>
        <v>891</v>
      </c>
      <c r="O10" s="62">
        <f t="shared" si="1"/>
        <v>7957500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f t="shared" ref="W10:W25" si="2">SUM(P10:V10)</f>
        <v>0</v>
      </c>
      <c r="X10" s="62">
        <f t="shared" ref="X10:X25" si="3">SUM(J10:M10,H10,D10:G10,B10)</f>
        <v>1017</v>
      </c>
      <c r="Y10" s="63">
        <f t="shared" ref="Y10:Y25" si="4">SUM(W10:X10)</f>
        <v>1017</v>
      </c>
    </row>
    <row r="11" spans="1:25" x14ac:dyDescent="0.2">
      <c r="A11" s="62" t="s">
        <v>26</v>
      </c>
      <c r="B11" s="62">
        <v>3693</v>
      </c>
      <c r="C11" s="62">
        <v>25911628</v>
      </c>
      <c r="D11" s="62">
        <v>275</v>
      </c>
      <c r="E11" s="62">
        <v>56</v>
      </c>
      <c r="F11" s="62">
        <v>0</v>
      </c>
      <c r="G11" s="62">
        <v>152</v>
      </c>
      <c r="H11" s="62">
        <v>46</v>
      </c>
      <c r="I11" s="62">
        <v>444556</v>
      </c>
      <c r="J11" s="62">
        <v>0</v>
      </c>
      <c r="K11" s="62">
        <v>4</v>
      </c>
      <c r="L11" s="62">
        <v>0</v>
      </c>
      <c r="M11" s="62">
        <v>137</v>
      </c>
      <c r="N11" s="62">
        <f t="shared" si="0"/>
        <v>3739</v>
      </c>
      <c r="O11" s="62">
        <f t="shared" si="1"/>
        <v>26356184</v>
      </c>
      <c r="P11" s="62">
        <v>82</v>
      </c>
      <c r="Q11" s="62">
        <v>0</v>
      </c>
      <c r="R11" s="62">
        <v>0</v>
      </c>
      <c r="S11" s="62">
        <v>0</v>
      </c>
      <c r="T11" s="62">
        <v>4</v>
      </c>
      <c r="U11" s="62">
        <v>0</v>
      </c>
      <c r="V11" s="62">
        <v>39</v>
      </c>
      <c r="W11" s="62">
        <f t="shared" si="2"/>
        <v>125</v>
      </c>
      <c r="X11" s="62">
        <f t="shared" si="3"/>
        <v>4363</v>
      </c>
      <c r="Y11" s="63">
        <f t="shared" si="4"/>
        <v>4488</v>
      </c>
    </row>
    <row r="12" spans="1:25" x14ac:dyDescent="0.2">
      <c r="A12" s="62" t="s">
        <v>27</v>
      </c>
      <c r="B12" s="62">
        <v>1500</v>
      </c>
      <c r="C12" s="62">
        <v>11647000</v>
      </c>
      <c r="D12" s="62">
        <v>274</v>
      </c>
      <c r="E12" s="62">
        <v>149</v>
      </c>
      <c r="F12" s="62">
        <v>0</v>
      </c>
      <c r="G12" s="62">
        <v>4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f t="shared" si="0"/>
        <v>1500</v>
      </c>
      <c r="O12" s="62">
        <f t="shared" si="1"/>
        <v>11647000</v>
      </c>
      <c r="P12" s="62">
        <v>182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10</v>
      </c>
      <c r="W12" s="62">
        <f t="shared" si="2"/>
        <v>192</v>
      </c>
      <c r="X12" s="62">
        <f t="shared" si="3"/>
        <v>1927</v>
      </c>
      <c r="Y12" s="63">
        <f t="shared" si="4"/>
        <v>2119</v>
      </c>
    </row>
    <row r="13" spans="1:25" x14ac:dyDescent="0.2">
      <c r="A13" s="62" t="s">
        <v>28</v>
      </c>
      <c r="B13" s="62">
        <v>3185</v>
      </c>
      <c r="C13" s="62">
        <v>18953000</v>
      </c>
      <c r="D13" s="62">
        <v>0</v>
      </c>
      <c r="E13" s="62">
        <v>0</v>
      </c>
      <c r="F13" s="62">
        <v>0</v>
      </c>
      <c r="G13" s="62">
        <v>0</v>
      </c>
      <c r="H13" s="62">
        <v>292</v>
      </c>
      <c r="I13" s="62">
        <v>1870000</v>
      </c>
      <c r="J13" s="62">
        <v>0</v>
      </c>
      <c r="K13" s="62">
        <v>0</v>
      </c>
      <c r="L13" s="62">
        <v>0</v>
      </c>
      <c r="M13" s="62">
        <v>0</v>
      </c>
      <c r="N13" s="62">
        <f t="shared" si="0"/>
        <v>3477</v>
      </c>
      <c r="O13" s="62">
        <f t="shared" si="1"/>
        <v>20823000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f t="shared" si="2"/>
        <v>0</v>
      </c>
      <c r="X13" s="62">
        <f t="shared" si="3"/>
        <v>3477</v>
      </c>
      <c r="Y13" s="63">
        <f t="shared" si="4"/>
        <v>3477</v>
      </c>
    </row>
    <row r="14" spans="1:25" x14ac:dyDescent="0.2">
      <c r="A14" s="62" t="s">
        <v>29</v>
      </c>
      <c r="B14" s="62">
        <v>27</v>
      </c>
      <c r="C14" s="62">
        <v>170000</v>
      </c>
      <c r="D14" s="62">
        <v>0</v>
      </c>
      <c r="E14" s="62">
        <v>0</v>
      </c>
      <c r="F14" s="62">
        <v>0</v>
      </c>
      <c r="G14" s="62">
        <v>0</v>
      </c>
      <c r="H14" s="62">
        <v>16</v>
      </c>
      <c r="I14" s="62">
        <v>80000</v>
      </c>
      <c r="J14" s="62">
        <v>0</v>
      </c>
      <c r="K14" s="62">
        <v>0</v>
      </c>
      <c r="L14" s="62">
        <v>0</v>
      </c>
      <c r="M14" s="62">
        <v>0</v>
      </c>
      <c r="N14" s="62">
        <f t="shared" si="0"/>
        <v>43</v>
      </c>
      <c r="O14" s="62">
        <f t="shared" si="1"/>
        <v>250000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f t="shared" si="2"/>
        <v>0</v>
      </c>
      <c r="X14" s="62">
        <f t="shared" si="3"/>
        <v>43</v>
      </c>
      <c r="Y14" s="63">
        <f t="shared" si="4"/>
        <v>43</v>
      </c>
    </row>
    <row r="15" spans="1:25" x14ac:dyDescent="0.2">
      <c r="A15" s="62" t="s">
        <v>30</v>
      </c>
      <c r="B15" s="62">
        <v>2763</v>
      </c>
      <c r="C15" s="62">
        <v>25898940</v>
      </c>
      <c r="D15" s="62">
        <v>61</v>
      </c>
      <c r="E15" s="62">
        <v>65</v>
      </c>
      <c r="F15" s="62">
        <v>0</v>
      </c>
      <c r="G15" s="62">
        <v>187</v>
      </c>
      <c r="H15" s="62">
        <v>82</v>
      </c>
      <c r="I15" s="62">
        <v>771000</v>
      </c>
      <c r="J15" s="62">
        <v>0</v>
      </c>
      <c r="K15" s="62">
        <v>57</v>
      </c>
      <c r="L15" s="62">
        <v>0</v>
      </c>
      <c r="M15" s="62">
        <v>32</v>
      </c>
      <c r="N15" s="62">
        <f t="shared" si="0"/>
        <v>2845</v>
      </c>
      <c r="O15" s="62">
        <f t="shared" si="1"/>
        <v>26669940</v>
      </c>
      <c r="P15" s="62">
        <v>65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15</v>
      </c>
      <c r="W15" s="62">
        <f t="shared" si="2"/>
        <v>80</v>
      </c>
      <c r="X15" s="62">
        <f t="shared" si="3"/>
        <v>3247</v>
      </c>
      <c r="Y15" s="63">
        <f t="shared" si="4"/>
        <v>3327</v>
      </c>
    </row>
    <row r="16" spans="1:25" x14ac:dyDescent="0.2">
      <c r="A16" s="62" t="s">
        <v>31</v>
      </c>
      <c r="B16" s="62">
        <v>1900</v>
      </c>
      <c r="C16" s="62">
        <v>17208000</v>
      </c>
      <c r="D16" s="62">
        <v>226</v>
      </c>
      <c r="E16" s="62">
        <v>25</v>
      </c>
      <c r="F16" s="62">
        <v>49</v>
      </c>
      <c r="G16" s="62">
        <v>269</v>
      </c>
      <c r="H16" s="62">
        <v>87</v>
      </c>
      <c r="I16" s="62">
        <v>827000</v>
      </c>
      <c r="J16" s="62">
        <v>0</v>
      </c>
      <c r="K16" s="62">
        <v>0</v>
      </c>
      <c r="L16" s="62">
        <v>0</v>
      </c>
      <c r="M16" s="62">
        <v>22</v>
      </c>
      <c r="N16" s="62">
        <f t="shared" si="0"/>
        <v>1987</v>
      </c>
      <c r="O16" s="62">
        <f t="shared" si="1"/>
        <v>18035000</v>
      </c>
      <c r="P16" s="62">
        <v>317</v>
      </c>
      <c r="Q16" s="62">
        <v>0</v>
      </c>
      <c r="R16" s="62">
        <v>0</v>
      </c>
      <c r="S16" s="62">
        <v>0</v>
      </c>
      <c r="T16" s="62">
        <v>8</v>
      </c>
      <c r="U16" s="62">
        <v>1</v>
      </c>
      <c r="V16" s="62">
        <v>250</v>
      </c>
      <c r="W16" s="62">
        <f t="shared" si="2"/>
        <v>576</v>
      </c>
      <c r="X16" s="62">
        <f t="shared" si="3"/>
        <v>2578</v>
      </c>
      <c r="Y16" s="63">
        <f t="shared" si="4"/>
        <v>3154</v>
      </c>
    </row>
    <row r="17" spans="1:27" x14ac:dyDescent="0.2">
      <c r="A17" s="62" t="s">
        <v>32</v>
      </c>
      <c r="B17" s="62">
        <v>592</v>
      </c>
      <c r="C17" s="62">
        <v>3956471</v>
      </c>
      <c r="D17" s="62">
        <v>5</v>
      </c>
      <c r="E17" s="62">
        <v>0</v>
      </c>
      <c r="F17" s="62">
        <v>0</v>
      </c>
      <c r="G17" s="62">
        <v>429</v>
      </c>
      <c r="H17" s="62">
        <v>102</v>
      </c>
      <c r="I17" s="62">
        <v>710000</v>
      </c>
      <c r="J17" s="62">
        <v>0</v>
      </c>
      <c r="K17" s="62">
        <v>0</v>
      </c>
      <c r="L17" s="62">
        <v>0</v>
      </c>
      <c r="M17" s="62">
        <v>0</v>
      </c>
      <c r="N17" s="62">
        <f t="shared" si="0"/>
        <v>694</v>
      </c>
      <c r="O17" s="62">
        <f t="shared" si="1"/>
        <v>4666471</v>
      </c>
      <c r="P17" s="62">
        <v>217</v>
      </c>
      <c r="Q17" s="62">
        <v>0</v>
      </c>
      <c r="R17" s="62">
        <v>0</v>
      </c>
      <c r="S17" s="62">
        <v>0</v>
      </c>
      <c r="T17" s="62">
        <v>9</v>
      </c>
      <c r="U17" s="62">
        <v>4</v>
      </c>
      <c r="V17" s="62">
        <v>81</v>
      </c>
      <c r="W17" s="62">
        <f t="shared" si="2"/>
        <v>311</v>
      </c>
      <c r="X17" s="62">
        <f t="shared" si="3"/>
        <v>1128</v>
      </c>
      <c r="Y17" s="63">
        <f t="shared" si="4"/>
        <v>1439</v>
      </c>
    </row>
    <row r="18" spans="1:27" x14ac:dyDescent="0.2">
      <c r="A18" s="62" t="s">
        <v>33</v>
      </c>
      <c r="B18" s="62">
        <v>849</v>
      </c>
      <c r="C18" s="62">
        <v>7446000</v>
      </c>
      <c r="D18" s="62">
        <v>55</v>
      </c>
      <c r="E18" s="62">
        <v>0</v>
      </c>
      <c r="F18" s="62">
        <v>0</v>
      </c>
      <c r="G18" s="62">
        <v>6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f t="shared" si="0"/>
        <v>849</v>
      </c>
      <c r="O18" s="62">
        <f t="shared" si="1"/>
        <v>7446000</v>
      </c>
      <c r="P18" s="62">
        <v>12</v>
      </c>
      <c r="Q18" s="62">
        <v>0</v>
      </c>
      <c r="R18" s="62">
        <v>0</v>
      </c>
      <c r="S18" s="62">
        <v>0</v>
      </c>
      <c r="T18" s="62">
        <v>1</v>
      </c>
      <c r="U18" s="62">
        <v>0</v>
      </c>
      <c r="V18" s="62">
        <v>4</v>
      </c>
      <c r="W18" s="62">
        <f t="shared" si="2"/>
        <v>17</v>
      </c>
      <c r="X18" s="62">
        <f t="shared" si="3"/>
        <v>910</v>
      </c>
      <c r="Y18" s="63">
        <f t="shared" si="4"/>
        <v>927</v>
      </c>
    </row>
    <row r="19" spans="1:27" x14ac:dyDescent="0.2">
      <c r="A19" s="62" t="s">
        <v>34</v>
      </c>
      <c r="B19" s="62">
        <v>1367</v>
      </c>
      <c r="C19" s="62">
        <v>13670000</v>
      </c>
      <c r="D19" s="62">
        <v>1</v>
      </c>
      <c r="E19" s="62">
        <v>775</v>
      </c>
      <c r="F19" s="62">
        <v>87</v>
      </c>
      <c r="G19" s="62">
        <v>1759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1572</v>
      </c>
      <c r="N19" s="62">
        <f t="shared" si="0"/>
        <v>1367</v>
      </c>
      <c r="O19" s="62">
        <f t="shared" si="1"/>
        <v>13670000</v>
      </c>
      <c r="P19" s="62">
        <v>78</v>
      </c>
      <c r="Q19" s="62">
        <v>0</v>
      </c>
      <c r="R19" s="62">
        <v>0</v>
      </c>
      <c r="S19" s="62">
        <v>0</v>
      </c>
      <c r="T19" s="62">
        <v>0</v>
      </c>
      <c r="U19" s="62">
        <v>1</v>
      </c>
      <c r="V19" s="62">
        <v>0</v>
      </c>
      <c r="W19" s="62">
        <f t="shared" si="2"/>
        <v>79</v>
      </c>
      <c r="X19" s="62">
        <f t="shared" si="3"/>
        <v>5561</v>
      </c>
      <c r="Y19" s="63">
        <f t="shared" si="4"/>
        <v>5640</v>
      </c>
    </row>
    <row r="20" spans="1:27" x14ac:dyDescent="0.2">
      <c r="A20" s="62" t="s">
        <v>35</v>
      </c>
      <c r="B20" s="62">
        <v>3298</v>
      </c>
      <c r="C20" s="62">
        <v>20106535</v>
      </c>
      <c r="D20" s="62">
        <v>3</v>
      </c>
      <c r="E20" s="62">
        <v>2</v>
      </c>
      <c r="F20" s="62">
        <v>2112</v>
      </c>
      <c r="G20" s="62">
        <v>195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f t="shared" si="0"/>
        <v>3298</v>
      </c>
      <c r="O20" s="62">
        <f t="shared" si="1"/>
        <v>20106535</v>
      </c>
      <c r="P20" s="62">
        <v>12</v>
      </c>
      <c r="Q20" s="62">
        <v>1</v>
      </c>
      <c r="R20" s="62">
        <v>0</v>
      </c>
      <c r="S20" s="62">
        <v>0</v>
      </c>
      <c r="T20" s="62">
        <v>3</v>
      </c>
      <c r="U20" s="62">
        <v>1</v>
      </c>
      <c r="V20" s="62">
        <v>49</v>
      </c>
      <c r="W20" s="62">
        <f t="shared" si="2"/>
        <v>66</v>
      </c>
      <c r="X20" s="62">
        <f t="shared" si="3"/>
        <v>5610</v>
      </c>
      <c r="Y20" s="63">
        <f t="shared" si="4"/>
        <v>5676</v>
      </c>
    </row>
    <row r="21" spans="1:27" x14ac:dyDescent="0.2">
      <c r="A21" s="62" t="s">
        <v>36</v>
      </c>
      <c r="B21" s="62">
        <v>5541</v>
      </c>
      <c r="C21" s="62">
        <v>36744500</v>
      </c>
      <c r="D21" s="62">
        <v>0</v>
      </c>
      <c r="E21" s="62">
        <v>0</v>
      </c>
      <c r="F21" s="62">
        <v>0</v>
      </c>
      <c r="G21" s="62">
        <v>0</v>
      </c>
      <c r="H21" s="62">
        <v>30</v>
      </c>
      <c r="I21" s="62">
        <v>150000</v>
      </c>
      <c r="J21" s="62">
        <v>0</v>
      </c>
      <c r="K21" s="62">
        <v>0</v>
      </c>
      <c r="L21" s="62">
        <v>0</v>
      </c>
      <c r="M21" s="62">
        <v>0</v>
      </c>
      <c r="N21" s="62">
        <f t="shared" si="0"/>
        <v>5571</v>
      </c>
      <c r="O21" s="62">
        <f t="shared" si="1"/>
        <v>36894500</v>
      </c>
      <c r="P21" s="62">
        <v>7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f t="shared" si="2"/>
        <v>7</v>
      </c>
      <c r="X21" s="62">
        <f t="shared" si="3"/>
        <v>5571</v>
      </c>
      <c r="Y21" s="63">
        <f t="shared" si="4"/>
        <v>5578</v>
      </c>
    </row>
    <row r="22" spans="1:27" x14ac:dyDescent="0.2">
      <c r="A22" s="62" t="s">
        <v>37</v>
      </c>
      <c r="B22" s="62">
        <v>108</v>
      </c>
      <c r="C22" s="62">
        <v>1026000</v>
      </c>
      <c r="D22" s="62">
        <v>406</v>
      </c>
      <c r="E22" s="62">
        <v>24</v>
      </c>
      <c r="F22" s="62">
        <v>0</v>
      </c>
      <c r="G22" s="62">
        <v>1980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69</v>
      </c>
      <c r="N22" s="62">
        <f t="shared" si="0"/>
        <v>108</v>
      </c>
      <c r="O22" s="62">
        <f t="shared" si="1"/>
        <v>1026000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1</v>
      </c>
      <c r="V22" s="62">
        <v>452</v>
      </c>
      <c r="W22" s="62">
        <f t="shared" si="2"/>
        <v>453</v>
      </c>
      <c r="X22" s="62">
        <f t="shared" si="3"/>
        <v>2587</v>
      </c>
      <c r="Y22" s="63">
        <f t="shared" si="4"/>
        <v>3040</v>
      </c>
    </row>
    <row r="23" spans="1:27" x14ac:dyDescent="0.2">
      <c r="A23" s="62" t="s">
        <v>38</v>
      </c>
      <c r="B23" s="62">
        <v>0</v>
      </c>
      <c r="C23" s="62">
        <v>0</v>
      </c>
      <c r="D23" s="62">
        <v>100</v>
      </c>
      <c r="E23" s="62">
        <v>0</v>
      </c>
      <c r="F23" s="62">
        <v>2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f t="shared" si="0"/>
        <v>0</v>
      </c>
      <c r="O23" s="62">
        <f t="shared" si="1"/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f t="shared" si="2"/>
        <v>0</v>
      </c>
      <c r="X23" s="62">
        <f t="shared" si="3"/>
        <v>102</v>
      </c>
      <c r="Y23" s="63">
        <f t="shared" si="4"/>
        <v>102</v>
      </c>
    </row>
    <row r="24" spans="1:27" x14ac:dyDescent="0.2">
      <c r="A24" s="62" t="s">
        <v>39</v>
      </c>
      <c r="B24" s="62">
        <v>29</v>
      </c>
      <c r="C24" s="62">
        <v>290000</v>
      </c>
      <c r="D24" s="62">
        <v>0</v>
      </c>
      <c r="E24" s="62">
        <v>0</v>
      </c>
      <c r="F24" s="62">
        <v>2908</v>
      </c>
      <c r="G24" s="62">
        <v>3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f t="shared" si="0"/>
        <v>29</v>
      </c>
      <c r="O24" s="62">
        <f t="shared" si="1"/>
        <v>290000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f t="shared" si="2"/>
        <v>0</v>
      </c>
      <c r="X24" s="62">
        <f t="shared" si="3"/>
        <v>2940</v>
      </c>
      <c r="Y24" s="63">
        <f t="shared" si="4"/>
        <v>2940</v>
      </c>
    </row>
    <row r="25" spans="1:27" x14ac:dyDescent="0.2">
      <c r="A25" s="62" t="s">
        <v>40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f t="shared" si="0"/>
        <v>0</v>
      </c>
      <c r="O25" s="62">
        <f t="shared" si="1"/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f t="shared" si="2"/>
        <v>0</v>
      </c>
      <c r="X25" s="62">
        <f t="shared" si="3"/>
        <v>0</v>
      </c>
      <c r="Y25" s="63">
        <f t="shared" si="4"/>
        <v>0</v>
      </c>
    </row>
    <row r="26" spans="1:27" x14ac:dyDescent="0.2">
      <c r="A26" s="63" t="s">
        <v>23</v>
      </c>
      <c r="B26" s="63">
        <f t="shared" ref="B26:V26" si="5">SUM(B9:B25)</f>
        <v>26330</v>
      </c>
      <c r="C26" s="63">
        <f t="shared" si="5"/>
        <v>194891574</v>
      </c>
      <c r="D26" s="63">
        <f t="shared" si="5"/>
        <v>1406</v>
      </c>
      <c r="E26" s="63">
        <f t="shared" si="5"/>
        <v>1096</v>
      </c>
      <c r="F26" s="63">
        <f t="shared" si="5"/>
        <v>5284</v>
      </c>
      <c r="G26" s="63">
        <f t="shared" si="5"/>
        <v>4984</v>
      </c>
      <c r="H26" s="63">
        <f t="shared" si="5"/>
        <v>699</v>
      </c>
      <c r="I26" s="63">
        <f t="shared" si="5"/>
        <v>4962556</v>
      </c>
      <c r="J26" s="63">
        <f t="shared" si="5"/>
        <v>0</v>
      </c>
      <c r="K26" s="63">
        <f t="shared" si="5"/>
        <v>61</v>
      </c>
      <c r="L26" s="63">
        <f t="shared" si="5"/>
        <v>0</v>
      </c>
      <c r="M26" s="63">
        <f t="shared" si="5"/>
        <v>1832</v>
      </c>
      <c r="N26" s="63">
        <f t="shared" si="5"/>
        <v>27029</v>
      </c>
      <c r="O26" s="63">
        <f t="shared" si="5"/>
        <v>199854130</v>
      </c>
      <c r="P26" s="63">
        <f t="shared" si="5"/>
        <v>1162</v>
      </c>
      <c r="Q26" s="63">
        <f t="shared" si="5"/>
        <v>1</v>
      </c>
      <c r="R26" s="63">
        <f t="shared" si="5"/>
        <v>0</v>
      </c>
      <c r="S26" s="63">
        <f t="shared" si="5"/>
        <v>0</v>
      </c>
      <c r="T26" s="63">
        <f t="shared" si="5"/>
        <v>38</v>
      </c>
      <c r="U26" s="63">
        <f t="shared" si="5"/>
        <v>167</v>
      </c>
      <c r="V26" s="63">
        <f t="shared" si="5"/>
        <v>908</v>
      </c>
      <c r="W26" s="63">
        <f>SUM(W9:W25)</f>
        <v>2276</v>
      </c>
      <c r="X26" s="63">
        <f t="shared" ref="X26:Y26" si="6">SUM(X9:X25)</f>
        <v>41692</v>
      </c>
      <c r="Y26" s="63">
        <f t="shared" si="6"/>
        <v>43968</v>
      </c>
      <c r="AA26" s="64"/>
    </row>
    <row r="27" spans="1:27" x14ac:dyDescent="0.2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AA27" s="64"/>
    </row>
    <row r="28" spans="1:27" ht="15.75" x14ac:dyDescent="0.25">
      <c r="A28" s="23" t="s">
        <v>50</v>
      </c>
      <c r="B28" s="24"/>
      <c r="C28" s="25"/>
      <c r="D28" s="23"/>
      <c r="G28" s="26"/>
      <c r="I28" s="23"/>
      <c r="J28" s="23" t="s">
        <v>51</v>
      </c>
      <c r="K28" s="23"/>
      <c r="L28" s="23"/>
      <c r="M28" s="23"/>
      <c r="N28" s="25"/>
      <c r="O28" s="23"/>
      <c r="Q28" s="27"/>
      <c r="R28" s="28"/>
      <c r="S28" s="23"/>
      <c r="T28" s="23"/>
      <c r="U28" s="28" t="s">
        <v>52</v>
      </c>
      <c r="V28" s="29"/>
      <c r="W28" s="26"/>
      <c r="X28" s="26"/>
      <c r="Y28" s="26"/>
    </row>
    <row r="29" spans="1:27" ht="15.75" x14ac:dyDescent="0.25">
      <c r="A29" s="30"/>
      <c r="B29" s="31"/>
      <c r="C29" s="31"/>
      <c r="D29" s="31"/>
      <c r="G29" s="31"/>
      <c r="I29" s="31"/>
      <c r="J29" s="31"/>
      <c r="K29" s="31"/>
      <c r="L29" s="31"/>
      <c r="M29" s="31"/>
      <c r="N29" s="31"/>
      <c r="O29" s="31"/>
      <c r="Q29" s="31"/>
      <c r="R29" s="31"/>
      <c r="S29" s="31"/>
      <c r="T29" s="31"/>
      <c r="U29" s="31"/>
      <c r="V29" s="31"/>
      <c r="W29" s="31"/>
      <c r="X29" s="31"/>
    </row>
    <row r="30" spans="1:27" ht="15.75" x14ac:dyDescent="0.25">
      <c r="A30" s="32"/>
      <c r="B30" s="31"/>
      <c r="C30" s="31"/>
      <c r="D30" s="31"/>
      <c r="G30" s="31"/>
      <c r="I30" s="31"/>
      <c r="J30" s="31"/>
      <c r="K30" s="31"/>
      <c r="L30" s="31"/>
      <c r="M30" s="31"/>
      <c r="N30" s="31"/>
      <c r="O30" s="31"/>
      <c r="Q30" s="31"/>
      <c r="R30" s="31"/>
      <c r="S30" s="31"/>
      <c r="T30" s="31"/>
      <c r="U30" s="31"/>
      <c r="V30" s="31"/>
      <c r="W30" s="31"/>
      <c r="X30" s="31"/>
    </row>
    <row r="31" spans="1:27" ht="15.75" x14ac:dyDescent="0.25">
      <c r="A31" s="33" t="s">
        <v>53</v>
      </c>
      <c r="B31" s="32"/>
      <c r="C31" s="34"/>
      <c r="D31" s="34"/>
      <c r="I31" s="32"/>
      <c r="J31" s="35" t="s">
        <v>54</v>
      </c>
      <c r="K31" s="32"/>
      <c r="L31" s="32"/>
      <c r="M31" s="33"/>
      <c r="N31" s="32"/>
      <c r="O31" s="32"/>
      <c r="Q31" s="32"/>
      <c r="R31" s="30"/>
      <c r="S31" s="33"/>
      <c r="T31" s="33"/>
      <c r="U31" s="36" t="s">
        <v>55</v>
      </c>
      <c r="V31" s="37"/>
    </row>
    <row r="32" spans="1:27" ht="15.75" x14ac:dyDescent="0.25">
      <c r="A32" s="38" t="s">
        <v>56</v>
      </c>
      <c r="B32" s="30"/>
      <c r="C32" s="30"/>
      <c r="D32" s="30"/>
      <c r="I32" s="30"/>
      <c r="J32" s="38" t="s">
        <v>57</v>
      </c>
      <c r="K32" s="30"/>
      <c r="L32" s="30"/>
      <c r="M32" s="38"/>
      <c r="N32" s="30"/>
      <c r="O32" s="30"/>
      <c r="Q32" s="30"/>
      <c r="R32" s="30"/>
      <c r="S32" s="32"/>
      <c r="T32" s="32"/>
      <c r="U32" s="30" t="s">
        <v>58</v>
      </c>
      <c r="V32" s="37"/>
    </row>
    <row r="33" spans="1:27" ht="15.75" x14ac:dyDescent="0.25">
      <c r="A33" s="38" t="s">
        <v>59</v>
      </c>
      <c r="B33" s="30"/>
      <c r="C33" s="30"/>
      <c r="D33" s="30"/>
      <c r="I33" s="30"/>
      <c r="J33" s="38" t="s">
        <v>59</v>
      </c>
      <c r="K33" s="30"/>
      <c r="L33" s="30"/>
      <c r="M33" s="38"/>
      <c r="N33" s="30"/>
      <c r="O33" s="30"/>
      <c r="Q33" s="30"/>
      <c r="R33" s="30"/>
      <c r="S33" s="30"/>
      <c r="T33" s="30"/>
      <c r="U33" s="30" t="s">
        <v>59</v>
      </c>
      <c r="V33" s="37"/>
    </row>
    <row r="34" spans="1:27" x14ac:dyDescent="0.2">
      <c r="AA34" s="64"/>
    </row>
  </sheetData>
  <mergeCells count="26"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1:Y1"/>
    <mergeCell ref="A2:Y2"/>
    <mergeCell ref="A3:Y3"/>
    <mergeCell ref="A5:A8"/>
    <mergeCell ref="B5:G6"/>
    <mergeCell ref="H5:M6"/>
    <mergeCell ref="N5:O6"/>
    <mergeCell ref="P5:V6"/>
    <mergeCell ref="W5:W8"/>
    <mergeCell ref="X5:X8"/>
    <mergeCell ref="P7:V7"/>
    <mergeCell ref="Y5:Y8"/>
    <mergeCell ref="B7:B8"/>
    <mergeCell ref="C7:C8"/>
    <mergeCell ref="D7:D8"/>
    <mergeCell ref="E7:E8"/>
  </mergeCells>
  <pageMargins left="0.17" right="0.17" top="0.28999999999999998" bottom="0.32" header="0.3" footer="0.3"/>
  <pageSetup paperSize="14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topLeftCell="A11" zoomScale="115" zoomScaleNormal="115" workbookViewId="0">
      <selection activeCell="B28" sqref="B28"/>
    </sheetView>
  </sheetViews>
  <sheetFormatPr defaultRowHeight="12.75" x14ac:dyDescent="0.2"/>
  <cols>
    <col min="1" max="1" width="8.75" customWidth="1"/>
    <col min="2" max="2" width="10.75" customWidth="1"/>
    <col min="3" max="3" width="14.5" customWidth="1"/>
    <col min="4" max="4" width="7.625" customWidth="1"/>
    <col min="5" max="5" width="9.125" bestFit="1" customWidth="1"/>
    <col min="6" max="6" width="8.5" customWidth="1"/>
    <col min="7" max="7" width="9.625" bestFit="1" customWidth="1"/>
    <col min="8" max="8" width="8.875" customWidth="1"/>
    <col min="9" max="9" width="13.375" bestFit="1" customWidth="1"/>
    <col min="10" max="13" width="9.125" bestFit="1" customWidth="1"/>
    <col min="14" max="14" width="11.5" customWidth="1"/>
    <col min="15" max="15" width="14.375" bestFit="1" customWidth="1"/>
    <col min="16" max="16" width="7.375" customWidth="1"/>
    <col min="17" max="20" width="9.125" bestFit="1" customWidth="1"/>
    <col min="21" max="21" width="8.125" customWidth="1"/>
    <col min="22" max="22" width="10" customWidth="1"/>
    <col min="23" max="23" width="9.125" bestFit="1" customWidth="1"/>
    <col min="24" max="24" width="8.375" customWidth="1"/>
    <col min="25" max="25" width="9.625" bestFit="1" customWidth="1"/>
    <col min="27" max="27" width="12.5" customWidth="1"/>
  </cols>
  <sheetData>
    <row r="1" spans="1:25" ht="1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15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15" x14ac:dyDescent="0.2">
      <c r="A3" s="77" t="s">
        <v>41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5" spans="1:25" s="21" customFormat="1" ht="11.25" x14ac:dyDescent="0.2">
      <c r="A5" s="76" t="s">
        <v>42</v>
      </c>
      <c r="B5" s="76" t="s">
        <v>4</v>
      </c>
      <c r="C5" s="76"/>
      <c r="D5" s="76"/>
      <c r="E5" s="76"/>
      <c r="F5" s="76"/>
      <c r="G5" s="76"/>
      <c r="H5" s="76" t="s">
        <v>5</v>
      </c>
      <c r="I5" s="76"/>
      <c r="J5" s="76"/>
      <c r="K5" s="76"/>
      <c r="L5" s="76"/>
      <c r="M5" s="76"/>
      <c r="N5" s="76" t="s">
        <v>6</v>
      </c>
      <c r="O5" s="76"/>
      <c r="P5" s="76" t="s">
        <v>7</v>
      </c>
      <c r="Q5" s="76"/>
      <c r="R5" s="76"/>
      <c r="S5" s="76"/>
      <c r="T5" s="76"/>
      <c r="U5" s="76"/>
      <c r="V5" s="76"/>
      <c r="W5" s="78" t="s">
        <v>43</v>
      </c>
      <c r="X5" s="78" t="s">
        <v>44</v>
      </c>
      <c r="Y5" s="78" t="s">
        <v>23</v>
      </c>
    </row>
    <row r="6" spans="1:25" s="21" customFormat="1" ht="24.7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9"/>
      <c r="X6" s="79"/>
      <c r="Y6" s="79"/>
    </row>
    <row r="7" spans="1:25" s="21" customFormat="1" ht="62.25" customHeight="1" x14ac:dyDescent="0.2">
      <c r="A7" s="76"/>
      <c r="B7" s="76" t="s">
        <v>9</v>
      </c>
      <c r="C7" s="76" t="s">
        <v>10</v>
      </c>
      <c r="D7" s="76" t="s">
        <v>11</v>
      </c>
      <c r="E7" s="76" t="s">
        <v>12</v>
      </c>
      <c r="F7" s="76" t="s">
        <v>13</v>
      </c>
      <c r="G7" s="76" t="s">
        <v>14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13</v>
      </c>
      <c r="M7" s="76" t="s">
        <v>14</v>
      </c>
      <c r="N7" s="76" t="s">
        <v>9</v>
      </c>
      <c r="O7" s="76" t="s">
        <v>10</v>
      </c>
      <c r="P7" s="76" t="s">
        <v>15</v>
      </c>
      <c r="Q7" s="76"/>
      <c r="R7" s="76"/>
      <c r="S7" s="76"/>
      <c r="T7" s="76"/>
      <c r="U7" s="76"/>
      <c r="V7" s="76"/>
      <c r="W7" s="79"/>
      <c r="X7" s="79"/>
      <c r="Y7" s="79"/>
    </row>
    <row r="8" spans="1:25" s="21" customFormat="1" ht="72.75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22" t="s">
        <v>16</v>
      </c>
      <c r="Q8" s="22" t="s">
        <v>17</v>
      </c>
      <c r="R8" s="22" t="s">
        <v>18</v>
      </c>
      <c r="S8" s="22" t="s">
        <v>19</v>
      </c>
      <c r="T8" s="22" t="s">
        <v>20</v>
      </c>
      <c r="U8" s="22" t="s">
        <v>21</v>
      </c>
      <c r="V8" s="22" t="s">
        <v>22</v>
      </c>
      <c r="W8" s="80"/>
      <c r="X8" s="80"/>
      <c r="Y8" s="80"/>
    </row>
    <row r="9" spans="1:25" x14ac:dyDescent="0.2">
      <c r="A9" s="10" t="s">
        <v>24</v>
      </c>
      <c r="B9" s="10">
        <v>59</v>
      </c>
      <c r="C9" s="10">
        <v>299000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>
        <f>SUM(B9,H9)</f>
        <v>59</v>
      </c>
      <c r="O9" s="10">
        <f t="shared" ref="O9:O25" si="0">SUM(C9,I9)</f>
        <v>299000</v>
      </c>
      <c r="P9" s="10">
        <v>101</v>
      </c>
      <c r="Q9" s="10"/>
      <c r="R9" s="10"/>
      <c r="S9" s="10"/>
      <c r="T9" s="10">
        <v>13</v>
      </c>
      <c r="U9" s="10">
        <v>159</v>
      </c>
      <c r="V9" s="10">
        <v>7</v>
      </c>
      <c r="W9" s="10">
        <f>SUM(P9:V9)</f>
        <v>280</v>
      </c>
      <c r="X9" s="10">
        <f>SUM(J9:N9,D9:G9)</f>
        <v>59</v>
      </c>
      <c r="Y9" s="19">
        <f>SUM(W9:X9)</f>
        <v>339</v>
      </c>
    </row>
    <row r="10" spans="1:25" x14ac:dyDescent="0.2">
      <c r="A10" s="10" t="s">
        <v>25</v>
      </c>
      <c r="B10" s="10">
        <v>177</v>
      </c>
      <c r="C10" s="10">
        <v>1658000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25" si="1">SUM(B10,H10)</f>
        <v>177</v>
      </c>
      <c r="O10" s="10">
        <f t="shared" si="0"/>
        <v>1658000</v>
      </c>
      <c r="P10" s="10"/>
      <c r="Q10" s="10"/>
      <c r="R10" s="10"/>
      <c r="S10" s="10"/>
      <c r="T10" s="10"/>
      <c r="U10" s="10"/>
      <c r="V10" s="10"/>
      <c r="W10" s="10">
        <f t="shared" ref="W10:W25" si="2">SUM(P10:V10)</f>
        <v>0</v>
      </c>
      <c r="X10" s="10">
        <f t="shared" ref="X10:X25" si="3">SUM(J10:N10,D10:G10)</f>
        <v>177</v>
      </c>
      <c r="Y10" s="19">
        <f t="shared" ref="Y10:Y25" si="4">SUM(W10:X10)</f>
        <v>177</v>
      </c>
    </row>
    <row r="11" spans="1:25" x14ac:dyDescent="0.2">
      <c r="A11" s="10" t="s">
        <v>26</v>
      </c>
      <c r="B11" s="10"/>
      <c r="C11" s="10"/>
      <c r="D11" s="10"/>
      <c r="E11" s="10">
        <v>56</v>
      </c>
      <c r="F11" s="10"/>
      <c r="G11" s="10">
        <v>56</v>
      </c>
      <c r="H11" s="10"/>
      <c r="I11" s="10"/>
      <c r="J11" s="10"/>
      <c r="K11" s="10"/>
      <c r="L11" s="10"/>
      <c r="M11" s="10">
        <v>70</v>
      </c>
      <c r="N11" s="10">
        <f t="shared" si="1"/>
        <v>0</v>
      </c>
      <c r="O11" s="10">
        <f t="shared" si="0"/>
        <v>0</v>
      </c>
      <c r="P11" s="10"/>
      <c r="Q11" s="10"/>
      <c r="R11" s="10"/>
      <c r="S11" s="10"/>
      <c r="T11" s="10"/>
      <c r="U11" s="10"/>
      <c r="V11" s="10">
        <v>31</v>
      </c>
      <c r="W11" s="10">
        <f t="shared" si="2"/>
        <v>31</v>
      </c>
      <c r="X11" s="10">
        <f t="shared" si="3"/>
        <v>182</v>
      </c>
      <c r="Y11" s="19">
        <f t="shared" si="4"/>
        <v>213</v>
      </c>
    </row>
    <row r="12" spans="1:25" x14ac:dyDescent="0.2">
      <c r="A12" s="10" t="s">
        <v>27</v>
      </c>
      <c r="B12" s="10"/>
      <c r="C12" s="10"/>
      <c r="D12" s="10"/>
      <c r="E12" s="10">
        <v>149</v>
      </c>
      <c r="F12" s="10"/>
      <c r="G12" s="10"/>
      <c r="H12" s="10"/>
      <c r="I12" s="10"/>
      <c r="J12" s="10"/>
      <c r="K12" s="10"/>
      <c r="L12" s="10"/>
      <c r="M12" s="10"/>
      <c r="N12" s="10">
        <f t="shared" si="1"/>
        <v>0</v>
      </c>
      <c r="O12" s="10">
        <f t="shared" si="0"/>
        <v>0</v>
      </c>
      <c r="P12" s="10">
        <v>1</v>
      </c>
      <c r="Q12" s="10"/>
      <c r="R12" s="10"/>
      <c r="S12" s="10"/>
      <c r="T12" s="10"/>
      <c r="U12" s="10"/>
      <c r="V12" s="10"/>
      <c r="W12" s="10">
        <f t="shared" si="2"/>
        <v>1</v>
      </c>
      <c r="X12" s="10">
        <f t="shared" si="3"/>
        <v>149</v>
      </c>
      <c r="Y12" s="19">
        <f t="shared" si="4"/>
        <v>150</v>
      </c>
    </row>
    <row r="13" spans="1:25" x14ac:dyDescent="0.2">
      <c r="A13" s="10" t="s">
        <v>28</v>
      </c>
      <c r="B13" s="10">
        <v>1141</v>
      </c>
      <c r="C13" s="10">
        <v>7050000</v>
      </c>
      <c r="D13" s="10"/>
      <c r="E13" s="10"/>
      <c r="F13" s="10"/>
      <c r="G13" s="10"/>
      <c r="H13" s="10">
        <v>131</v>
      </c>
      <c r="I13" s="10">
        <v>1005000</v>
      </c>
      <c r="J13" s="10"/>
      <c r="K13" s="10"/>
      <c r="L13" s="10"/>
      <c r="M13" s="10"/>
      <c r="N13" s="10">
        <f t="shared" si="1"/>
        <v>1272</v>
      </c>
      <c r="O13" s="10">
        <f t="shared" si="0"/>
        <v>8055000</v>
      </c>
      <c r="P13" s="10"/>
      <c r="Q13" s="10"/>
      <c r="R13" s="10"/>
      <c r="S13" s="10"/>
      <c r="T13" s="10"/>
      <c r="U13" s="10"/>
      <c r="V13" s="10"/>
      <c r="W13" s="10">
        <f t="shared" si="2"/>
        <v>0</v>
      </c>
      <c r="X13" s="10">
        <f t="shared" si="3"/>
        <v>1272</v>
      </c>
      <c r="Y13" s="19">
        <f t="shared" si="4"/>
        <v>1272</v>
      </c>
    </row>
    <row r="14" spans="1:25" x14ac:dyDescent="0.2">
      <c r="A14" s="10" t="s">
        <v>29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f t="shared" si="1"/>
        <v>0</v>
      </c>
      <c r="O14" s="10">
        <f t="shared" si="0"/>
        <v>0</v>
      </c>
      <c r="P14" s="10"/>
      <c r="Q14" s="10"/>
      <c r="R14" s="10"/>
      <c r="S14" s="10"/>
      <c r="T14" s="10"/>
      <c r="U14" s="10"/>
      <c r="V14" s="10"/>
      <c r="W14" s="10">
        <f t="shared" si="2"/>
        <v>0</v>
      </c>
      <c r="X14" s="10">
        <f t="shared" si="3"/>
        <v>0</v>
      </c>
      <c r="Y14" s="19">
        <f t="shared" si="4"/>
        <v>0</v>
      </c>
    </row>
    <row r="15" spans="1:25" x14ac:dyDescent="0.2">
      <c r="A15" s="10" t="s">
        <v>30</v>
      </c>
      <c r="B15" s="10">
        <v>802</v>
      </c>
      <c r="C15" s="10">
        <v>7437000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 t="shared" si="1"/>
        <v>802</v>
      </c>
      <c r="O15" s="10">
        <f t="shared" si="0"/>
        <v>7437000</v>
      </c>
      <c r="P15" s="10">
        <v>7</v>
      </c>
      <c r="Q15" s="10"/>
      <c r="R15" s="10"/>
      <c r="S15" s="10"/>
      <c r="T15" s="10"/>
      <c r="U15" s="10"/>
      <c r="V15" s="10"/>
      <c r="W15" s="10">
        <f t="shared" si="2"/>
        <v>7</v>
      </c>
      <c r="X15" s="10">
        <f t="shared" si="3"/>
        <v>802</v>
      </c>
      <c r="Y15" s="19">
        <f t="shared" si="4"/>
        <v>809</v>
      </c>
    </row>
    <row r="16" spans="1:25" x14ac:dyDescent="0.2">
      <c r="A16" s="10" t="s">
        <v>31</v>
      </c>
      <c r="B16" s="10"/>
      <c r="C16" s="10"/>
      <c r="D16" s="10">
        <v>144</v>
      </c>
      <c r="E16" s="10">
        <v>23</v>
      </c>
      <c r="F16" s="10"/>
      <c r="G16" s="10">
        <v>21</v>
      </c>
      <c r="H16" s="10"/>
      <c r="I16" s="10"/>
      <c r="J16" s="10"/>
      <c r="K16" s="10"/>
      <c r="L16" s="10"/>
      <c r="M16" s="10"/>
      <c r="N16" s="10">
        <f t="shared" si="1"/>
        <v>0</v>
      </c>
      <c r="O16" s="10">
        <f t="shared" si="0"/>
        <v>0</v>
      </c>
      <c r="P16" s="10">
        <v>46</v>
      </c>
      <c r="Q16" s="10"/>
      <c r="R16" s="10"/>
      <c r="S16" s="10"/>
      <c r="T16" s="10">
        <v>3</v>
      </c>
      <c r="U16" s="10"/>
      <c r="V16" s="10">
        <v>38</v>
      </c>
      <c r="W16" s="10">
        <f t="shared" si="2"/>
        <v>87</v>
      </c>
      <c r="X16" s="10">
        <f t="shared" si="3"/>
        <v>188</v>
      </c>
      <c r="Y16" s="19">
        <f t="shared" si="4"/>
        <v>275</v>
      </c>
    </row>
    <row r="17" spans="1:27" x14ac:dyDescent="0.2">
      <c r="A17" s="10" t="s">
        <v>32</v>
      </c>
      <c r="B17" s="10">
        <v>186</v>
      </c>
      <c r="C17" s="10">
        <v>993471</v>
      </c>
      <c r="D17" s="10">
        <v>5</v>
      </c>
      <c r="E17" s="10"/>
      <c r="F17" s="10"/>
      <c r="G17" s="10">
        <v>124</v>
      </c>
      <c r="H17" s="10"/>
      <c r="I17" s="10"/>
      <c r="J17" s="10"/>
      <c r="K17" s="10"/>
      <c r="L17" s="10"/>
      <c r="M17" s="10"/>
      <c r="N17" s="10">
        <f t="shared" si="1"/>
        <v>186</v>
      </c>
      <c r="O17" s="10">
        <f t="shared" si="0"/>
        <v>993471</v>
      </c>
      <c r="P17" s="10">
        <v>38</v>
      </c>
      <c r="Q17" s="10"/>
      <c r="R17" s="10"/>
      <c r="S17" s="10"/>
      <c r="T17" s="10"/>
      <c r="U17" s="10">
        <v>3</v>
      </c>
      <c r="V17" s="10">
        <v>58</v>
      </c>
      <c r="W17" s="10">
        <f t="shared" si="2"/>
        <v>99</v>
      </c>
      <c r="X17" s="10">
        <f t="shared" si="3"/>
        <v>315</v>
      </c>
      <c r="Y17" s="19">
        <f t="shared" si="4"/>
        <v>414</v>
      </c>
    </row>
    <row r="18" spans="1:27" x14ac:dyDescent="0.2">
      <c r="A18" s="10" t="s">
        <v>33</v>
      </c>
      <c r="B18" s="10"/>
      <c r="C18" s="10"/>
      <c r="D18" s="10">
        <v>34</v>
      </c>
      <c r="E18" s="10"/>
      <c r="F18" s="10"/>
      <c r="G18" s="10"/>
      <c r="H18" s="10"/>
      <c r="I18" s="10"/>
      <c r="J18" s="10"/>
      <c r="K18" s="10"/>
      <c r="L18" s="10"/>
      <c r="M18" s="10"/>
      <c r="N18" s="10">
        <f t="shared" si="1"/>
        <v>0</v>
      </c>
      <c r="O18" s="10">
        <f t="shared" si="0"/>
        <v>0</v>
      </c>
      <c r="P18" s="10"/>
      <c r="Q18" s="10"/>
      <c r="R18" s="10"/>
      <c r="S18" s="10"/>
      <c r="T18" s="10"/>
      <c r="U18" s="10"/>
      <c r="V18" s="10"/>
      <c r="W18" s="10">
        <f t="shared" si="2"/>
        <v>0</v>
      </c>
      <c r="X18" s="10">
        <f t="shared" si="3"/>
        <v>34</v>
      </c>
      <c r="Y18" s="19">
        <f t="shared" si="4"/>
        <v>34</v>
      </c>
    </row>
    <row r="19" spans="1:27" x14ac:dyDescent="0.2">
      <c r="A19" s="10" t="s">
        <v>34</v>
      </c>
      <c r="B19" s="10">
        <v>1367</v>
      </c>
      <c r="C19" s="10">
        <v>13670000</v>
      </c>
      <c r="D19" s="10">
        <v>1</v>
      </c>
      <c r="E19" s="10">
        <v>145</v>
      </c>
      <c r="F19" s="10">
        <v>87</v>
      </c>
      <c r="G19" s="10"/>
      <c r="H19" s="10"/>
      <c r="I19" s="10"/>
      <c r="J19" s="10"/>
      <c r="K19" s="10"/>
      <c r="L19" s="10"/>
      <c r="M19" s="10"/>
      <c r="N19" s="10">
        <f t="shared" si="1"/>
        <v>1367</v>
      </c>
      <c r="O19" s="10">
        <f t="shared" si="0"/>
        <v>13670000</v>
      </c>
      <c r="P19" s="10">
        <v>34</v>
      </c>
      <c r="Q19" s="10"/>
      <c r="R19" s="10"/>
      <c r="S19" s="10"/>
      <c r="T19" s="10"/>
      <c r="U19" s="10">
        <v>1</v>
      </c>
      <c r="V19" s="10"/>
      <c r="W19" s="10">
        <f t="shared" si="2"/>
        <v>35</v>
      </c>
      <c r="X19" s="10">
        <f t="shared" si="3"/>
        <v>1600</v>
      </c>
      <c r="Y19" s="19">
        <f t="shared" si="4"/>
        <v>1635</v>
      </c>
    </row>
    <row r="20" spans="1:27" x14ac:dyDescent="0.2">
      <c r="A20" s="10" t="s">
        <v>35</v>
      </c>
      <c r="B20" s="10">
        <v>722</v>
      </c>
      <c r="C20" s="10">
        <v>3755000</v>
      </c>
      <c r="D20" s="10"/>
      <c r="E20" s="10"/>
      <c r="F20" s="10"/>
      <c r="G20" s="10">
        <v>29</v>
      </c>
      <c r="H20" s="10"/>
      <c r="I20" s="10"/>
      <c r="J20" s="10"/>
      <c r="K20" s="10"/>
      <c r="L20" s="10"/>
      <c r="M20" s="10"/>
      <c r="N20" s="10">
        <f t="shared" si="1"/>
        <v>722</v>
      </c>
      <c r="O20" s="10">
        <f t="shared" si="0"/>
        <v>3755000</v>
      </c>
      <c r="P20" s="10">
        <v>6</v>
      </c>
      <c r="Q20" s="10">
        <v>1</v>
      </c>
      <c r="R20" s="10"/>
      <c r="S20" s="10"/>
      <c r="T20" s="10">
        <v>3</v>
      </c>
      <c r="U20" s="10"/>
      <c r="V20" s="10">
        <v>27</v>
      </c>
      <c r="W20" s="10">
        <f t="shared" si="2"/>
        <v>37</v>
      </c>
      <c r="X20" s="10">
        <f t="shared" si="3"/>
        <v>751</v>
      </c>
      <c r="Y20" s="19">
        <f t="shared" si="4"/>
        <v>788</v>
      </c>
    </row>
    <row r="21" spans="1:27" x14ac:dyDescent="0.2">
      <c r="A21" s="10" t="s">
        <v>36</v>
      </c>
      <c r="B21" s="10">
        <v>799</v>
      </c>
      <c r="C21" s="10">
        <v>4747000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f t="shared" si="1"/>
        <v>799</v>
      </c>
      <c r="O21" s="10">
        <f t="shared" si="0"/>
        <v>4747000</v>
      </c>
      <c r="P21" s="10">
        <v>7</v>
      </c>
      <c r="Q21" s="10"/>
      <c r="R21" s="10"/>
      <c r="S21" s="10"/>
      <c r="T21" s="10"/>
      <c r="U21" s="10"/>
      <c r="V21" s="10"/>
      <c r="W21" s="10">
        <f t="shared" si="2"/>
        <v>7</v>
      </c>
      <c r="X21" s="10">
        <f t="shared" si="3"/>
        <v>799</v>
      </c>
      <c r="Y21" s="19">
        <f t="shared" si="4"/>
        <v>806</v>
      </c>
    </row>
    <row r="22" spans="1:27" x14ac:dyDescent="0.2">
      <c r="A22" s="10" t="s">
        <v>37</v>
      </c>
      <c r="B22" s="10">
        <v>108</v>
      </c>
      <c r="C22" s="10">
        <v>1026000</v>
      </c>
      <c r="D22" s="10">
        <v>406</v>
      </c>
      <c r="E22" s="10"/>
      <c r="F22" s="10"/>
      <c r="G22" s="10">
        <v>924</v>
      </c>
      <c r="H22" s="10"/>
      <c r="I22" s="10"/>
      <c r="J22" s="10"/>
      <c r="K22" s="10"/>
      <c r="L22" s="10"/>
      <c r="M22" s="10">
        <v>64</v>
      </c>
      <c r="N22" s="10">
        <f t="shared" si="1"/>
        <v>108</v>
      </c>
      <c r="O22" s="10">
        <f t="shared" si="0"/>
        <v>1026000</v>
      </c>
      <c r="P22" s="10"/>
      <c r="Q22" s="10"/>
      <c r="R22" s="10"/>
      <c r="S22" s="10"/>
      <c r="T22" s="10"/>
      <c r="U22" s="10">
        <v>1</v>
      </c>
      <c r="V22" s="10">
        <v>25</v>
      </c>
      <c r="W22" s="10">
        <f t="shared" si="2"/>
        <v>26</v>
      </c>
      <c r="X22" s="10">
        <f t="shared" si="3"/>
        <v>1502</v>
      </c>
      <c r="Y22" s="19">
        <f t="shared" si="4"/>
        <v>1528</v>
      </c>
    </row>
    <row r="23" spans="1:27" x14ac:dyDescent="0.2">
      <c r="A23" s="10" t="s">
        <v>38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 t="shared" si="1"/>
        <v>0</v>
      </c>
      <c r="O23" s="10">
        <f t="shared" si="0"/>
        <v>0</v>
      </c>
      <c r="P23" s="10"/>
      <c r="Q23" s="10"/>
      <c r="R23" s="10"/>
      <c r="S23" s="10"/>
      <c r="T23" s="10"/>
      <c r="U23" s="10"/>
      <c r="V23" s="10"/>
      <c r="W23" s="10">
        <f t="shared" si="2"/>
        <v>0</v>
      </c>
      <c r="X23" s="10">
        <f t="shared" si="3"/>
        <v>0</v>
      </c>
      <c r="Y23" s="19">
        <f t="shared" si="4"/>
        <v>0</v>
      </c>
    </row>
    <row r="24" spans="1:27" x14ac:dyDescent="0.2">
      <c r="A24" s="10" t="s">
        <v>39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 t="shared" si="1"/>
        <v>0</v>
      </c>
      <c r="O24" s="10">
        <f t="shared" si="0"/>
        <v>0</v>
      </c>
      <c r="P24" s="10"/>
      <c r="Q24" s="10"/>
      <c r="R24" s="10"/>
      <c r="S24" s="10"/>
      <c r="T24" s="10"/>
      <c r="U24" s="10"/>
      <c r="V24" s="10"/>
      <c r="W24" s="10">
        <f t="shared" si="2"/>
        <v>0</v>
      </c>
      <c r="X24" s="10">
        <f t="shared" si="3"/>
        <v>0</v>
      </c>
      <c r="Y24" s="19">
        <f t="shared" si="4"/>
        <v>0</v>
      </c>
    </row>
    <row r="25" spans="1:27" x14ac:dyDescent="0.2">
      <c r="A25" s="10" t="s">
        <v>40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1"/>
        <v>0</v>
      </c>
      <c r="O25" s="10">
        <f t="shared" si="0"/>
        <v>0</v>
      </c>
      <c r="P25" s="10"/>
      <c r="Q25" s="10"/>
      <c r="R25" s="10"/>
      <c r="S25" s="10"/>
      <c r="T25" s="10"/>
      <c r="U25" s="10"/>
      <c r="V25" s="10"/>
      <c r="W25" s="10">
        <f t="shared" si="2"/>
        <v>0</v>
      </c>
      <c r="X25" s="10">
        <f t="shared" si="3"/>
        <v>0</v>
      </c>
      <c r="Y25" s="19">
        <f t="shared" si="4"/>
        <v>0</v>
      </c>
    </row>
    <row r="26" spans="1:27" x14ac:dyDescent="0.2">
      <c r="A26" s="19" t="s">
        <v>23</v>
      </c>
      <c r="B26" s="19">
        <f>SUM(B9:B25)</f>
        <v>5361</v>
      </c>
      <c r="C26" s="19">
        <f t="shared" ref="C26:Y26" si="5">SUM(C9:C25)</f>
        <v>40635471</v>
      </c>
      <c r="D26" s="19">
        <f t="shared" si="5"/>
        <v>590</v>
      </c>
      <c r="E26" s="19">
        <f t="shared" si="5"/>
        <v>373</v>
      </c>
      <c r="F26" s="19">
        <f t="shared" si="5"/>
        <v>87</v>
      </c>
      <c r="G26" s="19">
        <f t="shared" si="5"/>
        <v>1154</v>
      </c>
      <c r="H26" s="19">
        <f t="shared" si="5"/>
        <v>131</v>
      </c>
      <c r="I26" s="19">
        <f t="shared" si="5"/>
        <v>1005000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134</v>
      </c>
      <c r="N26" s="19">
        <f t="shared" si="5"/>
        <v>5492</v>
      </c>
      <c r="O26" s="19">
        <f t="shared" si="5"/>
        <v>41640471</v>
      </c>
      <c r="P26" s="19">
        <f t="shared" si="5"/>
        <v>240</v>
      </c>
      <c r="Q26" s="19">
        <f t="shared" si="5"/>
        <v>1</v>
      </c>
      <c r="R26" s="19">
        <f t="shared" si="5"/>
        <v>0</v>
      </c>
      <c r="S26" s="19">
        <f t="shared" si="5"/>
        <v>0</v>
      </c>
      <c r="T26" s="19">
        <f t="shared" si="5"/>
        <v>19</v>
      </c>
      <c r="U26" s="19">
        <f t="shared" si="5"/>
        <v>164</v>
      </c>
      <c r="V26" s="19">
        <f t="shared" si="5"/>
        <v>186</v>
      </c>
      <c r="W26" s="19">
        <f t="shared" si="5"/>
        <v>610</v>
      </c>
      <c r="X26" s="19">
        <f t="shared" si="5"/>
        <v>7830</v>
      </c>
      <c r="Y26" s="19">
        <f t="shared" si="5"/>
        <v>8440</v>
      </c>
      <c r="AA26" s="20"/>
    </row>
    <row r="27" spans="1:27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AA27" s="20"/>
    </row>
    <row r="28" spans="1:27" s="5" customFormat="1" ht="15.75" x14ac:dyDescent="0.25">
      <c r="A28" s="23" t="s">
        <v>50</v>
      </c>
      <c r="B28" s="24"/>
      <c r="C28" s="25"/>
      <c r="D28" s="23"/>
      <c r="G28" s="26"/>
      <c r="I28" s="23"/>
      <c r="J28" s="23" t="s">
        <v>51</v>
      </c>
      <c r="K28" s="23"/>
      <c r="L28" s="23"/>
      <c r="M28" s="23"/>
      <c r="N28" s="25"/>
      <c r="O28" s="23"/>
      <c r="Q28" s="27"/>
      <c r="R28" s="28"/>
      <c r="S28" s="23"/>
      <c r="T28" s="23"/>
      <c r="U28" s="28" t="s">
        <v>52</v>
      </c>
      <c r="V28" s="29"/>
      <c r="W28" s="26"/>
      <c r="X28" s="26"/>
      <c r="Y28" s="26"/>
    </row>
    <row r="29" spans="1:27" s="5" customFormat="1" ht="15.75" x14ac:dyDescent="0.25">
      <c r="A29" s="30"/>
      <c r="B29" s="31"/>
      <c r="C29" s="31"/>
      <c r="D29" s="31"/>
      <c r="G29" s="31"/>
      <c r="I29" s="31"/>
      <c r="J29" s="31"/>
      <c r="K29" s="31"/>
      <c r="L29" s="31"/>
      <c r="M29" s="31"/>
      <c r="N29" s="31"/>
      <c r="O29" s="31"/>
      <c r="Q29" s="31"/>
      <c r="R29" s="31"/>
      <c r="S29" s="31"/>
      <c r="T29" s="31"/>
      <c r="U29" s="31"/>
      <c r="V29" s="31"/>
      <c r="W29" s="31"/>
      <c r="X29" s="31"/>
    </row>
    <row r="30" spans="1:27" s="5" customFormat="1" ht="15.75" x14ac:dyDescent="0.25">
      <c r="A30" s="32"/>
      <c r="B30" s="31"/>
      <c r="C30" s="31"/>
      <c r="D30" s="31"/>
      <c r="G30" s="31"/>
      <c r="I30" s="31"/>
      <c r="J30" s="31"/>
      <c r="K30" s="31"/>
      <c r="L30" s="31"/>
      <c r="M30" s="31"/>
      <c r="N30" s="31"/>
      <c r="O30" s="31"/>
      <c r="Q30" s="31"/>
      <c r="R30" s="31"/>
      <c r="S30" s="31"/>
      <c r="T30" s="31"/>
      <c r="U30" s="31"/>
      <c r="V30" s="31"/>
      <c r="W30" s="31"/>
      <c r="X30" s="31"/>
    </row>
    <row r="31" spans="1:27" s="5" customFormat="1" ht="15.75" x14ac:dyDescent="0.25">
      <c r="A31" s="33" t="s">
        <v>53</v>
      </c>
      <c r="B31" s="32"/>
      <c r="C31" s="34"/>
      <c r="D31" s="34"/>
      <c r="I31" s="32"/>
      <c r="J31" s="35" t="s">
        <v>54</v>
      </c>
      <c r="K31" s="32"/>
      <c r="L31" s="32"/>
      <c r="M31" s="33"/>
      <c r="N31" s="32"/>
      <c r="O31" s="32"/>
      <c r="Q31" s="32"/>
      <c r="R31" s="30"/>
      <c r="S31" s="33"/>
      <c r="T31" s="33"/>
      <c r="U31" s="36" t="s">
        <v>55</v>
      </c>
      <c r="V31" s="37"/>
    </row>
    <row r="32" spans="1:27" s="5" customFormat="1" ht="15.75" x14ac:dyDescent="0.25">
      <c r="A32" s="38" t="s">
        <v>56</v>
      </c>
      <c r="B32" s="30"/>
      <c r="C32" s="30"/>
      <c r="D32" s="30"/>
      <c r="I32" s="30"/>
      <c r="J32" s="38" t="s">
        <v>57</v>
      </c>
      <c r="K32" s="30"/>
      <c r="L32" s="30"/>
      <c r="M32" s="38"/>
      <c r="N32" s="30"/>
      <c r="O32" s="30"/>
      <c r="Q32" s="30"/>
      <c r="R32" s="30"/>
      <c r="S32" s="32"/>
      <c r="T32" s="32"/>
      <c r="U32" s="30" t="s">
        <v>58</v>
      </c>
      <c r="V32" s="37"/>
    </row>
    <row r="33" spans="1:27" s="5" customFormat="1" ht="15.75" x14ac:dyDescent="0.25">
      <c r="A33" s="38" t="s">
        <v>59</v>
      </c>
      <c r="B33" s="30"/>
      <c r="C33" s="30"/>
      <c r="D33" s="30"/>
      <c r="I33" s="30"/>
      <c r="J33" s="38" t="s">
        <v>59</v>
      </c>
      <c r="K33" s="30"/>
      <c r="L33" s="30"/>
      <c r="M33" s="38"/>
      <c r="N33" s="30"/>
      <c r="O33" s="30"/>
      <c r="Q33" s="30"/>
      <c r="R33" s="30"/>
      <c r="S33" s="30"/>
      <c r="T33" s="30"/>
      <c r="U33" s="30" t="s">
        <v>59</v>
      </c>
      <c r="V33" s="37"/>
    </row>
    <row r="34" spans="1:27" x14ac:dyDescent="0.2">
      <c r="AA34" s="20"/>
    </row>
  </sheetData>
  <mergeCells count="26">
    <mergeCell ref="W5:W8"/>
    <mergeCell ref="X5:X8"/>
    <mergeCell ref="Y5:Y8"/>
    <mergeCell ref="J7:J8"/>
    <mergeCell ref="K7:K8"/>
    <mergeCell ref="L7:L8"/>
    <mergeCell ref="M7:M8"/>
    <mergeCell ref="N7:N8"/>
    <mergeCell ref="O7:O8"/>
    <mergeCell ref="P7:V7"/>
    <mergeCell ref="G7:G8"/>
    <mergeCell ref="H7:H8"/>
    <mergeCell ref="I7:I8"/>
    <mergeCell ref="A1:Y1"/>
    <mergeCell ref="A2:Y2"/>
    <mergeCell ref="A3:Y3"/>
    <mergeCell ref="A5:A8"/>
    <mergeCell ref="B5:G6"/>
    <mergeCell ref="H5:M6"/>
    <mergeCell ref="N5:O6"/>
    <mergeCell ref="P5:V6"/>
    <mergeCell ref="B7:B8"/>
    <mergeCell ref="C7:C8"/>
    <mergeCell ref="D7:D8"/>
    <mergeCell ref="E7:E8"/>
    <mergeCell ref="F7:F8"/>
  </mergeCells>
  <pageMargins left="0.17" right="0.17" top="0.32" bottom="0.34" header="0.3" footer="0.3"/>
  <pageSetup paperSize="14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AS OF MARCH 2015</vt:lpstr>
      <vt:lpstr>JAN-MAR 2015</vt:lpstr>
      <vt:lpstr>2011-2015</vt:lpstr>
      <vt:lpstr>CY 2015</vt:lpstr>
      <vt:lpstr>For the Month</vt:lpstr>
      <vt:lpstr>'2011-2015'!Print_Area</vt:lpstr>
      <vt:lpstr>'CY 2015'!Print_Area</vt:lpstr>
      <vt:lpstr>'For the Month'!Print_Area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retuertasjoel</dc:creator>
  <cp:lastModifiedBy>retuertasjoel</cp:lastModifiedBy>
  <cp:lastPrinted>2015-05-06T22:37:21Z</cp:lastPrinted>
  <dcterms:created xsi:type="dcterms:W3CDTF">2015-04-09T18:40:41Z</dcterms:created>
  <dcterms:modified xsi:type="dcterms:W3CDTF">2015-05-08T18:11:51Z</dcterms:modified>
</cp:coreProperties>
</file>