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155" windowHeight="799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45621"/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43" i="1" s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B222" i="1" s="1"/>
  <c r="AB218" i="1"/>
  <c r="AA218" i="1"/>
  <c r="AB213" i="1"/>
  <c r="AA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B212" i="1" s="1"/>
  <c r="AB208" i="1"/>
  <c r="AA208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B202" i="1" s="1"/>
  <c r="AB198" i="1"/>
  <c r="AA198" i="1"/>
  <c r="AB193" i="1"/>
  <c r="AA193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B192" i="1" s="1"/>
  <c r="AB188" i="1"/>
  <c r="AA188" i="1"/>
  <c r="AB183" i="1"/>
  <c r="AA183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Y179" i="1"/>
  <c r="Y182" i="1" s="1"/>
  <c r="Y184" i="1" s="1"/>
  <c r="X179" i="1"/>
  <c r="X182" i="1" s="1"/>
  <c r="X184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T182" i="1" s="1"/>
  <c r="T184" i="1" s="1"/>
  <c r="S179" i="1"/>
  <c r="S182" i="1" s="1"/>
  <c r="S184" i="1" s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M182" i="1" s="1"/>
  <c r="M184" i="1" s="1"/>
  <c r="L179" i="1"/>
  <c r="L182" i="1" s="1"/>
  <c r="L184" i="1" s="1"/>
  <c r="K179" i="1"/>
  <c r="K182" i="1" s="1"/>
  <c r="K184" i="1" s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D182" i="1" s="1"/>
  <c r="D184" i="1" s="1"/>
  <c r="C179" i="1"/>
  <c r="C182" i="1" s="1"/>
  <c r="C184" i="1" s="1"/>
  <c r="B179" i="1"/>
  <c r="B182" i="1" s="1"/>
  <c r="AB178" i="1"/>
  <c r="AA178" i="1"/>
  <c r="AB173" i="1"/>
  <c r="AA173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B169" i="1" s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B168" i="1" s="1"/>
  <c r="AB163" i="1"/>
  <c r="AA163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W162" i="1" s="1"/>
  <c r="W164" i="1" s="1"/>
  <c r="V159" i="1"/>
  <c r="V162" i="1" s="1"/>
  <c r="V164" i="1" s="1"/>
  <c r="U159" i="1"/>
  <c r="U162" i="1" s="1"/>
  <c r="U164" i="1" s="1"/>
  <c r="T159" i="1"/>
  <c r="T162" i="1" s="1"/>
  <c r="T164" i="1" s="1"/>
  <c r="S159" i="1"/>
  <c r="S162" i="1" s="1"/>
  <c r="S164" i="1" s="1"/>
  <c r="R159" i="1"/>
  <c r="R162" i="1" s="1"/>
  <c r="R164" i="1" s="1"/>
  <c r="Q159" i="1"/>
  <c r="Q162" i="1" s="1"/>
  <c r="Q164" i="1" s="1"/>
  <c r="P159" i="1"/>
  <c r="P162" i="1" s="1"/>
  <c r="P164" i="1" s="1"/>
  <c r="O159" i="1"/>
  <c r="O162" i="1" s="1"/>
  <c r="O164" i="1" s="1"/>
  <c r="N159" i="1"/>
  <c r="N162" i="1" s="1"/>
  <c r="N164" i="1" s="1"/>
  <c r="M159" i="1"/>
  <c r="M162" i="1" s="1"/>
  <c r="M164" i="1" s="1"/>
  <c r="L159" i="1"/>
  <c r="L162" i="1" s="1"/>
  <c r="L164" i="1" s="1"/>
  <c r="K159" i="1"/>
  <c r="K162" i="1" s="1"/>
  <c r="K164" i="1" s="1"/>
  <c r="J159" i="1"/>
  <c r="J162" i="1" s="1"/>
  <c r="J164" i="1" s="1"/>
  <c r="I159" i="1"/>
  <c r="I162" i="1" s="1"/>
  <c r="I164" i="1" s="1"/>
  <c r="H159" i="1"/>
  <c r="H162" i="1" s="1"/>
  <c r="H164" i="1" s="1"/>
  <c r="G159" i="1"/>
  <c r="G162" i="1" s="1"/>
  <c r="G164" i="1" s="1"/>
  <c r="F159" i="1"/>
  <c r="F162" i="1" s="1"/>
  <c r="F164" i="1" s="1"/>
  <c r="E159" i="1"/>
  <c r="E162" i="1" s="1"/>
  <c r="E164" i="1" s="1"/>
  <c r="D159" i="1"/>
  <c r="D162" i="1" s="1"/>
  <c r="D164" i="1" s="1"/>
  <c r="C159" i="1"/>
  <c r="C162" i="1" s="1"/>
  <c r="C164" i="1" s="1"/>
  <c r="B159" i="1"/>
  <c r="B162" i="1" s="1"/>
  <c r="AB158" i="1"/>
  <c r="AA158" i="1"/>
  <c r="AB153" i="1"/>
  <c r="AA153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W152" i="1" s="1"/>
  <c r="W154" i="1" s="1"/>
  <c r="V149" i="1"/>
  <c r="V152" i="1" s="1"/>
  <c r="V154" i="1" s="1"/>
  <c r="U149" i="1"/>
  <c r="U152" i="1" s="1"/>
  <c r="U154" i="1" s="1"/>
  <c r="T149" i="1"/>
  <c r="T152" i="1" s="1"/>
  <c r="T154" i="1" s="1"/>
  <c r="S149" i="1"/>
  <c r="S152" i="1" s="1"/>
  <c r="S154" i="1" s="1"/>
  <c r="R149" i="1"/>
  <c r="R152" i="1" s="1"/>
  <c r="R154" i="1" s="1"/>
  <c r="Q149" i="1"/>
  <c r="Q152" i="1" s="1"/>
  <c r="Q154" i="1" s="1"/>
  <c r="P149" i="1"/>
  <c r="P152" i="1" s="1"/>
  <c r="P154" i="1" s="1"/>
  <c r="O149" i="1"/>
  <c r="O152" i="1" s="1"/>
  <c r="O154" i="1" s="1"/>
  <c r="N149" i="1"/>
  <c r="N152" i="1" s="1"/>
  <c r="N154" i="1" s="1"/>
  <c r="M149" i="1"/>
  <c r="M152" i="1" s="1"/>
  <c r="M154" i="1" s="1"/>
  <c r="L149" i="1"/>
  <c r="L152" i="1" s="1"/>
  <c r="L154" i="1" s="1"/>
  <c r="K149" i="1"/>
  <c r="K152" i="1" s="1"/>
  <c r="K154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F154" i="1" s="1"/>
  <c r="E149" i="1"/>
  <c r="E152" i="1" s="1"/>
  <c r="E154" i="1" s="1"/>
  <c r="D149" i="1"/>
  <c r="D152" i="1" s="1"/>
  <c r="D154" i="1" s="1"/>
  <c r="C149" i="1"/>
  <c r="C152" i="1" s="1"/>
  <c r="C154" i="1" s="1"/>
  <c r="B149" i="1"/>
  <c r="B152" i="1" s="1"/>
  <c r="AB148" i="1"/>
  <c r="AA148" i="1"/>
  <c r="AB143" i="1"/>
  <c r="AA143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1" i="1" s="1"/>
  <c r="AA140" i="1"/>
  <c r="Y139" i="1"/>
  <c r="Y142" i="1" s="1"/>
  <c r="Y144" i="1" s="1"/>
  <c r="X139" i="1"/>
  <c r="X142" i="1" s="1"/>
  <c r="X144" i="1" s="1"/>
  <c r="W139" i="1"/>
  <c r="W142" i="1" s="1"/>
  <c r="W144" i="1" s="1"/>
  <c r="V139" i="1"/>
  <c r="V142" i="1" s="1"/>
  <c r="V144" i="1" s="1"/>
  <c r="U139" i="1"/>
  <c r="U142" i="1" s="1"/>
  <c r="U144" i="1" s="1"/>
  <c r="T139" i="1"/>
  <c r="T142" i="1" s="1"/>
  <c r="T144" i="1" s="1"/>
  <c r="S139" i="1"/>
  <c r="S142" i="1" s="1"/>
  <c r="S144" i="1" s="1"/>
  <c r="R139" i="1"/>
  <c r="R142" i="1" s="1"/>
  <c r="R144" i="1" s="1"/>
  <c r="Q139" i="1"/>
  <c r="Q142" i="1" s="1"/>
  <c r="Q144" i="1" s="1"/>
  <c r="P139" i="1"/>
  <c r="P142" i="1" s="1"/>
  <c r="P144" i="1" s="1"/>
  <c r="O139" i="1"/>
  <c r="O142" i="1" s="1"/>
  <c r="O144" i="1" s="1"/>
  <c r="N139" i="1"/>
  <c r="N142" i="1" s="1"/>
  <c r="N144" i="1" s="1"/>
  <c r="M139" i="1"/>
  <c r="M142" i="1" s="1"/>
  <c r="M144" i="1" s="1"/>
  <c r="L139" i="1"/>
  <c r="L142" i="1" s="1"/>
  <c r="L144" i="1" s="1"/>
  <c r="K139" i="1"/>
  <c r="K142" i="1" s="1"/>
  <c r="K144" i="1" s="1"/>
  <c r="J139" i="1"/>
  <c r="J142" i="1" s="1"/>
  <c r="J144" i="1" s="1"/>
  <c r="I139" i="1"/>
  <c r="I142" i="1" s="1"/>
  <c r="I144" i="1" s="1"/>
  <c r="H139" i="1"/>
  <c r="H142" i="1" s="1"/>
  <c r="H144" i="1" s="1"/>
  <c r="G139" i="1"/>
  <c r="G142" i="1" s="1"/>
  <c r="G144" i="1" s="1"/>
  <c r="F139" i="1"/>
  <c r="F142" i="1" s="1"/>
  <c r="F144" i="1" s="1"/>
  <c r="E139" i="1"/>
  <c r="E142" i="1" s="1"/>
  <c r="E144" i="1" s="1"/>
  <c r="D139" i="1"/>
  <c r="D142" i="1" s="1"/>
  <c r="D144" i="1" s="1"/>
  <c r="C139" i="1"/>
  <c r="C142" i="1" s="1"/>
  <c r="C144" i="1" s="1"/>
  <c r="B139" i="1"/>
  <c r="B142" i="1" s="1"/>
  <c r="AB138" i="1"/>
  <c r="AA138" i="1"/>
  <c r="AB133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B129" i="1" s="1"/>
  <c r="Y128" i="1"/>
  <c r="Y132" i="1" s="1"/>
  <c r="Y134" i="1" s="1"/>
  <c r="X128" i="1"/>
  <c r="X132" i="1" s="1"/>
  <c r="X134" i="1" s="1"/>
  <c r="W128" i="1"/>
  <c r="W132" i="1" s="1"/>
  <c r="W134" i="1" s="1"/>
  <c r="V128" i="1"/>
  <c r="V132" i="1" s="1"/>
  <c r="V134" i="1" s="1"/>
  <c r="U128" i="1"/>
  <c r="U132" i="1" s="1"/>
  <c r="U134" i="1" s="1"/>
  <c r="T128" i="1"/>
  <c r="T132" i="1" s="1"/>
  <c r="T134" i="1" s="1"/>
  <c r="S128" i="1"/>
  <c r="S132" i="1" s="1"/>
  <c r="S134" i="1" s="1"/>
  <c r="R128" i="1"/>
  <c r="R132" i="1" s="1"/>
  <c r="R134" i="1" s="1"/>
  <c r="Q128" i="1"/>
  <c r="Q132" i="1" s="1"/>
  <c r="Q134" i="1" s="1"/>
  <c r="P128" i="1"/>
  <c r="P132" i="1" s="1"/>
  <c r="P134" i="1" s="1"/>
  <c r="O128" i="1"/>
  <c r="O132" i="1" s="1"/>
  <c r="O134" i="1" s="1"/>
  <c r="N128" i="1"/>
  <c r="N132" i="1" s="1"/>
  <c r="N134" i="1" s="1"/>
  <c r="M128" i="1"/>
  <c r="M132" i="1" s="1"/>
  <c r="M134" i="1" s="1"/>
  <c r="L128" i="1"/>
  <c r="L132" i="1" s="1"/>
  <c r="L134" i="1" s="1"/>
  <c r="K128" i="1"/>
  <c r="K132" i="1" s="1"/>
  <c r="K134" i="1" s="1"/>
  <c r="J128" i="1"/>
  <c r="J132" i="1" s="1"/>
  <c r="J134" i="1" s="1"/>
  <c r="I128" i="1"/>
  <c r="I132" i="1" s="1"/>
  <c r="I134" i="1" s="1"/>
  <c r="H128" i="1"/>
  <c r="H132" i="1" s="1"/>
  <c r="H134" i="1" s="1"/>
  <c r="G128" i="1"/>
  <c r="G132" i="1" s="1"/>
  <c r="G134" i="1" s="1"/>
  <c r="F128" i="1"/>
  <c r="F132" i="1" s="1"/>
  <c r="F134" i="1" s="1"/>
  <c r="E128" i="1"/>
  <c r="E132" i="1" s="1"/>
  <c r="E134" i="1" s="1"/>
  <c r="D128" i="1"/>
  <c r="D132" i="1" s="1"/>
  <c r="D134" i="1" s="1"/>
  <c r="C128" i="1"/>
  <c r="C132" i="1" s="1"/>
  <c r="C134" i="1" s="1"/>
  <c r="B128" i="1"/>
  <c r="AB128" i="1" s="1"/>
  <c r="Z121" i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AB97" i="1" s="1"/>
  <c r="AB96" i="1"/>
  <c r="AA96" i="1"/>
  <c r="AA91" i="1"/>
  <c r="Z91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Z89" i="1" s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Y90" i="1" s="1"/>
  <c r="Y92" i="1" s="1"/>
  <c r="X87" i="1"/>
  <c r="X90" i="1" s="1"/>
  <c r="X92" i="1" s="1"/>
  <c r="W87" i="1"/>
  <c r="W90" i="1" s="1"/>
  <c r="W92" i="1" s="1"/>
  <c r="V87" i="1"/>
  <c r="V90" i="1" s="1"/>
  <c r="V92" i="1" s="1"/>
  <c r="U87" i="1"/>
  <c r="U90" i="1" s="1"/>
  <c r="U92" i="1" s="1"/>
  <c r="T87" i="1"/>
  <c r="T90" i="1" s="1"/>
  <c r="T92" i="1" s="1"/>
  <c r="S87" i="1"/>
  <c r="S90" i="1" s="1"/>
  <c r="S92" i="1" s="1"/>
  <c r="R87" i="1"/>
  <c r="R90" i="1" s="1"/>
  <c r="R92" i="1" s="1"/>
  <c r="Q87" i="1"/>
  <c r="Q90" i="1" s="1"/>
  <c r="Q92" i="1" s="1"/>
  <c r="P87" i="1"/>
  <c r="P90" i="1" s="1"/>
  <c r="P92" i="1" s="1"/>
  <c r="O87" i="1"/>
  <c r="O90" i="1" s="1"/>
  <c r="O92" i="1" s="1"/>
  <c r="N87" i="1"/>
  <c r="N90" i="1" s="1"/>
  <c r="N92" i="1" s="1"/>
  <c r="M87" i="1"/>
  <c r="M90" i="1" s="1"/>
  <c r="M92" i="1" s="1"/>
  <c r="L87" i="1"/>
  <c r="L90" i="1" s="1"/>
  <c r="L92" i="1" s="1"/>
  <c r="K87" i="1"/>
  <c r="K90" i="1" s="1"/>
  <c r="K92" i="1" s="1"/>
  <c r="J87" i="1"/>
  <c r="J90" i="1" s="1"/>
  <c r="J92" i="1" s="1"/>
  <c r="I87" i="1"/>
  <c r="I90" i="1" s="1"/>
  <c r="I92" i="1" s="1"/>
  <c r="H87" i="1"/>
  <c r="H90" i="1" s="1"/>
  <c r="H92" i="1" s="1"/>
  <c r="G87" i="1"/>
  <c r="G90" i="1" s="1"/>
  <c r="G92" i="1" s="1"/>
  <c r="F87" i="1"/>
  <c r="F90" i="1" s="1"/>
  <c r="F92" i="1" s="1"/>
  <c r="E87" i="1"/>
  <c r="E90" i="1" s="1"/>
  <c r="E92" i="1" s="1"/>
  <c r="D87" i="1"/>
  <c r="D90" i="1" s="1"/>
  <c r="D92" i="1" s="1"/>
  <c r="C87" i="1"/>
  <c r="C90" i="1" s="1"/>
  <c r="C92" i="1" s="1"/>
  <c r="B87" i="1"/>
  <c r="B90" i="1" s="1"/>
  <c r="B92" i="1" s="1"/>
  <c r="Z86" i="1"/>
  <c r="Z81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Z79" i="1" s="1"/>
  <c r="L79" i="1"/>
  <c r="K79" i="1"/>
  <c r="J79" i="1"/>
  <c r="I79" i="1"/>
  <c r="H79" i="1"/>
  <c r="G79" i="1"/>
  <c r="F79" i="1"/>
  <c r="E79" i="1"/>
  <c r="D79" i="1"/>
  <c r="C79" i="1"/>
  <c r="B79" i="1"/>
  <c r="AA79" i="1" s="1"/>
  <c r="Z78" i="1"/>
  <c r="AA78" i="1" s="1"/>
  <c r="Y77" i="1"/>
  <c r="Y80" i="1" s="1"/>
  <c r="Y82" i="1" s="1"/>
  <c r="X77" i="1"/>
  <c r="X80" i="1" s="1"/>
  <c r="X82" i="1" s="1"/>
  <c r="W77" i="1"/>
  <c r="W80" i="1" s="1"/>
  <c r="W82" i="1" s="1"/>
  <c r="V77" i="1"/>
  <c r="V80" i="1" s="1"/>
  <c r="V82" i="1" s="1"/>
  <c r="U77" i="1"/>
  <c r="U80" i="1" s="1"/>
  <c r="U82" i="1" s="1"/>
  <c r="T77" i="1"/>
  <c r="T80" i="1" s="1"/>
  <c r="T82" i="1" s="1"/>
  <c r="S77" i="1"/>
  <c r="S80" i="1" s="1"/>
  <c r="S82" i="1" s="1"/>
  <c r="R77" i="1"/>
  <c r="R80" i="1" s="1"/>
  <c r="R82" i="1" s="1"/>
  <c r="Q77" i="1"/>
  <c r="Q80" i="1" s="1"/>
  <c r="Q82" i="1" s="1"/>
  <c r="P77" i="1"/>
  <c r="P80" i="1" s="1"/>
  <c r="P82" i="1" s="1"/>
  <c r="O77" i="1"/>
  <c r="O80" i="1" s="1"/>
  <c r="O82" i="1" s="1"/>
  <c r="N77" i="1"/>
  <c r="N80" i="1" s="1"/>
  <c r="N82" i="1" s="1"/>
  <c r="M77" i="1"/>
  <c r="M80" i="1" s="1"/>
  <c r="M82" i="1" s="1"/>
  <c r="L77" i="1"/>
  <c r="L80" i="1" s="1"/>
  <c r="L82" i="1" s="1"/>
  <c r="K77" i="1"/>
  <c r="K80" i="1" s="1"/>
  <c r="K82" i="1" s="1"/>
  <c r="J77" i="1"/>
  <c r="J80" i="1" s="1"/>
  <c r="J82" i="1" s="1"/>
  <c r="I77" i="1"/>
  <c r="I80" i="1" s="1"/>
  <c r="I82" i="1" s="1"/>
  <c r="H77" i="1"/>
  <c r="H80" i="1" s="1"/>
  <c r="H82" i="1" s="1"/>
  <c r="G77" i="1"/>
  <c r="G80" i="1" s="1"/>
  <c r="G82" i="1" s="1"/>
  <c r="F77" i="1"/>
  <c r="F80" i="1" s="1"/>
  <c r="F82" i="1" s="1"/>
  <c r="E77" i="1"/>
  <c r="E80" i="1" s="1"/>
  <c r="E82" i="1" s="1"/>
  <c r="D77" i="1"/>
  <c r="D80" i="1" s="1"/>
  <c r="D82" i="1" s="1"/>
  <c r="C77" i="1"/>
  <c r="C80" i="1" s="1"/>
  <c r="C82" i="1" s="1"/>
  <c r="B77" i="1"/>
  <c r="B80" i="1" s="1"/>
  <c r="B82" i="1" s="1"/>
  <c r="Z76" i="1"/>
  <c r="Z71" i="1"/>
  <c r="AB71" i="1" s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Z69" i="1" s="1"/>
  <c r="L69" i="1"/>
  <c r="K69" i="1"/>
  <c r="J69" i="1"/>
  <c r="I69" i="1"/>
  <c r="H69" i="1"/>
  <c r="G69" i="1"/>
  <c r="F69" i="1"/>
  <c r="E69" i="1"/>
  <c r="D69" i="1"/>
  <c r="C69" i="1"/>
  <c r="B69" i="1"/>
  <c r="Z68" i="1"/>
  <c r="AA68" i="1" s="1"/>
  <c r="Y67" i="1"/>
  <c r="Y70" i="1" s="1"/>
  <c r="Y72" i="1" s="1"/>
  <c r="X67" i="1"/>
  <c r="X70" i="1" s="1"/>
  <c r="X72" i="1" s="1"/>
  <c r="W67" i="1"/>
  <c r="W70" i="1" s="1"/>
  <c r="W72" i="1" s="1"/>
  <c r="V67" i="1"/>
  <c r="V70" i="1" s="1"/>
  <c r="V72" i="1" s="1"/>
  <c r="U67" i="1"/>
  <c r="U70" i="1" s="1"/>
  <c r="U72" i="1" s="1"/>
  <c r="T67" i="1"/>
  <c r="T70" i="1" s="1"/>
  <c r="T72" i="1" s="1"/>
  <c r="S67" i="1"/>
  <c r="S70" i="1" s="1"/>
  <c r="S72" i="1" s="1"/>
  <c r="R67" i="1"/>
  <c r="R70" i="1" s="1"/>
  <c r="R72" i="1" s="1"/>
  <c r="Q67" i="1"/>
  <c r="Q70" i="1" s="1"/>
  <c r="Q72" i="1" s="1"/>
  <c r="P67" i="1"/>
  <c r="P70" i="1" s="1"/>
  <c r="P72" i="1" s="1"/>
  <c r="O67" i="1"/>
  <c r="O70" i="1" s="1"/>
  <c r="O72" i="1" s="1"/>
  <c r="N67" i="1"/>
  <c r="N70" i="1" s="1"/>
  <c r="N72" i="1" s="1"/>
  <c r="M67" i="1"/>
  <c r="M70" i="1" s="1"/>
  <c r="M72" i="1" s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B70" i="1" s="1"/>
  <c r="B72" i="1" s="1"/>
  <c r="Z66" i="1"/>
  <c r="AD63" i="1"/>
  <c r="Z61" i="1"/>
  <c r="AD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X60" i="1" s="1"/>
  <c r="X62" i="1" s="1"/>
  <c r="W56" i="1"/>
  <c r="V56" i="1"/>
  <c r="V60" i="1" s="1"/>
  <c r="V62" i="1" s="1"/>
  <c r="U56" i="1"/>
  <c r="T56" i="1"/>
  <c r="T60" i="1" s="1"/>
  <c r="T62" i="1" s="1"/>
  <c r="S56" i="1"/>
  <c r="R56" i="1"/>
  <c r="R60" i="1" s="1"/>
  <c r="R62" i="1" s="1"/>
  <c r="Q56" i="1"/>
  <c r="P56" i="1"/>
  <c r="P60" i="1" s="1"/>
  <c r="P62" i="1" s="1"/>
  <c r="O56" i="1"/>
  <c r="N56" i="1"/>
  <c r="N60" i="1" s="1"/>
  <c r="N62" i="1" s="1"/>
  <c r="M56" i="1"/>
  <c r="L56" i="1"/>
  <c r="L60" i="1" s="1"/>
  <c r="L62" i="1" s="1"/>
  <c r="K56" i="1"/>
  <c r="J56" i="1"/>
  <c r="J60" i="1" s="1"/>
  <c r="J62" i="1" s="1"/>
  <c r="I56" i="1"/>
  <c r="H56" i="1"/>
  <c r="H60" i="1" s="1"/>
  <c r="H62" i="1" s="1"/>
  <c r="G56" i="1"/>
  <c r="F56" i="1"/>
  <c r="F60" i="1" s="1"/>
  <c r="F62" i="1" s="1"/>
  <c r="E56" i="1"/>
  <c r="D56" i="1"/>
  <c r="D60" i="1" s="1"/>
  <c r="D62" i="1" s="1"/>
  <c r="C56" i="1"/>
  <c r="B56" i="1"/>
  <c r="B60" i="1" s="1"/>
  <c r="B62" i="1" s="1"/>
  <c r="Z51" i="1"/>
  <c r="AB51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X50" i="1" s="1"/>
  <c r="X52" i="1" s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S50" i="1" s="1"/>
  <c r="S52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N50" i="1" s="1"/>
  <c r="N52" i="1" s="1"/>
  <c r="M47" i="1"/>
  <c r="M50" i="1" s="1"/>
  <c r="M52" i="1" s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H52" i="1" s="1"/>
  <c r="G47" i="1"/>
  <c r="G50" i="1" s="1"/>
  <c r="G52" i="1" s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AA46" i="1"/>
  <c r="Z46" i="1"/>
  <c r="AB46" i="1" s="1"/>
  <c r="Z41" i="1"/>
  <c r="AB41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M40" i="1" s="1"/>
  <c r="M42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Z36" i="1"/>
  <c r="AB36" i="1" s="1"/>
  <c r="Z31" i="1"/>
  <c r="AB31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Z29" i="1" s="1"/>
  <c r="L29" i="1"/>
  <c r="K29" i="1"/>
  <c r="J29" i="1"/>
  <c r="I29" i="1"/>
  <c r="H29" i="1"/>
  <c r="G29" i="1"/>
  <c r="F29" i="1"/>
  <c r="E29" i="1"/>
  <c r="D29" i="1"/>
  <c r="C29" i="1"/>
  <c r="B29" i="1"/>
  <c r="AA29" i="1" s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P30" i="1" s="1"/>
  <c r="P32" i="1" s="1"/>
  <c r="O27" i="1"/>
  <c r="O30" i="1" s="1"/>
  <c r="O32" i="1" s="1"/>
  <c r="N27" i="1"/>
  <c r="N30" i="1" s="1"/>
  <c r="N32" i="1" s="1"/>
  <c r="M27" i="1"/>
  <c r="M30" i="1" s="1"/>
  <c r="M32" i="1" s="1"/>
  <c r="L27" i="1"/>
  <c r="L30" i="1" s="1"/>
  <c r="L32" i="1" s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F32" i="1" s="1"/>
  <c r="E27" i="1"/>
  <c r="E30" i="1" s="1"/>
  <c r="E32" i="1" s="1"/>
  <c r="D27" i="1"/>
  <c r="D30" i="1" s="1"/>
  <c r="D32" i="1" s="1"/>
  <c r="C27" i="1"/>
  <c r="C30" i="1" s="1"/>
  <c r="C32" i="1" s="1"/>
  <c r="B27" i="1"/>
  <c r="Z26" i="1"/>
  <c r="AB26" i="1" s="1"/>
  <c r="AB21" i="1"/>
  <c r="AA21" i="1"/>
  <c r="Y19" i="1"/>
  <c r="X19" i="1"/>
  <c r="W19" i="1"/>
  <c r="V19" i="1"/>
  <c r="U19" i="1"/>
  <c r="T19" i="1"/>
  <c r="S19" i="1"/>
  <c r="R19" i="1"/>
  <c r="Q19" i="1"/>
  <c r="P19" i="1"/>
  <c r="O19" i="1"/>
  <c r="N19" i="1"/>
  <c r="Z19" i="1" s="1"/>
  <c r="M19" i="1"/>
  <c r="L19" i="1"/>
  <c r="K19" i="1"/>
  <c r="J19" i="1"/>
  <c r="I19" i="1"/>
  <c r="H19" i="1"/>
  <c r="G19" i="1"/>
  <c r="F19" i="1"/>
  <c r="E19" i="1"/>
  <c r="D19" i="1"/>
  <c r="C19" i="1"/>
  <c r="B19" i="1"/>
  <c r="AA19" i="1" s="1"/>
  <c r="Y18" i="1"/>
  <c r="X18" i="1"/>
  <c r="W18" i="1"/>
  <c r="V18" i="1"/>
  <c r="U18" i="1"/>
  <c r="T18" i="1"/>
  <c r="S18" i="1"/>
  <c r="R18" i="1"/>
  <c r="Q18" i="1"/>
  <c r="P18" i="1"/>
  <c r="O18" i="1"/>
  <c r="N18" i="1"/>
  <c r="Z18" i="1" s="1"/>
  <c r="M18" i="1"/>
  <c r="L18" i="1"/>
  <c r="K18" i="1"/>
  <c r="J18" i="1"/>
  <c r="I18" i="1"/>
  <c r="H18" i="1"/>
  <c r="G18" i="1"/>
  <c r="F18" i="1"/>
  <c r="E18" i="1"/>
  <c r="D18" i="1"/>
  <c r="C18" i="1"/>
  <c r="B18" i="1"/>
  <c r="AA18" i="1" s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Z17" i="1" s="1"/>
  <c r="AB17" i="1" s="1"/>
  <c r="L17" i="1"/>
  <c r="K17" i="1"/>
  <c r="J17" i="1"/>
  <c r="I17" i="1"/>
  <c r="H17" i="1"/>
  <c r="G17" i="1"/>
  <c r="F17" i="1"/>
  <c r="E17" i="1"/>
  <c r="D17" i="1"/>
  <c r="C17" i="1"/>
  <c r="B17" i="1"/>
  <c r="AA17" i="1" s="1"/>
  <c r="Y16" i="1"/>
  <c r="Y20" i="1" s="1"/>
  <c r="Y22" i="1" s="1"/>
  <c r="X16" i="1"/>
  <c r="X20" i="1" s="1"/>
  <c r="X22" i="1" s="1"/>
  <c r="W16" i="1"/>
  <c r="W20" i="1" s="1"/>
  <c r="W22" i="1" s="1"/>
  <c r="V16" i="1"/>
  <c r="V20" i="1" s="1"/>
  <c r="V22" i="1" s="1"/>
  <c r="U16" i="1"/>
  <c r="U20" i="1" s="1"/>
  <c r="U22" i="1" s="1"/>
  <c r="T16" i="1"/>
  <c r="T20" i="1" s="1"/>
  <c r="T22" i="1" s="1"/>
  <c r="S16" i="1"/>
  <c r="S20" i="1" s="1"/>
  <c r="S22" i="1" s="1"/>
  <c r="R16" i="1"/>
  <c r="R20" i="1" s="1"/>
  <c r="R22" i="1" s="1"/>
  <c r="Q16" i="1"/>
  <c r="Q20" i="1" s="1"/>
  <c r="Q22" i="1" s="1"/>
  <c r="P16" i="1"/>
  <c r="P20" i="1" s="1"/>
  <c r="P22" i="1" s="1"/>
  <c r="O16" i="1"/>
  <c r="O20" i="1" s="1"/>
  <c r="O22" i="1" s="1"/>
  <c r="N16" i="1"/>
  <c r="N20" i="1" s="1"/>
  <c r="N22" i="1" s="1"/>
  <c r="M16" i="1"/>
  <c r="M20" i="1" s="1"/>
  <c r="M22" i="1" s="1"/>
  <c r="L16" i="1"/>
  <c r="L20" i="1" s="1"/>
  <c r="L22" i="1" s="1"/>
  <c r="K16" i="1"/>
  <c r="K20" i="1" s="1"/>
  <c r="K22" i="1" s="1"/>
  <c r="J16" i="1"/>
  <c r="J20" i="1" s="1"/>
  <c r="J22" i="1" s="1"/>
  <c r="I16" i="1"/>
  <c r="I20" i="1" s="1"/>
  <c r="I22" i="1" s="1"/>
  <c r="H16" i="1"/>
  <c r="H20" i="1" s="1"/>
  <c r="H22" i="1" s="1"/>
  <c r="G16" i="1"/>
  <c r="G20" i="1" s="1"/>
  <c r="G22" i="1" s="1"/>
  <c r="F16" i="1"/>
  <c r="F20" i="1" s="1"/>
  <c r="F22" i="1" s="1"/>
  <c r="E16" i="1"/>
  <c r="E20" i="1" s="1"/>
  <c r="E22" i="1" s="1"/>
  <c r="D16" i="1"/>
  <c r="D20" i="1" s="1"/>
  <c r="D22" i="1" s="1"/>
  <c r="C16" i="1"/>
  <c r="C20" i="1" s="1"/>
  <c r="C22" i="1" s="1"/>
  <c r="B16" i="1"/>
  <c r="B20" i="1" s="1"/>
  <c r="B22" i="1" s="1"/>
  <c r="B117" i="1" l="1"/>
  <c r="D117" i="1"/>
  <c r="F117" i="1"/>
  <c r="H117" i="1"/>
  <c r="J117" i="1"/>
  <c r="L117" i="1"/>
  <c r="N117" i="1"/>
  <c r="P117" i="1"/>
  <c r="R117" i="1"/>
  <c r="T117" i="1"/>
  <c r="V117" i="1"/>
  <c r="X117" i="1"/>
  <c r="C118" i="1"/>
  <c r="E118" i="1"/>
  <c r="G118" i="1"/>
  <c r="I118" i="1"/>
  <c r="K118" i="1"/>
  <c r="M118" i="1"/>
  <c r="O118" i="1"/>
  <c r="Q118" i="1"/>
  <c r="S118" i="1"/>
  <c r="U118" i="1"/>
  <c r="W118" i="1"/>
  <c r="Y118" i="1"/>
  <c r="C119" i="1"/>
  <c r="E119" i="1"/>
  <c r="G119" i="1"/>
  <c r="I119" i="1"/>
  <c r="K119" i="1"/>
  <c r="M119" i="1"/>
  <c r="O119" i="1"/>
  <c r="Q119" i="1"/>
  <c r="S119" i="1"/>
  <c r="U119" i="1"/>
  <c r="W119" i="1"/>
  <c r="Y119" i="1"/>
  <c r="AA69" i="1"/>
  <c r="AA89" i="1"/>
  <c r="Z16" i="1"/>
  <c r="Z20" i="1" s="1"/>
  <c r="AA39" i="1"/>
  <c r="AA49" i="1"/>
  <c r="C116" i="1"/>
  <c r="E116" i="1"/>
  <c r="G116" i="1"/>
  <c r="I116" i="1"/>
  <c r="K116" i="1"/>
  <c r="M116" i="1"/>
  <c r="O116" i="1"/>
  <c r="Q116" i="1"/>
  <c r="S116" i="1"/>
  <c r="U116" i="1"/>
  <c r="W116" i="1"/>
  <c r="Y116" i="1"/>
  <c r="C117" i="1"/>
  <c r="E117" i="1"/>
  <c r="G117" i="1"/>
  <c r="I117" i="1"/>
  <c r="K117" i="1"/>
  <c r="M117" i="1"/>
  <c r="O117" i="1"/>
  <c r="Q117" i="1"/>
  <c r="S117" i="1"/>
  <c r="U117" i="1"/>
  <c r="W117" i="1"/>
  <c r="Y117" i="1"/>
  <c r="B118" i="1"/>
  <c r="D118" i="1"/>
  <c r="F118" i="1"/>
  <c r="H118" i="1"/>
  <c r="J118" i="1"/>
  <c r="L118" i="1"/>
  <c r="N118" i="1"/>
  <c r="P118" i="1"/>
  <c r="R118" i="1"/>
  <c r="T118" i="1"/>
  <c r="V118" i="1"/>
  <c r="X118" i="1"/>
  <c r="B119" i="1"/>
  <c r="D119" i="1"/>
  <c r="F119" i="1"/>
  <c r="H119" i="1"/>
  <c r="J119" i="1"/>
  <c r="L119" i="1"/>
  <c r="N119" i="1"/>
  <c r="P119" i="1"/>
  <c r="R119" i="1"/>
  <c r="T119" i="1"/>
  <c r="V119" i="1"/>
  <c r="X119" i="1"/>
  <c r="AA26" i="1"/>
  <c r="Z27" i="1"/>
  <c r="AB27" i="1" s="1"/>
  <c r="B30" i="1"/>
  <c r="B32" i="1" s="1"/>
  <c r="Z30" i="1"/>
  <c r="AB30" i="1" s="1"/>
  <c r="AA31" i="1"/>
  <c r="Z32" i="1"/>
  <c r="AB32" i="1" s="1"/>
  <c r="AA36" i="1"/>
  <c r="Z37" i="1"/>
  <c r="AB37" i="1" s="1"/>
  <c r="B40" i="1"/>
  <c r="B42" i="1" s="1"/>
  <c r="Z40" i="1"/>
  <c r="AB40" i="1" s="1"/>
  <c r="AA41" i="1"/>
  <c r="Z42" i="1"/>
  <c r="AB42" i="1" s="1"/>
  <c r="Z47" i="1"/>
  <c r="AB47" i="1" s="1"/>
  <c r="B50" i="1"/>
  <c r="B52" i="1" s="1"/>
  <c r="Z50" i="1"/>
  <c r="AB50" i="1" s="1"/>
  <c r="AA51" i="1"/>
  <c r="Z52" i="1"/>
  <c r="AB52" i="1" s="1"/>
  <c r="Z58" i="1"/>
  <c r="Z118" i="1" s="1"/>
  <c r="Z240" i="1" s="1"/>
  <c r="Z59" i="1"/>
  <c r="Z119" i="1" s="1"/>
  <c r="Z241" i="1" s="1"/>
  <c r="C60" i="1"/>
  <c r="C62" i="1" s="1"/>
  <c r="E60" i="1"/>
  <c r="E62" i="1" s="1"/>
  <c r="G60" i="1"/>
  <c r="G62" i="1" s="1"/>
  <c r="I60" i="1"/>
  <c r="I62" i="1" s="1"/>
  <c r="K60" i="1"/>
  <c r="K62" i="1" s="1"/>
  <c r="M60" i="1"/>
  <c r="M62" i="1" s="1"/>
  <c r="O60" i="1"/>
  <c r="O62" i="1" s="1"/>
  <c r="Q60" i="1"/>
  <c r="Q62" i="1" s="1"/>
  <c r="S60" i="1"/>
  <c r="S62" i="1" s="1"/>
  <c r="U60" i="1"/>
  <c r="U62" i="1" s="1"/>
  <c r="W60" i="1"/>
  <c r="W62" i="1" s="1"/>
  <c r="Y60" i="1"/>
  <c r="Y62" i="1" s="1"/>
  <c r="AB61" i="1"/>
  <c r="AA66" i="1"/>
  <c r="AA71" i="1"/>
  <c r="AA76" i="1"/>
  <c r="Z77" i="1"/>
  <c r="AB81" i="1"/>
  <c r="Z87" i="1"/>
  <c r="AB87" i="1" s="1"/>
  <c r="AB91" i="1"/>
  <c r="AA97" i="1"/>
  <c r="AA100" i="1" s="1"/>
  <c r="AA102" i="1" s="1"/>
  <c r="B100" i="1"/>
  <c r="AA107" i="1"/>
  <c r="AA110" i="1" s="1"/>
  <c r="AA112" i="1" s="1"/>
  <c r="B110" i="1"/>
  <c r="B116" i="1"/>
  <c r="D116" i="1"/>
  <c r="D120" i="1" s="1"/>
  <c r="D122" i="1" s="1"/>
  <c r="F116" i="1"/>
  <c r="F120" i="1" s="1"/>
  <c r="F122" i="1" s="1"/>
  <c r="H116" i="1"/>
  <c r="H120" i="1" s="1"/>
  <c r="H122" i="1" s="1"/>
  <c r="J116" i="1"/>
  <c r="J120" i="1" s="1"/>
  <c r="J122" i="1" s="1"/>
  <c r="L116" i="1"/>
  <c r="L120" i="1" s="1"/>
  <c r="L122" i="1" s="1"/>
  <c r="N116" i="1"/>
  <c r="N120" i="1" s="1"/>
  <c r="N122" i="1" s="1"/>
  <c r="P116" i="1"/>
  <c r="P120" i="1" s="1"/>
  <c r="P122" i="1" s="1"/>
  <c r="R116" i="1"/>
  <c r="R120" i="1" s="1"/>
  <c r="R122" i="1" s="1"/>
  <c r="T116" i="1"/>
  <c r="T120" i="1" s="1"/>
  <c r="T122" i="1" s="1"/>
  <c r="V116" i="1"/>
  <c r="V120" i="1" s="1"/>
  <c r="V122" i="1" s="1"/>
  <c r="X116" i="1"/>
  <c r="X120" i="1" s="1"/>
  <c r="X122" i="1" s="1"/>
  <c r="B144" i="1"/>
  <c r="AB144" i="1" s="1"/>
  <c r="AB142" i="1"/>
  <c r="B164" i="1"/>
  <c r="AB164" i="1" s="1"/>
  <c r="AB162" i="1"/>
  <c r="Z56" i="1"/>
  <c r="Z57" i="1"/>
  <c r="AA58" i="1"/>
  <c r="AA59" i="1"/>
  <c r="AA61" i="1"/>
  <c r="Z67" i="1"/>
  <c r="AB67" i="1" s="1"/>
  <c r="AA77" i="1"/>
  <c r="AA81" i="1"/>
  <c r="AA86" i="1"/>
  <c r="AA87" i="1"/>
  <c r="B154" i="1"/>
  <c r="AB154" i="1" s="1"/>
  <c r="AB152" i="1"/>
  <c r="AB121" i="1"/>
  <c r="AA128" i="1"/>
  <c r="AA129" i="1"/>
  <c r="B132" i="1"/>
  <c r="AB139" i="1"/>
  <c r="AB149" i="1"/>
  <c r="AB159" i="1"/>
  <c r="C228" i="1"/>
  <c r="C172" i="1"/>
  <c r="C174" i="1" s="1"/>
  <c r="E228" i="1"/>
  <c r="E172" i="1"/>
  <c r="E174" i="1" s="1"/>
  <c r="G228" i="1"/>
  <c r="G172" i="1"/>
  <c r="G174" i="1" s="1"/>
  <c r="I228" i="1"/>
  <c r="I172" i="1"/>
  <c r="I174" i="1" s="1"/>
  <c r="K228" i="1"/>
  <c r="K172" i="1"/>
  <c r="K174" i="1" s="1"/>
  <c r="M228" i="1"/>
  <c r="M172" i="1"/>
  <c r="M174" i="1" s="1"/>
  <c r="O228" i="1"/>
  <c r="O172" i="1"/>
  <c r="O174" i="1" s="1"/>
  <c r="Q228" i="1"/>
  <c r="Q172" i="1"/>
  <c r="Q174" i="1" s="1"/>
  <c r="S228" i="1"/>
  <c r="S172" i="1"/>
  <c r="S174" i="1" s="1"/>
  <c r="U228" i="1"/>
  <c r="U172" i="1"/>
  <c r="U174" i="1" s="1"/>
  <c r="W228" i="1"/>
  <c r="W172" i="1"/>
  <c r="W174" i="1" s="1"/>
  <c r="Y228" i="1"/>
  <c r="Y172" i="1"/>
  <c r="Y174" i="1" s="1"/>
  <c r="C229" i="1"/>
  <c r="C239" i="1" s="1"/>
  <c r="E229" i="1"/>
  <c r="E239" i="1" s="1"/>
  <c r="G229" i="1"/>
  <c r="G239" i="1" s="1"/>
  <c r="I229" i="1"/>
  <c r="I239" i="1" s="1"/>
  <c r="K229" i="1"/>
  <c r="K239" i="1" s="1"/>
  <c r="M229" i="1"/>
  <c r="M239" i="1" s="1"/>
  <c r="O229" i="1"/>
  <c r="O239" i="1" s="1"/>
  <c r="Q229" i="1"/>
  <c r="Q239" i="1" s="1"/>
  <c r="S229" i="1"/>
  <c r="S239" i="1" s="1"/>
  <c r="U229" i="1"/>
  <c r="U239" i="1" s="1"/>
  <c r="W229" i="1"/>
  <c r="W239" i="1" s="1"/>
  <c r="Y229" i="1"/>
  <c r="Y239" i="1" s="1"/>
  <c r="C230" i="1"/>
  <c r="C240" i="1" s="1"/>
  <c r="E230" i="1"/>
  <c r="E240" i="1" s="1"/>
  <c r="G230" i="1"/>
  <c r="G240" i="1" s="1"/>
  <c r="I230" i="1"/>
  <c r="I240" i="1" s="1"/>
  <c r="K230" i="1"/>
  <c r="K240" i="1" s="1"/>
  <c r="M230" i="1"/>
  <c r="M240" i="1" s="1"/>
  <c r="O230" i="1"/>
  <c r="O240" i="1" s="1"/>
  <c r="Q230" i="1"/>
  <c r="Q240" i="1" s="1"/>
  <c r="S230" i="1"/>
  <c r="S240" i="1" s="1"/>
  <c r="U230" i="1"/>
  <c r="U240" i="1" s="1"/>
  <c r="B194" i="1"/>
  <c r="AB194" i="1" s="1"/>
  <c r="AB192" i="1"/>
  <c r="B214" i="1"/>
  <c r="AB214" i="1" s="1"/>
  <c r="AB212" i="1"/>
  <c r="AA121" i="1"/>
  <c r="AA139" i="1"/>
  <c r="AA142" i="1" s="1"/>
  <c r="AA144" i="1" s="1"/>
  <c r="AA149" i="1"/>
  <c r="AA152" i="1" s="1"/>
  <c r="AA154" i="1" s="1"/>
  <c r="AA159" i="1"/>
  <c r="AA162" i="1" s="1"/>
  <c r="AA164" i="1" s="1"/>
  <c r="B228" i="1"/>
  <c r="B172" i="1"/>
  <c r="D228" i="1"/>
  <c r="D172" i="1"/>
  <c r="D174" i="1" s="1"/>
  <c r="F228" i="1"/>
  <c r="F172" i="1"/>
  <c r="F174" i="1" s="1"/>
  <c r="H228" i="1"/>
  <c r="H172" i="1"/>
  <c r="H174" i="1" s="1"/>
  <c r="J228" i="1"/>
  <c r="J172" i="1"/>
  <c r="J174" i="1" s="1"/>
  <c r="L228" i="1"/>
  <c r="L172" i="1"/>
  <c r="L174" i="1" s="1"/>
  <c r="N228" i="1"/>
  <c r="N172" i="1"/>
  <c r="N174" i="1" s="1"/>
  <c r="P228" i="1"/>
  <c r="P172" i="1"/>
  <c r="P174" i="1" s="1"/>
  <c r="R228" i="1"/>
  <c r="R172" i="1"/>
  <c r="R174" i="1" s="1"/>
  <c r="T228" i="1"/>
  <c r="T172" i="1"/>
  <c r="T174" i="1" s="1"/>
  <c r="V228" i="1"/>
  <c r="V172" i="1"/>
  <c r="V174" i="1" s="1"/>
  <c r="X228" i="1"/>
  <c r="X172" i="1"/>
  <c r="X174" i="1" s="1"/>
  <c r="AA168" i="1"/>
  <c r="B229" i="1"/>
  <c r="D229" i="1"/>
  <c r="D239" i="1" s="1"/>
  <c r="F229" i="1"/>
  <c r="F239" i="1" s="1"/>
  <c r="H229" i="1"/>
  <c r="H239" i="1" s="1"/>
  <c r="J229" i="1"/>
  <c r="J239" i="1" s="1"/>
  <c r="L229" i="1"/>
  <c r="L239" i="1" s="1"/>
  <c r="N229" i="1"/>
  <c r="N239" i="1" s="1"/>
  <c r="P229" i="1"/>
  <c r="P239" i="1" s="1"/>
  <c r="R229" i="1"/>
  <c r="R239" i="1" s="1"/>
  <c r="T229" i="1"/>
  <c r="T239" i="1" s="1"/>
  <c r="V229" i="1"/>
  <c r="V239" i="1" s="1"/>
  <c r="X229" i="1"/>
  <c r="X239" i="1" s="1"/>
  <c r="AA169" i="1"/>
  <c r="B230" i="1"/>
  <c r="AA170" i="1"/>
  <c r="D230" i="1"/>
  <c r="D240" i="1" s="1"/>
  <c r="F230" i="1"/>
  <c r="F240" i="1" s="1"/>
  <c r="H230" i="1"/>
  <c r="H240" i="1" s="1"/>
  <c r="J230" i="1"/>
  <c r="J240" i="1" s="1"/>
  <c r="L230" i="1"/>
  <c r="L240" i="1" s="1"/>
  <c r="N230" i="1"/>
  <c r="N240" i="1" s="1"/>
  <c r="P230" i="1"/>
  <c r="P240" i="1" s="1"/>
  <c r="R230" i="1"/>
  <c r="R240" i="1" s="1"/>
  <c r="T230" i="1"/>
  <c r="T240" i="1" s="1"/>
  <c r="B184" i="1"/>
  <c r="AB184" i="1" s="1"/>
  <c r="AB182" i="1"/>
  <c r="B204" i="1"/>
  <c r="AB204" i="1" s="1"/>
  <c r="AB202" i="1"/>
  <c r="B224" i="1"/>
  <c r="AB224" i="1" s="1"/>
  <c r="AB222" i="1"/>
  <c r="W230" i="1"/>
  <c r="W240" i="1" s="1"/>
  <c r="Y230" i="1"/>
  <c r="Y240" i="1" s="1"/>
  <c r="B231" i="1"/>
  <c r="D231" i="1"/>
  <c r="D241" i="1" s="1"/>
  <c r="F231" i="1"/>
  <c r="F241" i="1" s="1"/>
  <c r="H231" i="1"/>
  <c r="H241" i="1" s="1"/>
  <c r="J231" i="1"/>
  <c r="J241" i="1" s="1"/>
  <c r="L231" i="1"/>
  <c r="L241" i="1" s="1"/>
  <c r="N231" i="1"/>
  <c r="N241" i="1" s="1"/>
  <c r="P231" i="1"/>
  <c r="P241" i="1" s="1"/>
  <c r="R231" i="1"/>
  <c r="R241" i="1" s="1"/>
  <c r="T231" i="1"/>
  <c r="T241" i="1" s="1"/>
  <c r="V231" i="1"/>
  <c r="V241" i="1" s="1"/>
  <c r="X231" i="1"/>
  <c r="X241" i="1" s="1"/>
  <c r="AA171" i="1"/>
  <c r="AB179" i="1"/>
  <c r="AB189" i="1"/>
  <c r="AB199" i="1"/>
  <c r="AB209" i="1"/>
  <c r="AB219" i="1"/>
  <c r="V230" i="1"/>
  <c r="V240" i="1" s="1"/>
  <c r="X230" i="1"/>
  <c r="X240" i="1" s="1"/>
  <c r="C231" i="1"/>
  <c r="C241" i="1" s="1"/>
  <c r="E231" i="1"/>
  <c r="E241" i="1" s="1"/>
  <c r="G231" i="1"/>
  <c r="G241" i="1" s="1"/>
  <c r="I231" i="1"/>
  <c r="I241" i="1" s="1"/>
  <c r="K231" i="1"/>
  <c r="K241" i="1" s="1"/>
  <c r="M231" i="1"/>
  <c r="M241" i="1" s="1"/>
  <c r="O231" i="1"/>
  <c r="O241" i="1" s="1"/>
  <c r="Q231" i="1"/>
  <c r="Q241" i="1" s="1"/>
  <c r="S231" i="1"/>
  <c r="S241" i="1" s="1"/>
  <c r="U231" i="1"/>
  <c r="U241" i="1" s="1"/>
  <c r="W231" i="1"/>
  <c r="W241" i="1" s="1"/>
  <c r="Y231" i="1"/>
  <c r="Y241" i="1" s="1"/>
  <c r="AA179" i="1"/>
  <c r="AA182" i="1" s="1"/>
  <c r="AA184" i="1" s="1"/>
  <c r="AA189" i="1"/>
  <c r="AA192" i="1" s="1"/>
  <c r="AA194" i="1" s="1"/>
  <c r="AA199" i="1"/>
  <c r="AA202" i="1" s="1"/>
  <c r="AA204" i="1" s="1"/>
  <c r="AA209" i="1"/>
  <c r="AA212" i="1" s="1"/>
  <c r="AA214" i="1" s="1"/>
  <c r="AA219" i="1"/>
  <c r="AA222" i="1" s="1"/>
  <c r="AA224" i="1" s="1"/>
  <c r="AA243" i="1"/>
  <c r="B241" i="1" l="1"/>
  <c r="AA241" i="1" s="1"/>
  <c r="AA231" i="1"/>
  <c r="B239" i="1"/>
  <c r="AB229" i="1"/>
  <c r="AA229" i="1"/>
  <c r="B174" i="1"/>
  <c r="AB174" i="1" s="1"/>
  <c r="AB172" i="1"/>
  <c r="AB57" i="1"/>
  <c r="Z117" i="1"/>
  <c r="AB110" i="1"/>
  <c r="B112" i="1"/>
  <c r="AB112" i="1" s="1"/>
  <c r="AB100" i="1"/>
  <c r="B102" i="1"/>
  <c r="AB102" i="1" s="1"/>
  <c r="AA80" i="1"/>
  <c r="AA82" i="1" s="1"/>
  <c r="AA70" i="1"/>
  <c r="AA72" i="1" s="1"/>
  <c r="AA57" i="1"/>
  <c r="Y120" i="1"/>
  <c r="Y122" i="1" s="1"/>
  <c r="U120" i="1"/>
  <c r="U122" i="1" s="1"/>
  <c r="Q120" i="1"/>
  <c r="Q122" i="1" s="1"/>
  <c r="M120" i="1"/>
  <c r="M122" i="1" s="1"/>
  <c r="I120" i="1"/>
  <c r="I122" i="1" s="1"/>
  <c r="E120" i="1"/>
  <c r="E122" i="1" s="1"/>
  <c r="Z90" i="1"/>
  <c r="Z70" i="1"/>
  <c r="AF57" i="1"/>
  <c r="AA117" i="1"/>
  <c r="AA37" i="1"/>
  <c r="AA40" i="1" s="1"/>
  <c r="AA42" i="1" s="1"/>
  <c r="B240" i="1"/>
  <c r="AA240" i="1" s="1"/>
  <c r="AA230" i="1"/>
  <c r="AA172" i="1"/>
  <c r="AA174" i="1" s="1"/>
  <c r="X238" i="1"/>
  <c r="X242" i="1" s="1"/>
  <c r="X244" i="1" s="1"/>
  <c r="X232" i="1"/>
  <c r="X234" i="1" s="1"/>
  <c r="V238" i="1"/>
  <c r="V242" i="1" s="1"/>
  <c r="V244" i="1" s="1"/>
  <c r="V232" i="1"/>
  <c r="V234" i="1" s="1"/>
  <c r="T238" i="1"/>
  <c r="T242" i="1" s="1"/>
  <c r="T244" i="1" s="1"/>
  <c r="T232" i="1"/>
  <c r="T234" i="1" s="1"/>
  <c r="R238" i="1"/>
  <c r="R242" i="1" s="1"/>
  <c r="R244" i="1" s="1"/>
  <c r="R232" i="1"/>
  <c r="R234" i="1" s="1"/>
  <c r="P238" i="1"/>
  <c r="P242" i="1" s="1"/>
  <c r="P244" i="1" s="1"/>
  <c r="P232" i="1"/>
  <c r="P234" i="1" s="1"/>
  <c r="N238" i="1"/>
  <c r="N242" i="1" s="1"/>
  <c r="N244" i="1" s="1"/>
  <c r="N232" i="1"/>
  <c r="N234" i="1" s="1"/>
  <c r="L238" i="1"/>
  <c r="L242" i="1" s="1"/>
  <c r="L244" i="1" s="1"/>
  <c r="L232" i="1"/>
  <c r="L234" i="1" s="1"/>
  <c r="J238" i="1"/>
  <c r="J242" i="1" s="1"/>
  <c r="J244" i="1" s="1"/>
  <c r="J232" i="1"/>
  <c r="J234" i="1" s="1"/>
  <c r="H238" i="1"/>
  <c r="H242" i="1" s="1"/>
  <c r="H244" i="1" s="1"/>
  <c r="H232" i="1"/>
  <c r="H234" i="1" s="1"/>
  <c r="F238" i="1"/>
  <c r="F242" i="1" s="1"/>
  <c r="F244" i="1" s="1"/>
  <c r="F232" i="1"/>
  <c r="F234" i="1" s="1"/>
  <c r="D238" i="1"/>
  <c r="D242" i="1" s="1"/>
  <c r="D244" i="1" s="1"/>
  <c r="D232" i="1"/>
  <c r="D234" i="1" s="1"/>
  <c r="B238" i="1"/>
  <c r="AB228" i="1"/>
  <c r="B232" i="1"/>
  <c r="AA228" i="1"/>
  <c r="AA232" i="1" s="1"/>
  <c r="AA234" i="1" s="1"/>
  <c r="Y238" i="1"/>
  <c r="Y242" i="1" s="1"/>
  <c r="Y244" i="1" s="1"/>
  <c r="Y232" i="1"/>
  <c r="Y234" i="1" s="1"/>
  <c r="W238" i="1"/>
  <c r="W242" i="1" s="1"/>
  <c r="W244" i="1" s="1"/>
  <c r="W232" i="1"/>
  <c r="W234" i="1" s="1"/>
  <c r="U238" i="1"/>
  <c r="U242" i="1" s="1"/>
  <c r="U244" i="1" s="1"/>
  <c r="U232" i="1"/>
  <c r="U234" i="1" s="1"/>
  <c r="S238" i="1"/>
  <c r="S242" i="1" s="1"/>
  <c r="S244" i="1" s="1"/>
  <c r="S232" i="1"/>
  <c r="S234" i="1" s="1"/>
  <c r="Q238" i="1"/>
  <c r="Q242" i="1" s="1"/>
  <c r="Q244" i="1" s="1"/>
  <c r="Q232" i="1"/>
  <c r="Q234" i="1" s="1"/>
  <c r="O238" i="1"/>
  <c r="O242" i="1" s="1"/>
  <c r="O244" i="1" s="1"/>
  <c r="O232" i="1"/>
  <c r="O234" i="1" s="1"/>
  <c r="M238" i="1"/>
  <c r="M242" i="1" s="1"/>
  <c r="M244" i="1" s="1"/>
  <c r="M232" i="1"/>
  <c r="M234" i="1" s="1"/>
  <c r="K238" i="1"/>
  <c r="K242" i="1" s="1"/>
  <c r="K244" i="1" s="1"/>
  <c r="K232" i="1"/>
  <c r="K234" i="1" s="1"/>
  <c r="I238" i="1"/>
  <c r="I242" i="1" s="1"/>
  <c r="I244" i="1" s="1"/>
  <c r="I232" i="1"/>
  <c r="I234" i="1" s="1"/>
  <c r="G238" i="1"/>
  <c r="G242" i="1" s="1"/>
  <c r="G244" i="1" s="1"/>
  <c r="G232" i="1"/>
  <c r="G234" i="1" s="1"/>
  <c r="E238" i="1"/>
  <c r="E242" i="1" s="1"/>
  <c r="E244" i="1" s="1"/>
  <c r="E232" i="1"/>
  <c r="E234" i="1" s="1"/>
  <c r="C238" i="1"/>
  <c r="C242" i="1" s="1"/>
  <c r="C244" i="1" s="1"/>
  <c r="C232" i="1"/>
  <c r="C234" i="1" s="1"/>
  <c r="B134" i="1"/>
  <c r="AB134" i="1" s="1"/>
  <c r="AB132" i="1"/>
  <c r="AA132" i="1"/>
  <c r="AA134" i="1" s="1"/>
  <c r="AA90" i="1"/>
  <c r="AA92" i="1" s="1"/>
  <c r="Z60" i="1"/>
  <c r="Z116" i="1"/>
  <c r="B120" i="1"/>
  <c r="B122" i="1" s="1"/>
  <c r="AA116" i="1"/>
  <c r="AD76" i="1"/>
  <c r="AB77" i="1"/>
  <c r="AA67" i="1"/>
  <c r="AA56" i="1"/>
  <c r="AA60" i="1" s="1"/>
  <c r="AA62" i="1" s="1"/>
  <c r="Z80" i="1"/>
  <c r="AA119" i="1"/>
  <c r="AA118" i="1"/>
  <c r="W120" i="1"/>
  <c r="W122" i="1" s="1"/>
  <c r="S120" i="1"/>
  <c r="S122" i="1" s="1"/>
  <c r="O120" i="1"/>
  <c r="O122" i="1" s="1"/>
  <c r="K120" i="1"/>
  <c r="K122" i="1" s="1"/>
  <c r="G120" i="1"/>
  <c r="G122" i="1" s="1"/>
  <c r="C120" i="1"/>
  <c r="C122" i="1" s="1"/>
  <c r="AA27" i="1"/>
  <c r="AA30" i="1" s="1"/>
  <c r="AA32" i="1" s="1"/>
  <c r="Z22" i="1"/>
  <c r="AB22" i="1" s="1"/>
  <c r="AB20" i="1"/>
  <c r="AA47" i="1"/>
  <c r="AA50" i="1" s="1"/>
  <c r="AA52" i="1" s="1"/>
  <c r="AA16" i="1"/>
  <c r="AA20" i="1" s="1"/>
  <c r="AA22" i="1" s="1"/>
  <c r="AB60" i="1" l="1"/>
  <c r="Z62" i="1"/>
  <c r="AB62" i="1" s="1"/>
  <c r="AB232" i="1"/>
  <c r="B234" i="1"/>
  <c r="AB234" i="1" s="1"/>
  <c r="B242" i="1"/>
  <c r="B244" i="1" s="1"/>
  <c r="AB70" i="1"/>
  <c r="Z72" i="1"/>
  <c r="AB72" i="1" s="1"/>
  <c r="Z239" i="1"/>
  <c r="AB239" i="1" s="1"/>
  <c r="AB117" i="1"/>
  <c r="AB80" i="1"/>
  <c r="Z82" i="1"/>
  <c r="AB82" i="1" s="1"/>
  <c r="AA120" i="1"/>
  <c r="AA122" i="1" s="1"/>
  <c r="Z238" i="1"/>
  <c r="Z242" i="1" s="1"/>
  <c r="Z120" i="1"/>
  <c r="AB90" i="1"/>
  <c r="Z92" i="1"/>
  <c r="AB92" i="1" s="1"/>
  <c r="AA239" i="1"/>
  <c r="AB242" i="1" l="1"/>
  <c r="Z244" i="1"/>
  <c r="AB120" i="1"/>
  <c r="Z122" i="1"/>
  <c r="AB122" i="1" s="1"/>
  <c r="AA238" i="1"/>
  <c r="AA242" i="1" s="1"/>
  <c r="AA244" i="1" s="1"/>
  <c r="Z252" i="1" l="1"/>
  <c r="Z247" i="1"/>
  <c r="AB244" i="1"/>
  <c r="AD238" i="1"/>
</calcChain>
</file>

<file path=xl/sharedStrings.xml><?xml version="1.0" encoding="utf-8"?>
<sst xmlns="http://schemas.openxmlformats.org/spreadsheetml/2006/main" count="251" uniqueCount="60">
  <si>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</si>
  <si>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</si>
  <si>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</si>
  <si>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</si>
  <si>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</si>
  <si>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 January 31, 2018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</si>
  <si>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</si>
  <si>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</si>
  <si>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</si>
  <si>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</si>
  <si>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</si>
  <si>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</si>
  <si>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</si>
  <si>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</si>
  <si>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</si>
  <si>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</si>
  <si>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</si>
  <si>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</si>
  <si>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</si>
  <si>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</si>
  <si>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</si>
  <si>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</si>
  <si>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</si>
  <si>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</si>
  <si>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</si>
  <si>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</si>
  <si>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</si>
  <si>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</si>
  <si>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</si>
  <si>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</si>
  <si>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</si>
  <si>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</si>
  <si>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</si>
  <si>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</si>
  <si>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</si>
  <si>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</si>
  <si>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</si>
  <si>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</si>
  <si>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</si>
  <si>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</si>
  <si>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</si>
  <si>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</si>
  <si>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</si>
  <si>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</si>
  <si>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</si>
  <si>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>GOP</t>
  </si>
  <si>
    <t>IBRD</t>
  </si>
  <si>
    <t>ADB</t>
  </si>
  <si>
    <t>TOTAL, REGULAR APPROPRIATIONS</t>
  </si>
  <si>
    <t>SPECIAL PURPOSE FUND</t>
  </si>
  <si>
    <t>TOTAL, SPECIAL PURPOSE FUND</t>
  </si>
  <si>
    <t>SUMMARY - FUND 102 CURRENT APPROPRIATIONS</t>
  </si>
  <si>
    <t>Prepared by:</t>
  </si>
  <si>
    <t xml:space="preserve">                 Noted by:</t>
  </si>
  <si>
    <t>LADY ANN C. YAP</t>
  </si>
  <si>
    <t xml:space="preserve">             ELMER M. TOLENTINO</t>
  </si>
  <si>
    <t>WAYNE C. BELIZAR</t>
  </si>
  <si>
    <t xml:space="preserve">Administrative Assistant II </t>
  </si>
  <si>
    <t xml:space="preserve">             OIC- Budget Division</t>
  </si>
  <si>
    <t>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</si>
</sst>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[$-409]General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ill="0" applyBorder="0" applyAlignment="0" applyProtection="0"/>
    <xf numFmtId="0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ill="0" applyBorder="0" applyAlignment="0" applyProtection="0"/>
    <xf numFmtId="0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/>
    <xf numFmtId="43" fontId="2" fillId="0" borderId="0" xfId="2"/>
    <xf numFmtId="10" fontId="2" fillId="0" borderId="0" xfId="2" applyNumberFormat="1"/>
    <xf numFmtId="0" fontId="3" fillId="0" borderId="1" xfId="1" applyFont="1" applyBorder="1" applyAlignment="1">
      <alignment horizontal="center" vertical="center" wrapText="1"/>
    </xf>
    <xf numFmtId="43" fontId="4" fillId="0" borderId="2" xfId="2" applyFont="1" applyFill="1" applyBorder="1" applyAlignment="1">
      <alignment horizontal="center" vertical="center" wrapText="1"/>
    </xf>
    <xf numFmtId="43" fontId="3" fillId="0" borderId="2" xfId="2" applyFont="1" applyBorder="1" applyAlignment="1">
      <alignment horizontal="center" vertical="center" wrapText="1"/>
    </xf>
    <xf numFmtId="43" fontId="3" fillId="0" borderId="2" xfId="2" applyFont="1" applyBorder="1" applyAlignment="1">
      <alignment horizontal="center" vertical="justify"/>
    </xf>
    <xf numFmtId="43" fontId="3" fillId="0" borderId="3" xfId="2" applyFont="1" applyBorder="1" applyAlignment="1">
      <alignment horizontal="center" vertical="justify"/>
    </xf>
    <xf numFmtId="43" fontId="4" fillId="0" borderId="2" xfId="2" applyFont="1" applyBorder="1" applyAlignment="1">
      <alignment horizontal="center" vertical="center" wrapText="1"/>
    </xf>
    <xf numFmtId="43" fontId="5" fillId="0" borderId="2" xfId="2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43" fontId="4" fillId="0" borderId="6" xfId="2" applyFont="1" applyFill="1" applyBorder="1" applyAlignment="1">
      <alignment horizontal="center" vertical="center" wrapText="1"/>
    </xf>
    <xf numFmtId="43" fontId="3" fillId="0" borderId="6" xfId="2" applyFont="1" applyBorder="1" applyAlignment="1">
      <alignment horizontal="center" vertical="center" wrapText="1"/>
    </xf>
    <xf numFmtId="43" fontId="3" fillId="0" borderId="6" xfId="2" applyFont="1" applyBorder="1" applyAlignment="1">
      <alignment horizontal="center" vertical="justify"/>
    </xf>
    <xf numFmtId="43" fontId="4" fillId="0" borderId="6" xfId="2" applyFont="1" applyBorder="1" applyAlignment="1">
      <alignment horizontal="center" vertical="justify"/>
    </xf>
    <xf numFmtId="43" fontId="6" fillId="0" borderId="6" xfId="2" applyFont="1" applyBorder="1" applyAlignment="1">
      <alignment horizontal="center" vertical="justify"/>
    </xf>
    <xf numFmtId="43" fontId="4" fillId="0" borderId="6" xfId="2" applyFont="1" applyBorder="1" applyAlignment="1">
      <alignment horizontal="center" vertical="center" wrapText="1"/>
    </xf>
    <xf numFmtId="43" fontId="7" fillId="0" borderId="6" xfId="2" applyFont="1" applyBorder="1" applyAlignment="1">
      <alignment horizontal="center" vertical="center" wrapText="1"/>
    </xf>
    <xf numFmtId="43" fontId="7" fillId="0" borderId="7" xfId="2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3" fillId="0" borderId="9" xfId="2" applyFont="1" applyBorder="1" applyAlignment="1">
      <alignment horizontal="center" vertical="center" wrapText="1"/>
    </xf>
    <xf numFmtId="43" fontId="3" fillId="0" borderId="9" xfId="2" applyFont="1" applyBorder="1" applyAlignment="1">
      <alignment horizontal="center" vertical="justify"/>
    </xf>
    <xf numFmtId="43" fontId="4" fillId="0" borderId="9" xfId="2" applyFont="1" applyBorder="1" applyAlignment="1">
      <alignment horizontal="center" vertical="justify"/>
    </xf>
    <xf numFmtId="43" fontId="6" fillId="0" borderId="9" xfId="2" applyFont="1" applyBorder="1" applyAlignment="1">
      <alignment horizontal="center" vertical="justify"/>
    </xf>
    <xf numFmtId="43" fontId="4" fillId="0" borderId="9" xfId="2" quotePrefix="1" applyFont="1" applyBorder="1" applyAlignment="1">
      <alignment horizontal="center" vertical="justify"/>
    </xf>
    <xf numFmtId="43" fontId="4" fillId="0" borderId="9" xfId="2" applyFont="1" applyBorder="1" applyAlignment="1">
      <alignment horizontal="center" vertical="center" wrapText="1"/>
    </xf>
    <xf numFmtId="43" fontId="7" fillId="0" borderId="9" xfId="2" applyFont="1" applyBorder="1" applyAlignment="1">
      <alignment horizontal="center" vertical="center" wrapText="1"/>
    </xf>
    <xf numFmtId="43" fontId="7" fillId="0" borderId="10" xfId="2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43" fontId="7" fillId="0" borderId="6" xfId="2" applyFont="1" applyBorder="1" applyAlignment="1">
      <alignment horizontal="center" vertical="center" wrapText="1"/>
    </xf>
    <xf numFmtId="43" fontId="7" fillId="0" borderId="7" xfId="2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8" fillId="0" borderId="5" xfId="1" applyFont="1" applyBorder="1"/>
    <xf numFmtId="43" fontId="9" fillId="0" borderId="6" xfId="2" applyFont="1" applyBorder="1"/>
    <xf numFmtId="43" fontId="9" fillId="0" borderId="7" xfId="2" applyFont="1" applyBorder="1"/>
    <xf numFmtId="0" fontId="9" fillId="0" borderId="0" xfId="1" applyFont="1"/>
    <xf numFmtId="0" fontId="4" fillId="0" borderId="5" xfId="1" applyFont="1" applyBorder="1"/>
    <xf numFmtId="0" fontId="9" fillId="0" borderId="5" xfId="1" applyFont="1" applyBorder="1"/>
    <xf numFmtId="10" fontId="9" fillId="0" borderId="6" xfId="2" applyNumberFormat="1" applyFont="1" applyBorder="1"/>
    <xf numFmtId="0" fontId="4" fillId="0" borderId="11" xfId="1" applyFont="1" applyBorder="1" applyAlignment="1">
      <alignment horizontal="left"/>
    </xf>
    <xf numFmtId="43" fontId="9" fillId="0" borderId="12" xfId="2" applyFont="1" applyBorder="1"/>
    <xf numFmtId="10" fontId="9" fillId="0" borderId="12" xfId="2" applyNumberFormat="1" applyFont="1" applyBorder="1"/>
    <xf numFmtId="0" fontId="4" fillId="0" borderId="5" xfId="1" applyFont="1" applyBorder="1" applyAlignment="1">
      <alignment horizontal="left"/>
    </xf>
    <xf numFmtId="43" fontId="9" fillId="0" borderId="13" xfId="2" applyFont="1" applyBorder="1"/>
    <xf numFmtId="43" fontId="9" fillId="0" borderId="0" xfId="1" applyNumberFormat="1" applyFont="1"/>
    <xf numFmtId="0" fontId="3" fillId="0" borderId="5" xfId="1" applyFont="1" applyBorder="1"/>
    <xf numFmtId="0" fontId="6" fillId="0" borderId="5" xfId="1" applyFont="1" applyBorder="1"/>
    <xf numFmtId="43" fontId="10" fillId="0" borderId="6" xfId="2" applyFont="1" applyBorder="1"/>
    <xf numFmtId="43" fontId="2" fillId="0" borderId="0" xfId="1" applyNumberFormat="1"/>
    <xf numFmtId="0" fontId="11" fillId="0" borderId="0" xfId="1" applyFont="1"/>
    <xf numFmtId="0" fontId="11" fillId="0" borderId="0" xfId="1" applyFont="1" applyAlignment="1"/>
    <xf numFmtId="43" fontId="11" fillId="0" borderId="0" xfId="2" applyFont="1"/>
    <xf numFmtId="10" fontId="11" fillId="0" borderId="0" xfId="2" applyNumberFormat="1" applyFont="1"/>
    <xf numFmtId="0" fontId="11" fillId="0" borderId="0" xfId="1" applyFont="1" applyAlignment="1">
      <alignment horizontal="left"/>
    </xf>
    <xf numFmtId="0" fontId="12" fillId="0" borderId="0" xfId="1" applyFont="1"/>
    <xf numFmtId="43" fontId="12" fillId="0" borderId="0" xfId="2" applyFont="1"/>
    <xf numFmtId="10" fontId="12" fillId="0" borderId="0" xfId="2" applyNumberFormat="1" applyFont="1"/>
    <xf numFmtId="0" fontId="2" fillId="0" borderId="0" xfId="1" applyFont="1"/>
    <xf numFmtId="43" fontId="11" fillId="0" borderId="0" xfId="2" applyFont="1" applyAlignment="1">
      <alignment horizontal="left"/>
    </xf>
    <xf numFmtId="0" fontId="11" fillId="0" borderId="0" xfId="1" applyFont="1" applyAlignment="1"/>
    <xf numFmtId="43" fontId="12" fillId="0" borderId="0" xfId="2" applyFont="1" applyAlignment="1">
      <alignment horizontal="left"/>
    </xf>
    <xf numFmtId="0" fontId="12" fillId="0" borderId="0" xfId="1" applyFont="1" applyAlignment="1">
      <alignment horizontal="left"/>
    </xf>
  </cellXfs>
  <cellStyles count="912">
    <cellStyle name="Comma 10" xfId="2"/>
    <cellStyle name="Comma 10 2" xfId="3"/>
    <cellStyle name="Comma 10 2 2" xfId="4"/>
    <cellStyle name="Comma 11" xfId="5"/>
    <cellStyle name="Comma 11 2" xfId="6"/>
    <cellStyle name="Comma 11 3" xfId="7"/>
    <cellStyle name="Comma 11 4" xfId="8"/>
    <cellStyle name="Comma 11 5" xfId="9"/>
    <cellStyle name="Comma 11 6" xfId="10"/>
    <cellStyle name="Comma 12" xfId="11"/>
    <cellStyle name="Comma 12 2" xfId="12"/>
    <cellStyle name="Comma 13" xfId="13"/>
    <cellStyle name="Comma 13 2" xfId="14"/>
    <cellStyle name="Comma 14" xfId="15"/>
    <cellStyle name="Comma 14 2" xfId="16"/>
    <cellStyle name="Comma 14 2 2" xfId="17"/>
    <cellStyle name="Comma 14 3" xfId="18"/>
    <cellStyle name="Comma 15" xfId="19"/>
    <cellStyle name="Comma 16" xfId="20"/>
    <cellStyle name="Comma 17" xfId="21"/>
    <cellStyle name="Comma 18" xfId="22"/>
    <cellStyle name="Comma 19" xfId="23"/>
    <cellStyle name="Comma 19 2" xfId="24"/>
    <cellStyle name="Comma 2" xfId="25"/>
    <cellStyle name="Comma 2 10" xfId="26"/>
    <cellStyle name="Comma 2 11" xfId="27"/>
    <cellStyle name="Comma 2 12" xfId="28"/>
    <cellStyle name="Comma 2 13" xfId="29"/>
    <cellStyle name="Comma 2 14" xfId="30"/>
    <cellStyle name="Comma 2 15" xfId="31"/>
    <cellStyle name="Comma 2 16" xfId="32"/>
    <cellStyle name="Comma 2 17" xfId="33"/>
    <cellStyle name="Comma 2 18" xfId="34"/>
    <cellStyle name="Comma 2 19" xfId="35"/>
    <cellStyle name="Comma 2 2" xfId="36"/>
    <cellStyle name="Comma 2 2 10" xfId="37"/>
    <cellStyle name="Comma 2 2 11" xfId="38"/>
    <cellStyle name="Comma 2 2 12" xfId="39"/>
    <cellStyle name="Comma 2 2 13" xfId="40"/>
    <cellStyle name="Comma 2 2 14" xfId="41"/>
    <cellStyle name="Comma 2 2 15" xfId="42"/>
    <cellStyle name="Comma 2 2 16" xfId="43"/>
    <cellStyle name="Comma 2 2 17" xfId="44"/>
    <cellStyle name="Comma 2 2 18" xfId="45"/>
    <cellStyle name="Comma 2 2 19" xfId="46"/>
    <cellStyle name="Comma 2 2 2" xfId="47"/>
    <cellStyle name="Comma 2 2 2 10" xfId="48"/>
    <cellStyle name="Comma 2 2 2 11" xfId="49"/>
    <cellStyle name="Comma 2 2 2 12" xfId="50"/>
    <cellStyle name="Comma 2 2 2 13" xfId="51"/>
    <cellStyle name="Comma 2 2 2 14" xfId="52"/>
    <cellStyle name="Comma 2 2 2 15" xfId="53"/>
    <cellStyle name="Comma 2 2 2 16" xfId="54"/>
    <cellStyle name="Comma 2 2 2 17" xfId="55"/>
    <cellStyle name="Comma 2 2 2 18" xfId="56"/>
    <cellStyle name="Comma 2 2 2 19" xfId="57"/>
    <cellStyle name="Comma 2 2 2 2" xfId="58"/>
    <cellStyle name="Comma 2 2 2 20" xfId="59"/>
    <cellStyle name="Comma 2 2 2 21" xfId="60"/>
    <cellStyle name="Comma 2 2 2 22" xfId="61"/>
    <cellStyle name="Comma 2 2 2 23" xfId="62"/>
    <cellStyle name="Comma 2 2 2 24" xfId="63"/>
    <cellStyle name="Comma 2 2 2 25" xfId="64"/>
    <cellStyle name="Comma 2 2 2 26" xfId="65"/>
    <cellStyle name="Comma 2 2 2 27" xfId="66"/>
    <cellStyle name="Comma 2 2 2 28" xfId="67"/>
    <cellStyle name="Comma 2 2 2 29" xfId="68"/>
    <cellStyle name="Comma 2 2 2 3" xfId="69"/>
    <cellStyle name="Comma 2 2 2 3 2" xfId="70"/>
    <cellStyle name="Comma 2 2 2 30" xfId="71"/>
    <cellStyle name="Comma 2 2 2 31" xfId="72"/>
    <cellStyle name="Comma 2 2 2 32" xfId="73"/>
    <cellStyle name="Comma 2 2 2 33" xfId="74"/>
    <cellStyle name="Comma 2 2 2 34" xfId="75"/>
    <cellStyle name="Comma 2 2 2 35" xfId="76"/>
    <cellStyle name="Comma 2 2 2 36" xfId="77"/>
    <cellStyle name="Comma 2 2 2 37" xfId="78"/>
    <cellStyle name="Comma 2 2 2 38" xfId="79"/>
    <cellStyle name="Comma 2 2 2 39" xfId="80"/>
    <cellStyle name="Comma 2 2 2 4" xfId="81"/>
    <cellStyle name="Comma 2 2 2 40" xfId="82"/>
    <cellStyle name="Comma 2 2 2 41" xfId="83"/>
    <cellStyle name="Comma 2 2 2 42" xfId="84"/>
    <cellStyle name="Comma 2 2 2 43" xfId="85"/>
    <cellStyle name="Comma 2 2 2 44" xfId="86"/>
    <cellStyle name="Comma 2 2 2 45" xfId="87"/>
    <cellStyle name="Comma 2 2 2 46" xfId="88"/>
    <cellStyle name="Comma 2 2 2 47" xfId="89"/>
    <cellStyle name="Comma 2 2 2 48" xfId="90"/>
    <cellStyle name="Comma 2 2 2 49" xfId="91"/>
    <cellStyle name="Comma 2 2 2 5" xfId="92"/>
    <cellStyle name="Comma 2 2 2 50" xfId="93"/>
    <cellStyle name="Comma 2 2 2 51" xfId="94"/>
    <cellStyle name="Comma 2 2 2 52" xfId="95"/>
    <cellStyle name="Comma 2 2 2 53" xfId="96"/>
    <cellStyle name="Comma 2 2 2 54" xfId="97"/>
    <cellStyle name="Comma 2 2 2 55" xfId="98"/>
    <cellStyle name="Comma 2 2 2 56" xfId="99"/>
    <cellStyle name="Comma 2 2 2 57" xfId="100"/>
    <cellStyle name="Comma 2 2 2 58" xfId="101"/>
    <cellStyle name="Comma 2 2 2 59" xfId="102"/>
    <cellStyle name="Comma 2 2 2 6" xfId="103"/>
    <cellStyle name="Comma 2 2 2 6 10" xfId="104"/>
    <cellStyle name="Comma 2 2 2 6 11" xfId="105"/>
    <cellStyle name="Comma 2 2 2 6 12" xfId="106"/>
    <cellStyle name="Comma 2 2 2 6 13" xfId="107"/>
    <cellStyle name="Comma 2 2 2 6 14" xfId="108"/>
    <cellStyle name="Comma 2 2 2 6 15" xfId="109"/>
    <cellStyle name="Comma 2 2 2 6 16" xfId="110"/>
    <cellStyle name="Comma 2 2 2 6 17" xfId="111"/>
    <cellStyle name="Comma 2 2 2 6 18" xfId="112"/>
    <cellStyle name="Comma 2 2 2 6 19" xfId="113"/>
    <cellStyle name="Comma 2 2 2 6 2" xfId="114"/>
    <cellStyle name="Comma 2 2 2 6 2 10" xfId="115"/>
    <cellStyle name="Comma 2 2 2 6 2 11" xfId="116"/>
    <cellStyle name="Comma 2 2 2 6 2 12" xfId="117"/>
    <cellStyle name="Comma 2 2 2 6 2 13" xfId="118"/>
    <cellStyle name="Comma 2 2 2 6 2 14" xfId="119"/>
    <cellStyle name="Comma 2 2 2 6 2 15" xfId="120"/>
    <cellStyle name="Comma 2 2 2 6 2 16" xfId="121"/>
    <cellStyle name="Comma 2 2 2 6 2 17" xfId="122"/>
    <cellStyle name="Comma 2 2 2 6 2 18" xfId="123"/>
    <cellStyle name="Comma 2 2 2 6 2 19" xfId="124"/>
    <cellStyle name="Comma 2 2 2 6 2 2" xfId="125"/>
    <cellStyle name="Comma 2 2 2 6 2 20" xfId="126"/>
    <cellStyle name="Comma 2 2 2 6 2 21" xfId="127"/>
    <cellStyle name="Comma 2 2 2 6 2 22" xfId="128"/>
    <cellStyle name="Comma 2 2 2 6 2 23" xfId="129"/>
    <cellStyle name="Comma 2 2 2 6 2 24" xfId="130"/>
    <cellStyle name="Comma 2 2 2 6 2 25" xfId="131"/>
    <cellStyle name="Comma 2 2 2 6 2 26" xfId="132"/>
    <cellStyle name="Comma 2 2 2 6 2 27" xfId="133"/>
    <cellStyle name="Comma 2 2 2 6 2 28" xfId="134"/>
    <cellStyle name="Comma 2 2 2 6 2 29" xfId="135"/>
    <cellStyle name="Comma 2 2 2 6 2 3" xfId="136"/>
    <cellStyle name="Comma 2 2 2 6 2 30" xfId="137"/>
    <cellStyle name="Comma 2 2 2 6 2 31" xfId="138"/>
    <cellStyle name="Comma 2 2 2 6 2 32" xfId="139"/>
    <cellStyle name="Comma 2 2 2 6 2 33" xfId="140"/>
    <cellStyle name="Comma 2 2 2 6 2 34" xfId="141"/>
    <cellStyle name="Comma 2 2 2 6 2 35" xfId="142"/>
    <cellStyle name="Comma 2 2 2 6 2 36" xfId="143"/>
    <cellStyle name="Comma 2 2 2 6 2 4" xfId="144"/>
    <cellStyle name="Comma 2 2 2 6 2 5" xfId="145"/>
    <cellStyle name="Comma 2 2 2 6 2 6" xfId="146"/>
    <cellStyle name="Comma 2 2 2 6 2 7" xfId="147"/>
    <cellStyle name="Comma 2 2 2 6 2 8" xfId="148"/>
    <cellStyle name="Comma 2 2 2 6 2 9" xfId="149"/>
    <cellStyle name="Comma 2 2 2 6 20" xfId="150"/>
    <cellStyle name="Comma 2 2 2 6 21" xfId="151"/>
    <cellStyle name="Comma 2 2 2 6 22" xfId="152"/>
    <cellStyle name="Comma 2 2 2 6 23" xfId="153"/>
    <cellStyle name="Comma 2 2 2 6 24" xfId="154"/>
    <cellStyle name="Comma 2 2 2 6 25" xfId="155"/>
    <cellStyle name="Comma 2 2 2 6 26" xfId="156"/>
    <cellStyle name="Comma 2 2 2 6 27" xfId="157"/>
    <cellStyle name="Comma 2 2 2 6 28" xfId="158"/>
    <cellStyle name="Comma 2 2 2 6 29" xfId="159"/>
    <cellStyle name="Comma 2 2 2 6 3" xfId="160"/>
    <cellStyle name="Comma 2 2 2 6 30" xfId="161"/>
    <cellStyle name="Comma 2 2 2 6 31" xfId="162"/>
    <cellStyle name="Comma 2 2 2 6 32" xfId="163"/>
    <cellStyle name="Comma 2 2 2 6 33" xfId="164"/>
    <cellStyle name="Comma 2 2 2 6 34" xfId="165"/>
    <cellStyle name="Comma 2 2 2 6 35" xfId="166"/>
    <cellStyle name="Comma 2 2 2 6 36" xfId="167"/>
    <cellStyle name="Comma 2 2 2 6 4" xfId="168"/>
    <cellStyle name="Comma 2 2 2 6 5" xfId="169"/>
    <cellStyle name="Comma 2 2 2 6 6" xfId="170"/>
    <cellStyle name="Comma 2 2 2 6 7" xfId="171"/>
    <cellStyle name="Comma 2 2 2 6 8" xfId="172"/>
    <cellStyle name="Comma 2 2 2 6 9" xfId="173"/>
    <cellStyle name="Comma 2 2 2 60" xfId="174"/>
    <cellStyle name="Comma 2 2 2 61" xfId="175"/>
    <cellStyle name="Comma 2 2 2 7" xfId="176"/>
    <cellStyle name="Comma 2 2 2 8" xfId="177"/>
    <cellStyle name="Comma 2 2 2 9" xfId="178"/>
    <cellStyle name="Comma 2 2 20" xfId="179"/>
    <cellStyle name="Comma 2 2 21" xfId="180"/>
    <cellStyle name="Comma 2 2 22" xfId="181"/>
    <cellStyle name="Comma 2 2 23" xfId="182"/>
    <cellStyle name="Comma 2 2 24" xfId="183"/>
    <cellStyle name="Comma 2 2 25" xfId="184"/>
    <cellStyle name="Comma 2 2 26" xfId="185"/>
    <cellStyle name="Comma 2 2 27" xfId="186"/>
    <cellStyle name="Comma 2 2 28" xfId="187"/>
    <cellStyle name="Comma 2 2 29" xfId="188"/>
    <cellStyle name="Comma 2 2 3" xfId="189"/>
    <cellStyle name="Comma 2 2 3 2" xfId="190"/>
    <cellStyle name="Comma 2 2 30" xfId="191"/>
    <cellStyle name="Comma 2 2 31" xfId="192"/>
    <cellStyle name="Comma 2 2 32" xfId="193"/>
    <cellStyle name="Comma 2 2 33" xfId="194"/>
    <cellStyle name="Comma 2 2 34" xfId="195"/>
    <cellStyle name="Comma 2 2 35" xfId="196"/>
    <cellStyle name="Comma 2 2 36" xfId="197"/>
    <cellStyle name="Comma 2 2 37" xfId="198"/>
    <cellStyle name="Comma 2 2 38" xfId="199"/>
    <cellStyle name="Comma 2 2 39" xfId="200"/>
    <cellStyle name="Comma 2 2 4" xfId="201"/>
    <cellStyle name="Comma 2 2 40" xfId="202"/>
    <cellStyle name="Comma 2 2 41" xfId="203"/>
    <cellStyle name="Comma 2 2 42" xfId="204"/>
    <cellStyle name="Comma 2 2 43" xfId="205"/>
    <cellStyle name="Comma 2 2 44" xfId="206"/>
    <cellStyle name="Comma 2 2 45" xfId="207"/>
    <cellStyle name="Comma 2 2 46" xfId="208"/>
    <cellStyle name="Comma 2 2 47" xfId="209"/>
    <cellStyle name="Comma 2 2 48" xfId="210"/>
    <cellStyle name="Comma 2 2 49" xfId="211"/>
    <cellStyle name="Comma 2 2 5" xfId="212"/>
    <cellStyle name="Comma 2 2 50" xfId="213"/>
    <cellStyle name="Comma 2 2 51" xfId="214"/>
    <cellStyle name="Comma 2 2 52" xfId="215"/>
    <cellStyle name="Comma 2 2 53" xfId="216"/>
    <cellStyle name="Comma 2 2 54" xfId="217"/>
    <cellStyle name="Comma 2 2 55" xfId="218"/>
    <cellStyle name="Comma 2 2 56" xfId="219"/>
    <cellStyle name="Comma 2 2 57" xfId="220"/>
    <cellStyle name="Comma 2 2 58" xfId="221"/>
    <cellStyle name="Comma 2 2 59" xfId="222"/>
    <cellStyle name="Comma 2 2 6" xfId="223"/>
    <cellStyle name="Comma 2 2 60" xfId="224"/>
    <cellStyle name="Comma 2 2 61" xfId="225"/>
    <cellStyle name="Comma 2 2 62" xfId="226"/>
    <cellStyle name="Comma 2 2 63" xfId="227"/>
    <cellStyle name="Comma 2 2 7" xfId="228"/>
    <cellStyle name="Comma 2 2 7 2" xfId="229"/>
    <cellStyle name="Comma 2 2 8" xfId="230"/>
    <cellStyle name="Comma 2 2 8 10" xfId="231"/>
    <cellStyle name="Comma 2 2 8 11" xfId="232"/>
    <cellStyle name="Comma 2 2 8 12" xfId="233"/>
    <cellStyle name="Comma 2 2 8 13" xfId="234"/>
    <cellStyle name="Comma 2 2 8 14" xfId="235"/>
    <cellStyle name="Comma 2 2 8 15" xfId="236"/>
    <cellStyle name="Comma 2 2 8 16" xfId="237"/>
    <cellStyle name="Comma 2 2 8 17" xfId="238"/>
    <cellStyle name="Comma 2 2 8 18" xfId="239"/>
    <cellStyle name="Comma 2 2 8 19" xfId="240"/>
    <cellStyle name="Comma 2 2 8 2" xfId="241"/>
    <cellStyle name="Comma 2 2 8 2 10" xfId="242"/>
    <cellStyle name="Comma 2 2 8 2 11" xfId="243"/>
    <cellStyle name="Comma 2 2 8 2 12" xfId="244"/>
    <cellStyle name="Comma 2 2 8 2 13" xfId="245"/>
    <cellStyle name="Comma 2 2 8 2 14" xfId="246"/>
    <cellStyle name="Comma 2 2 8 2 15" xfId="247"/>
    <cellStyle name="Comma 2 2 8 2 16" xfId="248"/>
    <cellStyle name="Comma 2 2 8 2 17" xfId="249"/>
    <cellStyle name="Comma 2 2 8 2 18" xfId="250"/>
    <cellStyle name="Comma 2 2 8 2 19" xfId="251"/>
    <cellStyle name="Comma 2 2 8 2 2" xfId="252"/>
    <cellStyle name="Comma 2 2 8 2 20" xfId="253"/>
    <cellStyle name="Comma 2 2 8 2 21" xfId="254"/>
    <cellStyle name="Comma 2 2 8 2 22" xfId="255"/>
    <cellStyle name="Comma 2 2 8 2 23" xfId="256"/>
    <cellStyle name="Comma 2 2 8 2 24" xfId="257"/>
    <cellStyle name="Comma 2 2 8 2 25" xfId="258"/>
    <cellStyle name="Comma 2 2 8 2 26" xfId="259"/>
    <cellStyle name="Comma 2 2 8 2 27" xfId="260"/>
    <cellStyle name="Comma 2 2 8 2 28" xfId="261"/>
    <cellStyle name="Comma 2 2 8 2 29" xfId="262"/>
    <cellStyle name="Comma 2 2 8 2 3" xfId="263"/>
    <cellStyle name="Comma 2 2 8 2 30" xfId="264"/>
    <cellStyle name="Comma 2 2 8 2 31" xfId="265"/>
    <cellStyle name="Comma 2 2 8 2 32" xfId="266"/>
    <cellStyle name="Comma 2 2 8 2 33" xfId="267"/>
    <cellStyle name="Comma 2 2 8 2 34" xfId="268"/>
    <cellStyle name="Comma 2 2 8 2 35" xfId="269"/>
    <cellStyle name="Comma 2 2 8 2 36" xfId="270"/>
    <cellStyle name="Comma 2 2 8 2 4" xfId="271"/>
    <cellStyle name="Comma 2 2 8 2 5" xfId="272"/>
    <cellStyle name="Comma 2 2 8 2 6" xfId="273"/>
    <cellStyle name="Comma 2 2 8 2 7" xfId="274"/>
    <cellStyle name="Comma 2 2 8 2 8" xfId="275"/>
    <cellStyle name="Comma 2 2 8 2 9" xfId="276"/>
    <cellStyle name="Comma 2 2 8 20" xfId="277"/>
    <cellStyle name="Comma 2 2 8 21" xfId="278"/>
    <cellStyle name="Comma 2 2 8 22" xfId="279"/>
    <cellStyle name="Comma 2 2 8 23" xfId="280"/>
    <cellStyle name="Comma 2 2 8 24" xfId="281"/>
    <cellStyle name="Comma 2 2 8 25" xfId="282"/>
    <cellStyle name="Comma 2 2 8 26" xfId="283"/>
    <cellStyle name="Comma 2 2 8 27" xfId="284"/>
    <cellStyle name="Comma 2 2 8 28" xfId="285"/>
    <cellStyle name="Comma 2 2 8 29" xfId="286"/>
    <cellStyle name="Comma 2 2 8 3" xfId="287"/>
    <cellStyle name="Comma 2 2 8 30" xfId="288"/>
    <cellStyle name="Comma 2 2 8 31" xfId="289"/>
    <cellStyle name="Comma 2 2 8 32" xfId="290"/>
    <cellStyle name="Comma 2 2 8 33" xfId="291"/>
    <cellStyle name="Comma 2 2 8 34" xfId="292"/>
    <cellStyle name="Comma 2 2 8 35" xfId="293"/>
    <cellStyle name="Comma 2 2 8 36" xfId="294"/>
    <cellStyle name="Comma 2 2 8 4" xfId="295"/>
    <cellStyle name="Comma 2 2 8 5" xfId="296"/>
    <cellStyle name="Comma 2 2 8 6" xfId="297"/>
    <cellStyle name="Comma 2 2 8 7" xfId="298"/>
    <cellStyle name="Comma 2 2 8 8" xfId="299"/>
    <cellStyle name="Comma 2 2 8 9" xfId="300"/>
    <cellStyle name="Comma 2 2 9" xfId="301"/>
    <cellStyle name="Comma 2 20" xfId="302"/>
    <cellStyle name="Comma 2 21" xfId="303"/>
    <cellStyle name="Comma 2 22" xfId="304"/>
    <cellStyle name="Comma 2 23" xfId="305"/>
    <cellStyle name="Comma 2 24" xfId="306"/>
    <cellStyle name="Comma 2 25" xfId="307"/>
    <cellStyle name="Comma 2 26" xfId="308"/>
    <cellStyle name="Comma 2 27" xfId="309"/>
    <cellStyle name="Comma 2 28" xfId="310"/>
    <cellStyle name="Comma 2 29" xfId="311"/>
    <cellStyle name="Comma 2 3" xfId="312"/>
    <cellStyle name="Comma 2 3 2" xfId="313"/>
    <cellStyle name="Comma 2 3 2 2" xfId="314"/>
    <cellStyle name="Comma 2 30" xfId="315"/>
    <cellStyle name="Comma 2 31" xfId="316"/>
    <cellStyle name="Comma 2 32" xfId="317"/>
    <cellStyle name="Comma 2 33" xfId="318"/>
    <cellStyle name="Comma 2 34" xfId="319"/>
    <cellStyle name="Comma 2 35" xfId="320"/>
    <cellStyle name="Comma 2 36" xfId="321"/>
    <cellStyle name="Comma 2 37" xfId="322"/>
    <cellStyle name="Comma 2 38" xfId="323"/>
    <cellStyle name="Comma 2 39" xfId="324"/>
    <cellStyle name="Comma 2 4" xfId="325"/>
    <cellStyle name="Comma 2 4 2" xfId="326"/>
    <cellStyle name="Comma 2 4 2 2" xfId="327"/>
    <cellStyle name="Comma 2 40" xfId="328"/>
    <cellStyle name="Comma 2 41" xfId="329"/>
    <cellStyle name="Comma 2 42" xfId="330"/>
    <cellStyle name="Comma 2 43" xfId="331"/>
    <cellStyle name="Comma 2 44" xfId="332"/>
    <cellStyle name="Comma 2 45" xfId="333"/>
    <cellStyle name="Comma 2 46" xfId="334"/>
    <cellStyle name="Comma 2 47" xfId="335"/>
    <cellStyle name="Comma 2 48" xfId="336"/>
    <cellStyle name="Comma 2 49" xfId="337"/>
    <cellStyle name="Comma 2 5" xfId="338"/>
    <cellStyle name="Comma 2 5 2" xfId="339"/>
    <cellStyle name="Comma 2 5 2 2" xfId="340"/>
    <cellStyle name="Comma 2 50" xfId="341"/>
    <cellStyle name="Comma 2 51" xfId="342"/>
    <cellStyle name="Comma 2 52" xfId="343"/>
    <cellStyle name="Comma 2 53" xfId="344"/>
    <cellStyle name="Comma 2 54" xfId="345"/>
    <cellStyle name="Comma 2 55" xfId="346"/>
    <cellStyle name="Comma 2 56" xfId="347"/>
    <cellStyle name="Comma 2 57" xfId="348"/>
    <cellStyle name="Comma 2 58" xfId="349"/>
    <cellStyle name="Comma 2 59" xfId="350"/>
    <cellStyle name="Comma 2 6" xfId="351"/>
    <cellStyle name="Comma 2 6 2" xfId="352"/>
    <cellStyle name="Comma 2 6 2 2" xfId="353"/>
    <cellStyle name="Comma 2 60" xfId="354"/>
    <cellStyle name="Comma 2 61" xfId="355"/>
    <cellStyle name="Comma 2 62" xfId="356"/>
    <cellStyle name="Comma 2 63" xfId="357"/>
    <cellStyle name="Comma 2 64" xfId="358"/>
    <cellStyle name="Comma 2 65" xfId="359"/>
    <cellStyle name="Comma 2 66" xfId="360"/>
    <cellStyle name="Comma 2 67" xfId="361"/>
    <cellStyle name="Comma 2 7" xfId="362"/>
    <cellStyle name="Comma 2 7 10" xfId="363"/>
    <cellStyle name="Comma 2 7 11" xfId="364"/>
    <cellStyle name="Comma 2 7 12" xfId="365"/>
    <cellStyle name="Comma 2 7 13" xfId="366"/>
    <cellStyle name="Comma 2 7 14" xfId="367"/>
    <cellStyle name="Comma 2 7 15" xfId="368"/>
    <cellStyle name="Comma 2 7 16" xfId="369"/>
    <cellStyle name="Comma 2 7 17" xfId="370"/>
    <cellStyle name="Comma 2 7 18" xfId="371"/>
    <cellStyle name="Comma 2 7 19" xfId="372"/>
    <cellStyle name="Comma 2 7 2" xfId="373"/>
    <cellStyle name="Comma 2 7 2 10" xfId="374"/>
    <cellStyle name="Comma 2 7 2 11" xfId="375"/>
    <cellStyle name="Comma 2 7 2 12" xfId="376"/>
    <cellStyle name="Comma 2 7 2 13" xfId="377"/>
    <cellStyle name="Comma 2 7 2 14" xfId="378"/>
    <cellStyle name="Comma 2 7 2 15" xfId="379"/>
    <cellStyle name="Comma 2 7 2 16" xfId="380"/>
    <cellStyle name="Comma 2 7 2 17" xfId="381"/>
    <cellStyle name="Comma 2 7 2 18" xfId="382"/>
    <cellStyle name="Comma 2 7 2 19" xfId="383"/>
    <cellStyle name="Comma 2 7 2 2" xfId="384"/>
    <cellStyle name="Comma 2 7 2 20" xfId="385"/>
    <cellStyle name="Comma 2 7 2 21" xfId="386"/>
    <cellStyle name="Comma 2 7 2 22" xfId="387"/>
    <cellStyle name="Comma 2 7 2 23" xfId="388"/>
    <cellStyle name="Comma 2 7 2 24" xfId="389"/>
    <cellStyle name="Comma 2 7 2 25" xfId="390"/>
    <cellStyle name="Comma 2 7 2 26" xfId="391"/>
    <cellStyle name="Comma 2 7 2 27" xfId="392"/>
    <cellStyle name="Comma 2 7 2 28" xfId="393"/>
    <cellStyle name="Comma 2 7 2 29" xfId="394"/>
    <cellStyle name="Comma 2 7 2 3" xfId="395"/>
    <cellStyle name="Comma 2 7 2 30" xfId="396"/>
    <cellStyle name="Comma 2 7 2 31" xfId="397"/>
    <cellStyle name="Comma 2 7 2 32" xfId="398"/>
    <cellStyle name="Comma 2 7 2 33" xfId="399"/>
    <cellStyle name="Comma 2 7 2 34" xfId="400"/>
    <cellStyle name="Comma 2 7 2 35" xfId="401"/>
    <cellStyle name="Comma 2 7 2 36" xfId="402"/>
    <cellStyle name="Comma 2 7 2 4" xfId="403"/>
    <cellStyle name="Comma 2 7 2 5" xfId="404"/>
    <cellStyle name="Comma 2 7 2 6" xfId="405"/>
    <cellStyle name="Comma 2 7 2 7" xfId="406"/>
    <cellStyle name="Comma 2 7 2 8" xfId="407"/>
    <cellStyle name="Comma 2 7 2 9" xfId="408"/>
    <cellStyle name="Comma 2 7 20" xfId="409"/>
    <cellStyle name="Comma 2 7 21" xfId="410"/>
    <cellStyle name="Comma 2 7 22" xfId="411"/>
    <cellStyle name="Comma 2 7 23" xfId="412"/>
    <cellStyle name="Comma 2 7 24" xfId="413"/>
    <cellStyle name="Comma 2 7 25" xfId="414"/>
    <cellStyle name="Comma 2 7 26" xfId="415"/>
    <cellStyle name="Comma 2 7 27" xfId="416"/>
    <cellStyle name="Comma 2 7 28" xfId="417"/>
    <cellStyle name="Comma 2 7 29" xfId="418"/>
    <cellStyle name="Comma 2 7 3" xfId="419"/>
    <cellStyle name="Comma 2 7 30" xfId="420"/>
    <cellStyle name="Comma 2 7 31" xfId="421"/>
    <cellStyle name="Comma 2 7 32" xfId="422"/>
    <cellStyle name="Comma 2 7 33" xfId="423"/>
    <cellStyle name="Comma 2 7 34" xfId="424"/>
    <cellStyle name="Comma 2 7 35" xfId="425"/>
    <cellStyle name="Comma 2 7 36" xfId="426"/>
    <cellStyle name="Comma 2 7 37" xfId="427"/>
    <cellStyle name="Comma 2 7 38" xfId="428"/>
    <cellStyle name="Comma 2 7 4" xfId="429"/>
    <cellStyle name="Comma 2 7 5" xfId="430"/>
    <cellStyle name="Comma 2 7 6" xfId="431"/>
    <cellStyle name="Comma 2 7 7" xfId="432"/>
    <cellStyle name="Comma 2 7 8" xfId="433"/>
    <cellStyle name="Comma 2 7 9" xfId="434"/>
    <cellStyle name="Comma 2 8" xfId="435"/>
    <cellStyle name="Comma 2 9" xfId="436"/>
    <cellStyle name="Comma 20" xfId="437"/>
    <cellStyle name="Comma 21" xfId="438"/>
    <cellStyle name="Comma 22" xfId="439"/>
    <cellStyle name="Comma 23" xfId="440"/>
    <cellStyle name="Comma 24" xfId="441"/>
    <cellStyle name="Comma 24 2" xfId="442"/>
    <cellStyle name="Comma 25" xfId="443"/>
    <cellStyle name="Comma 26" xfId="444"/>
    <cellStyle name="Comma 26 2" xfId="445"/>
    <cellStyle name="Comma 27" xfId="446"/>
    <cellStyle name="Comma 27 2" xfId="447"/>
    <cellStyle name="Comma 28" xfId="448"/>
    <cellStyle name="Comma 28 2" xfId="449"/>
    <cellStyle name="Comma 29" xfId="450"/>
    <cellStyle name="Comma 3" xfId="451"/>
    <cellStyle name="Comma 3 10" xfId="452"/>
    <cellStyle name="Comma 3 11" xfId="453"/>
    <cellStyle name="Comma 3 2" xfId="454"/>
    <cellStyle name="Comma 3 2 2" xfId="455"/>
    <cellStyle name="Comma 3 2 3" xfId="456"/>
    <cellStyle name="Comma 3 2 4" xfId="457"/>
    <cellStyle name="Comma 3 2 5" xfId="458"/>
    <cellStyle name="Comma 3 3" xfId="459"/>
    <cellStyle name="Comma 3 3 2" xfId="460"/>
    <cellStyle name="Comma 3 3 3" xfId="461"/>
    <cellStyle name="Comma 3 3 4" xfId="462"/>
    <cellStyle name="Comma 3 3 5" xfId="463"/>
    <cellStyle name="Comma 3 4" xfId="464"/>
    <cellStyle name="Comma 3 4 2" xfId="465"/>
    <cellStyle name="Comma 3 5" xfId="466"/>
    <cellStyle name="Comma 3 5 2" xfId="467"/>
    <cellStyle name="Comma 3 6" xfId="468"/>
    <cellStyle name="Comma 3 7" xfId="469"/>
    <cellStyle name="Comma 3 8" xfId="470"/>
    <cellStyle name="Comma 3 9" xfId="471"/>
    <cellStyle name="Comma 30" xfId="472"/>
    <cellStyle name="Comma 31" xfId="473"/>
    <cellStyle name="Comma 31 2" xfId="474"/>
    <cellStyle name="Comma 32" xfId="475"/>
    <cellStyle name="Comma 33" xfId="476"/>
    <cellStyle name="Comma 34" xfId="477"/>
    <cellStyle name="Comma 34 2" xfId="478"/>
    <cellStyle name="Comma 35" xfId="479"/>
    <cellStyle name="Comma 36" xfId="480"/>
    <cellStyle name="Comma 37" xfId="481"/>
    <cellStyle name="Comma 38" xfId="482"/>
    <cellStyle name="Comma 39" xfId="483"/>
    <cellStyle name="Comma 39 2" xfId="484"/>
    <cellStyle name="Comma 4" xfId="485"/>
    <cellStyle name="Comma 4 2" xfId="486"/>
    <cellStyle name="Comma 4 2 10" xfId="487"/>
    <cellStyle name="Comma 4 2 11" xfId="488"/>
    <cellStyle name="Comma 4 2 2" xfId="489"/>
    <cellStyle name="Comma 4 2 2 2" xfId="490"/>
    <cellStyle name="Comma 4 2 3" xfId="491"/>
    <cellStyle name="Comma 4 2 4" xfId="492"/>
    <cellStyle name="Comma 4 2 5" xfId="493"/>
    <cellStyle name="Comma 4 2 6" xfId="494"/>
    <cellStyle name="Comma 4 2 7" xfId="495"/>
    <cellStyle name="Comma 4 2 8" xfId="496"/>
    <cellStyle name="Comma 4 2 9" xfId="497"/>
    <cellStyle name="Comma 4 3" xfId="498"/>
    <cellStyle name="Comma 4 4" xfId="499"/>
    <cellStyle name="Comma 4 4 2" xfId="500"/>
    <cellStyle name="Comma 4 5" xfId="501"/>
    <cellStyle name="Comma 4 6" xfId="502"/>
    <cellStyle name="Comma 4 7" xfId="503"/>
    <cellStyle name="Comma 4 8" xfId="504"/>
    <cellStyle name="Comma 4 9" xfId="505"/>
    <cellStyle name="Comma 40" xfId="506"/>
    <cellStyle name="Comma 41" xfId="507"/>
    <cellStyle name="Comma 42" xfId="508"/>
    <cellStyle name="Comma 43" xfId="509"/>
    <cellStyle name="Comma 44" xfId="510"/>
    <cellStyle name="Comma 45" xfId="511"/>
    <cellStyle name="Comma 5" xfId="512"/>
    <cellStyle name="Comma 5 10" xfId="513"/>
    <cellStyle name="Comma 5 11" xfId="514"/>
    <cellStyle name="Comma 5 12" xfId="515"/>
    <cellStyle name="Comma 5 13" xfId="516"/>
    <cellStyle name="Comma 5 14" xfId="517"/>
    <cellStyle name="Comma 5 15" xfId="518"/>
    <cellStyle name="Comma 5 16" xfId="519"/>
    <cellStyle name="Comma 5 17" xfId="520"/>
    <cellStyle name="Comma 5 18" xfId="521"/>
    <cellStyle name="Comma 5 19" xfId="522"/>
    <cellStyle name="Comma 5 2" xfId="523"/>
    <cellStyle name="Comma 5 2 2" xfId="524"/>
    <cellStyle name="Comma 5 2 3" xfId="525"/>
    <cellStyle name="Comma 5 3" xfId="526"/>
    <cellStyle name="Comma 5 4" xfId="527"/>
    <cellStyle name="Comma 5 5" xfId="528"/>
    <cellStyle name="Comma 5 6" xfId="529"/>
    <cellStyle name="Comma 5 7" xfId="530"/>
    <cellStyle name="Comma 5 8" xfId="531"/>
    <cellStyle name="Comma 5 9" xfId="532"/>
    <cellStyle name="Comma 6" xfId="533"/>
    <cellStyle name="Comma 6 2" xfId="534"/>
    <cellStyle name="Comma 6 2 2" xfId="535"/>
    <cellStyle name="Comma 6 2 3" xfId="536"/>
    <cellStyle name="Comma 6 2 4" xfId="537"/>
    <cellStyle name="Comma 6 2 5" xfId="538"/>
    <cellStyle name="Comma 6 3" xfId="539"/>
    <cellStyle name="Comma 6 3 2" xfId="540"/>
    <cellStyle name="Comma 6 4" xfId="541"/>
    <cellStyle name="Comma 6 5" xfId="542"/>
    <cellStyle name="Comma 6 6" xfId="543"/>
    <cellStyle name="Comma 6 7" xfId="544"/>
    <cellStyle name="Comma 6 8" xfId="545"/>
    <cellStyle name="Comma 7" xfId="546"/>
    <cellStyle name="Comma 7 10" xfId="547"/>
    <cellStyle name="Comma 7 11" xfId="548"/>
    <cellStyle name="Comma 7 12" xfId="549"/>
    <cellStyle name="Comma 7 2" xfId="550"/>
    <cellStyle name="Comma 7 2 2" xfId="551"/>
    <cellStyle name="Comma 7 2 3" xfId="552"/>
    <cellStyle name="Comma 7 2 4" xfId="553"/>
    <cellStyle name="Comma 7 3" xfId="554"/>
    <cellStyle name="Comma 7 3 2" xfId="555"/>
    <cellStyle name="Comma 7 3 3" xfId="556"/>
    <cellStyle name="Comma 7 4" xfId="557"/>
    <cellStyle name="Comma 7 4 2" xfId="558"/>
    <cellStyle name="Comma 7 5" xfId="559"/>
    <cellStyle name="Comma 7 5 2" xfId="560"/>
    <cellStyle name="Comma 7 6" xfId="561"/>
    <cellStyle name="Comma 7 6 2" xfId="562"/>
    <cellStyle name="Comma 7 7" xfId="563"/>
    <cellStyle name="Comma 7 7 2" xfId="564"/>
    <cellStyle name="Comma 7 8" xfId="565"/>
    <cellStyle name="Comma 7 8 2" xfId="566"/>
    <cellStyle name="Comma 7 9" xfId="567"/>
    <cellStyle name="Comma 7 9 2" xfId="568"/>
    <cellStyle name="Comma 8" xfId="569"/>
    <cellStyle name="Comma 8 2" xfId="570"/>
    <cellStyle name="Comma 8 2 2" xfId="571"/>
    <cellStyle name="Comma 8 2 3" xfId="572"/>
    <cellStyle name="Comma 8 2 4" xfId="573"/>
    <cellStyle name="Comma 8 3" xfId="574"/>
    <cellStyle name="Comma 8 4" xfId="575"/>
    <cellStyle name="Comma 8 5" xfId="576"/>
    <cellStyle name="Comma 8 6" xfId="577"/>
    <cellStyle name="Comma 9" xfId="578"/>
    <cellStyle name="Comma 9 2" xfId="579"/>
    <cellStyle name="Comma 9 3" xfId="580"/>
    <cellStyle name="Comma 9 4" xfId="581"/>
    <cellStyle name="Comma 9 5" xfId="582"/>
    <cellStyle name="Currency 2" xfId="583"/>
    <cellStyle name="Excel Built-in Normal" xfId="584"/>
    <cellStyle name="Hyperlink 2" xfId="585"/>
    <cellStyle name="Hyperlink 3" xfId="586"/>
    <cellStyle name="Hyperlink 4" xfId="587"/>
    <cellStyle name="Hyperlink 5" xfId="588"/>
    <cellStyle name="Hyperlink 6" xfId="589"/>
    <cellStyle name="Normal" xfId="0" builtinId="0"/>
    <cellStyle name="Normal 10" xfId="590"/>
    <cellStyle name="Normal 10 2" xfId="591"/>
    <cellStyle name="Normal 10 2 2" xfId="592"/>
    <cellStyle name="Normal 10 2 2 2" xfId="593"/>
    <cellStyle name="Normal 10 3" xfId="594"/>
    <cellStyle name="Normal 10 4" xfId="595"/>
    <cellStyle name="Normal 10 5" xfId="596"/>
    <cellStyle name="Normal 11" xfId="597"/>
    <cellStyle name="Normal 11 2" xfId="598"/>
    <cellStyle name="Normal 11 2 2" xfId="599"/>
    <cellStyle name="Normal 11 3" xfId="600"/>
    <cellStyle name="Normal 12" xfId="601"/>
    <cellStyle name="Normal 12 2" xfId="602"/>
    <cellStyle name="Normal 12 2 2" xfId="603"/>
    <cellStyle name="Normal 12 3" xfId="604"/>
    <cellStyle name="Normal 12 4" xfId="605"/>
    <cellStyle name="Normal 13" xfId="606"/>
    <cellStyle name="Normal 13 2" xfId="607"/>
    <cellStyle name="Normal 13 2 2" xfId="608"/>
    <cellStyle name="Normal 13 2 3" xfId="609"/>
    <cellStyle name="Normal 13 3" xfId="610"/>
    <cellStyle name="Normal 14" xfId="611"/>
    <cellStyle name="Normal 14 2" xfId="612"/>
    <cellStyle name="Normal 14 3" xfId="613"/>
    <cellStyle name="Normal 14 4" xfId="614"/>
    <cellStyle name="Normal 15" xfId="615"/>
    <cellStyle name="Normal 15 2" xfId="616"/>
    <cellStyle name="Normal 15 3" xfId="617"/>
    <cellStyle name="Normal 16" xfId="618"/>
    <cellStyle name="Normal 16 2" xfId="619"/>
    <cellStyle name="Normal 17" xfId="620"/>
    <cellStyle name="Normal 17 2" xfId="621"/>
    <cellStyle name="Normal 17 2 2" xfId="622"/>
    <cellStyle name="Normal 17 3" xfId="623"/>
    <cellStyle name="Normal 18" xfId="624"/>
    <cellStyle name="Normal 18 2" xfId="625"/>
    <cellStyle name="Normal 18 2 2" xfId="626"/>
    <cellStyle name="Normal 18 3" xfId="627"/>
    <cellStyle name="Normal 19" xfId="628"/>
    <cellStyle name="Normal 19 2" xfId="629"/>
    <cellStyle name="Normal 19 2 2" xfId="630"/>
    <cellStyle name="Normal 19 3" xfId="631"/>
    <cellStyle name="Normal 2" xfId="632"/>
    <cellStyle name="Normal 2 10" xfId="633"/>
    <cellStyle name="Normal 2 11" xfId="634"/>
    <cellStyle name="Normal 2 12" xfId="635"/>
    <cellStyle name="Normal 2 13" xfId="636"/>
    <cellStyle name="Normal 2 14" xfId="637"/>
    <cellStyle name="Normal 2 15" xfId="638"/>
    <cellStyle name="Normal 2 16" xfId="639"/>
    <cellStyle name="Normal 2 17" xfId="640"/>
    <cellStyle name="Normal 2 18" xfId="641"/>
    <cellStyle name="Normal 2 19" xfId="642"/>
    <cellStyle name="Normal 2 2" xfId="643"/>
    <cellStyle name="Normal 2 2 2" xfId="644"/>
    <cellStyle name="Normal 2 2 2 10" xfId="645"/>
    <cellStyle name="Normal 2 2 2 2" xfId="646"/>
    <cellStyle name="Normal 2 2 2 2 2" xfId="647"/>
    <cellStyle name="Normal 2 2 2 2 2 2" xfId="648"/>
    <cellStyle name="Normal 2 2 2 3" xfId="649"/>
    <cellStyle name="Normal 2 2 2 4" xfId="650"/>
    <cellStyle name="Normal 2 2 2 4 2" xfId="651"/>
    <cellStyle name="Normal 2 2 2 5" xfId="652"/>
    <cellStyle name="Normal 2 2 2 5 2" xfId="653"/>
    <cellStyle name="Normal 2 2 2 6" xfId="654"/>
    <cellStyle name="Normal 2 2 2 6 2" xfId="655"/>
    <cellStyle name="Normal 2 2 2 7" xfId="656"/>
    <cellStyle name="Normal 2 2 2 7 2" xfId="657"/>
    <cellStyle name="Normal 2 2 2 8" xfId="658"/>
    <cellStyle name="Normal 2 2 2 8 2" xfId="659"/>
    <cellStyle name="Normal 2 2 2 9" xfId="660"/>
    <cellStyle name="Normal 2 2 2 9 2" xfId="661"/>
    <cellStyle name="Normal 2 2 3" xfId="662"/>
    <cellStyle name="Normal 2 2 3 2" xfId="663"/>
    <cellStyle name="Normal 2 2 4" xfId="664"/>
    <cellStyle name="Normal 2 2 4 2" xfId="665"/>
    <cellStyle name="Normal 2 2 5" xfId="666"/>
    <cellStyle name="Normal 2 2 5 2" xfId="667"/>
    <cellStyle name="Normal 2 2 5 2 2" xfId="668"/>
    <cellStyle name="Normal 2 2 5 3" xfId="669"/>
    <cellStyle name="Normal 2 2 5 3 2" xfId="670"/>
    <cellStyle name="Normal 2 2 5 4" xfId="671"/>
    <cellStyle name="Normal 2 2 5 4 2" xfId="672"/>
    <cellStyle name="Normal 2 2 5 5" xfId="673"/>
    <cellStyle name="Normal 2 2 5 5 2" xfId="674"/>
    <cellStyle name="Normal 2 2 5 6" xfId="675"/>
    <cellStyle name="Normal 2 2 5 6 2" xfId="676"/>
    <cellStyle name="Normal 2 2 5 7" xfId="677"/>
    <cellStyle name="Normal 2 2 5 7 2" xfId="678"/>
    <cellStyle name="Normal 2 2 5 8" xfId="679"/>
    <cellStyle name="Normal 2 2 6" xfId="680"/>
    <cellStyle name="Normal 2 20" xfId="681"/>
    <cellStyle name="Normal 2 20 2" xfId="682"/>
    <cellStyle name="Normal 2 20 2 2" xfId="683"/>
    <cellStyle name="Normal 2 20 3" xfId="684"/>
    <cellStyle name="Normal 2 21" xfId="685"/>
    <cellStyle name="Normal 2 22" xfId="686"/>
    <cellStyle name="Normal 2 23" xfId="687"/>
    <cellStyle name="Normal 2 24" xfId="688"/>
    <cellStyle name="Normal 2 3" xfId="689"/>
    <cellStyle name="Normal 2 3 10" xfId="690"/>
    <cellStyle name="Normal 2 3 11" xfId="691"/>
    <cellStyle name="Normal 2 3 2" xfId="692"/>
    <cellStyle name="Normal 2 3 2 2" xfId="693"/>
    <cellStyle name="Normal 2 3 2 3" xfId="694"/>
    <cellStyle name="Normal 2 3 3" xfId="695"/>
    <cellStyle name="Normal 2 3 3 2" xfId="696"/>
    <cellStyle name="Normal 2 3 4" xfId="697"/>
    <cellStyle name="Normal 2 3 4 2" xfId="698"/>
    <cellStyle name="Normal 2 3 5" xfId="699"/>
    <cellStyle name="Normal 2 3 5 2" xfId="700"/>
    <cellStyle name="Normal 2 3 6" xfId="701"/>
    <cellStyle name="Normal 2 3 6 2" xfId="702"/>
    <cellStyle name="Normal 2 3 7" xfId="703"/>
    <cellStyle name="Normal 2 3 7 2" xfId="704"/>
    <cellStyle name="Normal 2 3 8" xfId="705"/>
    <cellStyle name="Normal 2 3 8 2" xfId="706"/>
    <cellStyle name="Normal 2 3 9" xfId="707"/>
    <cellStyle name="Normal 2 4" xfId="708"/>
    <cellStyle name="Normal 2 4 2" xfId="709"/>
    <cellStyle name="Normal 2 4 2 2" xfId="710"/>
    <cellStyle name="Normal 2 4 2 3" xfId="711"/>
    <cellStyle name="Normal 2 4 3" xfId="712"/>
    <cellStyle name="Normal 2 4 3 2" xfId="713"/>
    <cellStyle name="Normal 2 4 4" xfId="714"/>
    <cellStyle name="Normal 2 4 4 2" xfId="715"/>
    <cellStyle name="Normal 2 4 5" xfId="716"/>
    <cellStyle name="Normal 2 4 5 2" xfId="717"/>
    <cellStyle name="Normal 2 4 6" xfId="718"/>
    <cellStyle name="Normal 2 4 6 2" xfId="719"/>
    <cellStyle name="Normal 2 4 7" xfId="720"/>
    <cellStyle name="Normal 2 4 7 2" xfId="721"/>
    <cellStyle name="Normal 2 4 8" xfId="722"/>
    <cellStyle name="Normal 2 5" xfId="723"/>
    <cellStyle name="Normal 2 5 2" xfId="724"/>
    <cellStyle name="Normal 2 6" xfId="725"/>
    <cellStyle name="Normal 2 6 2" xfId="726"/>
    <cellStyle name="Normal 2 7" xfId="727"/>
    <cellStyle name="Normal 2 7 2" xfId="728"/>
    <cellStyle name="Normal 2 8" xfId="729"/>
    <cellStyle name="Normal 2 9" xfId="730"/>
    <cellStyle name="Normal 20" xfId="731"/>
    <cellStyle name="Normal 20 2" xfId="732"/>
    <cellStyle name="Normal 21" xfId="733"/>
    <cellStyle name="Normal 22" xfId="734"/>
    <cellStyle name="Normal 23" xfId="735"/>
    <cellStyle name="Normal 24" xfId="736"/>
    <cellStyle name="Normal 25" xfId="737"/>
    <cellStyle name="Normal 26" xfId="1"/>
    <cellStyle name="Normal 3" xfId="738"/>
    <cellStyle name="Normal 3 2" xfId="739"/>
    <cellStyle name="Normal 3 2 10" xfId="740"/>
    <cellStyle name="Normal 3 2 10 2" xfId="741"/>
    <cellStyle name="Normal 3 2 11" xfId="742"/>
    <cellStyle name="Normal 3 2 11 2" xfId="743"/>
    <cellStyle name="Normal 3 2 2" xfId="744"/>
    <cellStyle name="Normal 3 2 2 2" xfId="745"/>
    <cellStyle name="Normal 3 2 3" xfId="746"/>
    <cellStyle name="Normal 3 2 4" xfId="747"/>
    <cellStyle name="Normal 3 2 5" xfId="748"/>
    <cellStyle name="Normal 3 2 5 2" xfId="749"/>
    <cellStyle name="Normal 3 2 6" xfId="750"/>
    <cellStyle name="Normal 3 2 6 2" xfId="751"/>
    <cellStyle name="Normal 3 2 7" xfId="752"/>
    <cellStyle name="Normal 3 2 7 2" xfId="753"/>
    <cellStyle name="Normal 3 2 8" xfId="754"/>
    <cellStyle name="Normal 3 2 8 2" xfId="755"/>
    <cellStyle name="Normal 3 2 9" xfId="756"/>
    <cellStyle name="Normal 3 2 9 2" xfId="757"/>
    <cellStyle name="Normal 3 3" xfId="758"/>
    <cellStyle name="Normal 3 3 10" xfId="759"/>
    <cellStyle name="Normal 3 3 11" xfId="760"/>
    <cellStyle name="Normal 3 3 2" xfId="761"/>
    <cellStyle name="Normal 3 3 2 2" xfId="762"/>
    <cellStyle name="Normal 3 3 3" xfId="763"/>
    <cellStyle name="Normal 3 3 3 2" xfId="764"/>
    <cellStyle name="Normal 3 3 4" xfId="765"/>
    <cellStyle name="Normal 3 3 4 2" xfId="766"/>
    <cellStyle name="Normal 3 3 5" xfId="767"/>
    <cellStyle name="Normal 3 3 5 2" xfId="768"/>
    <cellStyle name="Normal 3 3 6" xfId="769"/>
    <cellStyle name="Normal 3 3 6 2" xfId="770"/>
    <cellStyle name="Normal 3 3 7" xfId="771"/>
    <cellStyle name="Normal 3 3 7 2" xfId="772"/>
    <cellStyle name="Normal 3 3 8" xfId="773"/>
    <cellStyle name="Normal 3 3 8 2" xfId="774"/>
    <cellStyle name="Normal 3 3 9" xfId="775"/>
    <cellStyle name="Normal 3 4" xfId="776"/>
    <cellStyle name="Normal 3 4 2" xfId="777"/>
    <cellStyle name="Normal 3 4 2 2" xfId="778"/>
    <cellStyle name="Normal 3 4 3" xfId="779"/>
    <cellStyle name="Normal 3 4 3 2" xfId="780"/>
    <cellStyle name="Normal 3 4 4" xfId="781"/>
    <cellStyle name="Normal 3 4 4 2" xfId="782"/>
    <cellStyle name="Normal 3 4 5" xfId="783"/>
    <cellStyle name="Normal 3 4 5 2" xfId="784"/>
    <cellStyle name="Normal 3 4 6" xfId="785"/>
    <cellStyle name="Normal 3 4 6 2" xfId="786"/>
    <cellStyle name="Normal 3 4 7" xfId="787"/>
    <cellStyle name="Normal 3 4 7 2" xfId="788"/>
    <cellStyle name="Normal 3 4 8" xfId="789"/>
    <cellStyle name="Normal 3 4 9" xfId="790"/>
    <cellStyle name="Normal 3 5" xfId="791"/>
    <cellStyle name="Normal 3 5 2" xfId="792"/>
    <cellStyle name="Normal 3 6" xfId="793"/>
    <cellStyle name="Normal 3 7" xfId="794"/>
    <cellStyle name="Normal 36" xfId="795"/>
    <cellStyle name="Normal 4" xfId="796"/>
    <cellStyle name="Normal 4 2" xfId="797"/>
    <cellStyle name="Normal 4 2 10" xfId="798"/>
    <cellStyle name="Normal 4 2 11" xfId="799"/>
    <cellStyle name="Normal 4 2 2" xfId="800"/>
    <cellStyle name="Normal 4 2 2 2" xfId="801"/>
    <cellStyle name="Normal 4 2 3" xfId="802"/>
    <cellStyle name="Normal 4 2 3 2" xfId="803"/>
    <cellStyle name="Normal 4 2 4" xfId="804"/>
    <cellStyle name="Normal 4 2 4 2" xfId="805"/>
    <cellStyle name="Normal 4 2 5" xfId="806"/>
    <cellStyle name="Normal 4 2 5 2" xfId="807"/>
    <cellStyle name="Normal 4 2 6" xfId="808"/>
    <cellStyle name="Normal 4 2 6 2" xfId="809"/>
    <cellStyle name="Normal 4 2 7" xfId="810"/>
    <cellStyle name="Normal 4 2 7 2" xfId="811"/>
    <cellStyle name="Normal 4 2 8" xfId="812"/>
    <cellStyle name="Normal 4 2 8 2" xfId="813"/>
    <cellStyle name="Normal 4 2 9" xfId="814"/>
    <cellStyle name="Normal 4 3" xfId="815"/>
    <cellStyle name="Normal 4 3 2" xfId="816"/>
    <cellStyle name="Normal 4 3 2 2" xfId="817"/>
    <cellStyle name="Normal 4 3 3" xfId="818"/>
    <cellStyle name="Normal 4 3 3 2" xfId="819"/>
    <cellStyle name="Normal 4 3 4" xfId="820"/>
    <cellStyle name="Normal 4 3 4 2" xfId="821"/>
    <cellStyle name="Normal 4 3 5" xfId="822"/>
    <cellStyle name="Normal 4 3 5 2" xfId="823"/>
    <cellStyle name="Normal 4 3 6" xfId="824"/>
    <cellStyle name="Normal 4 3 6 2" xfId="825"/>
    <cellStyle name="Normal 4 3 7" xfId="826"/>
    <cellStyle name="Normal 4 3 7 2" xfId="827"/>
    <cellStyle name="Normal 4 3 8" xfId="828"/>
    <cellStyle name="Normal 4 3 9" xfId="829"/>
    <cellStyle name="Normal 4 4" xfId="830"/>
    <cellStyle name="Normal 4 4 2" xfId="831"/>
    <cellStyle name="Normal 4 4 2 2" xfId="832"/>
    <cellStyle name="Normal 4 4 3" xfId="833"/>
    <cellStyle name="Normal 4 4 3 2" xfId="834"/>
    <cellStyle name="Normal 4 4 4" xfId="835"/>
    <cellStyle name="Normal 4 4 4 2" xfId="836"/>
    <cellStyle name="Normal 4 4 5" xfId="837"/>
    <cellStyle name="Normal 4 4 5 2" xfId="838"/>
    <cellStyle name="Normal 4 4 6" xfId="839"/>
    <cellStyle name="Normal 4 4 6 2" xfId="840"/>
    <cellStyle name="Normal 4 4 7" xfId="841"/>
    <cellStyle name="Normal 4 4 7 2" xfId="842"/>
    <cellStyle name="Normal 4 4 8" xfId="843"/>
    <cellStyle name="Normal 4 4 9" xfId="844"/>
    <cellStyle name="Normal 4 5" xfId="845"/>
    <cellStyle name="Normal 4 6" xfId="846"/>
    <cellStyle name="Normal 4 7" xfId="847"/>
    <cellStyle name="Normal 4 8" xfId="848"/>
    <cellStyle name="Normal 5" xfId="849"/>
    <cellStyle name="Normal 5 2" xfId="850"/>
    <cellStyle name="Normal 5 2 2" xfId="851"/>
    <cellStyle name="Normal 5 2 3" xfId="852"/>
    <cellStyle name="Normal 5 2 4" xfId="853"/>
    <cellStyle name="Normal 5 3" xfId="854"/>
    <cellStyle name="Normal 5 4" xfId="855"/>
    <cellStyle name="Normal 5 5" xfId="856"/>
    <cellStyle name="Normal 5 6" xfId="857"/>
    <cellStyle name="Normal 6" xfId="858"/>
    <cellStyle name="Normal 6 2" xfId="859"/>
    <cellStyle name="Normal 6 2 2" xfId="860"/>
    <cellStyle name="Normal 6 2 3" xfId="861"/>
    <cellStyle name="Normal 6 2 4" xfId="862"/>
    <cellStyle name="Normal 6 3" xfId="863"/>
    <cellStyle name="Normal 6 4" xfId="864"/>
    <cellStyle name="Normal 6 5" xfId="865"/>
    <cellStyle name="Normal 6 6" xfId="866"/>
    <cellStyle name="Normal 7" xfId="867"/>
    <cellStyle name="Normal 7 2" xfId="868"/>
    <cellStyle name="Normal 7 3" xfId="869"/>
    <cellStyle name="Normal 7 3 2" xfId="870"/>
    <cellStyle name="Normal 7 4" xfId="871"/>
    <cellStyle name="Normal 7 5" xfId="872"/>
    <cellStyle name="Normal 7 6" xfId="873"/>
    <cellStyle name="Normal 8" xfId="874"/>
    <cellStyle name="Normal 8 2" xfId="875"/>
    <cellStyle name="Normal 8 3" xfId="876"/>
    <cellStyle name="Normal 9" xfId="877"/>
    <cellStyle name="Normal 9 2" xfId="878"/>
    <cellStyle name="Normal 9 3" xfId="879"/>
    <cellStyle name="Normal 9 4" xfId="880"/>
    <cellStyle name="Normal 9 5" xfId="881"/>
    <cellStyle name="Percent 2" xfId="882"/>
    <cellStyle name="Percent 2 10" xfId="883"/>
    <cellStyle name="Percent 2 11" xfId="884"/>
    <cellStyle name="Percent 2 2" xfId="885"/>
    <cellStyle name="Percent 2 3" xfId="886"/>
    <cellStyle name="Percent 2 3 2" xfId="887"/>
    <cellStyle name="Percent 2 4" xfId="888"/>
    <cellStyle name="Percent 2 4 2" xfId="889"/>
    <cellStyle name="Percent 2 5" xfId="890"/>
    <cellStyle name="Percent 2 6" xfId="891"/>
    <cellStyle name="Percent 2 7" xfId="892"/>
    <cellStyle name="Percent 2 8" xfId="893"/>
    <cellStyle name="Percent 2 9" xfId="894"/>
    <cellStyle name="Percent 3" xfId="895"/>
    <cellStyle name="Percent 3 2" xfId="896"/>
    <cellStyle name="Percent 3 2 2" xfId="897"/>
    <cellStyle name="Percent 3 2 3" xfId="898"/>
    <cellStyle name="Percent 3 2 4" xfId="899"/>
    <cellStyle name="Percent 3 2 5" xfId="900"/>
    <cellStyle name="Percent 3 3" xfId="901"/>
    <cellStyle name="Percent 3 4" xfId="902"/>
    <cellStyle name="Percent 3 5" xfId="903"/>
    <cellStyle name="Percent 3 6" xfId="904"/>
    <cellStyle name="Percent 3 7" xfId="905"/>
    <cellStyle name="Percent 4" xfId="906"/>
    <cellStyle name="Percent 5" xfId="907"/>
    <cellStyle name="Percent 6" xfId="908"/>
    <cellStyle name="Percent 6 2" xfId="909"/>
    <cellStyle name="Percent 7" xfId="910"/>
    <cellStyle name="Percent 8" xfId="9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%20CONSO%20UNIT\2018%20EXECOM,QRF,PSB,101,102,170,171\01.%20January\FUND%20102%20CURRENT%20SAOB%20as%20of%20January%2031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jsmanuel\Desktop\FUND%20102\FUND%20102%20KC\FUND%20102%20-%202018\JANUARY\FUND%20102%20CURRENT%20CONSOLIDATED%20REPORT%20January%2031,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PER FUND"/>
    </sheetNames>
    <sheetDataSet>
      <sheetData sheetId="0"/>
      <sheetData sheetId="1"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2023400000</v>
          </cell>
          <cell r="F1452">
            <v>947562779.72000003</v>
          </cell>
          <cell r="G1452">
            <v>-1075837220.28</v>
          </cell>
          <cell r="H1452">
            <v>118170106.62000002</v>
          </cell>
          <cell r="I1452">
            <v>0</v>
          </cell>
          <cell r="J1452">
            <v>0</v>
          </cell>
          <cell r="K1452">
            <v>0</v>
          </cell>
          <cell r="L1452">
            <v>113292896.85000001</v>
          </cell>
          <cell r="M1452">
            <v>0</v>
          </cell>
          <cell r="N1452">
            <v>0</v>
          </cell>
          <cell r="O1452">
            <v>0</v>
          </cell>
          <cell r="P1452">
            <v>113292896.85000001</v>
          </cell>
          <cell r="Q1452">
            <v>4877209.7700000005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3131685000</v>
          </cell>
          <cell r="F1663">
            <v>3025726700</v>
          </cell>
          <cell r="G1663">
            <v>-105958300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220000000</v>
          </cell>
          <cell r="F1874">
            <v>254009.34999999404</v>
          </cell>
          <cell r="G1874">
            <v>-219745990.65000001</v>
          </cell>
          <cell r="H1874">
            <v>37308146.379999995</v>
          </cell>
          <cell r="I1874">
            <v>0</v>
          </cell>
          <cell r="J1874">
            <v>0</v>
          </cell>
          <cell r="K1874">
            <v>0</v>
          </cell>
          <cell r="L1874">
            <v>37308146.379999995</v>
          </cell>
          <cell r="M1874">
            <v>0</v>
          </cell>
          <cell r="N1874">
            <v>0</v>
          </cell>
          <cell r="O1874">
            <v>0</v>
          </cell>
          <cell r="P1874">
            <v>37308146.379999995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5375085000</v>
          </cell>
          <cell r="AC5401">
            <v>155478253</v>
          </cell>
          <cell r="AD5401">
            <v>5219606747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244">
          <cell r="B244">
            <v>5375085000</v>
          </cell>
        </row>
      </sheetData>
      <sheetData sheetId="6"/>
      <sheetData sheetId="7">
        <row r="221">
          <cell r="T221">
            <v>4877209.7700000005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27">
          <cell r="Q27">
            <v>4877209.7700000005</v>
          </cell>
        </row>
        <row r="29">
          <cell r="Q29">
            <v>0</v>
          </cell>
        </row>
        <row r="32">
          <cell r="Q32">
            <v>4877209.7700000005</v>
          </cell>
        </row>
        <row r="116">
          <cell r="Q116">
            <v>4877209.7700000005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150601043.23000002</v>
          </cell>
        </row>
        <row r="566">
          <cell r="EM566">
            <v>150601043.23000002</v>
          </cell>
          <cell r="EO566">
            <v>0</v>
          </cell>
          <cell r="ER566">
            <v>150601043.23000002</v>
          </cell>
        </row>
        <row r="2519">
          <cell r="ER2519">
            <v>150601043.23000002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59"/>
  <sheetViews>
    <sheetView showGridLines="0" tabSelected="1" zoomScale="77" zoomScaleNormal="77" workbookViewId="0">
      <pane xSplit="1" ySplit="10" topLeftCell="B11" activePane="bottomRight" state="frozen"/>
      <selection activeCell="AD266" sqref="AD266"/>
      <selection pane="topRight" activeCell="AD266" sqref="AD266"/>
      <selection pane="bottomLeft" activeCell="AD266" sqref="AD266"/>
      <selection pane="bottomRight" activeCell="AC262" sqref="AC262"/>
    </sheetView>
  </sheetViews>
  <sheetFormatPr defaultColWidth="8.85546875" defaultRowHeight="15" customHeight="1" x14ac:dyDescent="0.2"/>
  <cols>
    <col min="1" max="1" width="27.7109375" style="2" customWidth="1"/>
    <col min="2" max="2" width="28.2851562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7" width="22.7109375" style="2" customWidth="1"/>
    <col min="28" max="28" width="13.85546875" style="2" customWidth="1"/>
    <col min="29" max="29" width="10.28515625" style="2" customWidth="1"/>
    <col min="30" max="30" width="20.7109375" style="2" customWidth="1"/>
    <col min="31" max="31" width="8.85546875" style="2"/>
    <col min="32" max="32" width="14.570312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[1]consoCURRENT!F608</f>
        <v>0</v>
      </c>
      <c r="D27" s="38">
        <f>[1]consoCURRENT!G608</f>
        <v>0</v>
      </c>
      <c r="E27" s="38">
        <f>[1]consoCURRENT!H608</f>
        <v>0</v>
      </c>
      <c r="F27" s="38">
        <f>[1]consoCURRENT!I608</f>
        <v>0</v>
      </c>
      <c r="G27" s="38">
        <f>[1]consoCURRENT!J608</f>
        <v>0</v>
      </c>
      <c r="H27" s="38">
        <f>[1]consoCURRENT!K608</f>
        <v>0</v>
      </c>
      <c r="I27" s="38">
        <f>[1]consoCURRENT!L608</f>
        <v>0</v>
      </c>
      <c r="J27" s="38">
        <f>[1]consoCURRENT!M608</f>
        <v>0</v>
      </c>
      <c r="K27" s="38">
        <f>[1]consoCURRENT!N608</f>
        <v>0</v>
      </c>
      <c r="L27" s="38">
        <f>[1]consoCURRENT!O608</f>
        <v>0</v>
      </c>
      <c r="M27" s="38">
        <f>[1]consoCURRENT!P608</f>
        <v>0</v>
      </c>
      <c r="N27" s="38">
        <f>[1]consoCURRENT!Q608</f>
        <v>0</v>
      </c>
      <c r="O27" s="38">
        <f>[1]consoCURRENT!R608</f>
        <v>0</v>
      </c>
      <c r="P27" s="38">
        <f>[1]consoCURRENT!S608</f>
        <v>0</v>
      </c>
      <c r="Q27" s="38">
        <f>[1]consoCURRENT!T608</f>
        <v>0</v>
      </c>
      <c r="R27" s="38">
        <f>[1]consoCURRENT!U608</f>
        <v>0</v>
      </c>
      <c r="S27" s="38">
        <f>[1]consoCURRENT!V608</f>
        <v>0</v>
      </c>
      <c r="T27" s="38">
        <f>[1]consoCURRENT!W608</f>
        <v>0</v>
      </c>
      <c r="U27" s="38">
        <f>[1]consoCURRENT!X608</f>
        <v>0</v>
      </c>
      <c r="V27" s="38">
        <f>[1]consoCURRENT!Y608</f>
        <v>0</v>
      </c>
      <c r="W27" s="38">
        <f>[1]consoCURRENT!Z608</f>
        <v>0</v>
      </c>
      <c r="X27" s="38">
        <f>[1]consoCURRENT!AA608</f>
        <v>0</v>
      </c>
      <c r="Y27" s="38">
        <f>[1]consoCURRENT!AB608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[1]consoCURRENT!F643</f>
        <v>0</v>
      </c>
      <c r="D29" s="38">
        <f>[1]consoCURRENT!G643</f>
        <v>0</v>
      </c>
      <c r="E29" s="38">
        <f>[1]consoCURRENT!H643</f>
        <v>0</v>
      </c>
      <c r="F29" s="38">
        <f>[1]consoCURRENT!I643</f>
        <v>0</v>
      </c>
      <c r="G29" s="38">
        <f>[1]consoCURRENT!J643</f>
        <v>0</v>
      </c>
      <c r="H29" s="38">
        <f>[1]consoCURRENT!K643</f>
        <v>0</v>
      </c>
      <c r="I29" s="38">
        <f>[1]consoCURRENT!L643</f>
        <v>0</v>
      </c>
      <c r="J29" s="38">
        <f>[1]consoCURRENT!M643</f>
        <v>0</v>
      </c>
      <c r="K29" s="38">
        <f>[1]consoCURRENT!N643</f>
        <v>0</v>
      </c>
      <c r="L29" s="38">
        <f>[1]consoCURRENT!O643</f>
        <v>0</v>
      </c>
      <c r="M29" s="38">
        <f>[1]consoCURRENT!P643</f>
        <v>0</v>
      </c>
      <c r="N29" s="38">
        <f>[1]consoCURRENT!Q643</f>
        <v>0</v>
      </c>
      <c r="O29" s="38">
        <f>[1]consoCURRENT!R643</f>
        <v>0</v>
      </c>
      <c r="P29" s="38">
        <f>[1]consoCURRENT!S643</f>
        <v>0</v>
      </c>
      <c r="Q29" s="38">
        <f>[1]consoCURRENT!T643</f>
        <v>0</v>
      </c>
      <c r="R29" s="38">
        <f>[1]consoCURRENT!U643</f>
        <v>0</v>
      </c>
      <c r="S29" s="38">
        <f>[1]consoCURRENT!V643</f>
        <v>0</v>
      </c>
      <c r="T29" s="38">
        <f>[1]consoCURRENT!W643</f>
        <v>0</v>
      </c>
      <c r="U29" s="38">
        <f>[1]consoCURRENT!X643</f>
        <v>0</v>
      </c>
      <c r="V29" s="38">
        <f>[1]consoCURRENT!Y643</f>
        <v>0</v>
      </c>
      <c r="W29" s="38">
        <f>[1]consoCURRENT!Z643</f>
        <v>0</v>
      </c>
      <c r="X29" s="38">
        <f>[1]consoCURRENT!AA643</f>
        <v>0</v>
      </c>
      <c r="Y29" s="38">
        <f>[1]consoCURRENT!AB643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[1]consoCURRENT!F819</f>
        <v>0</v>
      </c>
      <c r="D37" s="38">
        <f>[1]consoCURRENT!G819</f>
        <v>0</v>
      </c>
      <c r="E37" s="38">
        <f>[1]consoCURRENT!H819</f>
        <v>0</v>
      </c>
      <c r="F37" s="38">
        <f>[1]consoCURRENT!I819</f>
        <v>0</v>
      </c>
      <c r="G37" s="38">
        <f>[1]consoCURRENT!J819</f>
        <v>0</v>
      </c>
      <c r="H37" s="38">
        <f>[1]consoCURRENT!K819</f>
        <v>0</v>
      </c>
      <c r="I37" s="38">
        <f>[1]consoCURRENT!L819</f>
        <v>0</v>
      </c>
      <c r="J37" s="38">
        <f>[1]consoCURRENT!M819</f>
        <v>0</v>
      </c>
      <c r="K37" s="38">
        <f>[1]consoCURRENT!N819</f>
        <v>0</v>
      </c>
      <c r="L37" s="38">
        <f>[1]consoCURRENT!O819</f>
        <v>0</v>
      </c>
      <c r="M37" s="38">
        <f>[1]consoCURRENT!P819</f>
        <v>0</v>
      </c>
      <c r="N37" s="38">
        <f>[1]consoCURRENT!Q819</f>
        <v>0</v>
      </c>
      <c r="O37" s="38">
        <f>[1]consoCURRENT!R819</f>
        <v>0</v>
      </c>
      <c r="P37" s="38">
        <f>[1]consoCURRENT!S819</f>
        <v>0</v>
      </c>
      <c r="Q37" s="38">
        <f>[1]consoCURRENT!T819</f>
        <v>0</v>
      </c>
      <c r="R37" s="38">
        <f>[1]consoCURRENT!U819</f>
        <v>0</v>
      </c>
      <c r="S37" s="38">
        <f>[1]consoCURRENT!V819</f>
        <v>0</v>
      </c>
      <c r="T37" s="38">
        <f>[1]consoCURRENT!W819</f>
        <v>0</v>
      </c>
      <c r="U37" s="38">
        <f>[1]consoCURRENT!X819</f>
        <v>0</v>
      </c>
      <c r="V37" s="38">
        <f>[1]consoCURRENT!Y819</f>
        <v>0</v>
      </c>
      <c r="W37" s="38">
        <f>[1]consoCURRENT!Z819</f>
        <v>0</v>
      </c>
      <c r="X37" s="38">
        <f>[1]consoCURRENT!AA819</f>
        <v>0</v>
      </c>
      <c r="Y37" s="38">
        <f>[1]consoCURRENT!AB819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[1]consoCURRENT!F854</f>
        <v>0</v>
      </c>
      <c r="D39" s="38">
        <f>[1]consoCURRENT!G854</f>
        <v>0</v>
      </c>
      <c r="E39" s="38">
        <f>[1]consoCURRENT!H854</f>
        <v>0</v>
      </c>
      <c r="F39" s="38">
        <f>[1]consoCURRENT!I854</f>
        <v>0</v>
      </c>
      <c r="G39" s="38">
        <f>[1]consoCURRENT!J854</f>
        <v>0</v>
      </c>
      <c r="H39" s="38">
        <f>[1]consoCURRENT!K854</f>
        <v>0</v>
      </c>
      <c r="I39" s="38">
        <f>[1]consoCURRENT!L854</f>
        <v>0</v>
      </c>
      <c r="J39" s="38">
        <f>[1]consoCURRENT!M854</f>
        <v>0</v>
      </c>
      <c r="K39" s="38">
        <f>[1]consoCURRENT!N854</f>
        <v>0</v>
      </c>
      <c r="L39" s="38">
        <f>[1]consoCURRENT!O854</f>
        <v>0</v>
      </c>
      <c r="M39" s="38">
        <f>[1]consoCURRENT!P854</f>
        <v>0</v>
      </c>
      <c r="N39" s="38">
        <f>[1]consoCURRENT!Q854</f>
        <v>0</v>
      </c>
      <c r="O39" s="38">
        <f>[1]consoCURRENT!R854</f>
        <v>0</v>
      </c>
      <c r="P39" s="38">
        <f>[1]consoCURRENT!S854</f>
        <v>0</v>
      </c>
      <c r="Q39" s="38">
        <f>[1]consoCURRENT!T854</f>
        <v>0</v>
      </c>
      <c r="R39" s="38">
        <f>[1]consoCURRENT!U854</f>
        <v>0</v>
      </c>
      <c r="S39" s="38">
        <f>[1]consoCURRENT!V854</f>
        <v>0</v>
      </c>
      <c r="T39" s="38">
        <f>[1]consoCURRENT!W854</f>
        <v>0</v>
      </c>
      <c r="U39" s="38">
        <f>[1]consoCURRENT!X854</f>
        <v>0</v>
      </c>
      <c r="V39" s="38">
        <f>[1]consoCURRENT!Y854</f>
        <v>0</v>
      </c>
      <c r="W39" s="38">
        <f>[1]consoCURRENT!Z854</f>
        <v>0</v>
      </c>
      <c r="X39" s="38">
        <f>[1]consoCURRENT!AA854</f>
        <v>0</v>
      </c>
      <c r="Y39" s="38">
        <f>[1]consoCURRENT!AB854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[1]consoCURRENT!F1030</f>
        <v>0</v>
      </c>
      <c r="D47" s="38">
        <f>[1]consoCURRENT!G1030</f>
        <v>0</v>
      </c>
      <c r="E47" s="38">
        <f>[1]consoCURRENT!H1030</f>
        <v>0</v>
      </c>
      <c r="F47" s="38">
        <f>[1]consoCURRENT!I1030</f>
        <v>0</v>
      </c>
      <c r="G47" s="38">
        <f>[1]consoCURRENT!J1030</f>
        <v>0</v>
      </c>
      <c r="H47" s="38">
        <f>[1]consoCURRENT!K1030</f>
        <v>0</v>
      </c>
      <c r="I47" s="38">
        <f>[1]consoCURRENT!L1030</f>
        <v>0</v>
      </c>
      <c r="J47" s="38">
        <f>[1]consoCURRENT!M1030</f>
        <v>0</v>
      </c>
      <c r="K47" s="38">
        <f>[1]consoCURRENT!N1030</f>
        <v>0</v>
      </c>
      <c r="L47" s="38">
        <f>[1]consoCURRENT!O1030</f>
        <v>0</v>
      </c>
      <c r="M47" s="38">
        <f>[1]consoCURRENT!P1030</f>
        <v>0</v>
      </c>
      <c r="N47" s="38">
        <f>[1]consoCURRENT!Q1030</f>
        <v>0</v>
      </c>
      <c r="O47" s="38">
        <f>[1]consoCURRENT!R1030</f>
        <v>0</v>
      </c>
      <c r="P47" s="38">
        <f>[1]consoCURRENT!S1030</f>
        <v>0</v>
      </c>
      <c r="Q47" s="38">
        <f>[1]consoCURRENT!T1030</f>
        <v>0</v>
      </c>
      <c r="R47" s="38">
        <f>[1]consoCURRENT!U1030</f>
        <v>0</v>
      </c>
      <c r="S47" s="38">
        <f>[1]consoCURRENT!V1030</f>
        <v>0</v>
      </c>
      <c r="T47" s="38">
        <f>[1]consoCURRENT!W1030</f>
        <v>0</v>
      </c>
      <c r="U47" s="38">
        <f>[1]consoCURRENT!X1030</f>
        <v>0</v>
      </c>
      <c r="V47" s="38">
        <f>[1]consoCURRENT!Y1030</f>
        <v>0</v>
      </c>
      <c r="W47" s="38">
        <f>[1]consoCURRENT!Z1030</f>
        <v>0</v>
      </c>
      <c r="X47" s="38">
        <f>[1]consoCURRENT!AA1030</f>
        <v>0</v>
      </c>
      <c r="Y47" s="38">
        <f>[1]consoCURRENT!AB1030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[1]consoCURRENT!F1065</f>
        <v>0</v>
      </c>
      <c r="D49" s="38">
        <f>[1]consoCURRENT!G1065</f>
        <v>0</v>
      </c>
      <c r="E49" s="38">
        <f>[1]consoCURRENT!H1065</f>
        <v>0</v>
      </c>
      <c r="F49" s="38">
        <f>[1]consoCURRENT!I1065</f>
        <v>0</v>
      </c>
      <c r="G49" s="38">
        <f>[1]consoCURRENT!J1065</f>
        <v>0</v>
      </c>
      <c r="H49" s="38">
        <f>[1]consoCURRENT!K1065</f>
        <v>0</v>
      </c>
      <c r="I49" s="38">
        <f>[1]consoCURRENT!L1065</f>
        <v>0</v>
      </c>
      <c r="J49" s="38">
        <f>[1]consoCURRENT!M1065</f>
        <v>0</v>
      </c>
      <c r="K49" s="38">
        <f>[1]consoCURRENT!N1065</f>
        <v>0</v>
      </c>
      <c r="L49" s="38">
        <f>[1]consoCURRENT!O1065</f>
        <v>0</v>
      </c>
      <c r="M49" s="38">
        <f>[1]consoCURRENT!P1065</f>
        <v>0</v>
      </c>
      <c r="N49" s="38">
        <f>[1]consoCURRENT!Q1065</f>
        <v>0</v>
      </c>
      <c r="O49" s="38">
        <f>[1]consoCURRENT!R1065</f>
        <v>0</v>
      </c>
      <c r="P49" s="38">
        <f>[1]consoCURRENT!S1065</f>
        <v>0</v>
      </c>
      <c r="Q49" s="38">
        <f>[1]consoCURRENT!T1065</f>
        <v>0</v>
      </c>
      <c r="R49" s="38">
        <f>[1]consoCURRENT!U1065</f>
        <v>0</v>
      </c>
      <c r="S49" s="38">
        <f>[1]consoCURRENT!V1065</f>
        <v>0</v>
      </c>
      <c r="T49" s="38">
        <f>[1]consoCURRENT!W1065</f>
        <v>0</v>
      </c>
      <c r="U49" s="38">
        <f>[1]consoCURRENT!X1065</f>
        <v>0</v>
      </c>
      <c r="V49" s="38">
        <f>[1]consoCURRENT!Y1065</f>
        <v>0</v>
      </c>
      <c r="W49" s="38">
        <f>[1]consoCURRENT!Z1065</f>
        <v>0</v>
      </c>
      <c r="X49" s="38">
        <f>[1]consoCURRENT!AA1065</f>
        <v>0</v>
      </c>
      <c r="Y49" s="38">
        <f>[1]consoCURRENT!AB1065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2" s="40" customFormat="1" ht="18" customHeight="1" x14ac:dyDescent="0.2">
      <c r="A57" s="42" t="s">
        <v>37</v>
      </c>
      <c r="B57" s="38">
        <f>B67+B77+B87+B97+B107</f>
        <v>5375085000</v>
      </c>
      <c r="C57" s="38">
        <f t="shared" si="11"/>
        <v>3973543489.0700002</v>
      </c>
      <c r="D57" s="38">
        <f t="shared" si="11"/>
        <v>-1401541510.9300001</v>
      </c>
      <c r="E57" s="38">
        <f t="shared" si="11"/>
        <v>155478253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150601043.23000002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150601043.23000002</v>
      </c>
      <c r="N57" s="38">
        <f t="shared" si="11"/>
        <v>4877209.7700000005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155478253.00000003</v>
      </c>
      <c r="AA57" s="38">
        <f>B57-Z57</f>
        <v>5219606747</v>
      </c>
      <c r="AB57" s="43">
        <f>Z57/B57</f>
        <v>2.8925729174515386E-2</v>
      </c>
      <c r="AC57" s="39"/>
      <c r="AD57" s="49">
        <f>'[2]sum-co'!Q27+'[2]CMFothers-CURRENT'!EM566</f>
        <v>155478253.00000003</v>
      </c>
      <c r="AF57" s="49">
        <f>AD57-Z57</f>
        <v>0</v>
      </c>
    </row>
    <row r="58" spans="1:32" s="40" customFormat="1" ht="18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2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49">
        <f>'[2]sum-co'!Q29+'[2]CMFothers-CURRENT'!EO566</f>
        <v>0</v>
      </c>
    </row>
    <row r="60" spans="1:32" s="40" customFormat="1" ht="18" customHeight="1" x14ac:dyDescent="0.25">
      <c r="A60" s="44" t="s">
        <v>40</v>
      </c>
      <c r="B60" s="45">
        <f>SUM(B56:B59)</f>
        <v>5375085000</v>
      </c>
      <c r="C60" s="45">
        <f t="shared" ref="C60:Y60" si="12">SUM(C56:C59)</f>
        <v>3973543489.0700002</v>
      </c>
      <c r="D60" s="45">
        <f t="shared" si="12"/>
        <v>-1401541510.9300001</v>
      </c>
      <c r="E60" s="45">
        <f t="shared" si="12"/>
        <v>155478253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150601043.23000002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150601043.23000002</v>
      </c>
      <c r="N60" s="45">
        <f t="shared" si="12"/>
        <v>4877209.7700000005</v>
      </c>
      <c r="O60" s="45">
        <f t="shared" si="12"/>
        <v>0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155478253.00000003</v>
      </c>
      <c r="AA60" s="45">
        <f>SUM(AA56:AA59)</f>
        <v>5219606747</v>
      </c>
      <c r="AB60" s="46">
        <f>Z60/B60</f>
        <v>2.8925729174515386E-2</v>
      </c>
      <c r="AC60" s="39"/>
    </row>
    <row r="61" spans="1:32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2" s="40" customFormat="1" ht="18" customHeight="1" x14ac:dyDescent="0.25">
      <c r="A62" s="44" t="s">
        <v>42</v>
      </c>
      <c r="B62" s="45">
        <f>B61+B60</f>
        <v>5375085000</v>
      </c>
      <c r="C62" s="45">
        <f t="shared" ref="C62:Y62" si="13">C61+C60</f>
        <v>3973543489.0700002</v>
      </c>
      <c r="D62" s="45">
        <f t="shared" si="13"/>
        <v>-1401541510.9300001</v>
      </c>
      <c r="E62" s="45">
        <f t="shared" si="13"/>
        <v>155478253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150601043.23000002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150601043.23000002</v>
      </c>
      <c r="N62" s="45">
        <f t="shared" si="13"/>
        <v>4877209.7700000005</v>
      </c>
      <c r="O62" s="45">
        <f t="shared" si="13"/>
        <v>0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155478253.00000003</v>
      </c>
      <c r="AA62" s="45">
        <f>AA61+AA60</f>
        <v>5219606747</v>
      </c>
      <c r="AB62" s="46">
        <f>Z62/B62</f>
        <v>2.8925729174515386E-2</v>
      </c>
      <c r="AC62" s="48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38">
        <f>'[2]sum-co'!Q32+'[2]CMFothers-CURRENT'!ER566</f>
        <v>155478253.00000003</v>
      </c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customHeight="1" x14ac:dyDescent="0.25">
      <c r="A65" s="50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</row>
    <row r="67" spans="1:30" s="40" customFormat="1" ht="18" customHeight="1" x14ac:dyDescent="0.2">
      <c r="A67" s="42" t="s">
        <v>37</v>
      </c>
      <c r="B67" s="38">
        <f>[1]consoCURRENT!E1452</f>
        <v>2023400000</v>
      </c>
      <c r="C67" s="38">
        <f>[1]consoCURRENT!F1452</f>
        <v>947562779.72000003</v>
      </c>
      <c r="D67" s="38">
        <f>[1]consoCURRENT!G1452</f>
        <v>-1075837220.28</v>
      </c>
      <c r="E67" s="38">
        <f>[1]consoCURRENT!H1452</f>
        <v>118170106.62000002</v>
      </c>
      <c r="F67" s="38">
        <f>[1]consoCURRENT!I1452</f>
        <v>0</v>
      </c>
      <c r="G67" s="38">
        <f>[1]consoCURRENT!J1452</f>
        <v>0</v>
      </c>
      <c r="H67" s="38">
        <f>[1]consoCURRENT!K1452</f>
        <v>0</v>
      </c>
      <c r="I67" s="38">
        <f>[1]consoCURRENT!L1452</f>
        <v>113292896.85000001</v>
      </c>
      <c r="J67" s="38">
        <f>[1]consoCURRENT!M1452</f>
        <v>0</v>
      </c>
      <c r="K67" s="38">
        <f>[1]consoCURRENT!N1452</f>
        <v>0</v>
      </c>
      <c r="L67" s="38">
        <f>[1]consoCURRENT!O1452</f>
        <v>0</v>
      </c>
      <c r="M67" s="38">
        <f>[1]consoCURRENT!P1452</f>
        <v>113292896.85000001</v>
      </c>
      <c r="N67" s="38">
        <f>[1]consoCURRENT!Q1452</f>
        <v>4877209.7700000005</v>
      </c>
      <c r="O67" s="38">
        <f>[1]consoCURRENT!R1452</f>
        <v>0</v>
      </c>
      <c r="P67" s="38">
        <f>[1]consoCURRENT!S1452</f>
        <v>0</v>
      </c>
      <c r="Q67" s="38">
        <f>[1]consoCURRENT!T1452</f>
        <v>0</v>
      </c>
      <c r="R67" s="38">
        <f>[1]consoCURRENT!U1452</f>
        <v>0</v>
      </c>
      <c r="S67" s="38">
        <f>[1]consoCURRENT!V1452</f>
        <v>0</v>
      </c>
      <c r="T67" s="38">
        <f>[1]consoCURRENT!W1452</f>
        <v>0</v>
      </c>
      <c r="U67" s="38">
        <f>[1]consoCURRENT!X1452</f>
        <v>0</v>
      </c>
      <c r="V67" s="38">
        <f>[1]consoCURRENT!Y1452</f>
        <v>0</v>
      </c>
      <c r="W67" s="38">
        <f>[1]consoCURRENT!Z1452</f>
        <v>0</v>
      </c>
      <c r="X67" s="38">
        <f>[1]consoCURRENT!AA1452</f>
        <v>0</v>
      </c>
      <c r="Y67" s="38">
        <f>[1]consoCURRENT!AB1452</f>
        <v>0</v>
      </c>
      <c r="Z67" s="38">
        <f>SUM(M67:Y67)</f>
        <v>118170106.62</v>
      </c>
      <c r="AA67" s="38">
        <f>B67-Z67</f>
        <v>1905229893.3800001</v>
      </c>
      <c r="AB67" s="43">
        <f>Z67/B67</f>
        <v>5.8401752802214095E-2</v>
      </c>
      <c r="AC67" s="39"/>
    </row>
    <row r="68" spans="1:30" s="40" customFormat="1" ht="18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</row>
    <row r="69" spans="1:30" s="40" customFormat="1" ht="18" customHeight="1" x14ac:dyDescent="0.2">
      <c r="A69" s="42" t="s">
        <v>39</v>
      </c>
      <c r="B69" s="38">
        <f>[1]consoCURRENT!E1487</f>
        <v>0</v>
      </c>
      <c r="C69" s="38">
        <f>[1]consoCURRENT!F1487</f>
        <v>0</v>
      </c>
      <c r="D69" s="38">
        <f>[1]consoCURRENT!G1487</f>
        <v>0</v>
      </c>
      <c r="E69" s="38">
        <f>[1]consoCURRENT!H1487</f>
        <v>0</v>
      </c>
      <c r="F69" s="38">
        <f>[1]consoCURRENT!I1487</f>
        <v>0</v>
      </c>
      <c r="G69" s="38">
        <f>[1]consoCURRENT!J1487</f>
        <v>0</v>
      </c>
      <c r="H69" s="38">
        <f>[1]consoCURRENT!K1487</f>
        <v>0</v>
      </c>
      <c r="I69" s="38">
        <f>[1]consoCURRENT!L1487</f>
        <v>0</v>
      </c>
      <c r="J69" s="38">
        <f>[1]consoCURRENT!M1487</f>
        <v>0</v>
      </c>
      <c r="K69" s="38">
        <f>[1]consoCURRENT!N1487</f>
        <v>0</v>
      </c>
      <c r="L69" s="38">
        <f>[1]consoCURRENT!O1487</f>
        <v>0</v>
      </c>
      <c r="M69" s="38">
        <f>[1]consoCURRENT!P1487</f>
        <v>0</v>
      </c>
      <c r="N69" s="38">
        <f>[1]consoCURRENT!Q1487</f>
        <v>0</v>
      </c>
      <c r="O69" s="38">
        <f>[1]consoCURRENT!R1487</f>
        <v>0</v>
      </c>
      <c r="P69" s="38">
        <f>[1]consoCURRENT!S1487</f>
        <v>0</v>
      </c>
      <c r="Q69" s="38">
        <f>[1]consoCURRENT!T1487</f>
        <v>0</v>
      </c>
      <c r="R69" s="38">
        <f>[1]consoCURRENT!U1487</f>
        <v>0</v>
      </c>
      <c r="S69" s="38">
        <f>[1]consoCURRENT!V1487</f>
        <v>0</v>
      </c>
      <c r="T69" s="38">
        <f>[1]consoCURRENT!W1487</f>
        <v>0</v>
      </c>
      <c r="U69" s="38">
        <f>[1]consoCURRENT!X1487</f>
        <v>0</v>
      </c>
      <c r="V69" s="38">
        <f>[1]consoCURRENT!Y1487</f>
        <v>0</v>
      </c>
      <c r="W69" s="38">
        <f>[1]consoCURRENT!Z1487</f>
        <v>0</v>
      </c>
      <c r="X69" s="38">
        <f>[1]consoCURRENT!AA1487</f>
        <v>0</v>
      </c>
      <c r="Y69" s="38">
        <f>[1]consoCURRENT!AB1487</f>
        <v>0</v>
      </c>
      <c r="Z69" s="38">
        <f>SUM(M69:Y69)</f>
        <v>0</v>
      </c>
      <c r="AA69" s="38">
        <f>B69-Z69</f>
        <v>0</v>
      </c>
      <c r="AB69" s="43"/>
      <c r="AC69" s="39"/>
    </row>
    <row r="70" spans="1:30" s="40" customFormat="1" ht="18" customHeight="1" x14ac:dyDescent="0.25">
      <c r="A70" s="44" t="s">
        <v>40</v>
      </c>
      <c r="B70" s="45">
        <f>SUM(B66:B69)</f>
        <v>2023400000</v>
      </c>
      <c r="C70" s="45">
        <f t="shared" ref="C70:Y70" si="14">SUM(C66:C69)</f>
        <v>947562779.72000003</v>
      </c>
      <c r="D70" s="45">
        <f t="shared" si="14"/>
        <v>-1075837220.28</v>
      </c>
      <c r="E70" s="45">
        <f t="shared" si="14"/>
        <v>118170106.62000002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113292896.85000001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113292896.85000001</v>
      </c>
      <c r="N70" s="45">
        <f t="shared" si="14"/>
        <v>4877209.7700000005</v>
      </c>
      <c r="O70" s="45">
        <f t="shared" si="14"/>
        <v>0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118170106.62</v>
      </c>
      <c r="AA70" s="45">
        <f>SUM(AA66:AA69)</f>
        <v>1905229893.3800001</v>
      </c>
      <c r="AB70" s="46">
        <f>Z70/B70</f>
        <v>5.8401752802214095E-2</v>
      </c>
      <c r="AC70" s="39"/>
    </row>
    <row r="71" spans="1:30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</row>
    <row r="72" spans="1:30" s="40" customFormat="1" ht="18" customHeight="1" x14ac:dyDescent="0.25">
      <c r="A72" s="44" t="s">
        <v>42</v>
      </c>
      <c r="B72" s="45">
        <f>B71+B70</f>
        <v>2023400000</v>
      </c>
      <c r="C72" s="45">
        <f t="shared" ref="C72:Y72" si="15">C71+C70</f>
        <v>947562779.72000003</v>
      </c>
      <c r="D72" s="45">
        <f t="shared" si="15"/>
        <v>-1075837220.28</v>
      </c>
      <c r="E72" s="45">
        <f t="shared" si="15"/>
        <v>118170106.62000002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113292896.85000001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113292896.85000001</v>
      </c>
      <c r="N72" s="45">
        <f t="shared" si="15"/>
        <v>4877209.7700000005</v>
      </c>
      <c r="O72" s="45">
        <f t="shared" si="15"/>
        <v>0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118170106.62</v>
      </c>
      <c r="AA72" s="45">
        <f>AA71+AA70</f>
        <v>1905229893.3800001</v>
      </c>
      <c r="AB72" s="46">
        <f>Z72/B72</f>
        <v>5.8401752802214095E-2</v>
      </c>
      <c r="AC72" s="48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customHeight="1" x14ac:dyDescent="0.25">
      <c r="A75" s="50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49">
        <f>Z77+Z87+Z67</f>
        <v>155478253</v>
      </c>
    </row>
    <row r="77" spans="1:30" s="40" customFormat="1" ht="18" customHeight="1" x14ac:dyDescent="0.2">
      <c r="A77" s="42" t="s">
        <v>37</v>
      </c>
      <c r="B77" s="38">
        <f>[1]consoCURRENT!E1663</f>
        <v>3131685000</v>
      </c>
      <c r="C77" s="38">
        <f>[1]consoCURRENT!F1663</f>
        <v>3025726700</v>
      </c>
      <c r="D77" s="38">
        <f>[1]consoCURRENT!G1663</f>
        <v>-105958300</v>
      </c>
      <c r="E77" s="38">
        <f>[1]consoCURRENT!H1663</f>
        <v>0</v>
      </c>
      <c r="F77" s="38">
        <f>[1]consoCURRENT!I1663</f>
        <v>0</v>
      </c>
      <c r="G77" s="38">
        <f>[1]consoCURRENT!J1663</f>
        <v>0</v>
      </c>
      <c r="H77" s="38">
        <f>[1]consoCURRENT!K1663</f>
        <v>0</v>
      </c>
      <c r="I77" s="38">
        <f>[1]consoCURRENT!L1663</f>
        <v>0</v>
      </c>
      <c r="J77" s="38">
        <f>[1]consoCURRENT!M1663</f>
        <v>0</v>
      </c>
      <c r="K77" s="38">
        <f>[1]consoCURRENT!N1663</f>
        <v>0</v>
      </c>
      <c r="L77" s="38">
        <f>[1]consoCURRENT!O1663</f>
        <v>0</v>
      </c>
      <c r="M77" s="38">
        <f>[1]consoCURRENT!P1663</f>
        <v>0</v>
      </c>
      <c r="N77" s="38">
        <f>[1]consoCURRENT!Q1663</f>
        <v>0</v>
      </c>
      <c r="O77" s="38">
        <f>[1]consoCURRENT!R1663</f>
        <v>0</v>
      </c>
      <c r="P77" s="38">
        <f>[1]consoCURRENT!S1663</f>
        <v>0</v>
      </c>
      <c r="Q77" s="38">
        <f>[1]consoCURRENT!T1663</f>
        <v>0</v>
      </c>
      <c r="R77" s="38">
        <f>[1]consoCURRENT!U1663</f>
        <v>0</v>
      </c>
      <c r="S77" s="38">
        <f>[1]consoCURRENT!V1663</f>
        <v>0</v>
      </c>
      <c r="T77" s="38">
        <f>[1]consoCURRENT!W1663</f>
        <v>0</v>
      </c>
      <c r="U77" s="38">
        <f>[1]consoCURRENT!X1663</f>
        <v>0</v>
      </c>
      <c r="V77" s="38">
        <f>[1]consoCURRENT!Y1663</f>
        <v>0</v>
      </c>
      <c r="W77" s="38">
        <f>[1]consoCURRENT!Z1663</f>
        <v>0</v>
      </c>
      <c r="X77" s="38">
        <f>[1]consoCURRENT!AA1663</f>
        <v>0</v>
      </c>
      <c r="Y77" s="38">
        <f>[1]consoCURRENT!AB1663</f>
        <v>0</v>
      </c>
      <c r="Z77" s="38">
        <f>SUM(M77:Y77)</f>
        <v>0</v>
      </c>
      <c r="AA77" s="38">
        <f>B77-Z77</f>
        <v>3131685000</v>
      </c>
      <c r="AB77" s="43">
        <f>Z77/B77</f>
        <v>0</v>
      </c>
      <c r="AC77" s="39"/>
    </row>
    <row r="78" spans="1:30" s="40" customFormat="1" ht="18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customHeight="1" x14ac:dyDescent="0.2">
      <c r="A79" s="42" t="s">
        <v>39</v>
      </c>
      <c r="B79" s="38">
        <f>[1]consoCURRENT!E1698</f>
        <v>0</v>
      </c>
      <c r="C79" s="38">
        <f>[1]consoCURRENT!F1698</f>
        <v>0</v>
      </c>
      <c r="D79" s="38">
        <f>[1]consoCURRENT!G1698</f>
        <v>0</v>
      </c>
      <c r="E79" s="38">
        <f>[1]consoCURRENT!H1698</f>
        <v>0</v>
      </c>
      <c r="F79" s="38">
        <f>[1]consoCURRENT!I1698</f>
        <v>0</v>
      </c>
      <c r="G79" s="38">
        <f>[1]consoCURRENT!J1698</f>
        <v>0</v>
      </c>
      <c r="H79" s="38">
        <f>[1]consoCURRENT!K1698</f>
        <v>0</v>
      </c>
      <c r="I79" s="38">
        <f>[1]consoCURRENT!L1698</f>
        <v>0</v>
      </c>
      <c r="J79" s="38">
        <f>[1]consoCURRENT!M1698</f>
        <v>0</v>
      </c>
      <c r="K79" s="38">
        <f>[1]consoCURRENT!N1698</f>
        <v>0</v>
      </c>
      <c r="L79" s="38">
        <f>[1]consoCURRENT!O1698</f>
        <v>0</v>
      </c>
      <c r="M79" s="38">
        <f>[1]consoCURRENT!P1698</f>
        <v>0</v>
      </c>
      <c r="N79" s="38">
        <f>[1]consoCURRENT!Q1698</f>
        <v>0</v>
      </c>
      <c r="O79" s="38">
        <f>[1]consoCURRENT!R1698</f>
        <v>0</v>
      </c>
      <c r="P79" s="38">
        <f>[1]consoCURRENT!S1698</f>
        <v>0</v>
      </c>
      <c r="Q79" s="38">
        <f>[1]consoCURRENT!T1698</f>
        <v>0</v>
      </c>
      <c r="R79" s="38">
        <f>[1]consoCURRENT!U1698</f>
        <v>0</v>
      </c>
      <c r="S79" s="38">
        <f>[1]consoCURRENT!V1698</f>
        <v>0</v>
      </c>
      <c r="T79" s="38">
        <f>[1]consoCURRENT!W1698</f>
        <v>0</v>
      </c>
      <c r="U79" s="38">
        <f>[1]consoCURRENT!X1698</f>
        <v>0</v>
      </c>
      <c r="V79" s="38">
        <f>[1]consoCURRENT!Y1698</f>
        <v>0</v>
      </c>
      <c r="W79" s="38">
        <f>[1]consoCURRENT!Z1698</f>
        <v>0</v>
      </c>
      <c r="X79" s="38">
        <f>[1]consoCURRENT!AA1698</f>
        <v>0</v>
      </c>
      <c r="Y79" s="38">
        <f>[1]consoCURRENT!AB1698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0" s="40" customFormat="1" ht="18" customHeight="1" x14ac:dyDescent="0.25">
      <c r="A80" s="44" t="s">
        <v>40</v>
      </c>
      <c r="B80" s="45">
        <f>SUM(B76:B79)</f>
        <v>3131685000</v>
      </c>
      <c r="C80" s="45">
        <f t="shared" ref="C80:Y80" si="16">SUM(C76:C79)</f>
        <v>3025726700</v>
      </c>
      <c r="D80" s="45">
        <f t="shared" si="16"/>
        <v>-105958300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3131685000</v>
      </c>
      <c r="AB80" s="46">
        <f>Z80/B80</f>
        <v>0</v>
      </c>
      <c r="AC80" s="39"/>
    </row>
    <row r="81" spans="1:29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customHeight="1" x14ac:dyDescent="0.25">
      <c r="A82" s="44" t="s">
        <v>42</v>
      </c>
      <c r="B82" s="45">
        <f>B81+B80</f>
        <v>3131685000</v>
      </c>
      <c r="C82" s="45">
        <f t="shared" ref="C82:Y82" si="17">C81+C80</f>
        <v>3025726700</v>
      </c>
      <c r="D82" s="45">
        <f t="shared" si="17"/>
        <v>-105958300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3131685000</v>
      </c>
      <c r="AB82" s="46">
        <f>Z82/B82</f>
        <v>0</v>
      </c>
      <c r="AC82" s="48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customHeight="1" x14ac:dyDescent="0.25">
      <c r="A85" s="50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customHeight="1" x14ac:dyDescent="0.2">
      <c r="A87" s="42" t="s">
        <v>37</v>
      </c>
      <c r="B87" s="38">
        <f>[1]consoCURRENT!E1874</f>
        <v>220000000</v>
      </c>
      <c r="C87" s="38">
        <f>[1]consoCURRENT!F1874</f>
        <v>254009.34999999404</v>
      </c>
      <c r="D87" s="38">
        <f>[1]consoCURRENT!G1874</f>
        <v>-219745990.65000001</v>
      </c>
      <c r="E87" s="38">
        <f>[1]consoCURRENT!H1874</f>
        <v>37308146.379999995</v>
      </c>
      <c r="F87" s="38">
        <f>[1]consoCURRENT!I1874</f>
        <v>0</v>
      </c>
      <c r="G87" s="38">
        <f>[1]consoCURRENT!J1874</f>
        <v>0</v>
      </c>
      <c r="H87" s="38">
        <f>[1]consoCURRENT!K1874</f>
        <v>0</v>
      </c>
      <c r="I87" s="38">
        <f>[1]consoCURRENT!L1874</f>
        <v>37308146.379999995</v>
      </c>
      <c r="J87" s="38">
        <f>[1]consoCURRENT!M1874</f>
        <v>0</v>
      </c>
      <c r="K87" s="38">
        <f>[1]consoCURRENT!N1874</f>
        <v>0</v>
      </c>
      <c r="L87" s="38">
        <f>[1]consoCURRENT!O1874</f>
        <v>0</v>
      </c>
      <c r="M87" s="38">
        <f>[1]consoCURRENT!P1874</f>
        <v>37308146.379999995</v>
      </c>
      <c r="N87" s="38">
        <f>[1]consoCURRENT!Q1874</f>
        <v>0</v>
      </c>
      <c r="O87" s="38">
        <f>[1]consoCURRENT!R1874</f>
        <v>0</v>
      </c>
      <c r="P87" s="38">
        <f>[1]consoCURRENT!S1874</f>
        <v>0</v>
      </c>
      <c r="Q87" s="38">
        <f>[1]consoCURRENT!T1874</f>
        <v>0</v>
      </c>
      <c r="R87" s="38">
        <f>[1]consoCURRENT!U1874</f>
        <v>0</v>
      </c>
      <c r="S87" s="38">
        <f>[1]consoCURRENT!V1874</f>
        <v>0</v>
      </c>
      <c r="T87" s="38">
        <f>[1]consoCURRENT!W1874</f>
        <v>0</v>
      </c>
      <c r="U87" s="38">
        <f>[1]consoCURRENT!X1874</f>
        <v>0</v>
      </c>
      <c r="V87" s="38">
        <f>[1]consoCURRENT!Y1874</f>
        <v>0</v>
      </c>
      <c r="W87" s="38">
        <f>[1]consoCURRENT!Z1874</f>
        <v>0</v>
      </c>
      <c r="X87" s="38">
        <f>[1]consoCURRENT!AA1874</f>
        <v>0</v>
      </c>
      <c r="Y87" s="38">
        <f>[1]consoCURRENT!AB1874</f>
        <v>0</v>
      </c>
      <c r="Z87" s="38">
        <f>SUM(M87:Y87)</f>
        <v>37308146.379999995</v>
      </c>
      <c r="AA87" s="38">
        <f>B87-Z87</f>
        <v>182691853.62</v>
      </c>
      <c r="AB87" s="43">
        <f>Z87/B87</f>
        <v>0.16958248354545452</v>
      </c>
      <c r="AC87" s="39"/>
    </row>
    <row r="88" spans="1:29" s="40" customFormat="1" ht="18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customHeight="1" x14ac:dyDescent="0.2">
      <c r="A89" s="42" t="s">
        <v>39</v>
      </c>
      <c r="B89" s="38">
        <f>[1]consoCURRENT!E1909</f>
        <v>0</v>
      </c>
      <c r="C89" s="38">
        <f>[1]consoCURRENT!F1909</f>
        <v>0</v>
      </c>
      <c r="D89" s="38">
        <f>[1]consoCURRENT!G1909</f>
        <v>0</v>
      </c>
      <c r="E89" s="38">
        <f>[1]consoCURRENT!H1909</f>
        <v>0</v>
      </c>
      <c r="F89" s="38">
        <f>[1]consoCURRENT!I1909</f>
        <v>0</v>
      </c>
      <c r="G89" s="38">
        <f>[1]consoCURRENT!J1909</f>
        <v>0</v>
      </c>
      <c r="H89" s="38">
        <f>[1]consoCURRENT!K1909</f>
        <v>0</v>
      </c>
      <c r="I89" s="38">
        <f>[1]consoCURRENT!L1909</f>
        <v>0</v>
      </c>
      <c r="J89" s="38">
        <f>[1]consoCURRENT!M1909</f>
        <v>0</v>
      </c>
      <c r="K89" s="38">
        <f>[1]consoCURRENT!N1909</f>
        <v>0</v>
      </c>
      <c r="L89" s="38">
        <f>[1]consoCURRENT!O1909</f>
        <v>0</v>
      </c>
      <c r="M89" s="38">
        <f>[1]consoCURRENT!P1909</f>
        <v>0</v>
      </c>
      <c r="N89" s="38">
        <f>[1]consoCURRENT!Q1909</f>
        <v>0</v>
      </c>
      <c r="O89" s="38">
        <f>[1]consoCURRENT!R1909</f>
        <v>0</v>
      </c>
      <c r="P89" s="38">
        <f>[1]consoCURRENT!S1909</f>
        <v>0</v>
      </c>
      <c r="Q89" s="38">
        <f>[1]consoCURRENT!T1909</f>
        <v>0</v>
      </c>
      <c r="R89" s="38">
        <f>[1]consoCURRENT!U1909</f>
        <v>0</v>
      </c>
      <c r="S89" s="38">
        <f>[1]consoCURRENT!V1909</f>
        <v>0</v>
      </c>
      <c r="T89" s="38">
        <f>[1]consoCURRENT!W1909</f>
        <v>0</v>
      </c>
      <c r="U89" s="38">
        <f>[1]consoCURRENT!X1909</f>
        <v>0</v>
      </c>
      <c r="V89" s="38">
        <f>[1]consoCURRENT!Y1909</f>
        <v>0</v>
      </c>
      <c r="W89" s="38">
        <f>[1]consoCURRENT!Z1909</f>
        <v>0</v>
      </c>
      <c r="X89" s="38">
        <f>[1]consoCURRENT!AA1909</f>
        <v>0</v>
      </c>
      <c r="Y89" s="38">
        <f>[1]consoCURRENT!AB1909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29" s="40" customFormat="1" ht="18" customHeight="1" x14ac:dyDescent="0.25">
      <c r="A90" s="44" t="s">
        <v>40</v>
      </c>
      <c r="B90" s="45">
        <f>SUM(B86:B89)</f>
        <v>220000000</v>
      </c>
      <c r="C90" s="45">
        <f t="shared" ref="C90:Y90" si="18">SUM(C86:C89)</f>
        <v>254009.34999999404</v>
      </c>
      <c r="D90" s="45">
        <f t="shared" si="18"/>
        <v>-219745990.65000001</v>
      </c>
      <c r="E90" s="45">
        <f t="shared" si="18"/>
        <v>37308146.379999995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37308146.379999995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37308146.379999995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37308146.379999995</v>
      </c>
      <c r="AA90" s="45">
        <f>SUM(AA86:AA89)</f>
        <v>182691853.62</v>
      </c>
      <c r="AB90" s="46">
        <f>Z90/B90</f>
        <v>0.16958248354545452</v>
      </c>
      <c r="AC90" s="39"/>
    </row>
    <row r="91" spans="1:29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customHeight="1" x14ac:dyDescent="0.25">
      <c r="A92" s="44" t="s">
        <v>42</v>
      </c>
      <c r="B92" s="45">
        <f>B91+B90</f>
        <v>220000000</v>
      </c>
      <c r="C92" s="45">
        <f t="shared" ref="C92:Y92" si="19">C91+C90</f>
        <v>254009.34999999404</v>
      </c>
      <c r="D92" s="45">
        <f t="shared" si="19"/>
        <v>-219745990.65000001</v>
      </c>
      <c r="E92" s="45">
        <f t="shared" si="19"/>
        <v>37308146.379999995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37308146.379999995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37308146.379999995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37308146.379999995</v>
      </c>
      <c r="AA92" s="45">
        <f>AA91+AA90</f>
        <v>182691853.62</v>
      </c>
      <c r="AB92" s="46">
        <f>Z92/B92</f>
        <v>0.16958248354545452</v>
      </c>
      <c r="AC92" s="48"/>
    </row>
    <row r="93" spans="1:29" s="40" customFormat="1" ht="15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[1]consoCURRENT!F2085</f>
        <v>0</v>
      </c>
      <c r="D97" s="38">
        <f>[1]consoCURRENT!G2085</f>
        <v>0</v>
      </c>
      <c r="E97" s="38">
        <f>[1]consoCURRENT!H2085</f>
        <v>0</v>
      </c>
      <c r="F97" s="38">
        <f>[1]consoCURRENT!I2085</f>
        <v>0</v>
      </c>
      <c r="G97" s="38">
        <f>[1]consoCURRENT!J2085</f>
        <v>0</v>
      </c>
      <c r="H97" s="38">
        <f>[1]consoCURRENT!K2085</f>
        <v>0</v>
      </c>
      <c r="I97" s="38">
        <f>[1]consoCURRENT!L2085</f>
        <v>0</v>
      </c>
      <c r="J97" s="38">
        <f>[1]consoCURRENT!M2085</f>
        <v>0</v>
      </c>
      <c r="K97" s="38">
        <f>[1]consoCURRENT!N2085</f>
        <v>0</v>
      </c>
      <c r="L97" s="38">
        <f>[1]consoCURRENT!O2085</f>
        <v>0</v>
      </c>
      <c r="M97" s="38">
        <f>[1]consoCURRENT!P2085</f>
        <v>0</v>
      </c>
      <c r="N97" s="38">
        <f>[1]consoCURRENT!Q2085</f>
        <v>0</v>
      </c>
      <c r="O97" s="38">
        <f>[1]consoCURRENT!R2085</f>
        <v>0</v>
      </c>
      <c r="P97" s="38">
        <f>[1]consoCURRENT!S2085</f>
        <v>0</v>
      </c>
      <c r="Q97" s="38">
        <f>[1]consoCURRENT!T2085</f>
        <v>0</v>
      </c>
      <c r="R97" s="38">
        <f>[1]consoCURRENT!U2085</f>
        <v>0</v>
      </c>
      <c r="S97" s="38">
        <f>[1]consoCURRENT!V2085</f>
        <v>0</v>
      </c>
      <c r="T97" s="38">
        <f>[1]consoCURRENT!W2085</f>
        <v>0</v>
      </c>
      <c r="U97" s="38">
        <f>[1]consoCURRENT!X2085</f>
        <v>0</v>
      </c>
      <c r="V97" s="38">
        <f>[1]consoCURRENT!Y2085</f>
        <v>0</v>
      </c>
      <c r="W97" s="38">
        <f>[1]consoCURRENT!Z2085</f>
        <v>0</v>
      </c>
      <c r="X97" s="38">
        <f>[1]consoCURRENT!AA2085</f>
        <v>0</v>
      </c>
      <c r="Y97" s="38">
        <f>[1]consoCURRENT!AB2085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[1]consoCURRENT!F2120</f>
        <v>0</v>
      </c>
      <c r="D99" s="38">
        <f>[1]consoCURRENT!G2120</f>
        <v>0</v>
      </c>
      <c r="E99" s="38">
        <f>[1]consoCURRENT!H2120</f>
        <v>0</v>
      </c>
      <c r="F99" s="38">
        <f>[1]consoCURRENT!I2120</f>
        <v>0</v>
      </c>
      <c r="G99" s="38">
        <f>[1]consoCURRENT!J2120</f>
        <v>0</v>
      </c>
      <c r="H99" s="38">
        <f>[1]consoCURRENT!K2120</f>
        <v>0</v>
      </c>
      <c r="I99" s="38">
        <f>[1]consoCURRENT!L2120</f>
        <v>0</v>
      </c>
      <c r="J99" s="38">
        <f>[1]consoCURRENT!M2120</f>
        <v>0</v>
      </c>
      <c r="K99" s="38">
        <f>[1]consoCURRENT!N2120</f>
        <v>0</v>
      </c>
      <c r="L99" s="38">
        <f>[1]consoCURRENT!O2120</f>
        <v>0</v>
      </c>
      <c r="M99" s="38">
        <f>[1]consoCURRENT!P2120</f>
        <v>0</v>
      </c>
      <c r="N99" s="38">
        <f>[1]consoCURRENT!Q2120</f>
        <v>0</v>
      </c>
      <c r="O99" s="38">
        <f>[1]consoCURRENT!R2120</f>
        <v>0</v>
      </c>
      <c r="P99" s="38">
        <f>[1]consoCURRENT!S2120</f>
        <v>0</v>
      </c>
      <c r="Q99" s="38">
        <f>[1]consoCURRENT!T2120</f>
        <v>0</v>
      </c>
      <c r="R99" s="38">
        <f>[1]consoCURRENT!U2120</f>
        <v>0</v>
      </c>
      <c r="S99" s="38">
        <f>[1]consoCURRENT!V2120</f>
        <v>0</v>
      </c>
      <c r="T99" s="38">
        <f>[1]consoCURRENT!W2120</f>
        <v>0</v>
      </c>
      <c r="U99" s="38">
        <f>[1]consoCURRENT!X2120</f>
        <v>0</v>
      </c>
      <c r="V99" s="38">
        <f>[1]consoCURRENT!Y2120</f>
        <v>0</v>
      </c>
      <c r="W99" s="38">
        <f>[1]consoCURRENT!Z2120</f>
        <v>0</v>
      </c>
      <c r="X99" s="38">
        <f>[1]consoCURRENT!AA2120</f>
        <v>0</v>
      </c>
      <c r="Y99" s="38">
        <f>[1]consoCURRENT!AB2120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[1]consoCURRENT!F2296</f>
        <v>0</v>
      </c>
      <c r="D107" s="38">
        <f>[1]consoCURRENT!G2296</f>
        <v>0</v>
      </c>
      <c r="E107" s="38">
        <f>[1]consoCURRENT!H2296</f>
        <v>0</v>
      </c>
      <c r="F107" s="38">
        <f>[1]consoCURRENT!I2296</f>
        <v>0</v>
      </c>
      <c r="G107" s="38">
        <f>[1]consoCURRENT!J2296</f>
        <v>0</v>
      </c>
      <c r="H107" s="38">
        <f>[1]consoCURRENT!K2296</f>
        <v>0</v>
      </c>
      <c r="I107" s="38">
        <f>[1]consoCURRENT!L2296</f>
        <v>0</v>
      </c>
      <c r="J107" s="38">
        <f>[1]consoCURRENT!M2296</f>
        <v>0</v>
      </c>
      <c r="K107" s="38">
        <f>[1]consoCURRENT!N2296</f>
        <v>0</v>
      </c>
      <c r="L107" s="38">
        <f>[1]consoCURRENT!O2296</f>
        <v>0</v>
      </c>
      <c r="M107" s="38">
        <f>[1]consoCURRENT!P2296</f>
        <v>0</v>
      </c>
      <c r="N107" s="38">
        <f>[1]consoCURRENT!Q2296</f>
        <v>0</v>
      </c>
      <c r="O107" s="38">
        <f>[1]consoCURRENT!R2296</f>
        <v>0</v>
      </c>
      <c r="P107" s="38">
        <f>[1]consoCURRENT!S2296</f>
        <v>0</v>
      </c>
      <c r="Q107" s="38">
        <f>[1]consoCURRENT!T2296</f>
        <v>0</v>
      </c>
      <c r="R107" s="38">
        <f>[1]consoCURRENT!U2296</f>
        <v>0</v>
      </c>
      <c r="S107" s="38">
        <f>[1]consoCURRENT!V2296</f>
        <v>0</v>
      </c>
      <c r="T107" s="38">
        <f>[1]consoCURRENT!W2296</f>
        <v>0</v>
      </c>
      <c r="U107" s="38">
        <f>[1]consoCURRENT!X2296</f>
        <v>0</v>
      </c>
      <c r="V107" s="38">
        <f>[1]consoCURRENT!Y2296</f>
        <v>0</v>
      </c>
      <c r="W107" s="38">
        <f>[1]consoCURRENT!Z2296</f>
        <v>0</v>
      </c>
      <c r="X107" s="38">
        <f>[1]consoCURRENT!AA2296</f>
        <v>0</v>
      </c>
      <c r="Y107" s="38">
        <f>[1]consoCURRENT!AB2296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[1]consoCURRENT!F2331</f>
        <v>0</v>
      </c>
      <c r="D109" s="38">
        <f>[1]consoCURRENT!G2331</f>
        <v>0</v>
      </c>
      <c r="E109" s="38">
        <f>[1]consoCURRENT!H2331</f>
        <v>0</v>
      </c>
      <c r="F109" s="38">
        <f>[1]consoCURRENT!I2331</f>
        <v>0</v>
      </c>
      <c r="G109" s="38">
        <f>[1]consoCURRENT!J2331</f>
        <v>0</v>
      </c>
      <c r="H109" s="38">
        <f>[1]consoCURRENT!K2331</f>
        <v>0</v>
      </c>
      <c r="I109" s="38">
        <f>[1]consoCURRENT!L2331</f>
        <v>0</v>
      </c>
      <c r="J109" s="38">
        <f>[1]consoCURRENT!M2331</f>
        <v>0</v>
      </c>
      <c r="K109" s="38">
        <f>[1]consoCURRENT!N2331</f>
        <v>0</v>
      </c>
      <c r="L109" s="38">
        <f>[1]consoCURRENT!O2331</f>
        <v>0</v>
      </c>
      <c r="M109" s="38">
        <f>[1]consoCURRENT!P2331</f>
        <v>0</v>
      </c>
      <c r="N109" s="38">
        <f>[1]consoCURRENT!Q2331</f>
        <v>0</v>
      </c>
      <c r="O109" s="38">
        <f>[1]consoCURRENT!R2331</f>
        <v>0</v>
      </c>
      <c r="P109" s="38">
        <f>[1]consoCURRENT!S2331</f>
        <v>0</v>
      </c>
      <c r="Q109" s="38">
        <f>[1]consoCURRENT!T2331</f>
        <v>0</v>
      </c>
      <c r="R109" s="38">
        <f>[1]consoCURRENT!U2331</f>
        <v>0</v>
      </c>
      <c r="S109" s="38">
        <f>[1]consoCURRENT!V2331</f>
        <v>0</v>
      </c>
      <c r="T109" s="38">
        <f>[1]consoCURRENT!W2331</f>
        <v>0</v>
      </c>
      <c r="U109" s="38">
        <f>[1]consoCURRENT!X2331</f>
        <v>0</v>
      </c>
      <c r="V109" s="38">
        <f>[1]consoCURRENT!Y2331</f>
        <v>0</v>
      </c>
      <c r="W109" s="38">
        <f>[1]consoCURRENT!Z2331</f>
        <v>0</v>
      </c>
      <c r="X109" s="38">
        <f>[1]consoCURRENT!AA2331</f>
        <v>0</v>
      </c>
      <c r="Y109" s="38">
        <f>[1]consoCURRENT!AB2331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29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29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29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29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</row>
    <row r="117" spans="1:29" s="40" customFormat="1" ht="18" customHeight="1" x14ac:dyDescent="0.2">
      <c r="A117" s="42" t="s">
        <v>37</v>
      </c>
      <c r="B117" s="38">
        <f>B57+B17</f>
        <v>5375085000</v>
      </c>
      <c r="C117" s="38">
        <f t="shared" si="24"/>
        <v>3973543489.0700002</v>
      </c>
      <c r="D117" s="38">
        <f t="shared" si="24"/>
        <v>-1401541510.9300001</v>
      </c>
      <c r="E117" s="38">
        <f t="shared" si="24"/>
        <v>155478253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150601043.23000002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150601043.23000002</v>
      </c>
      <c r="N117" s="38">
        <f t="shared" si="24"/>
        <v>4877209.7700000005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155478253.00000003</v>
      </c>
      <c r="AA117" s="38">
        <f>B117-Z117</f>
        <v>5219606747</v>
      </c>
      <c r="AB117" s="43">
        <f>Z117/B117</f>
        <v>2.8925729174515386E-2</v>
      </c>
      <c r="AC117" s="39"/>
    </row>
    <row r="118" spans="1:29" s="40" customFormat="1" ht="18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29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</row>
    <row r="120" spans="1:29" s="40" customFormat="1" ht="18" hidden="1" customHeight="1" x14ac:dyDescent="0.25">
      <c r="A120" s="44" t="s">
        <v>40</v>
      </c>
      <c r="B120" s="45">
        <f>SUM(B116:B119)</f>
        <v>5375085000</v>
      </c>
      <c r="C120" s="45">
        <f t="shared" ref="C120:Y120" si="25">SUM(C116:C119)</f>
        <v>3973543489.0700002</v>
      </c>
      <c r="D120" s="45">
        <f t="shared" si="25"/>
        <v>-1401541510.9300001</v>
      </c>
      <c r="E120" s="45">
        <f t="shared" si="25"/>
        <v>155478253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150601043.23000002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150601043.23000002</v>
      </c>
      <c r="N120" s="45">
        <f t="shared" si="25"/>
        <v>4877209.7700000005</v>
      </c>
      <c r="O120" s="45">
        <f t="shared" si="25"/>
        <v>0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155478253.00000003</v>
      </c>
      <c r="AA120" s="45">
        <f>SUM(AA116:AA119)</f>
        <v>5219606747</v>
      </c>
      <c r="AB120" s="46">
        <f>Z120/B120</f>
        <v>2.8925729174515386E-2</v>
      </c>
      <c r="AC120" s="39"/>
    </row>
    <row r="121" spans="1:29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</row>
    <row r="122" spans="1:29" s="40" customFormat="1" ht="18" customHeight="1" x14ac:dyDescent="0.25">
      <c r="A122" s="44" t="s">
        <v>42</v>
      </c>
      <c r="B122" s="45">
        <f>B121+B120</f>
        <v>5375085000</v>
      </c>
      <c r="C122" s="45">
        <f t="shared" ref="C122:Y122" si="26">C121+C120</f>
        <v>3973543489.0700002</v>
      </c>
      <c r="D122" s="45">
        <f t="shared" si="26"/>
        <v>-1401541510.9300001</v>
      </c>
      <c r="E122" s="45">
        <f t="shared" si="26"/>
        <v>155478253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150601043.23000002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150601043.23000002</v>
      </c>
      <c r="N122" s="45">
        <f t="shared" si="26"/>
        <v>4877209.7700000005</v>
      </c>
      <c r="O122" s="45">
        <f t="shared" si="26"/>
        <v>0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155478253.00000003</v>
      </c>
      <c r="AA122" s="45">
        <f>AA121+AA120</f>
        <v>5219606747</v>
      </c>
      <c r="AB122" s="46">
        <f>Z122/B122</f>
        <v>2.8925729174515386E-2</v>
      </c>
      <c r="AC122" s="48"/>
    </row>
    <row r="123" spans="1:29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</row>
    <row r="124" spans="1:29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29" s="40" customFormat="1" ht="15" hidden="1" customHeight="1" x14ac:dyDescent="0.25">
      <c r="A125" s="51" t="s">
        <v>49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</row>
    <row r="126" spans="1:29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29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29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[1]consoCURRENT!F3279</f>
        <v>0</v>
      </c>
      <c r="D139" s="38">
        <f>[1]consoCURRENT!G3279</f>
        <v>0</v>
      </c>
      <c r="E139" s="38">
        <f>[1]consoCURRENT!H3279</f>
        <v>0</v>
      </c>
      <c r="F139" s="38">
        <f>[1]consoCURRENT!I3279</f>
        <v>0</v>
      </c>
      <c r="G139" s="38">
        <f>[1]consoCURRENT!J3279</f>
        <v>0</v>
      </c>
      <c r="H139" s="38">
        <f>[1]consoCURRENT!K3279</f>
        <v>0</v>
      </c>
      <c r="I139" s="38">
        <f>[1]consoCURRENT!L3279</f>
        <v>0</v>
      </c>
      <c r="J139" s="38">
        <f>[1]consoCURRENT!M3279</f>
        <v>0</v>
      </c>
      <c r="K139" s="38">
        <f>[1]consoCURRENT!N3279</f>
        <v>0</v>
      </c>
      <c r="L139" s="38">
        <f>[1]consoCURRENT!O3279</f>
        <v>0</v>
      </c>
      <c r="M139" s="38">
        <f>[1]consoCURRENT!P3279</f>
        <v>0</v>
      </c>
      <c r="N139" s="38">
        <f>[1]consoCURRENT!Q3279</f>
        <v>0</v>
      </c>
      <c r="O139" s="38">
        <f>[1]consoCURRENT!R3279</f>
        <v>0</v>
      </c>
      <c r="P139" s="38">
        <f>[1]consoCURRENT!S3279</f>
        <v>0</v>
      </c>
      <c r="Q139" s="38">
        <f>[1]consoCURRENT!T3279</f>
        <v>0</v>
      </c>
      <c r="R139" s="38">
        <f>[1]consoCURRENT!U3279</f>
        <v>0</v>
      </c>
      <c r="S139" s="38">
        <f>[1]consoCURRENT!V3279</f>
        <v>0</v>
      </c>
      <c r="T139" s="38">
        <f>[1]consoCURRENT!W3279</f>
        <v>0</v>
      </c>
      <c r="U139" s="38">
        <f>[1]consoCURRENT!X3279</f>
        <v>0</v>
      </c>
      <c r="V139" s="38">
        <f>[1]consoCURRENT!Y3279</f>
        <v>0</v>
      </c>
      <c r="W139" s="38">
        <f>[1]consoCURRENT!Z3279</f>
        <v>0</v>
      </c>
      <c r="X139" s="38">
        <f>[1]consoCURRENT!AA3279</f>
        <v>0</v>
      </c>
      <c r="Y139" s="38">
        <f>[1]consoCURRENT!AB3279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[1]consoCURRENT!F3314</f>
        <v>0</v>
      </c>
      <c r="D141" s="38">
        <f>[1]consoCURRENT!G3314</f>
        <v>0</v>
      </c>
      <c r="E141" s="38">
        <f>[1]consoCURRENT!H3314</f>
        <v>0</v>
      </c>
      <c r="F141" s="38">
        <f>[1]consoCURRENT!I3314</f>
        <v>0</v>
      </c>
      <c r="G141" s="38">
        <f>[1]consoCURRENT!J3314</f>
        <v>0</v>
      </c>
      <c r="H141" s="38">
        <f>[1]consoCURRENT!K3314</f>
        <v>0</v>
      </c>
      <c r="I141" s="38">
        <f>[1]consoCURRENT!L3314</f>
        <v>0</v>
      </c>
      <c r="J141" s="38">
        <f>[1]consoCURRENT!M3314</f>
        <v>0</v>
      </c>
      <c r="K141" s="38">
        <f>[1]consoCURRENT!N3314</f>
        <v>0</v>
      </c>
      <c r="L141" s="38">
        <f>[1]consoCURRENT!O3314</f>
        <v>0</v>
      </c>
      <c r="M141" s="38">
        <f>[1]consoCURRENT!P3314</f>
        <v>0</v>
      </c>
      <c r="N141" s="38">
        <f>[1]consoCURRENT!Q3314</f>
        <v>0</v>
      </c>
      <c r="O141" s="38">
        <f>[1]consoCURRENT!R3314</f>
        <v>0</v>
      </c>
      <c r="P141" s="38">
        <f>[1]consoCURRENT!S3314</f>
        <v>0</v>
      </c>
      <c r="Q141" s="38">
        <f>[1]consoCURRENT!T3314</f>
        <v>0</v>
      </c>
      <c r="R141" s="38">
        <f>[1]consoCURRENT!U3314</f>
        <v>0</v>
      </c>
      <c r="S141" s="38">
        <f>[1]consoCURRENT!V3314</f>
        <v>0</v>
      </c>
      <c r="T141" s="38">
        <f>[1]consoCURRENT!W3314</f>
        <v>0</v>
      </c>
      <c r="U141" s="38">
        <f>[1]consoCURRENT!X3314</f>
        <v>0</v>
      </c>
      <c r="V141" s="38">
        <f>[1]consoCURRENT!Y3314</f>
        <v>0</v>
      </c>
      <c r="W141" s="38">
        <f>[1]consoCURRENT!Z3314</f>
        <v>0</v>
      </c>
      <c r="X141" s="38">
        <f>[1]consoCURRENT!AA3314</f>
        <v>0</v>
      </c>
      <c r="Y141" s="38">
        <f>[1]consoCURRENT!AB3314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[1]consoCURRENT!F3466</f>
        <v>0</v>
      </c>
      <c r="D149" s="38">
        <f>[1]consoCURRENT!G3466</f>
        <v>0</v>
      </c>
      <c r="E149" s="38">
        <f>[1]consoCURRENT!H3466</f>
        <v>0</v>
      </c>
      <c r="F149" s="38">
        <f>[1]consoCURRENT!I3466</f>
        <v>0</v>
      </c>
      <c r="G149" s="38">
        <f>[1]consoCURRENT!J3466</f>
        <v>0</v>
      </c>
      <c r="H149" s="38">
        <f>[1]consoCURRENT!K3466</f>
        <v>0</v>
      </c>
      <c r="I149" s="38">
        <f>[1]consoCURRENT!L3466</f>
        <v>0</v>
      </c>
      <c r="J149" s="38">
        <f>[1]consoCURRENT!M3466</f>
        <v>0</v>
      </c>
      <c r="K149" s="38">
        <f>[1]consoCURRENT!N3466</f>
        <v>0</v>
      </c>
      <c r="L149" s="38">
        <f>[1]consoCURRENT!O3466</f>
        <v>0</v>
      </c>
      <c r="M149" s="38">
        <f>[1]consoCURRENT!P3466</f>
        <v>0</v>
      </c>
      <c r="N149" s="38">
        <f>[1]consoCURRENT!Q3466</f>
        <v>0</v>
      </c>
      <c r="O149" s="38">
        <f>[1]consoCURRENT!R3466</f>
        <v>0</v>
      </c>
      <c r="P149" s="38">
        <f>[1]consoCURRENT!S3466</f>
        <v>0</v>
      </c>
      <c r="Q149" s="38">
        <f>[1]consoCURRENT!T3466</f>
        <v>0</v>
      </c>
      <c r="R149" s="38">
        <f>[1]consoCURRENT!U3466</f>
        <v>0</v>
      </c>
      <c r="S149" s="38">
        <f>[1]consoCURRENT!V3466</f>
        <v>0</v>
      </c>
      <c r="T149" s="38">
        <f>[1]consoCURRENT!W3466</f>
        <v>0</v>
      </c>
      <c r="U149" s="38">
        <f>[1]consoCURRENT!X3466</f>
        <v>0</v>
      </c>
      <c r="V149" s="38">
        <f>[1]consoCURRENT!Y3466</f>
        <v>0</v>
      </c>
      <c r="W149" s="38">
        <f>[1]consoCURRENT!Z3466</f>
        <v>0</v>
      </c>
      <c r="X149" s="38">
        <f>[1]consoCURRENT!AA3466</f>
        <v>0</v>
      </c>
      <c r="Y149" s="38">
        <f>[1]consoCURRENT!AB3466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[1]consoCURRENT!F3501</f>
        <v>0</v>
      </c>
      <c r="D151" s="38">
        <f>[1]consoCURRENT!G3501</f>
        <v>0</v>
      </c>
      <c r="E151" s="38">
        <f>[1]consoCURRENT!H3501</f>
        <v>0</v>
      </c>
      <c r="F151" s="38">
        <f>[1]consoCURRENT!I3501</f>
        <v>0</v>
      </c>
      <c r="G151" s="38">
        <f>[1]consoCURRENT!J3501</f>
        <v>0</v>
      </c>
      <c r="H151" s="38">
        <f>[1]consoCURRENT!K3501</f>
        <v>0</v>
      </c>
      <c r="I151" s="38">
        <f>[1]consoCURRENT!L3501</f>
        <v>0</v>
      </c>
      <c r="J151" s="38">
        <f>[1]consoCURRENT!M3501</f>
        <v>0</v>
      </c>
      <c r="K151" s="38">
        <f>[1]consoCURRENT!N3501</f>
        <v>0</v>
      </c>
      <c r="L151" s="38">
        <f>[1]consoCURRENT!O3501</f>
        <v>0</v>
      </c>
      <c r="M151" s="38">
        <f>[1]consoCURRENT!P3501</f>
        <v>0</v>
      </c>
      <c r="N151" s="38">
        <f>[1]consoCURRENT!Q3501</f>
        <v>0</v>
      </c>
      <c r="O151" s="38">
        <f>[1]consoCURRENT!R3501</f>
        <v>0</v>
      </c>
      <c r="P151" s="38">
        <f>[1]consoCURRENT!S3501</f>
        <v>0</v>
      </c>
      <c r="Q151" s="38">
        <f>[1]consoCURRENT!T3501</f>
        <v>0</v>
      </c>
      <c r="R151" s="38">
        <f>[1]consoCURRENT!U3501</f>
        <v>0</v>
      </c>
      <c r="S151" s="38">
        <f>[1]consoCURRENT!V3501</f>
        <v>0</v>
      </c>
      <c r="T151" s="38">
        <f>[1]consoCURRENT!W3501</f>
        <v>0</v>
      </c>
      <c r="U151" s="38">
        <f>[1]consoCURRENT!X3501</f>
        <v>0</v>
      </c>
      <c r="V151" s="38">
        <f>[1]consoCURRENT!Y3501</f>
        <v>0</v>
      </c>
      <c r="W151" s="38">
        <f>[1]consoCURRENT!Z3501</f>
        <v>0</v>
      </c>
      <c r="X151" s="38">
        <f>[1]consoCURRENT!AA3501</f>
        <v>0</v>
      </c>
      <c r="Y151" s="38">
        <f>[1]consoCURRENT!AB3501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[1]consoCURRENT!F3653</f>
        <v>0</v>
      </c>
      <c r="D159" s="38">
        <f>[1]consoCURRENT!G3653</f>
        <v>0</v>
      </c>
      <c r="E159" s="38">
        <f>[1]consoCURRENT!H3653</f>
        <v>0</v>
      </c>
      <c r="F159" s="38">
        <f>[1]consoCURRENT!I3653</f>
        <v>0</v>
      </c>
      <c r="G159" s="38">
        <f>[1]consoCURRENT!J3653</f>
        <v>0</v>
      </c>
      <c r="H159" s="38">
        <f>[1]consoCURRENT!K3653</f>
        <v>0</v>
      </c>
      <c r="I159" s="38">
        <f>[1]consoCURRENT!L3653</f>
        <v>0</v>
      </c>
      <c r="J159" s="38">
        <f>[1]consoCURRENT!M3653</f>
        <v>0</v>
      </c>
      <c r="K159" s="38">
        <f>[1]consoCURRENT!N3653</f>
        <v>0</v>
      </c>
      <c r="L159" s="38">
        <f>[1]consoCURRENT!O3653</f>
        <v>0</v>
      </c>
      <c r="M159" s="38">
        <f>[1]consoCURRENT!P3653</f>
        <v>0</v>
      </c>
      <c r="N159" s="38">
        <f>[1]consoCURRENT!Q3653</f>
        <v>0</v>
      </c>
      <c r="O159" s="38">
        <f>[1]consoCURRENT!R3653</f>
        <v>0</v>
      </c>
      <c r="P159" s="38">
        <f>[1]consoCURRENT!S3653</f>
        <v>0</v>
      </c>
      <c r="Q159" s="38">
        <f>[1]consoCURRENT!T3653</f>
        <v>0</v>
      </c>
      <c r="R159" s="38">
        <f>[1]consoCURRENT!U3653</f>
        <v>0</v>
      </c>
      <c r="S159" s="38">
        <f>[1]consoCURRENT!V3653</f>
        <v>0</v>
      </c>
      <c r="T159" s="38">
        <f>[1]consoCURRENT!W3653</f>
        <v>0</v>
      </c>
      <c r="U159" s="38">
        <f>[1]consoCURRENT!X3653</f>
        <v>0</v>
      </c>
      <c r="V159" s="38">
        <f>[1]consoCURRENT!Y3653</f>
        <v>0</v>
      </c>
      <c r="W159" s="38">
        <f>[1]consoCURRENT!Z3653</f>
        <v>0</v>
      </c>
      <c r="X159" s="38">
        <f>[1]consoCURRENT!AA3653</f>
        <v>0</v>
      </c>
      <c r="Y159" s="38">
        <f>[1]consoCURRENT!AB3653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[1]consoCURRENT!F3688</f>
        <v>0</v>
      </c>
      <c r="D161" s="38">
        <f>[1]consoCURRENT!G3688</f>
        <v>0</v>
      </c>
      <c r="E161" s="38">
        <f>[1]consoCURRENT!H3688</f>
        <v>0</v>
      </c>
      <c r="F161" s="38">
        <f>[1]consoCURRENT!I3688</f>
        <v>0</v>
      </c>
      <c r="G161" s="38">
        <f>[1]consoCURRENT!J3688</f>
        <v>0</v>
      </c>
      <c r="H161" s="38">
        <f>[1]consoCURRENT!K3688</f>
        <v>0</v>
      </c>
      <c r="I161" s="38">
        <f>[1]consoCURRENT!L3688</f>
        <v>0</v>
      </c>
      <c r="J161" s="38">
        <f>[1]consoCURRENT!M3688</f>
        <v>0</v>
      </c>
      <c r="K161" s="38">
        <f>[1]consoCURRENT!N3688</f>
        <v>0</v>
      </c>
      <c r="L161" s="38">
        <f>[1]consoCURRENT!O3688</f>
        <v>0</v>
      </c>
      <c r="M161" s="38">
        <f>[1]consoCURRENT!P3688</f>
        <v>0</v>
      </c>
      <c r="N161" s="38">
        <f>[1]consoCURRENT!Q3688</f>
        <v>0</v>
      </c>
      <c r="O161" s="38">
        <f>[1]consoCURRENT!R3688</f>
        <v>0</v>
      </c>
      <c r="P161" s="38">
        <f>[1]consoCURRENT!S3688</f>
        <v>0</v>
      </c>
      <c r="Q161" s="38">
        <f>[1]consoCURRENT!T3688</f>
        <v>0</v>
      </c>
      <c r="R161" s="38">
        <f>[1]consoCURRENT!U3688</f>
        <v>0</v>
      </c>
      <c r="S161" s="38">
        <f>[1]consoCURRENT!V3688</f>
        <v>0</v>
      </c>
      <c r="T161" s="38">
        <f>[1]consoCURRENT!W3688</f>
        <v>0</v>
      </c>
      <c r="U161" s="38">
        <f>[1]consoCURRENT!X3688</f>
        <v>0</v>
      </c>
      <c r="V161" s="38">
        <f>[1]consoCURRENT!Y3688</f>
        <v>0</v>
      </c>
      <c r="W161" s="38">
        <f>[1]consoCURRENT!Z3688</f>
        <v>0</v>
      </c>
      <c r="X161" s="38">
        <f>[1]consoCURRENT!AA3688</f>
        <v>0</v>
      </c>
      <c r="Y161" s="38">
        <f>[1]consoCURRENT!AB3688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</row>
    <row r="169" spans="1:29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</row>
    <row r="170" spans="1:29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</row>
    <row r="171" spans="1:29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</row>
    <row r="172" spans="1:29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</row>
    <row r="173" spans="1:29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</row>
    <row r="174" spans="1:29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</row>
    <row r="175" spans="1:29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</row>
    <row r="179" spans="1:29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[1]consoCURRENT!F4027</f>
        <v>0</v>
      </c>
      <c r="D179" s="38">
        <f>[1]consoCURRENT!G4027</f>
        <v>0</v>
      </c>
      <c r="E179" s="38">
        <f>[1]consoCURRENT!H4027</f>
        <v>0</v>
      </c>
      <c r="F179" s="38">
        <f>[1]consoCURRENT!I4027</f>
        <v>0</v>
      </c>
      <c r="G179" s="38">
        <f>[1]consoCURRENT!J4027</f>
        <v>0</v>
      </c>
      <c r="H179" s="38">
        <f>[1]consoCURRENT!K4027</f>
        <v>0</v>
      </c>
      <c r="I179" s="38">
        <f>[1]consoCURRENT!L4027</f>
        <v>0</v>
      </c>
      <c r="J179" s="38">
        <f>[1]consoCURRENT!M4027</f>
        <v>0</v>
      </c>
      <c r="K179" s="38">
        <f>[1]consoCURRENT!N4027</f>
        <v>0</v>
      </c>
      <c r="L179" s="38">
        <f>[1]consoCURRENT!O4027</f>
        <v>0</v>
      </c>
      <c r="M179" s="38">
        <f>[1]consoCURRENT!P4027</f>
        <v>0</v>
      </c>
      <c r="N179" s="38">
        <f>[1]consoCURRENT!Q4027</f>
        <v>0</v>
      </c>
      <c r="O179" s="38">
        <f>[1]consoCURRENT!R4027</f>
        <v>0</v>
      </c>
      <c r="P179" s="38">
        <f>[1]consoCURRENT!S4027</f>
        <v>0</v>
      </c>
      <c r="Q179" s="38">
        <f>[1]consoCURRENT!T4027</f>
        <v>0</v>
      </c>
      <c r="R179" s="38">
        <f>[1]consoCURRENT!U4027</f>
        <v>0</v>
      </c>
      <c r="S179" s="38">
        <f>[1]consoCURRENT!V4027</f>
        <v>0</v>
      </c>
      <c r="T179" s="38">
        <f>[1]consoCURRENT!W4027</f>
        <v>0</v>
      </c>
      <c r="U179" s="38">
        <f>[1]consoCURRENT!X4027</f>
        <v>0</v>
      </c>
      <c r="V179" s="38">
        <f>[1]consoCURRENT!Y4027</f>
        <v>0</v>
      </c>
      <c r="W179" s="38">
        <f>[1]consoCURRENT!Z4027</f>
        <v>0</v>
      </c>
      <c r="X179" s="38">
        <f>[1]consoCURRENT!AA4027</f>
        <v>0</v>
      </c>
      <c r="Y179" s="38">
        <f>[1]consoCURRENT!AB4027</f>
        <v>0</v>
      </c>
      <c r="Z179" s="38"/>
      <c r="AA179" s="38">
        <f>B179-Z179</f>
        <v>0</v>
      </c>
      <c r="AB179" s="43" t="e">
        <f>Z179/B179</f>
        <v>#DIV/0!</v>
      </c>
      <c r="AC179" s="39"/>
    </row>
    <row r="180" spans="1:29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</row>
    <row r="181" spans="1:29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[1]consoCURRENT!F4062</f>
        <v>0</v>
      </c>
      <c r="D181" s="38">
        <f>[1]consoCURRENT!G4062</f>
        <v>0</v>
      </c>
      <c r="E181" s="38">
        <f>[1]consoCURRENT!H4062</f>
        <v>0</v>
      </c>
      <c r="F181" s="38">
        <f>[1]consoCURRENT!I4062</f>
        <v>0</v>
      </c>
      <c r="G181" s="38">
        <f>[1]consoCURRENT!J4062</f>
        <v>0</v>
      </c>
      <c r="H181" s="38">
        <f>[1]consoCURRENT!K4062</f>
        <v>0</v>
      </c>
      <c r="I181" s="38">
        <f>[1]consoCURRENT!L4062</f>
        <v>0</v>
      </c>
      <c r="J181" s="38">
        <f>[1]consoCURRENT!M4062</f>
        <v>0</v>
      </c>
      <c r="K181" s="38">
        <f>[1]consoCURRENT!N4062</f>
        <v>0</v>
      </c>
      <c r="L181" s="38">
        <f>[1]consoCURRENT!O4062</f>
        <v>0</v>
      </c>
      <c r="M181" s="38">
        <f>[1]consoCURRENT!P4062</f>
        <v>0</v>
      </c>
      <c r="N181" s="38">
        <f>[1]consoCURRENT!Q4062</f>
        <v>0</v>
      </c>
      <c r="O181" s="38">
        <f>[1]consoCURRENT!R4062</f>
        <v>0</v>
      </c>
      <c r="P181" s="38">
        <f>[1]consoCURRENT!S4062</f>
        <v>0</v>
      </c>
      <c r="Q181" s="38">
        <f>[1]consoCURRENT!T4062</f>
        <v>0</v>
      </c>
      <c r="R181" s="38">
        <f>[1]consoCURRENT!U4062</f>
        <v>0</v>
      </c>
      <c r="S181" s="38">
        <f>[1]consoCURRENT!V4062</f>
        <v>0</v>
      </c>
      <c r="T181" s="38">
        <f>[1]consoCURRENT!W4062</f>
        <v>0</v>
      </c>
      <c r="U181" s="38">
        <f>[1]consoCURRENT!X4062</f>
        <v>0</v>
      </c>
      <c r="V181" s="38">
        <f>[1]consoCURRENT!Y4062</f>
        <v>0</v>
      </c>
      <c r="W181" s="38">
        <f>[1]consoCURRENT!Z4062</f>
        <v>0</v>
      </c>
      <c r="X181" s="38">
        <f>[1]consoCURRENT!AA4062</f>
        <v>0</v>
      </c>
      <c r="Y181" s="38">
        <f>[1]consoCURRENT!AB4062</f>
        <v>0</v>
      </c>
      <c r="Z181" s="38"/>
      <c r="AA181" s="38">
        <f>B181-Z181</f>
        <v>0</v>
      </c>
      <c r="AB181" s="43"/>
      <c r="AC181" s="39"/>
    </row>
    <row r="182" spans="1:29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</row>
    <row r="183" spans="1:29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</row>
    <row r="184" spans="1:29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</row>
    <row r="185" spans="1:29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[1]consoCURRENT!F4214</f>
        <v>0</v>
      </c>
      <c r="D189" s="38">
        <f>[1]consoCURRENT!G4214</f>
        <v>0</v>
      </c>
      <c r="E189" s="38">
        <f>[1]consoCURRENT!H4214</f>
        <v>0</v>
      </c>
      <c r="F189" s="38">
        <f>[1]consoCURRENT!I4214</f>
        <v>0</v>
      </c>
      <c r="G189" s="38">
        <f>[1]consoCURRENT!J4214</f>
        <v>0</v>
      </c>
      <c r="H189" s="38">
        <f>[1]consoCURRENT!K4214</f>
        <v>0</v>
      </c>
      <c r="I189" s="38">
        <f>[1]consoCURRENT!L4214</f>
        <v>0</v>
      </c>
      <c r="J189" s="38">
        <f>[1]consoCURRENT!M4214</f>
        <v>0</v>
      </c>
      <c r="K189" s="38">
        <f>[1]consoCURRENT!N4214</f>
        <v>0</v>
      </c>
      <c r="L189" s="38">
        <f>[1]consoCURRENT!O4214</f>
        <v>0</v>
      </c>
      <c r="M189" s="38">
        <f>[1]consoCURRENT!P4214</f>
        <v>0</v>
      </c>
      <c r="N189" s="38">
        <f>[1]consoCURRENT!Q4214</f>
        <v>0</v>
      </c>
      <c r="O189" s="38">
        <f>[1]consoCURRENT!R4214</f>
        <v>0</v>
      </c>
      <c r="P189" s="38">
        <f>[1]consoCURRENT!S4214</f>
        <v>0</v>
      </c>
      <c r="Q189" s="38">
        <f>[1]consoCURRENT!T4214</f>
        <v>0</v>
      </c>
      <c r="R189" s="38">
        <f>[1]consoCURRENT!U4214</f>
        <v>0</v>
      </c>
      <c r="S189" s="38">
        <f>[1]consoCURRENT!V4214</f>
        <v>0</v>
      </c>
      <c r="T189" s="38">
        <f>[1]consoCURRENT!W4214</f>
        <v>0</v>
      </c>
      <c r="U189" s="38">
        <f>[1]consoCURRENT!X4214</f>
        <v>0</v>
      </c>
      <c r="V189" s="38">
        <f>[1]consoCURRENT!Y4214</f>
        <v>0</v>
      </c>
      <c r="W189" s="38">
        <f>[1]consoCURRENT!Z4214</f>
        <v>0</v>
      </c>
      <c r="X189" s="38">
        <f>[1]consoCURRENT!AA4214</f>
        <v>0</v>
      </c>
      <c r="Y189" s="38">
        <f>[1]consoCURRENT!AB4214</f>
        <v>0</v>
      </c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</row>
    <row r="191" spans="1:29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[1]consoCURRENT!F4249</f>
        <v>0</v>
      </c>
      <c r="D191" s="38">
        <f>[1]consoCURRENT!G4249</f>
        <v>0</v>
      </c>
      <c r="E191" s="38">
        <f>[1]consoCURRENT!H4249</f>
        <v>0</v>
      </c>
      <c r="F191" s="38">
        <f>[1]consoCURRENT!I4249</f>
        <v>0</v>
      </c>
      <c r="G191" s="38">
        <f>[1]consoCURRENT!J4249</f>
        <v>0</v>
      </c>
      <c r="H191" s="38">
        <f>[1]consoCURRENT!K4249</f>
        <v>0</v>
      </c>
      <c r="I191" s="38">
        <f>[1]consoCURRENT!L4249</f>
        <v>0</v>
      </c>
      <c r="J191" s="38">
        <f>[1]consoCURRENT!M4249</f>
        <v>0</v>
      </c>
      <c r="K191" s="38">
        <f>[1]consoCURRENT!N4249</f>
        <v>0</v>
      </c>
      <c r="L191" s="38">
        <f>[1]consoCURRENT!O4249</f>
        <v>0</v>
      </c>
      <c r="M191" s="38">
        <f>[1]consoCURRENT!P4249</f>
        <v>0</v>
      </c>
      <c r="N191" s="38">
        <f>[1]consoCURRENT!Q4249</f>
        <v>0</v>
      </c>
      <c r="O191" s="38">
        <f>[1]consoCURRENT!R4249</f>
        <v>0</v>
      </c>
      <c r="P191" s="38">
        <f>[1]consoCURRENT!S4249</f>
        <v>0</v>
      </c>
      <c r="Q191" s="38">
        <f>[1]consoCURRENT!T4249</f>
        <v>0</v>
      </c>
      <c r="R191" s="38">
        <f>[1]consoCURRENT!U4249</f>
        <v>0</v>
      </c>
      <c r="S191" s="38">
        <f>[1]consoCURRENT!V4249</f>
        <v>0</v>
      </c>
      <c r="T191" s="38">
        <f>[1]consoCURRENT!W4249</f>
        <v>0</v>
      </c>
      <c r="U191" s="38">
        <f>[1]consoCURRENT!X4249</f>
        <v>0</v>
      </c>
      <c r="V191" s="38">
        <f>[1]consoCURRENT!Y4249</f>
        <v>0</v>
      </c>
      <c r="W191" s="38">
        <f>[1]consoCURRENT!Z4249</f>
        <v>0</v>
      </c>
      <c r="X191" s="38">
        <f>[1]consoCURRENT!AA4249</f>
        <v>0</v>
      </c>
      <c r="Y191" s="38">
        <f>[1]consoCURRENT!AB4249</f>
        <v>0</v>
      </c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</row>
    <row r="193" spans="1:29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</row>
    <row r="194" spans="1:29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[1]consoCURRENT!F4401</f>
        <v>0</v>
      </c>
      <c r="D199" s="38">
        <f>[1]consoCURRENT!G4401</f>
        <v>0</v>
      </c>
      <c r="E199" s="38">
        <f>[1]consoCURRENT!H4401</f>
        <v>0</v>
      </c>
      <c r="F199" s="38">
        <f>[1]consoCURRENT!I4401</f>
        <v>0</v>
      </c>
      <c r="G199" s="38">
        <f>[1]consoCURRENT!J4401</f>
        <v>0</v>
      </c>
      <c r="H199" s="38">
        <f>[1]consoCURRENT!K4401</f>
        <v>0</v>
      </c>
      <c r="I199" s="38">
        <f>[1]consoCURRENT!L4401</f>
        <v>0</v>
      </c>
      <c r="J199" s="38">
        <f>[1]consoCURRENT!M4401</f>
        <v>0</v>
      </c>
      <c r="K199" s="38">
        <f>[1]consoCURRENT!N4401</f>
        <v>0</v>
      </c>
      <c r="L199" s="38">
        <f>[1]consoCURRENT!O4401</f>
        <v>0</v>
      </c>
      <c r="M199" s="38">
        <f>[1]consoCURRENT!P4401</f>
        <v>0</v>
      </c>
      <c r="N199" s="38">
        <f>[1]consoCURRENT!Q4401</f>
        <v>0</v>
      </c>
      <c r="O199" s="38">
        <f>[1]consoCURRENT!R4401</f>
        <v>0</v>
      </c>
      <c r="P199" s="38">
        <f>[1]consoCURRENT!S4401</f>
        <v>0</v>
      </c>
      <c r="Q199" s="38">
        <f>[1]consoCURRENT!T4401</f>
        <v>0</v>
      </c>
      <c r="R199" s="38">
        <f>[1]consoCURRENT!U4401</f>
        <v>0</v>
      </c>
      <c r="S199" s="38">
        <f>[1]consoCURRENT!V4401</f>
        <v>0</v>
      </c>
      <c r="T199" s="38">
        <f>[1]consoCURRENT!W4401</f>
        <v>0</v>
      </c>
      <c r="U199" s="38">
        <f>[1]consoCURRENT!X4401</f>
        <v>0</v>
      </c>
      <c r="V199" s="38">
        <f>[1]consoCURRENT!Y4401</f>
        <v>0</v>
      </c>
      <c r="W199" s="38">
        <f>[1]consoCURRENT!Z4401</f>
        <v>0</v>
      </c>
      <c r="X199" s="38">
        <f>[1]consoCURRENT!AA4401</f>
        <v>0</v>
      </c>
      <c r="Y199" s="38">
        <f>[1]consoCURRENT!AB4401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[1]consoCURRENT!F4436</f>
        <v>0</v>
      </c>
      <c r="D201" s="38">
        <f>[1]consoCURRENT!G4436</f>
        <v>0</v>
      </c>
      <c r="E201" s="38">
        <f>[1]consoCURRENT!H4436</f>
        <v>0</v>
      </c>
      <c r="F201" s="38">
        <f>[1]consoCURRENT!I4436</f>
        <v>0</v>
      </c>
      <c r="G201" s="38">
        <f>[1]consoCURRENT!J4436</f>
        <v>0</v>
      </c>
      <c r="H201" s="38">
        <f>[1]consoCURRENT!K4436</f>
        <v>0</v>
      </c>
      <c r="I201" s="38">
        <f>[1]consoCURRENT!L4436</f>
        <v>0</v>
      </c>
      <c r="J201" s="38">
        <f>[1]consoCURRENT!M4436</f>
        <v>0</v>
      </c>
      <c r="K201" s="38">
        <f>[1]consoCURRENT!N4436</f>
        <v>0</v>
      </c>
      <c r="L201" s="38">
        <f>[1]consoCURRENT!O4436</f>
        <v>0</v>
      </c>
      <c r="M201" s="38">
        <f>[1]consoCURRENT!P4436</f>
        <v>0</v>
      </c>
      <c r="N201" s="38">
        <f>[1]consoCURRENT!Q4436</f>
        <v>0</v>
      </c>
      <c r="O201" s="38">
        <f>[1]consoCURRENT!R4436</f>
        <v>0</v>
      </c>
      <c r="P201" s="38">
        <f>[1]consoCURRENT!S4436</f>
        <v>0</v>
      </c>
      <c r="Q201" s="38">
        <f>[1]consoCURRENT!T4436</f>
        <v>0</v>
      </c>
      <c r="R201" s="38">
        <f>[1]consoCURRENT!U4436</f>
        <v>0</v>
      </c>
      <c r="S201" s="38">
        <f>[1]consoCURRENT!V4436</f>
        <v>0</v>
      </c>
      <c r="T201" s="38">
        <f>[1]consoCURRENT!W4436</f>
        <v>0</v>
      </c>
      <c r="U201" s="38">
        <f>[1]consoCURRENT!X4436</f>
        <v>0</v>
      </c>
      <c r="V201" s="38">
        <f>[1]consoCURRENT!Y4436</f>
        <v>0</v>
      </c>
      <c r="W201" s="38">
        <f>[1]consoCURRENT!Z4436</f>
        <v>0</v>
      </c>
      <c r="X201" s="38">
        <f>[1]consoCURRENT!AA4436</f>
        <v>0</v>
      </c>
      <c r="Y201" s="38">
        <f>[1]consoCURRENT!AB4436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[1]consoCURRENT!F4588</f>
        <v>0</v>
      </c>
      <c r="D209" s="38">
        <f>[1]consoCURRENT!G4588</f>
        <v>0</v>
      </c>
      <c r="E209" s="38">
        <f>[1]consoCURRENT!H4588</f>
        <v>0</v>
      </c>
      <c r="F209" s="38">
        <f>[1]consoCURRENT!I4588</f>
        <v>0</v>
      </c>
      <c r="G209" s="38">
        <f>[1]consoCURRENT!J4588</f>
        <v>0</v>
      </c>
      <c r="H209" s="38">
        <f>[1]consoCURRENT!K4588</f>
        <v>0</v>
      </c>
      <c r="I209" s="38">
        <f>[1]consoCURRENT!L4588</f>
        <v>0</v>
      </c>
      <c r="J209" s="38">
        <f>[1]consoCURRENT!M4588</f>
        <v>0</v>
      </c>
      <c r="K209" s="38">
        <f>[1]consoCURRENT!N4588</f>
        <v>0</v>
      </c>
      <c r="L209" s="38">
        <f>[1]consoCURRENT!O4588</f>
        <v>0</v>
      </c>
      <c r="M209" s="38">
        <f>[1]consoCURRENT!P4588</f>
        <v>0</v>
      </c>
      <c r="N209" s="38">
        <f>[1]consoCURRENT!Q4588</f>
        <v>0</v>
      </c>
      <c r="O209" s="38">
        <f>[1]consoCURRENT!R4588</f>
        <v>0</v>
      </c>
      <c r="P209" s="38">
        <f>[1]consoCURRENT!S4588</f>
        <v>0</v>
      </c>
      <c r="Q209" s="38">
        <f>[1]consoCURRENT!T4588</f>
        <v>0</v>
      </c>
      <c r="R209" s="38">
        <f>[1]consoCURRENT!U4588</f>
        <v>0</v>
      </c>
      <c r="S209" s="38">
        <f>[1]consoCURRENT!V4588</f>
        <v>0</v>
      </c>
      <c r="T209" s="38">
        <f>[1]consoCURRENT!W4588</f>
        <v>0</v>
      </c>
      <c r="U209" s="38">
        <f>[1]consoCURRENT!X4588</f>
        <v>0</v>
      </c>
      <c r="V209" s="38">
        <f>[1]consoCURRENT!Y4588</f>
        <v>0</v>
      </c>
      <c r="W209" s="38">
        <f>[1]consoCURRENT!Z4588</f>
        <v>0</v>
      </c>
      <c r="X209" s="38">
        <f>[1]consoCURRENT!AA4588</f>
        <v>0</v>
      </c>
      <c r="Y209" s="38">
        <f>[1]consoCURRENT!AB4588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[1]consoCURRENT!F4623</f>
        <v>0</v>
      </c>
      <c r="D211" s="38">
        <f>[1]consoCURRENT!G4623</f>
        <v>0</v>
      </c>
      <c r="E211" s="38">
        <f>[1]consoCURRENT!H4623</f>
        <v>0</v>
      </c>
      <c r="F211" s="38">
        <f>[1]consoCURRENT!I4623</f>
        <v>0</v>
      </c>
      <c r="G211" s="38">
        <f>[1]consoCURRENT!J4623</f>
        <v>0</v>
      </c>
      <c r="H211" s="38">
        <f>[1]consoCURRENT!K4623</f>
        <v>0</v>
      </c>
      <c r="I211" s="38">
        <f>[1]consoCURRENT!L4623</f>
        <v>0</v>
      </c>
      <c r="J211" s="38">
        <f>[1]consoCURRENT!M4623</f>
        <v>0</v>
      </c>
      <c r="K211" s="38">
        <f>[1]consoCURRENT!N4623</f>
        <v>0</v>
      </c>
      <c r="L211" s="38">
        <f>[1]consoCURRENT!O4623</f>
        <v>0</v>
      </c>
      <c r="M211" s="38">
        <f>[1]consoCURRENT!P4623</f>
        <v>0</v>
      </c>
      <c r="N211" s="38">
        <f>[1]consoCURRENT!Q4623</f>
        <v>0</v>
      </c>
      <c r="O211" s="38">
        <f>[1]consoCURRENT!R4623</f>
        <v>0</v>
      </c>
      <c r="P211" s="38">
        <f>[1]consoCURRENT!S4623</f>
        <v>0</v>
      </c>
      <c r="Q211" s="38">
        <f>[1]consoCURRENT!T4623</f>
        <v>0</v>
      </c>
      <c r="R211" s="38">
        <f>[1]consoCURRENT!U4623</f>
        <v>0</v>
      </c>
      <c r="S211" s="38">
        <f>[1]consoCURRENT!V4623</f>
        <v>0</v>
      </c>
      <c r="T211" s="38">
        <f>[1]consoCURRENT!W4623</f>
        <v>0</v>
      </c>
      <c r="U211" s="38">
        <f>[1]consoCURRENT!X4623</f>
        <v>0</v>
      </c>
      <c r="V211" s="38">
        <f>[1]consoCURRENT!Y4623</f>
        <v>0</v>
      </c>
      <c r="W211" s="38">
        <f>[1]consoCURRENT!Z4623</f>
        <v>0</v>
      </c>
      <c r="X211" s="38">
        <f>[1]consoCURRENT!AA4623</f>
        <v>0</v>
      </c>
      <c r="Y211" s="38">
        <f>[1]consoCURRENT!AB4623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[1]consoCURRENT!F4775</f>
        <v>0</v>
      </c>
      <c r="D219" s="38">
        <f>[1]consoCURRENT!G4775</f>
        <v>0</v>
      </c>
      <c r="E219" s="38">
        <f>[1]consoCURRENT!H4775</f>
        <v>0</v>
      </c>
      <c r="F219" s="38">
        <f>[1]consoCURRENT!I4775</f>
        <v>0</v>
      </c>
      <c r="G219" s="38">
        <f>[1]consoCURRENT!J4775</f>
        <v>0</v>
      </c>
      <c r="H219" s="38">
        <f>[1]consoCURRENT!K4775</f>
        <v>0</v>
      </c>
      <c r="I219" s="38">
        <f>[1]consoCURRENT!L4775</f>
        <v>0</v>
      </c>
      <c r="J219" s="38">
        <f>[1]consoCURRENT!M4775</f>
        <v>0</v>
      </c>
      <c r="K219" s="38">
        <f>[1]consoCURRENT!N4775</f>
        <v>0</v>
      </c>
      <c r="L219" s="38">
        <f>[1]consoCURRENT!O4775</f>
        <v>0</v>
      </c>
      <c r="M219" s="38">
        <f>[1]consoCURRENT!P4775</f>
        <v>0</v>
      </c>
      <c r="N219" s="38">
        <f>[1]consoCURRENT!Q4775</f>
        <v>0</v>
      </c>
      <c r="O219" s="38">
        <f>[1]consoCURRENT!R4775</f>
        <v>0</v>
      </c>
      <c r="P219" s="38">
        <f>[1]consoCURRENT!S4775</f>
        <v>0</v>
      </c>
      <c r="Q219" s="38">
        <f>[1]consoCURRENT!T4775</f>
        <v>0</v>
      </c>
      <c r="R219" s="38">
        <f>[1]consoCURRENT!U4775</f>
        <v>0</v>
      </c>
      <c r="S219" s="38">
        <f>[1]consoCURRENT!V4775</f>
        <v>0</v>
      </c>
      <c r="T219" s="38">
        <f>[1]consoCURRENT!W4775</f>
        <v>0</v>
      </c>
      <c r="U219" s="38">
        <f>[1]consoCURRENT!X4775</f>
        <v>0</v>
      </c>
      <c r="V219" s="38">
        <f>[1]consoCURRENT!Y4775</f>
        <v>0</v>
      </c>
      <c r="W219" s="38">
        <f>[1]consoCURRENT!Z4775</f>
        <v>0</v>
      </c>
      <c r="X219" s="38">
        <f>[1]consoCURRENT!AA4775</f>
        <v>0</v>
      </c>
      <c r="Y219" s="38">
        <f>[1]consoCURRENT!AB4775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[1]consoCURRENT!F4810</f>
        <v>0</v>
      </c>
      <c r="D221" s="38">
        <f>[1]consoCURRENT!G4810</f>
        <v>0</v>
      </c>
      <c r="E221" s="38">
        <f>[1]consoCURRENT!H4810</f>
        <v>0</v>
      </c>
      <c r="F221" s="38">
        <f>[1]consoCURRENT!I4810</f>
        <v>0</v>
      </c>
      <c r="G221" s="38">
        <f>[1]consoCURRENT!J4810</f>
        <v>0</v>
      </c>
      <c r="H221" s="38">
        <f>[1]consoCURRENT!K4810</f>
        <v>0</v>
      </c>
      <c r="I221" s="38">
        <f>[1]consoCURRENT!L4810</f>
        <v>0</v>
      </c>
      <c r="J221" s="38">
        <f>[1]consoCURRENT!M4810</f>
        <v>0</v>
      </c>
      <c r="K221" s="38">
        <f>[1]consoCURRENT!N4810</f>
        <v>0</v>
      </c>
      <c r="L221" s="38">
        <f>[1]consoCURRENT!O4810</f>
        <v>0</v>
      </c>
      <c r="M221" s="38">
        <f>[1]consoCURRENT!P4810</f>
        <v>0</v>
      </c>
      <c r="N221" s="38">
        <f>[1]consoCURRENT!Q4810</f>
        <v>0</v>
      </c>
      <c r="O221" s="38">
        <f>[1]consoCURRENT!R4810</f>
        <v>0</v>
      </c>
      <c r="P221" s="38">
        <f>[1]consoCURRENT!S4810</f>
        <v>0</v>
      </c>
      <c r="Q221" s="38">
        <f>[1]consoCURRENT!T4810</f>
        <v>0</v>
      </c>
      <c r="R221" s="38">
        <f>[1]consoCURRENT!U4810</f>
        <v>0</v>
      </c>
      <c r="S221" s="38">
        <f>[1]consoCURRENT!V4810</f>
        <v>0</v>
      </c>
      <c r="T221" s="38">
        <f>[1]consoCURRENT!W4810</f>
        <v>0</v>
      </c>
      <c r="U221" s="38">
        <f>[1]consoCURRENT!X4810</f>
        <v>0</v>
      </c>
      <c r="V221" s="38">
        <f>[1]consoCURRENT!Y4810</f>
        <v>0</v>
      </c>
      <c r="W221" s="38">
        <f>[1]consoCURRENT!Z4810</f>
        <v>0</v>
      </c>
      <c r="X221" s="38">
        <f>[1]consoCURRENT!AA4810</f>
        <v>0</v>
      </c>
      <c r="Y221" s="38">
        <f>[1]consoCURRENT!AB4810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0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hidden="1" customHeight="1" x14ac:dyDescent="0.25">
      <c r="A227" s="37" t="s">
        <v>50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</row>
    <row r="229" spans="1:30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</row>
    <row r="230" spans="1:30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</row>
    <row r="231" spans="1:30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</row>
    <row r="232" spans="1:30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</row>
    <row r="233" spans="1:30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0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</row>
    <row r="235" spans="1:30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customHeight="1" x14ac:dyDescent="0.25">
      <c r="A237" s="37" t="s">
        <v>51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49">
        <f>Z244-Z249</f>
        <v>0</v>
      </c>
    </row>
    <row r="239" spans="1:30" s="40" customFormat="1" ht="18" customHeight="1" x14ac:dyDescent="0.2">
      <c r="A239" s="42" t="s">
        <v>37</v>
      </c>
      <c r="B239" s="38">
        <f>B229+B117</f>
        <v>5375085000</v>
      </c>
      <c r="C239" s="38">
        <f t="shared" si="55"/>
        <v>3973543489.0700002</v>
      </c>
      <c r="D239" s="38">
        <f t="shared" si="55"/>
        <v>-1401541510.9300001</v>
      </c>
      <c r="E239" s="38">
        <f t="shared" si="55"/>
        <v>155478253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150601043.23000002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150601043.23000002</v>
      </c>
      <c r="N239" s="38">
        <f t="shared" si="55"/>
        <v>4877209.7700000005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155478253.00000003</v>
      </c>
      <c r="AA239" s="38">
        <f>B239-Z239</f>
        <v>5219606747</v>
      </c>
      <c r="AB239" s="43">
        <f>Z239/B239</f>
        <v>2.8925729174515386E-2</v>
      </c>
      <c r="AC239" s="39"/>
    </row>
    <row r="240" spans="1:30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</row>
    <row r="241" spans="1:33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</row>
    <row r="242" spans="1:33" s="40" customFormat="1" ht="18" hidden="1" customHeight="1" x14ac:dyDescent="0.25">
      <c r="A242" s="44" t="s">
        <v>40</v>
      </c>
      <c r="B242" s="45">
        <f>SUM(B238:B241)</f>
        <v>5375085000</v>
      </c>
      <c r="C242" s="45">
        <f t="shared" ref="C242:Y242" si="56">SUM(C238:C241)</f>
        <v>3973543489.0700002</v>
      </c>
      <c r="D242" s="45">
        <f t="shared" si="56"/>
        <v>-1401541510.9300001</v>
      </c>
      <c r="E242" s="45">
        <f t="shared" si="56"/>
        <v>155478253</v>
      </c>
      <c r="F242" s="45">
        <f t="shared" si="56"/>
        <v>0</v>
      </c>
      <c r="G242" s="45">
        <f t="shared" si="56"/>
        <v>0</v>
      </c>
      <c r="H242" s="45">
        <f t="shared" si="56"/>
        <v>0</v>
      </c>
      <c r="I242" s="45">
        <f t="shared" si="56"/>
        <v>150601043.23000002</v>
      </c>
      <c r="J242" s="45">
        <f t="shared" si="56"/>
        <v>0</v>
      </c>
      <c r="K242" s="45">
        <f t="shared" si="56"/>
        <v>0</v>
      </c>
      <c r="L242" s="45">
        <f t="shared" si="56"/>
        <v>0</v>
      </c>
      <c r="M242" s="45">
        <f t="shared" si="56"/>
        <v>150601043.23000002</v>
      </c>
      <c r="N242" s="45">
        <f t="shared" si="56"/>
        <v>4877209.7700000005</v>
      </c>
      <c r="O242" s="45">
        <f t="shared" si="56"/>
        <v>0</v>
      </c>
      <c r="P242" s="45">
        <f t="shared" si="56"/>
        <v>0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155478253.00000003</v>
      </c>
      <c r="AA242" s="45">
        <f>SUM(AA238:AA241)</f>
        <v>5219606747</v>
      </c>
      <c r="AB242" s="46">
        <f>Z242/B242</f>
        <v>2.8925729174515386E-2</v>
      </c>
      <c r="AC242" s="39"/>
    </row>
    <row r="243" spans="1:33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</row>
    <row r="244" spans="1:33" s="40" customFormat="1" ht="18" customHeight="1" x14ac:dyDescent="0.25">
      <c r="A244" s="44" t="s">
        <v>42</v>
      </c>
      <c r="B244" s="45">
        <f>B243+B242</f>
        <v>5375085000</v>
      </c>
      <c r="C244" s="45">
        <f t="shared" ref="C244:Y244" si="57">C243+C242</f>
        <v>3973543489.0700002</v>
      </c>
      <c r="D244" s="45">
        <f t="shared" si="57"/>
        <v>-1401541510.9300001</v>
      </c>
      <c r="E244" s="45">
        <f t="shared" si="57"/>
        <v>155478253</v>
      </c>
      <c r="F244" s="45">
        <f t="shared" si="57"/>
        <v>0</v>
      </c>
      <c r="G244" s="45">
        <f t="shared" si="57"/>
        <v>0</v>
      </c>
      <c r="H244" s="45">
        <f t="shared" si="57"/>
        <v>0</v>
      </c>
      <c r="I244" s="45">
        <f t="shared" si="57"/>
        <v>150601043.23000002</v>
      </c>
      <c r="J244" s="45">
        <f t="shared" si="57"/>
        <v>0</v>
      </c>
      <c r="K244" s="45">
        <f t="shared" si="57"/>
        <v>0</v>
      </c>
      <c r="L244" s="45">
        <f t="shared" si="57"/>
        <v>0</v>
      </c>
      <c r="M244" s="45">
        <f>M243+M242</f>
        <v>150601043.23000002</v>
      </c>
      <c r="N244" s="45">
        <f t="shared" si="57"/>
        <v>4877209.7700000005</v>
      </c>
      <c r="O244" s="45">
        <f t="shared" si="57"/>
        <v>0</v>
      </c>
      <c r="P244" s="45">
        <f t="shared" si="57"/>
        <v>0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155478253.00000003</v>
      </c>
      <c r="AA244" s="45">
        <f>AA243+AA242</f>
        <v>5219606747</v>
      </c>
      <c r="AB244" s="46">
        <f>Z244/B244</f>
        <v>2.8925729174515386E-2</v>
      </c>
      <c r="AC244" s="48"/>
      <c r="AD244" s="49">
        <f>'[2]sum-co'!Q116+'[2]CMFothers-CURRENT'!ER101</f>
        <v>155478253.00000003</v>
      </c>
      <c r="AG244" s="49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'[2]sum-co'!Q116+'[2]CMFothers-CURRENT'!ER2519</f>
        <v>155478253.00000003</v>
      </c>
      <c r="AA246" s="38"/>
      <c r="AB246" s="38"/>
      <c r="AC246" s="3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49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3">
        <f>[1]consoCURRENT!E5401</f>
        <v>5375085000</v>
      </c>
      <c r="Z249" s="53">
        <f>[1]consoCURRENT!AC5401</f>
        <v>155478253</v>
      </c>
      <c r="AA249" s="53">
        <f>[1]consoCURRENT!AD5401</f>
        <v>5219606747</v>
      </c>
    </row>
    <row r="250" spans="1:33" ht="15" hidden="1" customHeight="1" x14ac:dyDescent="0.2">
      <c r="Z250" s="53">
        <f>'[2]sum-co'!Q116+'[2]CMFothers-CURRENT'!ER2519</f>
        <v>155478253.00000003</v>
      </c>
    </row>
    <row r="251" spans="1:33" ht="15" hidden="1" customHeight="1" x14ac:dyDescent="0.2">
      <c r="Z251" s="53">
        <f>[1]consoCURRENT!AC5401</f>
        <v>155478253</v>
      </c>
    </row>
    <row r="252" spans="1:33" ht="15" hidden="1" customHeight="1" x14ac:dyDescent="0.2">
      <c r="Z252" s="53">
        <f>Z244-Z122</f>
        <v>0</v>
      </c>
    </row>
    <row r="255" spans="1:33" ht="15" customHeight="1" x14ac:dyDescent="0.25">
      <c r="A255" s="54" t="s">
        <v>52</v>
      </c>
      <c r="B255" s="55" t="s">
        <v>53</v>
      </c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7"/>
      <c r="V255" s="54"/>
      <c r="W255" s="54"/>
      <c r="X255" s="54"/>
      <c r="Y255" s="54"/>
      <c r="AA255" s="58"/>
      <c r="AB255" s="58"/>
    </row>
    <row r="256" spans="1:33" ht="15" customHeight="1" x14ac:dyDescent="0.2">
      <c r="A256" s="59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1"/>
      <c r="V256" s="59"/>
      <c r="W256" s="59"/>
      <c r="X256" s="59"/>
      <c r="Y256" s="59"/>
      <c r="Z256" s="59"/>
      <c r="AA256" s="59"/>
    </row>
    <row r="257" spans="1:29" ht="15" customHeight="1" x14ac:dyDescent="0.2">
      <c r="A257" s="59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1"/>
      <c r="V257" s="59"/>
      <c r="W257" s="59"/>
      <c r="X257" s="59"/>
      <c r="Y257" s="59"/>
      <c r="Z257" s="59"/>
      <c r="AA257" s="59"/>
      <c r="AB257" s="62"/>
    </row>
    <row r="258" spans="1:29" ht="15" customHeight="1" x14ac:dyDescent="0.25">
      <c r="A258" s="54" t="s">
        <v>54</v>
      </c>
      <c r="B258" s="63" t="s">
        <v>55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4" t="s">
        <v>56</v>
      </c>
      <c r="AB258" s="64"/>
    </row>
    <row r="259" spans="1:29" ht="15" customHeight="1" x14ac:dyDescent="0.2">
      <c r="A259" s="59" t="s">
        <v>57</v>
      </c>
      <c r="B259" s="65" t="s">
        <v>58</v>
      </c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6" t="s">
        <v>59</v>
      </c>
      <c r="AB259" s="66"/>
      <c r="AC259" s="66"/>
    </row>
  </sheetData>
  <mergeCells count="19">
    <mergeCell ref="AA8:AA10"/>
    <mergeCell ref="AB8:AB10"/>
    <mergeCell ref="AC8:AC10"/>
    <mergeCell ref="B258:Z258"/>
    <mergeCell ref="AA258:AB258"/>
    <mergeCell ref="B259:Z259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02" right="0.02" top="0.02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2018-02-13T06:23:19Z</dcterms:created>
  <dcterms:modified xsi:type="dcterms:W3CDTF">2018-02-13T06:23:43Z</dcterms:modified>
</cp:coreProperties>
</file>