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12. DECEMBER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'sum-conso'!$A$1:$AC$261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6" i="1" l="1"/>
  <c r="Z253" i="1"/>
  <c r="Z252" i="1"/>
  <c r="B252" i="1"/>
  <c r="AA251" i="1"/>
  <c r="Z251" i="1"/>
  <c r="B251" i="1"/>
  <c r="Z248" i="1"/>
  <c r="AD246" i="1"/>
  <c r="AB245" i="1"/>
  <c r="AA245" i="1"/>
  <c r="Z245" i="1"/>
  <c r="AD241" i="1"/>
  <c r="AB234" i="1"/>
  <c r="AA234" i="1"/>
  <c r="AB224" i="1"/>
  <c r="AA224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A222" i="1" s="1"/>
  <c r="AA221" i="1"/>
  <c r="AB220" i="1"/>
  <c r="Y220" i="1"/>
  <c r="Y223" i="1" s="1"/>
  <c r="Y225" i="1" s="1"/>
  <c r="X220" i="1"/>
  <c r="X223" i="1" s="1"/>
  <c r="X225" i="1" s="1"/>
  <c r="W220" i="1"/>
  <c r="W223" i="1" s="1"/>
  <c r="W225" i="1" s="1"/>
  <c r="V220" i="1"/>
  <c r="V223" i="1" s="1"/>
  <c r="V225" i="1" s="1"/>
  <c r="U220" i="1"/>
  <c r="U223" i="1" s="1"/>
  <c r="U225" i="1" s="1"/>
  <c r="T220" i="1"/>
  <c r="T223" i="1" s="1"/>
  <c r="T225" i="1" s="1"/>
  <c r="S220" i="1"/>
  <c r="S223" i="1" s="1"/>
  <c r="S225" i="1" s="1"/>
  <c r="R220" i="1"/>
  <c r="R223" i="1" s="1"/>
  <c r="R225" i="1" s="1"/>
  <c r="Q220" i="1"/>
  <c r="Q223" i="1" s="1"/>
  <c r="Q225" i="1" s="1"/>
  <c r="P220" i="1"/>
  <c r="P223" i="1" s="1"/>
  <c r="P225" i="1" s="1"/>
  <c r="O220" i="1"/>
  <c r="O223" i="1" s="1"/>
  <c r="O225" i="1" s="1"/>
  <c r="N220" i="1"/>
  <c r="N223" i="1" s="1"/>
  <c r="N225" i="1" s="1"/>
  <c r="M220" i="1"/>
  <c r="M223" i="1" s="1"/>
  <c r="M225" i="1" s="1"/>
  <c r="L220" i="1"/>
  <c r="L223" i="1" s="1"/>
  <c r="L225" i="1" s="1"/>
  <c r="K220" i="1"/>
  <c r="K223" i="1" s="1"/>
  <c r="K225" i="1" s="1"/>
  <c r="J220" i="1"/>
  <c r="J223" i="1" s="1"/>
  <c r="J225" i="1" s="1"/>
  <c r="I220" i="1"/>
  <c r="I223" i="1" s="1"/>
  <c r="I225" i="1" s="1"/>
  <c r="H220" i="1"/>
  <c r="H223" i="1" s="1"/>
  <c r="H225" i="1" s="1"/>
  <c r="G220" i="1"/>
  <c r="G223" i="1" s="1"/>
  <c r="G225" i="1" s="1"/>
  <c r="F220" i="1"/>
  <c r="F223" i="1" s="1"/>
  <c r="F225" i="1" s="1"/>
  <c r="E220" i="1"/>
  <c r="E223" i="1" s="1"/>
  <c r="E225" i="1" s="1"/>
  <c r="D220" i="1"/>
  <c r="D223" i="1" s="1"/>
  <c r="D225" i="1" s="1"/>
  <c r="C220" i="1"/>
  <c r="C223" i="1" s="1"/>
  <c r="C225" i="1" s="1"/>
  <c r="B220" i="1"/>
  <c r="B223" i="1" s="1"/>
  <c r="AB219" i="1"/>
  <c r="AA219" i="1"/>
  <c r="AB214" i="1"/>
  <c r="AA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A212" i="1" s="1"/>
  <c r="AA211" i="1"/>
  <c r="AB210" i="1"/>
  <c r="Y210" i="1"/>
  <c r="Y213" i="1" s="1"/>
  <c r="Y215" i="1" s="1"/>
  <c r="X210" i="1"/>
  <c r="X213" i="1" s="1"/>
  <c r="X215" i="1" s="1"/>
  <c r="W210" i="1"/>
  <c r="W213" i="1" s="1"/>
  <c r="W215" i="1" s="1"/>
  <c r="V210" i="1"/>
  <c r="V213" i="1" s="1"/>
  <c r="V215" i="1" s="1"/>
  <c r="U210" i="1"/>
  <c r="U213" i="1" s="1"/>
  <c r="U215" i="1" s="1"/>
  <c r="T210" i="1"/>
  <c r="T213" i="1" s="1"/>
  <c r="T215" i="1" s="1"/>
  <c r="S210" i="1"/>
  <c r="S213" i="1" s="1"/>
  <c r="S215" i="1" s="1"/>
  <c r="R210" i="1"/>
  <c r="R213" i="1" s="1"/>
  <c r="R215" i="1" s="1"/>
  <c r="Q210" i="1"/>
  <c r="Q213" i="1" s="1"/>
  <c r="Q215" i="1" s="1"/>
  <c r="P210" i="1"/>
  <c r="P213" i="1" s="1"/>
  <c r="P215" i="1" s="1"/>
  <c r="O210" i="1"/>
  <c r="O213" i="1" s="1"/>
  <c r="O215" i="1" s="1"/>
  <c r="N210" i="1"/>
  <c r="N213" i="1" s="1"/>
  <c r="N215" i="1" s="1"/>
  <c r="M210" i="1"/>
  <c r="M213" i="1" s="1"/>
  <c r="M215" i="1" s="1"/>
  <c r="L210" i="1"/>
  <c r="L213" i="1" s="1"/>
  <c r="L215" i="1" s="1"/>
  <c r="K210" i="1"/>
  <c r="K213" i="1" s="1"/>
  <c r="K215" i="1" s="1"/>
  <c r="J210" i="1"/>
  <c r="J213" i="1" s="1"/>
  <c r="J215" i="1" s="1"/>
  <c r="I210" i="1"/>
  <c r="I213" i="1" s="1"/>
  <c r="I215" i="1" s="1"/>
  <c r="H210" i="1"/>
  <c r="H213" i="1" s="1"/>
  <c r="H215" i="1" s="1"/>
  <c r="G210" i="1"/>
  <c r="G213" i="1" s="1"/>
  <c r="G215" i="1" s="1"/>
  <c r="F210" i="1"/>
  <c r="F213" i="1" s="1"/>
  <c r="F215" i="1" s="1"/>
  <c r="E210" i="1"/>
  <c r="E213" i="1" s="1"/>
  <c r="E215" i="1" s="1"/>
  <c r="D210" i="1"/>
  <c r="D213" i="1" s="1"/>
  <c r="D215" i="1" s="1"/>
  <c r="C210" i="1"/>
  <c r="C213" i="1" s="1"/>
  <c r="C215" i="1" s="1"/>
  <c r="B210" i="1"/>
  <c r="B213" i="1" s="1"/>
  <c r="AB209" i="1"/>
  <c r="AA209" i="1"/>
  <c r="AB204" i="1"/>
  <c r="AA204" i="1"/>
  <c r="Y202" i="1"/>
  <c r="X202" i="1"/>
  <c r="X203" i="1" s="1"/>
  <c r="X205" i="1" s="1"/>
  <c r="W202" i="1"/>
  <c r="V202" i="1"/>
  <c r="U202" i="1"/>
  <c r="T202" i="1"/>
  <c r="T203" i="1" s="1"/>
  <c r="T205" i="1" s="1"/>
  <c r="S202" i="1"/>
  <c r="R202" i="1"/>
  <c r="Q202" i="1"/>
  <c r="P202" i="1"/>
  <c r="P203" i="1" s="1"/>
  <c r="P205" i="1" s="1"/>
  <c r="O202" i="1"/>
  <c r="N202" i="1"/>
  <c r="M202" i="1"/>
  <c r="L202" i="1"/>
  <c r="K202" i="1"/>
  <c r="J202" i="1"/>
  <c r="I202" i="1"/>
  <c r="H202" i="1"/>
  <c r="H203" i="1" s="1"/>
  <c r="H205" i="1" s="1"/>
  <c r="G202" i="1"/>
  <c r="F202" i="1"/>
  <c r="E202" i="1"/>
  <c r="D202" i="1"/>
  <c r="C202" i="1"/>
  <c r="B202" i="1"/>
  <c r="AA202" i="1" s="1"/>
  <c r="AA201" i="1"/>
  <c r="AB200" i="1"/>
  <c r="Y200" i="1"/>
  <c r="X200" i="1"/>
  <c r="W200" i="1"/>
  <c r="W203" i="1" s="1"/>
  <c r="W205" i="1" s="1"/>
  <c r="V200" i="1"/>
  <c r="V203" i="1" s="1"/>
  <c r="V205" i="1" s="1"/>
  <c r="U200" i="1"/>
  <c r="T200" i="1"/>
  <c r="S200" i="1"/>
  <c r="S203" i="1" s="1"/>
  <c r="S205" i="1" s="1"/>
  <c r="R200" i="1"/>
  <c r="R203" i="1" s="1"/>
  <c r="R205" i="1" s="1"/>
  <c r="Q200" i="1"/>
  <c r="P200" i="1"/>
  <c r="O200" i="1"/>
  <c r="O203" i="1" s="1"/>
  <c r="O205" i="1" s="1"/>
  <c r="N200" i="1"/>
  <c r="N203" i="1" s="1"/>
  <c r="N205" i="1" s="1"/>
  <c r="M200" i="1"/>
  <c r="L200" i="1"/>
  <c r="L203" i="1" s="1"/>
  <c r="L205" i="1" s="1"/>
  <c r="K200" i="1"/>
  <c r="K203" i="1" s="1"/>
  <c r="K205" i="1" s="1"/>
  <c r="J200" i="1"/>
  <c r="J203" i="1" s="1"/>
  <c r="J205" i="1" s="1"/>
  <c r="I200" i="1"/>
  <c r="H200" i="1"/>
  <c r="G200" i="1"/>
  <c r="G203" i="1" s="1"/>
  <c r="G205" i="1" s="1"/>
  <c r="F200" i="1"/>
  <c r="F203" i="1" s="1"/>
  <c r="F205" i="1" s="1"/>
  <c r="E200" i="1"/>
  <c r="D200" i="1"/>
  <c r="D203" i="1" s="1"/>
  <c r="D205" i="1" s="1"/>
  <c r="C200" i="1"/>
  <c r="C203" i="1" s="1"/>
  <c r="C205" i="1" s="1"/>
  <c r="B200" i="1"/>
  <c r="B203" i="1" s="1"/>
  <c r="B205" i="1" s="1"/>
  <c r="AB205" i="1" s="1"/>
  <c r="AB199" i="1"/>
  <c r="AA199" i="1"/>
  <c r="AB194" i="1"/>
  <c r="AA194" i="1"/>
  <c r="Y192" i="1"/>
  <c r="X192" i="1"/>
  <c r="X193" i="1" s="1"/>
  <c r="X195" i="1" s="1"/>
  <c r="W192" i="1"/>
  <c r="V192" i="1"/>
  <c r="U192" i="1"/>
  <c r="T192" i="1"/>
  <c r="S192" i="1"/>
  <c r="R192" i="1"/>
  <c r="Q192" i="1"/>
  <c r="P192" i="1"/>
  <c r="P193" i="1" s="1"/>
  <c r="P195" i="1" s="1"/>
  <c r="O192" i="1"/>
  <c r="N192" i="1"/>
  <c r="M192" i="1"/>
  <c r="L192" i="1"/>
  <c r="K192" i="1"/>
  <c r="J192" i="1"/>
  <c r="I192" i="1"/>
  <c r="H192" i="1"/>
  <c r="H193" i="1" s="1"/>
  <c r="H195" i="1" s="1"/>
  <c r="G192" i="1"/>
  <c r="F192" i="1"/>
  <c r="E192" i="1"/>
  <c r="D192" i="1"/>
  <c r="C192" i="1"/>
  <c r="B192" i="1"/>
  <c r="AA192" i="1" s="1"/>
  <c r="AA191" i="1"/>
  <c r="Y190" i="1"/>
  <c r="Y193" i="1" s="1"/>
  <c r="Y195" i="1" s="1"/>
  <c r="X190" i="1"/>
  <c r="W190" i="1"/>
  <c r="W193" i="1" s="1"/>
  <c r="W195" i="1" s="1"/>
  <c r="V190" i="1"/>
  <c r="V193" i="1" s="1"/>
  <c r="V195" i="1" s="1"/>
  <c r="U190" i="1"/>
  <c r="U193" i="1" s="1"/>
  <c r="U195" i="1" s="1"/>
  <c r="T190" i="1"/>
  <c r="T193" i="1" s="1"/>
  <c r="T195" i="1" s="1"/>
  <c r="S190" i="1"/>
  <c r="S193" i="1" s="1"/>
  <c r="S195" i="1" s="1"/>
  <c r="R190" i="1"/>
  <c r="R193" i="1" s="1"/>
  <c r="R195" i="1" s="1"/>
  <c r="Q190" i="1"/>
  <c r="Q193" i="1" s="1"/>
  <c r="Q195" i="1" s="1"/>
  <c r="P190" i="1"/>
  <c r="O190" i="1"/>
  <c r="O193" i="1" s="1"/>
  <c r="O195" i="1" s="1"/>
  <c r="N190" i="1"/>
  <c r="N193" i="1" s="1"/>
  <c r="N195" i="1" s="1"/>
  <c r="M190" i="1"/>
  <c r="M193" i="1" s="1"/>
  <c r="M195" i="1" s="1"/>
  <c r="L190" i="1"/>
  <c r="L193" i="1" s="1"/>
  <c r="L195" i="1" s="1"/>
  <c r="K190" i="1"/>
  <c r="K193" i="1" s="1"/>
  <c r="K195" i="1" s="1"/>
  <c r="J190" i="1"/>
  <c r="J193" i="1" s="1"/>
  <c r="J195" i="1" s="1"/>
  <c r="I190" i="1"/>
  <c r="I193" i="1" s="1"/>
  <c r="I195" i="1" s="1"/>
  <c r="H190" i="1"/>
  <c r="G190" i="1"/>
  <c r="G193" i="1" s="1"/>
  <c r="G195" i="1" s="1"/>
  <c r="F190" i="1"/>
  <c r="F193" i="1" s="1"/>
  <c r="F195" i="1" s="1"/>
  <c r="E190" i="1"/>
  <c r="E193" i="1" s="1"/>
  <c r="E195" i="1" s="1"/>
  <c r="D190" i="1"/>
  <c r="D193" i="1" s="1"/>
  <c r="D195" i="1" s="1"/>
  <c r="C190" i="1"/>
  <c r="C193" i="1" s="1"/>
  <c r="C195" i="1" s="1"/>
  <c r="B190" i="1"/>
  <c r="AB190" i="1" s="1"/>
  <c r="AB189" i="1"/>
  <c r="AA189" i="1"/>
  <c r="AB184" i="1"/>
  <c r="AA184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A182" i="1" s="1"/>
  <c r="AA181" i="1"/>
  <c r="Y180" i="1"/>
  <c r="Y183" i="1" s="1"/>
  <c r="Y185" i="1" s="1"/>
  <c r="X180" i="1"/>
  <c r="X183" i="1" s="1"/>
  <c r="X185" i="1" s="1"/>
  <c r="W180" i="1"/>
  <c r="W183" i="1" s="1"/>
  <c r="W185" i="1" s="1"/>
  <c r="V180" i="1"/>
  <c r="V183" i="1" s="1"/>
  <c r="V185" i="1" s="1"/>
  <c r="U180" i="1"/>
  <c r="U183" i="1" s="1"/>
  <c r="U185" i="1" s="1"/>
  <c r="T180" i="1"/>
  <c r="T183" i="1" s="1"/>
  <c r="T185" i="1" s="1"/>
  <c r="S180" i="1"/>
  <c r="S183" i="1" s="1"/>
  <c r="S185" i="1" s="1"/>
  <c r="R180" i="1"/>
  <c r="R183" i="1" s="1"/>
  <c r="R185" i="1" s="1"/>
  <c r="Q180" i="1"/>
  <c r="Q183" i="1" s="1"/>
  <c r="Q185" i="1" s="1"/>
  <c r="P180" i="1"/>
  <c r="P183" i="1" s="1"/>
  <c r="P185" i="1" s="1"/>
  <c r="O180" i="1"/>
  <c r="O183" i="1" s="1"/>
  <c r="O185" i="1" s="1"/>
  <c r="N180" i="1"/>
  <c r="N183" i="1" s="1"/>
  <c r="N185" i="1" s="1"/>
  <c r="M180" i="1"/>
  <c r="M183" i="1" s="1"/>
  <c r="M185" i="1" s="1"/>
  <c r="L180" i="1"/>
  <c r="L183" i="1" s="1"/>
  <c r="L185" i="1" s="1"/>
  <c r="K180" i="1"/>
  <c r="K183" i="1" s="1"/>
  <c r="K185" i="1" s="1"/>
  <c r="J180" i="1"/>
  <c r="J183" i="1" s="1"/>
  <c r="J185" i="1" s="1"/>
  <c r="I180" i="1"/>
  <c r="I183" i="1" s="1"/>
  <c r="I185" i="1" s="1"/>
  <c r="H180" i="1"/>
  <c r="H183" i="1" s="1"/>
  <c r="H185" i="1" s="1"/>
  <c r="G180" i="1"/>
  <c r="G183" i="1" s="1"/>
  <c r="G185" i="1" s="1"/>
  <c r="F180" i="1"/>
  <c r="F183" i="1" s="1"/>
  <c r="F185" i="1" s="1"/>
  <c r="E180" i="1"/>
  <c r="E183" i="1" s="1"/>
  <c r="E185" i="1" s="1"/>
  <c r="D180" i="1"/>
  <c r="D183" i="1" s="1"/>
  <c r="D185" i="1" s="1"/>
  <c r="C180" i="1"/>
  <c r="C183" i="1" s="1"/>
  <c r="C185" i="1" s="1"/>
  <c r="B180" i="1"/>
  <c r="AB180" i="1" s="1"/>
  <c r="AB179" i="1"/>
  <c r="AA179" i="1"/>
  <c r="AB174" i="1"/>
  <c r="AA174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Y173" i="1" s="1"/>
  <c r="Y175" i="1" s="1"/>
  <c r="X169" i="1"/>
  <c r="X173" i="1" s="1"/>
  <c r="X175" i="1" s="1"/>
  <c r="W169" i="1"/>
  <c r="V169" i="1"/>
  <c r="U169" i="1"/>
  <c r="U173" i="1" s="1"/>
  <c r="U175" i="1" s="1"/>
  <c r="T169" i="1"/>
  <c r="T173" i="1" s="1"/>
  <c r="T175" i="1" s="1"/>
  <c r="S169" i="1"/>
  <c r="R169" i="1"/>
  <c r="Q169" i="1"/>
  <c r="Q173" i="1" s="1"/>
  <c r="Q175" i="1" s="1"/>
  <c r="P169" i="1"/>
  <c r="P173" i="1" s="1"/>
  <c r="P175" i="1" s="1"/>
  <c r="O169" i="1"/>
  <c r="N169" i="1"/>
  <c r="M169" i="1"/>
  <c r="M173" i="1" s="1"/>
  <c r="M175" i="1" s="1"/>
  <c r="L169" i="1"/>
  <c r="L173" i="1" s="1"/>
  <c r="L175" i="1" s="1"/>
  <c r="K169" i="1"/>
  <c r="J169" i="1"/>
  <c r="I169" i="1"/>
  <c r="I173" i="1" s="1"/>
  <c r="I175" i="1" s="1"/>
  <c r="H169" i="1"/>
  <c r="H173" i="1" s="1"/>
  <c r="H175" i="1" s="1"/>
  <c r="G169" i="1"/>
  <c r="F169" i="1"/>
  <c r="E169" i="1"/>
  <c r="E173" i="1" s="1"/>
  <c r="E175" i="1" s="1"/>
  <c r="D169" i="1"/>
  <c r="D173" i="1" s="1"/>
  <c r="D175" i="1" s="1"/>
  <c r="C169" i="1"/>
  <c r="B169" i="1"/>
  <c r="AB164" i="1"/>
  <c r="AA164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A162" i="1" s="1"/>
  <c r="AA161" i="1"/>
  <c r="Y160" i="1"/>
  <c r="Y163" i="1" s="1"/>
  <c r="Y165" i="1" s="1"/>
  <c r="X160" i="1"/>
  <c r="X163" i="1" s="1"/>
  <c r="X165" i="1" s="1"/>
  <c r="W160" i="1"/>
  <c r="W163" i="1" s="1"/>
  <c r="W165" i="1" s="1"/>
  <c r="V160" i="1"/>
  <c r="V163" i="1" s="1"/>
  <c r="V165" i="1" s="1"/>
  <c r="U160" i="1"/>
  <c r="U163" i="1" s="1"/>
  <c r="U165" i="1" s="1"/>
  <c r="T160" i="1"/>
  <c r="T163" i="1" s="1"/>
  <c r="T165" i="1" s="1"/>
  <c r="S160" i="1"/>
  <c r="S163" i="1" s="1"/>
  <c r="S165" i="1" s="1"/>
  <c r="R160" i="1"/>
  <c r="R163" i="1" s="1"/>
  <c r="R165" i="1" s="1"/>
  <c r="Q160" i="1"/>
  <c r="Q163" i="1" s="1"/>
  <c r="Q165" i="1" s="1"/>
  <c r="P160" i="1"/>
  <c r="P163" i="1" s="1"/>
  <c r="P165" i="1" s="1"/>
  <c r="O160" i="1"/>
  <c r="O163" i="1" s="1"/>
  <c r="O165" i="1" s="1"/>
  <c r="N160" i="1"/>
  <c r="N163" i="1" s="1"/>
  <c r="N165" i="1" s="1"/>
  <c r="M160" i="1"/>
  <c r="M163" i="1" s="1"/>
  <c r="M165" i="1" s="1"/>
  <c r="L160" i="1"/>
  <c r="L163" i="1" s="1"/>
  <c r="L165" i="1" s="1"/>
  <c r="K160" i="1"/>
  <c r="K163" i="1" s="1"/>
  <c r="K165" i="1" s="1"/>
  <c r="J160" i="1"/>
  <c r="J163" i="1" s="1"/>
  <c r="J165" i="1" s="1"/>
  <c r="I160" i="1"/>
  <c r="I163" i="1" s="1"/>
  <c r="I165" i="1" s="1"/>
  <c r="H160" i="1"/>
  <c r="H163" i="1" s="1"/>
  <c r="H165" i="1" s="1"/>
  <c r="G160" i="1"/>
  <c r="G163" i="1" s="1"/>
  <c r="G165" i="1" s="1"/>
  <c r="F160" i="1"/>
  <c r="F163" i="1" s="1"/>
  <c r="F165" i="1" s="1"/>
  <c r="E160" i="1"/>
  <c r="E163" i="1" s="1"/>
  <c r="E165" i="1" s="1"/>
  <c r="D160" i="1"/>
  <c r="D163" i="1" s="1"/>
  <c r="D165" i="1" s="1"/>
  <c r="C160" i="1"/>
  <c r="C163" i="1" s="1"/>
  <c r="C165" i="1" s="1"/>
  <c r="B160" i="1"/>
  <c r="AB159" i="1"/>
  <c r="AA159" i="1"/>
  <c r="AB154" i="1"/>
  <c r="AA154" i="1"/>
  <c r="V153" i="1"/>
  <c r="V155" i="1" s="1"/>
  <c r="N153" i="1"/>
  <c r="N155" i="1" s="1"/>
  <c r="F153" i="1"/>
  <c r="F155" i="1" s="1"/>
  <c r="B153" i="1"/>
  <c r="AB153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2" i="1" s="1"/>
  <c r="AA151" i="1"/>
  <c r="AB150" i="1"/>
  <c r="Y150" i="1"/>
  <c r="Y153" i="1" s="1"/>
  <c r="Y155" i="1" s="1"/>
  <c r="X150" i="1"/>
  <c r="W150" i="1"/>
  <c r="W153" i="1" s="1"/>
  <c r="W155" i="1" s="1"/>
  <c r="V150" i="1"/>
  <c r="U150" i="1"/>
  <c r="U153" i="1" s="1"/>
  <c r="U155" i="1" s="1"/>
  <c r="T150" i="1"/>
  <c r="S150" i="1"/>
  <c r="S153" i="1" s="1"/>
  <c r="S155" i="1" s="1"/>
  <c r="R150" i="1"/>
  <c r="R153" i="1" s="1"/>
  <c r="R155" i="1" s="1"/>
  <c r="Q150" i="1"/>
  <c r="Q153" i="1" s="1"/>
  <c r="Q155" i="1" s="1"/>
  <c r="P150" i="1"/>
  <c r="O150" i="1"/>
  <c r="O153" i="1" s="1"/>
  <c r="O155" i="1" s="1"/>
  <c r="N150" i="1"/>
  <c r="M150" i="1"/>
  <c r="M153" i="1" s="1"/>
  <c r="M155" i="1" s="1"/>
  <c r="L150" i="1"/>
  <c r="K150" i="1"/>
  <c r="K153" i="1" s="1"/>
  <c r="K155" i="1" s="1"/>
  <c r="J150" i="1"/>
  <c r="J153" i="1" s="1"/>
  <c r="J155" i="1" s="1"/>
  <c r="I150" i="1"/>
  <c r="I153" i="1" s="1"/>
  <c r="I155" i="1" s="1"/>
  <c r="H150" i="1"/>
  <c r="G150" i="1"/>
  <c r="G153" i="1" s="1"/>
  <c r="G155" i="1" s="1"/>
  <c r="F150" i="1"/>
  <c r="E150" i="1"/>
  <c r="E153" i="1" s="1"/>
  <c r="E155" i="1" s="1"/>
  <c r="D150" i="1"/>
  <c r="C150" i="1"/>
  <c r="C153" i="1" s="1"/>
  <c r="C155" i="1" s="1"/>
  <c r="B150" i="1"/>
  <c r="AA150" i="1" s="1"/>
  <c r="AA153" i="1" s="1"/>
  <c r="AA155" i="1" s="1"/>
  <c r="AB149" i="1"/>
  <c r="AA149" i="1"/>
  <c r="AB144" i="1"/>
  <c r="AA144" i="1"/>
  <c r="W143" i="1"/>
  <c r="W145" i="1" s="1"/>
  <c r="O143" i="1"/>
  <c r="O145" i="1" s="1"/>
  <c r="G143" i="1"/>
  <c r="G145" i="1" s="1"/>
  <c r="Y142" i="1"/>
  <c r="X142" i="1"/>
  <c r="W142" i="1"/>
  <c r="V142" i="1"/>
  <c r="U142" i="1"/>
  <c r="T142" i="1"/>
  <c r="S142" i="1"/>
  <c r="S143" i="1" s="1"/>
  <c r="S145" i="1" s="1"/>
  <c r="R142" i="1"/>
  <c r="Q142" i="1"/>
  <c r="P142" i="1"/>
  <c r="O142" i="1"/>
  <c r="N142" i="1"/>
  <c r="M142" i="1"/>
  <c r="L142" i="1"/>
  <c r="K142" i="1"/>
  <c r="K143" i="1" s="1"/>
  <c r="K145" i="1" s="1"/>
  <c r="J142" i="1"/>
  <c r="I142" i="1"/>
  <c r="H142" i="1"/>
  <c r="G142" i="1"/>
  <c r="F142" i="1"/>
  <c r="E142" i="1"/>
  <c r="D142" i="1"/>
  <c r="C142" i="1"/>
  <c r="C143" i="1" s="1"/>
  <c r="C145" i="1" s="1"/>
  <c r="B142" i="1"/>
  <c r="AA142" i="1" s="1"/>
  <c r="AA141" i="1"/>
  <c r="Y140" i="1"/>
  <c r="Y143" i="1" s="1"/>
  <c r="Y145" i="1" s="1"/>
  <c r="X140" i="1"/>
  <c r="X143" i="1" s="1"/>
  <c r="X145" i="1" s="1"/>
  <c r="W140" i="1"/>
  <c r="V140" i="1"/>
  <c r="V143" i="1" s="1"/>
  <c r="V145" i="1" s="1"/>
  <c r="U140" i="1"/>
  <c r="U143" i="1" s="1"/>
  <c r="U145" i="1" s="1"/>
  <c r="T140" i="1"/>
  <c r="T143" i="1" s="1"/>
  <c r="T145" i="1" s="1"/>
  <c r="S140" i="1"/>
  <c r="R140" i="1"/>
  <c r="R143" i="1" s="1"/>
  <c r="R145" i="1" s="1"/>
  <c r="Q140" i="1"/>
  <c r="Q143" i="1" s="1"/>
  <c r="Q145" i="1" s="1"/>
  <c r="P140" i="1"/>
  <c r="P143" i="1" s="1"/>
  <c r="P145" i="1" s="1"/>
  <c r="O140" i="1"/>
  <c r="N140" i="1"/>
  <c r="N143" i="1" s="1"/>
  <c r="N145" i="1" s="1"/>
  <c r="M140" i="1"/>
  <c r="M143" i="1" s="1"/>
  <c r="M145" i="1" s="1"/>
  <c r="L140" i="1"/>
  <c r="L143" i="1" s="1"/>
  <c r="L145" i="1" s="1"/>
  <c r="K140" i="1"/>
  <c r="J140" i="1"/>
  <c r="J143" i="1" s="1"/>
  <c r="J145" i="1" s="1"/>
  <c r="I140" i="1"/>
  <c r="I143" i="1" s="1"/>
  <c r="I145" i="1" s="1"/>
  <c r="H140" i="1"/>
  <c r="H143" i="1" s="1"/>
  <c r="H145" i="1" s="1"/>
  <c r="G140" i="1"/>
  <c r="F140" i="1"/>
  <c r="F143" i="1" s="1"/>
  <c r="F145" i="1" s="1"/>
  <c r="E140" i="1"/>
  <c r="E143" i="1" s="1"/>
  <c r="E145" i="1" s="1"/>
  <c r="D140" i="1"/>
  <c r="D143" i="1" s="1"/>
  <c r="D145" i="1" s="1"/>
  <c r="C140" i="1"/>
  <c r="B140" i="1"/>
  <c r="AB140" i="1" s="1"/>
  <c r="AB139" i="1"/>
  <c r="AA139" i="1"/>
  <c r="AB134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A132" i="1" s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1" i="1" s="1"/>
  <c r="Y130" i="1"/>
  <c r="W130" i="1"/>
  <c r="V130" i="1"/>
  <c r="V133" i="1" s="1"/>
  <c r="V135" i="1" s="1"/>
  <c r="U130" i="1"/>
  <c r="S130" i="1"/>
  <c r="R130" i="1"/>
  <c r="R133" i="1" s="1"/>
  <c r="R135" i="1" s="1"/>
  <c r="Q130" i="1"/>
  <c r="O130" i="1"/>
  <c r="N130" i="1"/>
  <c r="N133" i="1" s="1"/>
  <c r="N135" i="1" s="1"/>
  <c r="M130" i="1"/>
  <c r="K130" i="1"/>
  <c r="J130" i="1"/>
  <c r="J133" i="1" s="1"/>
  <c r="J135" i="1" s="1"/>
  <c r="I130" i="1"/>
  <c r="G130" i="1"/>
  <c r="F130" i="1"/>
  <c r="F133" i="1" s="1"/>
  <c r="F135" i="1" s="1"/>
  <c r="E130" i="1"/>
  <c r="C130" i="1"/>
  <c r="B130" i="1"/>
  <c r="B133" i="1" s="1"/>
  <c r="AB129" i="1"/>
  <c r="Y129" i="1"/>
  <c r="Y133" i="1" s="1"/>
  <c r="Y135" i="1" s="1"/>
  <c r="X129" i="1"/>
  <c r="W129" i="1"/>
  <c r="W133" i="1" s="1"/>
  <c r="W135" i="1" s="1"/>
  <c r="V129" i="1"/>
  <c r="U129" i="1"/>
  <c r="U133" i="1" s="1"/>
  <c r="U135" i="1" s="1"/>
  <c r="T129" i="1"/>
  <c r="S129" i="1"/>
  <c r="S133" i="1" s="1"/>
  <c r="S135" i="1" s="1"/>
  <c r="R129" i="1"/>
  <c r="Q129" i="1"/>
  <c r="Q133" i="1" s="1"/>
  <c r="Q135" i="1" s="1"/>
  <c r="P129" i="1"/>
  <c r="O129" i="1"/>
  <c r="O133" i="1" s="1"/>
  <c r="O135" i="1" s="1"/>
  <c r="N129" i="1"/>
  <c r="M129" i="1"/>
  <c r="M133" i="1" s="1"/>
  <c r="M135" i="1" s="1"/>
  <c r="L129" i="1"/>
  <c r="K129" i="1"/>
  <c r="K133" i="1" s="1"/>
  <c r="K135" i="1" s="1"/>
  <c r="J129" i="1"/>
  <c r="I129" i="1"/>
  <c r="I133" i="1" s="1"/>
  <c r="I135" i="1" s="1"/>
  <c r="H129" i="1"/>
  <c r="G129" i="1"/>
  <c r="G133" i="1" s="1"/>
  <c r="G135" i="1" s="1"/>
  <c r="F129" i="1"/>
  <c r="E129" i="1"/>
  <c r="E133" i="1" s="1"/>
  <c r="E135" i="1" s="1"/>
  <c r="D129" i="1"/>
  <c r="C129" i="1"/>
  <c r="C133" i="1" s="1"/>
  <c r="C135" i="1" s="1"/>
  <c r="B129" i="1"/>
  <c r="AA129" i="1" s="1"/>
  <c r="Z122" i="1"/>
  <c r="AB111" i="1"/>
  <c r="AA111" i="1"/>
  <c r="Y110" i="1"/>
  <c r="Y112" i="1" s="1"/>
  <c r="M110" i="1"/>
  <c r="M112" i="1" s="1"/>
  <c r="I110" i="1"/>
  <c r="I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X107" i="1"/>
  <c r="X110" i="1" s="1"/>
  <c r="X112" i="1" s="1"/>
  <c r="W107" i="1"/>
  <c r="W110" i="1" s="1"/>
  <c r="W112" i="1" s="1"/>
  <c r="V107" i="1"/>
  <c r="U107" i="1"/>
  <c r="U110" i="1" s="1"/>
  <c r="U112" i="1" s="1"/>
  <c r="T107" i="1"/>
  <c r="T110" i="1" s="1"/>
  <c r="T112" i="1" s="1"/>
  <c r="S107" i="1"/>
  <c r="S110" i="1" s="1"/>
  <c r="S112" i="1" s="1"/>
  <c r="R107" i="1"/>
  <c r="Q107" i="1"/>
  <c r="Q110" i="1" s="1"/>
  <c r="Q112" i="1" s="1"/>
  <c r="P107" i="1"/>
  <c r="P110" i="1" s="1"/>
  <c r="P112" i="1" s="1"/>
  <c r="O107" i="1"/>
  <c r="O110" i="1" s="1"/>
  <c r="O112" i="1" s="1"/>
  <c r="N107" i="1"/>
  <c r="M107" i="1"/>
  <c r="L107" i="1"/>
  <c r="L110" i="1" s="1"/>
  <c r="L112" i="1" s="1"/>
  <c r="K107" i="1"/>
  <c r="K110" i="1" s="1"/>
  <c r="K112" i="1" s="1"/>
  <c r="J107" i="1"/>
  <c r="I107" i="1"/>
  <c r="H107" i="1"/>
  <c r="H110" i="1" s="1"/>
  <c r="H112" i="1" s="1"/>
  <c r="G107" i="1"/>
  <c r="G110" i="1" s="1"/>
  <c r="G112" i="1" s="1"/>
  <c r="F107" i="1"/>
  <c r="E107" i="1"/>
  <c r="E110" i="1" s="1"/>
  <c r="E112" i="1" s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T100" i="1"/>
  <c r="T102" i="1" s="1"/>
  <c r="P100" i="1"/>
  <c r="P102" i="1" s="1"/>
  <c r="D100" i="1"/>
  <c r="D102" i="1" s="1"/>
  <c r="Y99" i="1"/>
  <c r="Y100" i="1" s="1"/>
  <c r="Y102" i="1" s="1"/>
  <c r="X99" i="1"/>
  <c r="W99" i="1"/>
  <c r="V99" i="1"/>
  <c r="U99" i="1"/>
  <c r="U100" i="1" s="1"/>
  <c r="U102" i="1" s="1"/>
  <c r="T99" i="1"/>
  <c r="S99" i="1"/>
  <c r="R99" i="1"/>
  <c r="Q99" i="1"/>
  <c r="P99" i="1"/>
  <c r="O99" i="1"/>
  <c r="N99" i="1"/>
  <c r="M99" i="1"/>
  <c r="L99" i="1"/>
  <c r="K99" i="1"/>
  <c r="J99" i="1"/>
  <c r="I99" i="1"/>
  <c r="I100" i="1" s="1"/>
  <c r="I102" i="1" s="1"/>
  <c r="H99" i="1"/>
  <c r="G99" i="1"/>
  <c r="F99" i="1"/>
  <c r="E99" i="1"/>
  <c r="E100" i="1" s="1"/>
  <c r="E102" i="1" s="1"/>
  <c r="D99" i="1"/>
  <c r="C99" i="1"/>
  <c r="B99" i="1"/>
  <c r="AA99" i="1" s="1"/>
  <c r="AA98" i="1"/>
  <c r="Y97" i="1"/>
  <c r="X97" i="1"/>
  <c r="X100" i="1" s="1"/>
  <c r="X102" i="1" s="1"/>
  <c r="W97" i="1"/>
  <c r="W100" i="1" s="1"/>
  <c r="W102" i="1" s="1"/>
  <c r="V97" i="1"/>
  <c r="V100" i="1" s="1"/>
  <c r="V102" i="1" s="1"/>
  <c r="U97" i="1"/>
  <c r="T97" i="1"/>
  <c r="S97" i="1"/>
  <c r="S100" i="1" s="1"/>
  <c r="S102" i="1" s="1"/>
  <c r="R97" i="1"/>
  <c r="R100" i="1" s="1"/>
  <c r="R102" i="1" s="1"/>
  <c r="Q97" i="1"/>
  <c r="Q100" i="1" s="1"/>
  <c r="Q102" i="1" s="1"/>
  <c r="P97" i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H97" i="1"/>
  <c r="H100" i="1" s="1"/>
  <c r="H102" i="1" s="1"/>
  <c r="G97" i="1"/>
  <c r="G100" i="1" s="1"/>
  <c r="G102" i="1" s="1"/>
  <c r="F97" i="1"/>
  <c r="F100" i="1" s="1"/>
  <c r="F102" i="1" s="1"/>
  <c r="E97" i="1"/>
  <c r="D97" i="1"/>
  <c r="C97" i="1"/>
  <c r="C100" i="1" s="1"/>
  <c r="C102" i="1" s="1"/>
  <c r="B97" i="1"/>
  <c r="AB97" i="1" s="1"/>
  <c r="AB96" i="1"/>
  <c r="AA96" i="1"/>
  <c r="AB91" i="1"/>
  <c r="Z91" i="1"/>
  <c r="AA91" i="1" s="1"/>
  <c r="X90" i="1"/>
  <c r="X92" i="1" s="1"/>
  <c r="T90" i="1"/>
  <c r="T92" i="1" s="1"/>
  <c r="S90" i="1"/>
  <c r="S92" i="1" s="1"/>
  <c r="O90" i="1"/>
  <c r="O92" i="1" s="1"/>
  <c r="H90" i="1"/>
  <c r="H92" i="1" s="1"/>
  <c r="D90" i="1"/>
  <c r="D92" i="1" s="1"/>
  <c r="C90" i="1"/>
  <c r="C92" i="1" s="1"/>
  <c r="Y89" i="1"/>
  <c r="Y90" i="1" s="1"/>
  <c r="Y92" i="1" s="1"/>
  <c r="X89" i="1"/>
  <c r="W89" i="1"/>
  <c r="V89" i="1"/>
  <c r="U89" i="1"/>
  <c r="U90" i="1" s="1"/>
  <c r="U92" i="1" s="1"/>
  <c r="T89" i="1"/>
  <c r="S89" i="1"/>
  <c r="R89" i="1"/>
  <c r="Q89" i="1"/>
  <c r="Q90" i="1" s="1"/>
  <c r="Q92" i="1" s="1"/>
  <c r="P89" i="1"/>
  <c r="O89" i="1"/>
  <c r="N89" i="1"/>
  <c r="M89" i="1"/>
  <c r="M90" i="1" s="1"/>
  <c r="M92" i="1" s="1"/>
  <c r="L89" i="1"/>
  <c r="K89" i="1"/>
  <c r="J89" i="1"/>
  <c r="I89" i="1"/>
  <c r="I90" i="1" s="1"/>
  <c r="I92" i="1" s="1"/>
  <c r="H89" i="1"/>
  <c r="G89" i="1"/>
  <c r="F89" i="1"/>
  <c r="E89" i="1"/>
  <c r="E90" i="1" s="1"/>
  <c r="E92" i="1" s="1"/>
  <c r="D89" i="1"/>
  <c r="C89" i="1"/>
  <c r="B89" i="1"/>
  <c r="AA88" i="1"/>
  <c r="Z88" i="1"/>
  <c r="Y87" i="1"/>
  <c r="X87" i="1"/>
  <c r="W87" i="1"/>
  <c r="W90" i="1" s="1"/>
  <c r="W92" i="1" s="1"/>
  <c r="V87" i="1"/>
  <c r="V90" i="1" s="1"/>
  <c r="V92" i="1" s="1"/>
  <c r="U87" i="1"/>
  <c r="T87" i="1"/>
  <c r="S87" i="1"/>
  <c r="R87" i="1"/>
  <c r="R90" i="1" s="1"/>
  <c r="R92" i="1" s="1"/>
  <c r="Q87" i="1"/>
  <c r="P87" i="1"/>
  <c r="P90" i="1" s="1"/>
  <c r="P92" i="1" s="1"/>
  <c r="O87" i="1"/>
  <c r="N87" i="1"/>
  <c r="N90" i="1" s="1"/>
  <c r="N92" i="1" s="1"/>
  <c r="M87" i="1"/>
  <c r="L87" i="1"/>
  <c r="L90" i="1" s="1"/>
  <c r="L92" i="1" s="1"/>
  <c r="K87" i="1"/>
  <c r="K90" i="1" s="1"/>
  <c r="K92" i="1" s="1"/>
  <c r="J87" i="1"/>
  <c r="J90" i="1" s="1"/>
  <c r="J92" i="1" s="1"/>
  <c r="I87" i="1"/>
  <c r="H87" i="1"/>
  <c r="G87" i="1"/>
  <c r="G90" i="1" s="1"/>
  <c r="G92" i="1" s="1"/>
  <c r="F87" i="1"/>
  <c r="F90" i="1" s="1"/>
  <c r="F92" i="1" s="1"/>
  <c r="E87" i="1"/>
  <c r="D87" i="1"/>
  <c r="C87" i="1"/>
  <c r="B87" i="1"/>
  <c r="B90" i="1" s="1"/>
  <c r="B92" i="1" s="1"/>
  <c r="Z86" i="1"/>
  <c r="T82" i="1"/>
  <c r="D82" i="1"/>
  <c r="Z81" i="1"/>
  <c r="AB81" i="1" s="1"/>
  <c r="R80" i="1"/>
  <c r="R82" i="1" s="1"/>
  <c r="M80" i="1"/>
  <c r="M82" i="1" s="1"/>
  <c r="B80" i="1"/>
  <c r="B82" i="1" s="1"/>
  <c r="Y79" i="1"/>
  <c r="X79" i="1"/>
  <c r="W79" i="1"/>
  <c r="W80" i="1" s="1"/>
  <c r="W82" i="1" s="1"/>
  <c r="V79" i="1"/>
  <c r="U79" i="1"/>
  <c r="T79" i="1"/>
  <c r="S79" i="1"/>
  <c r="S80" i="1" s="1"/>
  <c r="S82" i="1" s="1"/>
  <c r="R79" i="1"/>
  <c r="Q79" i="1"/>
  <c r="P79" i="1"/>
  <c r="O79" i="1"/>
  <c r="O80" i="1" s="1"/>
  <c r="O82" i="1" s="1"/>
  <c r="N79" i="1"/>
  <c r="M79" i="1"/>
  <c r="L79" i="1"/>
  <c r="K79" i="1"/>
  <c r="K80" i="1" s="1"/>
  <c r="K82" i="1" s="1"/>
  <c r="J79" i="1"/>
  <c r="I79" i="1"/>
  <c r="H79" i="1"/>
  <c r="G79" i="1"/>
  <c r="G80" i="1" s="1"/>
  <c r="G82" i="1" s="1"/>
  <c r="F79" i="1"/>
  <c r="E79" i="1"/>
  <c r="D79" i="1"/>
  <c r="C79" i="1"/>
  <c r="C80" i="1" s="1"/>
  <c r="C82" i="1" s="1"/>
  <c r="B79" i="1"/>
  <c r="AA78" i="1"/>
  <c r="Z78" i="1"/>
  <c r="Y77" i="1"/>
  <c r="Y80" i="1" s="1"/>
  <c r="Y82" i="1" s="1"/>
  <c r="X77" i="1"/>
  <c r="X80" i="1" s="1"/>
  <c r="X82" i="1" s="1"/>
  <c r="W77" i="1"/>
  <c r="V77" i="1"/>
  <c r="V80" i="1" s="1"/>
  <c r="V82" i="1" s="1"/>
  <c r="U77" i="1"/>
  <c r="U80" i="1" s="1"/>
  <c r="U82" i="1" s="1"/>
  <c r="T77" i="1"/>
  <c r="T80" i="1" s="1"/>
  <c r="S77" i="1"/>
  <c r="R77" i="1"/>
  <c r="Q77" i="1"/>
  <c r="Q80" i="1" s="1"/>
  <c r="Q82" i="1" s="1"/>
  <c r="P77" i="1"/>
  <c r="P80" i="1" s="1"/>
  <c r="P82" i="1" s="1"/>
  <c r="O77" i="1"/>
  <c r="N77" i="1"/>
  <c r="Z77" i="1" s="1"/>
  <c r="AB77" i="1" s="1"/>
  <c r="M77" i="1"/>
  <c r="L77" i="1"/>
  <c r="L80" i="1" s="1"/>
  <c r="L82" i="1" s="1"/>
  <c r="K77" i="1"/>
  <c r="J77" i="1"/>
  <c r="J80" i="1" s="1"/>
  <c r="J82" i="1" s="1"/>
  <c r="I77" i="1"/>
  <c r="I80" i="1" s="1"/>
  <c r="I82" i="1" s="1"/>
  <c r="H77" i="1"/>
  <c r="H80" i="1" s="1"/>
  <c r="H82" i="1" s="1"/>
  <c r="G77" i="1"/>
  <c r="F77" i="1"/>
  <c r="F80" i="1" s="1"/>
  <c r="F82" i="1" s="1"/>
  <c r="E77" i="1"/>
  <c r="E80" i="1" s="1"/>
  <c r="E82" i="1" s="1"/>
  <c r="D77" i="1"/>
  <c r="D80" i="1" s="1"/>
  <c r="C77" i="1"/>
  <c r="B77" i="1"/>
  <c r="Z76" i="1"/>
  <c r="AB71" i="1"/>
  <c r="Z71" i="1"/>
  <c r="AA71" i="1" s="1"/>
  <c r="Y69" i="1"/>
  <c r="X69" i="1"/>
  <c r="W69" i="1"/>
  <c r="V69" i="1"/>
  <c r="U69" i="1"/>
  <c r="T69" i="1"/>
  <c r="S69" i="1"/>
  <c r="R69" i="1"/>
  <c r="Q69" i="1"/>
  <c r="P69" i="1"/>
  <c r="O69" i="1"/>
  <c r="N69" i="1"/>
  <c r="Z69" i="1" s="1"/>
  <c r="AA69" i="1" s="1"/>
  <c r="M69" i="1"/>
  <c r="L69" i="1"/>
  <c r="K69" i="1"/>
  <c r="J69" i="1"/>
  <c r="I69" i="1"/>
  <c r="H69" i="1"/>
  <c r="G69" i="1"/>
  <c r="F69" i="1"/>
  <c r="E69" i="1"/>
  <c r="D69" i="1"/>
  <c r="C69" i="1"/>
  <c r="B69" i="1"/>
  <c r="Z68" i="1"/>
  <c r="AA68" i="1" s="1"/>
  <c r="Y67" i="1"/>
  <c r="Y70" i="1" s="1"/>
  <c r="Y72" i="1" s="1"/>
  <c r="X67" i="1"/>
  <c r="X70" i="1" s="1"/>
  <c r="X72" i="1" s="1"/>
  <c r="W67" i="1"/>
  <c r="W70" i="1" s="1"/>
  <c r="W72" i="1" s="1"/>
  <c r="V67" i="1"/>
  <c r="V70" i="1" s="1"/>
  <c r="V72" i="1" s="1"/>
  <c r="U67" i="1"/>
  <c r="U70" i="1" s="1"/>
  <c r="U72" i="1" s="1"/>
  <c r="T67" i="1"/>
  <c r="T70" i="1" s="1"/>
  <c r="T72" i="1" s="1"/>
  <c r="S67" i="1"/>
  <c r="S70" i="1" s="1"/>
  <c r="S72" i="1" s="1"/>
  <c r="R67" i="1"/>
  <c r="R70" i="1" s="1"/>
  <c r="R72" i="1" s="1"/>
  <c r="Q67" i="1"/>
  <c r="Q70" i="1" s="1"/>
  <c r="Q72" i="1" s="1"/>
  <c r="P67" i="1"/>
  <c r="P70" i="1" s="1"/>
  <c r="P72" i="1" s="1"/>
  <c r="O67" i="1"/>
  <c r="O70" i="1" s="1"/>
  <c r="O72" i="1" s="1"/>
  <c r="N67" i="1"/>
  <c r="N70" i="1" s="1"/>
  <c r="N72" i="1" s="1"/>
  <c r="M67" i="1"/>
  <c r="M70" i="1" s="1"/>
  <c r="M72" i="1" s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AA66" i="1"/>
  <c r="Z66" i="1"/>
  <c r="AD63" i="1"/>
  <c r="Z61" i="1"/>
  <c r="AD59" i="1"/>
  <c r="Y59" i="1"/>
  <c r="X59" i="1"/>
  <c r="X120" i="1" s="1"/>
  <c r="W59" i="1"/>
  <c r="V59" i="1"/>
  <c r="U59" i="1"/>
  <c r="T59" i="1"/>
  <c r="T120" i="1" s="1"/>
  <c r="S59" i="1"/>
  <c r="R59" i="1"/>
  <c r="Q59" i="1"/>
  <c r="P59" i="1"/>
  <c r="P120" i="1" s="1"/>
  <c r="O59" i="1"/>
  <c r="N59" i="1"/>
  <c r="M59" i="1"/>
  <c r="Z59" i="1" s="1"/>
  <c r="L59" i="1"/>
  <c r="L120" i="1" s="1"/>
  <c r="K59" i="1"/>
  <c r="J59" i="1"/>
  <c r="I59" i="1"/>
  <c r="H59" i="1"/>
  <c r="H120" i="1" s="1"/>
  <c r="G59" i="1"/>
  <c r="F59" i="1"/>
  <c r="E59" i="1"/>
  <c r="D59" i="1"/>
  <c r="D120" i="1" s="1"/>
  <c r="C59" i="1"/>
  <c r="B59" i="1"/>
  <c r="Y58" i="1"/>
  <c r="X58" i="1"/>
  <c r="W58" i="1"/>
  <c r="V58" i="1"/>
  <c r="V119" i="1" s="1"/>
  <c r="U58" i="1"/>
  <c r="T58" i="1"/>
  <c r="S58" i="1"/>
  <c r="R58" i="1"/>
  <c r="R119" i="1" s="1"/>
  <c r="Q58" i="1"/>
  <c r="P58" i="1"/>
  <c r="O58" i="1"/>
  <c r="N58" i="1"/>
  <c r="N119" i="1" s="1"/>
  <c r="M58" i="1"/>
  <c r="L58" i="1"/>
  <c r="K58" i="1"/>
  <c r="J58" i="1"/>
  <c r="J119" i="1" s="1"/>
  <c r="I58" i="1"/>
  <c r="H58" i="1"/>
  <c r="G58" i="1"/>
  <c r="F58" i="1"/>
  <c r="F119" i="1" s="1"/>
  <c r="E58" i="1"/>
  <c r="D58" i="1"/>
  <c r="C58" i="1"/>
  <c r="B58" i="1"/>
  <c r="B119" i="1" s="1"/>
  <c r="AD57" i="1"/>
  <c r="AF57" i="1" s="1"/>
  <c r="Y57" i="1"/>
  <c r="Y118" i="1" s="1"/>
  <c r="X57" i="1"/>
  <c r="W57" i="1"/>
  <c r="V57" i="1"/>
  <c r="U57" i="1"/>
  <c r="U118" i="1" s="1"/>
  <c r="T57" i="1"/>
  <c r="S57" i="1"/>
  <c r="R57" i="1"/>
  <c r="Q57" i="1"/>
  <c r="Q118" i="1" s="1"/>
  <c r="P57" i="1"/>
  <c r="O57" i="1"/>
  <c r="N57" i="1"/>
  <c r="M57" i="1"/>
  <c r="Z57" i="1" s="1"/>
  <c r="L57" i="1"/>
  <c r="K57" i="1"/>
  <c r="J57" i="1"/>
  <c r="I57" i="1"/>
  <c r="I118" i="1" s="1"/>
  <c r="H57" i="1"/>
  <c r="G57" i="1"/>
  <c r="F57" i="1"/>
  <c r="E57" i="1"/>
  <c r="E118" i="1" s="1"/>
  <c r="D57" i="1"/>
  <c r="C57" i="1"/>
  <c r="B57" i="1"/>
  <c r="Y56" i="1"/>
  <c r="X56" i="1"/>
  <c r="W56" i="1"/>
  <c r="W60" i="1" s="1"/>
  <c r="W62" i="1" s="1"/>
  <c r="V56" i="1"/>
  <c r="V60" i="1" s="1"/>
  <c r="V62" i="1" s="1"/>
  <c r="U56" i="1"/>
  <c r="T56" i="1"/>
  <c r="S56" i="1"/>
  <c r="S117" i="1" s="1"/>
  <c r="R56" i="1"/>
  <c r="R60" i="1" s="1"/>
  <c r="R62" i="1" s="1"/>
  <c r="Q56" i="1"/>
  <c r="P56" i="1"/>
  <c r="O56" i="1"/>
  <c r="O117" i="1" s="1"/>
  <c r="N56" i="1"/>
  <c r="N60" i="1" s="1"/>
  <c r="N62" i="1" s="1"/>
  <c r="M56" i="1"/>
  <c r="L56" i="1"/>
  <c r="K56" i="1"/>
  <c r="K117" i="1" s="1"/>
  <c r="J56" i="1"/>
  <c r="J60" i="1" s="1"/>
  <c r="J62" i="1" s="1"/>
  <c r="I56" i="1"/>
  <c r="H56" i="1"/>
  <c r="G56" i="1"/>
  <c r="G60" i="1" s="1"/>
  <c r="G62" i="1" s="1"/>
  <c r="F56" i="1"/>
  <c r="F60" i="1" s="1"/>
  <c r="F62" i="1" s="1"/>
  <c r="E56" i="1"/>
  <c r="D56" i="1"/>
  <c r="C56" i="1"/>
  <c r="C117" i="1" s="1"/>
  <c r="B56" i="1"/>
  <c r="B60" i="1" s="1"/>
  <c r="B62" i="1" s="1"/>
  <c r="AB51" i="1"/>
  <c r="Z51" i="1"/>
  <c r="AA51" i="1" s="1"/>
  <c r="W50" i="1"/>
  <c r="W52" i="1" s="1"/>
  <c r="S50" i="1"/>
  <c r="S52" i="1" s="1"/>
  <c r="O50" i="1"/>
  <c r="O52" i="1" s="1"/>
  <c r="K50" i="1"/>
  <c r="K52" i="1" s="1"/>
  <c r="G50" i="1"/>
  <c r="G52" i="1" s="1"/>
  <c r="C50" i="1"/>
  <c r="C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9" i="1" s="1"/>
  <c r="AA48" i="1"/>
  <c r="Y47" i="1"/>
  <c r="Y50" i="1" s="1"/>
  <c r="Y52" i="1" s="1"/>
  <c r="X47" i="1"/>
  <c r="X50" i="1" s="1"/>
  <c r="X52" i="1" s="1"/>
  <c r="W47" i="1"/>
  <c r="V47" i="1"/>
  <c r="V50" i="1" s="1"/>
  <c r="V52" i="1" s="1"/>
  <c r="U47" i="1"/>
  <c r="U50" i="1" s="1"/>
  <c r="U52" i="1" s="1"/>
  <c r="T47" i="1"/>
  <c r="T50" i="1" s="1"/>
  <c r="T52" i="1" s="1"/>
  <c r="S47" i="1"/>
  <c r="R47" i="1"/>
  <c r="R50" i="1" s="1"/>
  <c r="R52" i="1" s="1"/>
  <c r="Q47" i="1"/>
  <c r="Q50" i="1" s="1"/>
  <c r="Q52" i="1" s="1"/>
  <c r="P47" i="1"/>
  <c r="P50" i="1" s="1"/>
  <c r="P52" i="1" s="1"/>
  <c r="O47" i="1"/>
  <c r="N47" i="1"/>
  <c r="N50" i="1" s="1"/>
  <c r="N52" i="1" s="1"/>
  <c r="M47" i="1"/>
  <c r="M50" i="1" s="1"/>
  <c r="M52" i="1" s="1"/>
  <c r="L47" i="1"/>
  <c r="L50" i="1" s="1"/>
  <c r="L52" i="1" s="1"/>
  <c r="K47" i="1"/>
  <c r="J47" i="1"/>
  <c r="J50" i="1" s="1"/>
  <c r="J52" i="1" s="1"/>
  <c r="I47" i="1"/>
  <c r="I50" i="1" s="1"/>
  <c r="I52" i="1" s="1"/>
  <c r="H47" i="1"/>
  <c r="H50" i="1" s="1"/>
  <c r="H52" i="1" s="1"/>
  <c r="G47" i="1"/>
  <c r="F47" i="1"/>
  <c r="F50" i="1" s="1"/>
  <c r="F52" i="1" s="1"/>
  <c r="E47" i="1"/>
  <c r="E50" i="1" s="1"/>
  <c r="E52" i="1" s="1"/>
  <c r="D47" i="1"/>
  <c r="D50" i="1" s="1"/>
  <c r="D52" i="1" s="1"/>
  <c r="C47" i="1"/>
  <c r="B47" i="1"/>
  <c r="B50" i="1" s="1"/>
  <c r="B52" i="1" s="1"/>
  <c r="AB46" i="1"/>
  <c r="Z46" i="1"/>
  <c r="Z41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AA39" i="1" s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M40" i="1" s="1"/>
  <c r="M42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Z36" i="1"/>
  <c r="AB36" i="1" s="1"/>
  <c r="AB31" i="1"/>
  <c r="AA31" i="1"/>
  <c r="Z31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Z29" i="1" s="1"/>
  <c r="L29" i="1"/>
  <c r="K29" i="1"/>
  <c r="J29" i="1"/>
  <c r="I29" i="1"/>
  <c r="H29" i="1"/>
  <c r="G29" i="1"/>
  <c r="F29" i="1"/>
  <c r="E29" i="1"/>
  <c r="D29" i="1"/>
  <c r="C29" i="1"/>
  <c r="B29" i="1"/>
  <c r="AA29" i="1" s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P30" i="1" s="1"/>
  <c r="P32" i="1" s="1"/>
  <c r="O27" i="1"/>
  <c r="O30" i="1" s="1"/>
  <c r="O32" i="1" s="1"/>
  <c r="N27" i="1"/>
  <c r="N30" i="1" s="1"/>
  <c r="N32" i="1" s="1"/>
  <c r="M27" i="1"/>
  <c r="M30" i="1" s="1"/>
  <c r="M32" i="1" s="1"/>
  <c r="L27" i="1"/>
  <c r="L30" i="1" s="1"/>
  <c r="L32" i="1" s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F32" i="1" s="1"/>
  <c r="E27" i="1"/>
  <c r="E30" i="1" s="1"/>
  <c r="E32" i="1" s="1"/>
  <c r="D27" i="1"/>
  <c r="D30" i="1" s="1"/>
  <c r="D32" i="1" s="1"/>
  <c r="C27" i="1"/>
  <c r="C30" i="1" s="1"/>
  <c r="C32" i="1" s="1"/>
  <c r="B27" i="1"/>
  <c r="B30" i="1" s="1"/>
  <c r="B32" i="1" s="1"/>
  <c r="Z26" i="1"/>
  <c r="AA26" i="1" s="1"/>
  <c r="AB21" i="1"/>
  <c r="AA21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AA19" i="1" s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F18" i="1"/>
  <c r="E18" i="1"/>
  <c r="D18" i="1"/>
  <c r="C18" i="1"/>
  <c r="B18" i="1"/>
  <c r="AA18" i="1" s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Z17" i="1" s="1"/>
  <c r="AB17" i="1" s="1"/>
  <c r="L17" i="1"/>
  <c r="K17" i="1"/>
  <c r="J17" i="1"/>
  <c r="I17" i="1"/>
  <c r="H17" i="1"/>
  <c r="G17" i="1"/>
  <c r="F17" i="1"/>
  <c r="E17" i="1"/>
  <c r="D17" i="1"/>
  <c r="C17" i="1"/>
  <c r="B17" i="1"/>
  <c r="AA17" i="1" s="1"/>
  <c r="Y16" i="1"/>
  <c r="Y20" i="1" s="1"/>
  <c r="Y22" i="1" s="1"/>
  <c r="X16" i="1"/>
  <c r="X20" i="1" s="1"/>
  <c r="X22" i="1" s="1"/>
  <c r="W16" i="1"/>
  <c r="W20" i="1" s="1"/>
  <c r="W22" i="1" s="1"/>
  <c r="V16" i="1"/>
  <c r="V20" i="1" s="1"/>
  <c r="V22" i="1" s="1"/>
  <c r="U16" i="1"/>
  <c r="U20" i="1" s="1"/>
  <c r="U22" i="1" s="1"/>
  <c r="T16" i="1"/>
  <c r="T20" i="1" s="1"/>
  <c r="T22" i="1" s="1"/>
  <c r="S16" i="1"/>
  <c r="S20" i="1" s="1"/>
  <c r="S22" i="1" s="1"/>
  <c r="R16" i="1"/>
  <c r="R20" i="1" s="1"/>
  <c r="R22" i="1" s="1"/>
  <c r="Q16" i="1"/>
  <c r="Q20" i="1" s="1"/>
  <c r="Q22" i="1" s="1"/>
  <c r="P16" i="1"/>
  <c r="P20" i="1" s="1"/>
  <c r="P22" i="1" s="1"/>
  <c r="O16" i="1"/>
  <c r="O20" i="1" s="1"/>
  <c r="O22" i="1" s="1"/>
  <c r="N16" i="1"/>
  <c r="N20" i="1" s="1"/>
  <c r="N22" i="1" s="1"/>
  <c r="M16" i="1"/>
  <c r="M20" i="1" s="1"/>
  <c r="M22" i="1" s="1"/>
  <c r="L16" i="1"/>
  <c r="L20" i="1" s="1"/>
  <c r="L22" i="1" s="1"/>
  <c r="K16" i="1"/>
  <c r="K20" i="1" s="1"/>
  <c r="K22" i="1" s="1"/>
  <c r="J16" i="1"/>
  <c r="J20" i="1" s="1"/>
  <c r="J22" i="1" s="1"/>
  <c r="I16" i="1"/>
  <c r="I20" i="1" s="1"/>
  <c r="I22" i="1" s="1"/>
  <c r="H16" i="1"/>
  <c r="H20" i="1" s="1"/>
  <c r="H22" i="1" s="1"/>
  <c r="G16" i="1"/>
  <c r="G20" i="1" s="1"/>
  <c r="G22" i="1" s="1"/>
  <c r="F16" i="1"/>
  <c r="F20" i="1" s="1"/>
  <c r="F22" i="1" s="1"/>
  <c r="E16" i="1"/>
  <c r="E20" i="1" s="1"/>
  <c r="E22" i="1" s="1"/>
  <c r="D16" i="1"/>
  <c r="D20" i="1" s="1"/>
  <c r="D22" i="1" s="1"/>
  <c r="C16" i="1"/>
  <c r="C20" i="1" s="1"/>
  <c r="C22" i="1" s="1"/>
  <c r="B16" i="1"/>
  <c r="B20" i="1" s="1"/>
  <c r="B22" i="1" s="1"/>
  <c r="Z118" i="1" l="1"/>
  <c r="AB57" i="1"/>
  <c r="Z120" i="1"/>
  <c r="AB59" i="1"/>
  <c r="Z27" i="1"/>
  <c r="AB27" i="1" s="1"/>
  <c r="AA36" i="1"/>
  <c r="AA41" i="1"/>
  <c r="Z47" i="1"/>
  <c r="AB47" i="1" s="1"/>
  <c r="D119" i="1"/>
  <c r="H119" i="1"/>
  <c r="L119" i="1"/>
  <c r="P119" i="1"/>
  <c r="T119" i="1"/>
  <c r="X119" i="1"/>
  <c r="B120" i="1"/>
  <c r="AA120" i="1" s="1"/>
  <c r="F120" i="1"/>
  <c r="J120" i="1"/>
  <c r="N120" i="1"/>
  <c r="R120" i="1"/>
  <c r="V120" i="1"/>
  <c r="AA61" i="1"/>
  <c r="Z67" i="1"/>
  <c r="AB67" i="1" s="1"/>
  <c r="B70" i="1"/>
  <c r="B72" i="1" s="1"/>
  <c r="AD68" i="1" s="1"/>
  <c r="N80" i="1"/>
  <c r="N82" i="1" s="1"/>
  <c r="AA81" i="1"/>
  <c r="Z89" i="1"/>
  <c r="AA89" i="1" s="1"/>
  <c r="B110" i="1"/>
  <c r="G117" i="1"/>
  <c r="W117" i="1"/>
  <c r="M118" i="1"/>
  <c r="AB122" i="1"/>
  <c r="AA122" i="1"/>
  <c r="Z16" i="1"/>
  <c r="Z20" i="1" s="1"/>
  <c r="AA27" i="1"/>
  <c r="AA30" i="1" s="1"/>
  <c r="AA32" i="1" s="1"/>
  <c r="AB41" i="1"/>
  <c r="AA47" i="1"/>
  <c r="D117" i="1"/>
  <c r="H117" i="1"/>
  <c r="L117" i="1"/>
  <c r="P117" i="1"/>
  <c r="T117" i="1"/>
  <c r="X117" i="1"/>
  <c r="B118" i="1"/>
  <c r="AA118" i="1" s="1"/>
  <c r="F118" i="1"/>
  <c r="J118" i="1"/>
  <c r="N118" i="1"/>
  <c r="R118" i="1"/>
  <c r="V118" i="1"/>
  <c r="E119" i="1"/>
  <c r="I119" i="1"/>
  <c r="M119" i="1"/>
  <c r="Q119" i="1"/>
  <c r="U119" i="1"/>
  <c r="Y119" i="1"/>
  <c r="C120" i="1"/>
  <c r="G120" i="1"/>
  <c r="K120" i="1"/>
  <c r="O120" i="1"/>
  <c r="S120" i="1"/>
  <c r="W120" i="1"/>
  <c r="AA59" i="1"/>
  <c r="C60" i="1"/>
  <c r="C62" i="1" s="1"/>
  <c r="K60" i="1"/>
  <c r="K62" i="1" s="1"/>
  <c r="O60" i="1"/>
  <c r="O62" i="1" s="1"/>
  <c r="S60" i="1"/>
  <c r="S62" i="1" s="1"/>
  <c r="AB61" i="1"/>
  <c r="AA76" i="1"/>
  <c r="Z79" i="1"/>
  <c r="AA79" i="1" s="1"/>
  <c r="B100" i="1"/>
  <c r="F110" i="1"/>
  <c r="F112" i="1" s="1"/>
  <c r="J110" i="1"/>
  <c r="J112" i="1" s="1"/>
  <c r="N110" i="1"/>
  <c r="N112" i="1" s="1"/>
  <c r="R110" i="1"/>
  <c r="R112" i="1" s="1"/>
  <c r="V110" i="1"/>
  <c r="V112" i="1" s="1"/>
  <c r="AA107" i="1"/>
  <c r="AA110" i="1" s="1"/>
  <c r="AA112" i="1" s="1"/>
  <c r="B135" i="1"/>
  <c r="AB135" i="1" s="1"/>
  <c r="AB133" i="1"/>
  <c r="AA16" i="1"/>
  <c r="AA20" i="1" s="1"/>
  <c r="AA22" i="1" s="1"/>
  <c r="Z30" i="1"/>
  <c r="AB30" i="1" s="1"/>
  <c r="Z37" i="1"/>
  <c r="AA46" i="1"/>
  <c r="AA50" i="1" s="1"/>
  <c r="AA52" i="1" s="1"/>
  <c r="E117" i="1"/>
  <c r="I117" i="1"/>
  <c r="M117" i="1"/>
  <c r="Q117" i="1"/>
  <c r="U117" i="1"/>
  <c r="Y117" i="1"/>
  <c r="C118" i="1"/>
  <c r="C121" i="1" s="1"/>
  <c r="C123" i="1" s="1"/>
  <c r="G118" i="1"/>
  <c r="K118" i="1"/>
  <c r="K121" i="1" s="1"/>
  <c r="K123" i="1" s="1"/>
  <c r="O118" i="1"/>
  <c r="O121" i="1" s="1"/>
  <c r="O123" i="1" s="1"/>
  <c r="S118" i="1"/>
  <c r="S121" i="1" s="1"/>
  <c r="S123" i="1" s="1"/>
  <c r="W118" i="1"/>
  <c r="AA57" i="1"/>
  <c r="Z58" i="1"/>
  <c r="D60" i="1"/>
  <c r="D62" i="1" s="1"/>
  <c r="H60" i="1"/>
  <c r="H62" i="1" s="1"/>
  <c r="L60" i="1"/>
  <c r="L62" i="1" s="1"/>
  <c r="P60" i="1"/>
  <c r="P62" i="1" s="1"/>
  <c r="T60" i="1"/>
  <c r="T62" i="1" s="1"/>
  <c r="X60" i="1"/>
  <c r="X62" i="1" s="1"/>
  <c r="Z70" i="1"/>
  <c r="AB70" i="1" s="1"/>
  <c r="AA77" i="1"/>
  <c r="AA86" i="1"/>
  <c r="AA97" i="1"/>
  <c r="AA100" i="1" s="1"/>
  <c r="AA102" i="1" s="1"/>
  <c r="B117" i="1"/>
  <c r="F117" i="1"/>
  <c r="F121" i="1" s="1"/>
  <c r="F123" i="1" s="1"/>
  <c r="J117" i="1"/>
  <c r="J121" i="1" s="1"/>
  <c r="J123" i="1" s="1"/>
  <c r="N117" i="1"/>
  <c r="N121" i="1" s="1"/>
  <c r="N123" i="1" s="1"/>
  <c r="R117" i="1"/>
  <c r="R121" i="1" s="1"/>
  <c r="R123" i="1" s="1"/>
  <c r="V117" i="1"/>
  <c r="V121" i="1" s="1"/>
  <c r="V123" i="1" s="1"/>
  <c r="Z56" i="1"/>
  <c r="D118" i="1"/>
  <c r="H118" i="1"/>
  <c r="L118" i="1"/>
  <c r="P118" i="1"/>
  <c r="T118" i="1"/>
  <c r="X118" i="1"/>
  <c r="C119" i="1"/>
  <c r="G119" i="1"/>
  <c r="K119" i="1"/>
  <c r="O119" i="1"/>
  <c r="S119" i="1"/>
  <c r="W119" i="1"/>
  <c r="E120" i="1"/>
  <c r="I120" i="1"/>
  <c r="M120" i="1"/>
  <c r="Q120" i="1"/>
  <c r="U120" i="1"/>
  <c r="Y120" i="1"/>
  <c r="E60" i="1"/>
  <c r="E62" i="1" s="1"/>
  <c r="I60" i="1"/>
  <c r="I62" i="1" s="1"/>
  <c r="M60" i="1"/>
  <c r="M62" i="1" s="1"/>
  <c r="Q60" i="1"/>
  <c r="Q62" i="1" s="1"/>
  <c r="U60" i="1"/>
  <c r="U62" i="1" s="1"/>
  <c r="Y60" i="1"/>
  <c r="Y62" i="1" s="1"/>
  <c r="Z87" i="1"/>
  <c r="AB87" i="1" s="1"/>
  <c r="AB130" i="1"/>
  <c r="B155" i="1"/>
  <c r="AB155" i="1" s="1"/>
  <c r="AB160" i="1"/>
  <c r="B163" i="1"/>
  <c r="AA160" i="1"/>
  <c r="AA163" i="1" s="1"/>
  <c r="AA165" i="1" s="1"/>
  <c r="D130" i="1"/>
  <c r="D133" i="1" s="1"/>
  <c r="D135" i="1" s="1"/>
  <c r="H130" i="1"/>
  <c r="H133" i="1" s="1"/>
  <c r="H135" i="1" s="1"/>
  <c r="L130" i="1"/>
  <c r="L133" i="1" s="1"/>
  <c r="L135" i="1" s="1"/>
  <c r="P130" i="1"/>
  <c r="P133" i="1" s="1"/>
  <c r="P135" i="1" s="1"/>
  <c r="T130" i="1"/>
  <c r="T133" i="1" s="1"/>
  <c r="T135" i="1" s="1"/>
  <c r="X130" i="1"/>
  <c r="X133" i="1" s="1"/>
  <c r="X135" i="1" s="1"/>
  <c r="B143" i="1"/>
  <c r="AA140" i="1"/>
  <c r="AA143" i="1" s="1"/>
  <c r="AA145" i="1" s="1"/>
  <c r="AA130" i="1"/>
  <c r="AA133" i="1" s="1"/>
  <c r="AA135" i="1" s="1"/>
  <c r="D153" i="1"/>
  <c r="D155" i="1" s="1"/>
  <c r="H153" i="1"/>
  <c r="H155" i="1" s="1"/>
  <c r="L153" i="1"/>
  <c r="L155" i="1" s="1"/>
  <c r="P153" i="1"/>
  <c r="P155" i="1" s="1"/>
  <c r="T153" i="1"/>
  <c r="T155" i="1" s="1"/>
  <c r="X153" i="1"/>
  <c r="X155" i="1" s="1"/>
  <c r="B229" i="1"/>
  <c r="F229" i="1"/>
  <c r="J229" i="1"/>
  <c r="N229" i="1"/>
  <c r="R229" i="1"/>
  <c r="V229" i="1"/>
  <c r="AA169" i="1"/>
  <c r="D230" i="1"/>
  <c r="D241" i="1" s="1"/>
  <c r="H230" i="1"/>
  <c r="H241" i="1" s="1"/>
  <c r="L230" i="1"/>
  <c r="L241" i="1" s="1"/>
  <c r="P230" i="1"/>
  <c r="P241" i="1" s="1"/>
  <c r="T230" i="1"/>
  <c r="T241" i="1" s="1"/>
  <c r="X230" i="1"/>
  <c r="X241" i="1" s="1"/>
  <c r="B231" i="1"/>
  <c r="F231" i="1"/>
  <c r="F242" i="1" s="1"/>
  <c r="J231" i="1"/>
  <c r="J242" i="1" s="1"/>
  <c r="N231" i="1"/>
  <c r="N242" i="1" s="1"/>
  <c r="R231" i="1"/>
  <c r="R242" i="1" s="1"/>
  <c r="V231" i="1"/>
  <c r="V242" i="1" s="1"/>
  <c r="AA171" i="1"/>
  <c r="E232" i="1"/>
  <c r="E243" i="1" s="1"/>
  <c r="I232" i="1"/>
  <c r="I243" i="1" s="1"/>
  <c r="M232" i="1"/>
  <c r="M243" i="1" s="1"/>
  <c r="Q232" i="1"/>
  <c r="Q243" i="1" s="1"/>
  <c r="U232" i="1"/>
  <c r="U243" i="1" s="1"/>
  <c r="Y232" i="1"/>
  <c r="Y243" i="1" s="1"/>
  <c r="AB203" i="1"/>
  <c r="C229" i="1"/>
  <c r="G229" i="1"/>
  <c r="K229" i="1"/>
  <c r="O229" i="1"/>
  <c r="S229" i="1"/>
  <c r="W229" i="1"/>
  <c r="AB169" i="1"/>
  <c r="E230" i="1"/>
  <c r="E241" i="1" s="1"/>
  <c r="I230" i="1"/>
  <c r="I241" i="1" s="1"/>
  <c r="M230" i="1"/>
  <c r="M241" i="1" s="1"/>
  <c r="Q230" i="1"/>
  <c r="Q241" i="1" s="1"/>
  <c r="U230" i="1"/>
  <c r="U241" i="1" s="1"/>
  <c r="Y230" i="1"/>
  <c r="Y241" i="1" s="1"/>
  <c r="C231" i="1"/>
  <c r="C242" i="1" s="1"/>
  <c r="G231" i="1"/>
  <c r="G242" i="1" s="1"/>
  <c r="K231" i="1"/>
  <c r="K242" i="1" s="1"/>
  <c r="O231" i="1"/>
  <c r="O242" i="1" s="1"/>
  <c r="S231" i="1"/>
  <c r="S242" i="1" s="1"/>
  <c r="W231" i="1"/>
  <c r="W242" i="1" s="1"/>
  <c r="B232" i="1"/>
  <c r="F232" i="1"/>
  <c r="F243" i="1" s="1"/>
  <c r="J232" i="1"/>
  <c r="J243" i="1" s="1"/>
  <c r="N232" i="1"/>
  <c r="N243" i="1" s="1"/>
  <c r="R232" i="1"/>
  <c r="R243" i="1" s="1"/>
  <c r="V232" i="1"/>
  <c r="V243" i="1" s="1"/>
  <c r="AA172" i="1"/>
  <c r="E203" i="1"/>
  <c r="E205" i="1" s="1"/>
  <c r="I203" i="1"/>
  <c r="I205" i="1" s="1"/>
  <c r="M203" i="1"/>
  <c r="M205" i="1" s="1"/>
  <c r="Q203" i="1"/>
  <c r="Q205" i="1" s="1"/>
  <c r="U203" i="1"/>
  <c r="U205" i="1" s="1"/>
  <c r="Y203" i="1"/>
  <c r="Y205" i="1" s="1"/>
  <c r="AB223" i="1"/>
  <c r="B225" i="1"/>
  <c r="AB225" i="1" s="1"/>
  <c r="D229" i="1"/>
  <c r="H229" i="1"/>
  <c r="L229" i="1"/>
  <c r="P229" i="1"/>
  <c r="T229" i="1"/>
  <c r="X229" i="1"/>
  <c r="B230" i="1"/>
  <c r="F230" i="1"/>
  <c r="F241" i="1" s="1"/>
  <c r="J230" i="1"/>
  <c r="J241" i="1" s="1"/>
  <c r="N230" i="1"/>
  <c r="N241" i="1" s="1"/>
  <c r="R230" i="1"/>
  <c r="R241" i="1" s="1"/>
  <c r="V230" i="1"/>
  <c r="V241" i="1" s="1"/>
  <c r="AA170" i="1"/>
  <c r="D231" i="1"/>
  <c r="D242" i="1" s="1"/>
  <c r="H231" i="1"/>
  <c r="H242" i="1" s="1"/>
  <c r="L231" i="1"/>
  <c r="L242" i="1" s="1"/>
  <c r="P231" i="1"/>
  <c r="P242" i="1" s="1"/>
  <c r="T231" i="1"/>
  <c r="T242" i="1" s="1"/>
  <c r="X231" i="1"/>
  <c r="X242" i="1" s="1"/>
  <c r="C232" i="1"/>
  <c r="C243" i="1" s="1"/>
  <c r="G232" i="1"/>
  <c r="G243" i="1" s="1"/>
  <c r="K232" i="1"/>
  <c r="K243" i="1" s="1"/>
  <c r="O232" i="1"/>
  <c r="O243" i="1" s="1"/>
  <c r="S232" i="1"/>
  <c r="S243" i="1" s="1"/>
  <c r="W232" i="1"/>
  <c r="W243" i="1" s="1"/>
  <c r="B173" i="1"/>
  <c r="F173" i="1"/>
  <c r="F175" i="1" s="1"/>
  <c r="J173" i="1"/>
  <c r="J175" i="1" s="1"/>
  <c r="N173" i="1"/>
  <c r="N175" i="1" s="1"/>
  <c r="R173" i="1"/>
  <c r="R175" i="1" s="1"/>
  <c r="V173" i="1"/>
  <c r="V175" i="1" s="1"/>
  <c r="AA180" i="1"/>
  <c r="AA183" i="1" s="1"/>
  <c r="AA185" i="1" s="1"/>
  <c r="B183" i="1"/>
  <c r="AA190" i="1"/>
  <c r="AA193" i="1" s="1"/>
  <c r="AA195" i="1" s="1"/>
  <c r="B193" i="1"/>
  <c r="E229" i="1"/>
  <c r="I229" i="1"/>
  <c r="M229" i="1"/>
  <c r="Q229" i="1"/>
  <c r="U229" i="1"/>
  <c r="Y229" i="1"/>
  <c r="C230" i="1"/>
  <c r="C241" i="1" s="1"/>
  <c r="G230" i="1"/>
  <c r="G241" i="1" s="1"/>
  <c r="K230" i="1"/>
  <c r="K241" i="1" s="1"/>
  <c r="O230" i="1"/>
  <c r="O241" i="1" s="1"/>
  <c r="S230" i="1"/>
  <c r="S241" i="1" s="1"/>
  <c r="W230" i="1"/>
  <c r="W241" i="1" s="1"/>
  <c r="AB170" i="1"/>
  <c r="E231" i="1"/>
  <c r="E242" i="1" s="1"/>
  <c r="I231" i="1"/>
  <c r="I242" i="1" s="1"/>
  <c r="M231" i="1"/>
  <c r="M242" i="1" s="1"/>
  <c r="Q231" i="1"/>
  <c r="Q242" i="1" s="1"/>
  <c r="U231" i="1"/>
  <c r="U242" i="1" s="1"/>
  <c r="Y231" i="1"/>
  <c r="Y242" i="1" s="1"/>
  <c r="D232" i="1"/>
  <c r="D243" i="1" s="1"/>
  <c r="H232" i="1"/>
  <c r="H243" i="1" s="1"/>
  <c r="L232" i="1"/>
  <c r="L243" i="1" s="1"/>
  <c r="P232" i="1"/>
  <c r="P243" i="1" s="1"/>
  <c r="T232" i="1"/>
  <c r="T243" i="1" s="1"/>
  <c r="X232" i="1"/>
  <c r="X243" i="1" s="1"/>
  <c r="C173" i="1"/>
  <c r="C175" i="1" s="1"/>
  <c r="G173" i="1"/>
  <c r="G175" i="1" s="1"/>
  <c r="K173" i="1"/>
  <c r="K175" i="1" s="1"/>
  <c r="O173" i="1"/>
  <c r="O175" i="1" s="1"/>
  <c r="S173" i="1"/>
  <c r="S175" i="1" s="1"/>
  <c r="W173" i="1"/>
  <c r="W175" i="1" s="1"/>
  <c r="AB213" i="1"/>
  <c r="B215" i="1"/>
  <c r="AB215" i="1" s="1"/>
  <c r="AA200" i="1"/>
  <c r="AA203" i="1" s="1"/>
  <c r="AA205" i="1" s="1"/>
  <c r="AA210" i="1"/>
  <c r="AA213" i="1" s="1"/>
  <c r="AA215" i="1" s="1"/>
  <c r="AA220" i="1"/>
  <c r="AA223" i="1" s="1"/>
  <c r="AA225" i="1" s="1"/>
  <c r="Y240" i="1" l="1"/>
  <c r="Y244" i="1" s="1"/>
  <c r="Y246" i="1" s="1"/>
  <c r="Y233" i="1"/>
  <c r="Y235" i="1" s="1"/>
  <c r="I240" i="1"/>
  <c r="I244" i="1" s="1"/>
  <c r="I246" i="1" s="1"/>
  <c r="I233" i="1"/>
  <c r="I235" i="1" s="1"/>
  <c r="AB183" i="1"/>
  <c r="B185" i="1"/>
  <c r="AB185" i="1" s="1"/>
  <c r="T240" i="1"/>
  <c r="T244" i="1" s="1"/>
  <c r="T246" i="1" s="1"/>
  <c r="T233" i="1"/>
  <c r="T235" i="1" s="1"/>
  <c r="D240" i="1"/>
  <c r="D244" i="1" s="1"/>
  <c r="D246" i="1" s="1"/>
  <c r="D233" i="1"/>
  <c r="D235" i="1" s="1"/>
  <c r="K233" i="1"/>
  <c r="K235" i="1" s="1"/>
  <c r="K240" i="1"/>
  <c r="K244" i="1" s="1"/>
  <c r="K246" i="1" s="1"/>
  <c r="N233" i="1"/>
  <c r="N235" i="1" s="1"/>
  <c r="N240" i="1"/>
  <c r="N244" i="1" s="1"/>
  <c r="N246" i="1" s="1"/>
  <c r="AB143" i="1"/>
  <c r="B145" i="1"/>
  <c r="AB145" i="1" s="1"/>
  <c r="AB163" i="1"/>
  <c r="B165" i="1"/>
  <c r="AB165" i="1" s="1"/>
  <c r="B121" i="1"/>
  <c r="B123" i="1" s="1"/>
  <c r="Z72" i="1"/>
  <c r="AB72" i="1" s="1"/>
  <c r="AA58" i="1"/>
  <c r="Z119" i="1"/>
  <c r="Y121" i="1"/>
  <c r="Y123" i="1" s="1"/>
  <c r="I121" i="1"/>
  <c r="I123" i="1" s="1"/>
  <c r="AA80" i="1"/>
  <c r="L121" i="1"/>
  <c r="L123" i="1" s="1"/>
  <c r="U240" i="1"/>
  <c r="U244" i="1" s="1"/>
  <c r="U246" i="1" s="1"/>
  <c r="U233" i="1"/>
  <c r="U235" i="1" s="1"/>
  <c r="E240" i="1"/>
  <c r="E244" i="1" s="1"/>
  <c r="E246" i="1" s="1"/>
  <c r="E233" i="1"/>
  <c r="E235" i="1" s="1"/>
  <c r="P240" i="1"/>
  <c r="P244" i="1" s="1"/>
  <c r="P246" i="1" s="1"/>
  <c r="P233" i="1"/>
  <c r="P235" i="1" s="1"/>
  <c r="W233" i="1"/>
  <c r="W235" i="1" s="1"/>
  <c r="W240" i="1"/>
  <c r="W244" i="1" s="1"/>
  <c r="W246" i="1" s="1"/>
  <c r="G233" i="1"/>
  <c r="G235" i="1" s="1"/>
  <c r="G240" i="1"/>
  <c r="G244" i="1" s="1"/>
  <c r="G246" i="1" s="1"/>
  <c r="AA173" i="1"/>
  <c r="AA175" i="1" s="1"/>
  <c r="J233" i="1"/>
  <c r="J235" i="1" s="1"/>
  <c r="J240" i="1"/>
  <c r="J244" i="1" s="1"/>
  <c r="J246" i="1" s="1"/>
  <c r="U121" i="1"/>
  <c r="U123" i="1" s="1"/>
  <c r="E121" i="1"/>
  <c r="E123" i="1" s="1"/>
  <c r="X121" i="1"/>
  <c r="X123" i="1" s="1"/>
  <c r="H121" i="1"/>
  <c r="H123" i="1" s="1"/>
  <c r="W121" i="1"/>
  <c r="W123" i="1" s="1"/>
  <c r="AA87" i="1"/>
  <c r="AA90" i="1" s="1"/>
  <c r="AA92" i="1" s="1"/>
  <c r="Z243" i="1"/>
  <c r="AB120" i="1"/>
  <c r="Z241" i="1"/>
  <c r="AB118" i="1"/>
  <c r="Q240" i="1"/>
  <c r="Q244" i="1" s="1"/>
  <c r="Q246" i="1" s="1"/>
  <c r="Q233" i="1"/>
  <c r="Q235" i="1" s="1"/>
  <c r="B195" i="1"/>
  <c r="AB195" i="1" s="1"/>
  <c r="AB193" i="1"/>
  <c r="B241" i="1"/>
  <c r="AA241" i="1" s="1"/>
  <c r="AB230" i="1"/>
  <c r="AA230" i="1"/>
  <c r="L240" i="1"/>
  <c r="L244" i="1" s="1"/>
  <c r="L246" i="1" s="1"/>
  <c r="L233" i="1"/>
  <c r="L235" i="1" s="1"/>
  <c r="S233" i="1"/>
  <c r="S235" i="1" s="1"/>
  <c r="S240" i="1"/>
  <c r="S244" i="1" s="1"/>
  <c r="S246" i="1" s="1"/>
  <c r="C233" i="1"/>
  <c r="C235" i="1" s="1"/>
  <c r="C240" i="1"/>
  <c r="C244" i="1" s="1"/>
  <c r="C246" i="1" s="1"/>
  <c r="B242" i="1"/>
  <c r="AA231" i="1"/>
  <c r="V233" i="1"/>
  <c r="V235" i="1" s="1"/>
  <c r="V240" i="1"/>
  <c r="V244" i="1" s="1"/>
  <c r="V246" i="1" s="1"/>
  <c r="F233" i="1"/>
  <c r="F235" i="1" s="1"/>
  <c r="F240" i="1"/>
  <c r="F244" i="1" s="1"/>
  <c r="F246" i="1" s="1"/>
  <c r="Z117" i="1"/>
  <c r="AA117" i="1" s="1"/>
  <c r="Z60" i="1"/>
  <c r="Z90" i="1"/>
  <c r="Q121" i="1"/>
  <c r="Q123" i="1" s="1"/>
  <c r="AB100" i="1"/>
  <c r="B102" i="1"/>
  <c r="AB102" i="1" s="1"/>
  <c r="T121" i="1"/>
  <c r="T123" i="1" s="1"/>
  <c r="D121" i="1"/>
  <c r="D123" i="1" s="1"/>
  <c r="Z22" i="1"/>
  <c r="AB22" i="1" s="1"/>
  <c r="AB20" i="1"/>
  <c r="G121" i="1"/>
  <c r="G123" i="1" s="1"/>
  <c r="AA82" i="1"/>
  <c r="Z50" i="1"/>
  <c r="Z32" i="1"/>
  <c r="AB32" i="1" s="1"/>
  <c r="M240" i="1"/>
  <c r="M244" i="1" s="1"/>
  <c r="M246" i="1" s="1"/>
  <c r="M233" i="1"/>
  <c r="M235" i="1" s="1"/>
  <c r="AB173" i="1"/>
  <c r="B175" i="1"/>
  <c r="AB175" i="1" s="1"/>
  <c r="X240" i="1"/>
  <c r="X244" i="1" s="1"/>
  <c r="X246" i="1" s="1"/>
  <c r="X233" i="1"/>
  <c r="X235" i="1" s="1"/>
  <c r="H240" i="1"/>
  <c r="H244" i="1" s="1"/>
  <c r="H246" i="1" s="1"/>
  <c r="H233" i="1"/>
  <c r="H235" i="1" s="1"/>
  <c r="B243" i="1"/>
  <c r="AA243" i="1" s="1"/>
  <c r="AA232" i="1"/>
  <c r="O233" i="1"/>
  <c r="O235" i="1" s="1"/>
  <c r="O240" i="1"/>
  <c r="O244" i="1" s="1"/>
  <c r="O246" i="1" s="1"/>
  <c r="R233" i="1"/>
  <c r="R235" i="1" s="1"/>
  <c r="R240" i="1"/>
  <c r="R244" i="1" s="1"/>
  <c r="R246" i="1" s="1"/>
  <c r="B233" i="1"/>
  <c r="B240" i="1"/>
  <c r="AB229" i="1"/>
  <c r="AA229" i="1"/>
  <c r="AA233" i="1" s="1"/>
  <c r="AA235" i="1" s="1"/>
  <c r="M121" i="1"/>
  <c r="M123" i="1" s="1"/>
  <c r="AA37" i="1"/>
  <c r="AA40" i="1" s="1"/>
  <c r="AA42" i="1" s="1"/>
  <c r="AB37" i="1"/>
  <c r="P121" i="1"/>
  <c r="P123" i="1" s="1"/>
  <c r="AB110" i="1"/>
  <c r="B112" i="1"/>
  <c r="AB112" i="1" s="1"/>
  <c r="AA56" i="1"/>
  <c r="AA60" i="1" s="1"/>
  <c r="AA62" i="1" s="1"/>
  <c r="Z40" i="1"/>
  <c r="AA67" i="1"/>
  <c r="AA70" i="1" s="1"/>
  <c r="AA72" i="1" s="1"/>
  <c r="Z80" i="1"/>
  <c r="AA121" i="1" l="1"/>
  <c r="AA123" i="1" s="1"/>
  <c r="AB80" i="1"/>
  <c r="Z82" i="1"/>
  <c r="AB82" i="1" s="1"/>
  <c r="B244" i="1"/>
  <c r="B246" i="1" s="1"/>
  <c r="AB241" i="1"/>
  <c r="AB233" i="1"/>
  <c r="B235" i="1"/>
  <c r="AB235" i="1" s="1"/>
  <c r="AB50" i="1"/>
  <c r="Z52" i="1"/>
  <c r="AB52" i="1" s="1"/>
  <c r="AB90" i="1"/>
  <c r="Z92" i="1"/>
  <c r="AB92" i="1" s="1"/>
  <c r="Z242" i="1"/>
  <c r="AA242" i="1" s="1"/>
  <c r="AA119" i="1"/>
  <c r="AB40" i="1"/>
  <c r="Z42" i="1"/>
  <c r="AB42" i="1" s="1"/>
  <c r="AB60" i="1"/>
  <c r="Z62" i="1"/>
  <c r="AB62" i="1" s="1"/>
  <c r="AB243" i="1"/>
  <c r="Z240" i="1"/>
  <c r="Z244" i="1" s="1"/>
  <c r="Z121" i="1"/>
  <c r="B253" i="1" l="1"/>
  <c r="AG246" i="1"/>
  <c r="AB121" i="1"/>
  <c r="Z123" i="1"/>
  <c r="AB123" i="1" s="1"/>
  <c r="AB244" i="1"/>
  <c r="Z246" i="1"/>
  <c r="AA240" i="1"/>
  <c r="AA244" i="1" s="1"/>
  <c r="AA246" i="1" s="1"/>
  <c r="Z256" i="1" l="1"/>
  <c r="AB246" i="1"/>
  <c r="Z254" i="1"/>
  <c r="AD240" i="1"/>
</calcChain>
</file>

<file path=xl/sharedStrings.xml><?xml version="1.0" encoding="utf-8"?>
<sst xmlns="http://schemas.openxmlformats.org/spreadsheetml/2006/main" count="254" uniqueCount="62">
  <si>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</si>
  <si>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</si>
  <si>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</si>
  <si>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</si>
  <si>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</si>
  <si>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December 31, 2017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</si>
  <si>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</si>
  <si>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</si>
  <si>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</si>
  <si>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</si>
  <si>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</si>
  <si>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</si>
  <si>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</si>
  <si>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</si>
  <si>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</si>
  <si>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</si>
  <si>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</si>
  <si>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</si>
  <si>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</si>
  <si>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</si>
  <si>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</si>
  <si>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</si>
  <si>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</si>
  <si>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</si>
  <si>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</si>
  <si>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</si>
  <si>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</si>
  <si>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</si>
  <si>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</si>
  <si>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</si>
  <si>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</si>
  <si>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</si>
  <si>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</si>
  <si>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</si>
  <si>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</si>
  <si>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</si>
  <si>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</si>
  <si>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</si>
  <si>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</si>
  <si>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</si>
  <si>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</si>
  <si>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</si>
  <si>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</si>
  <si>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</si>
  <si>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</si>
  <si>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>NCDDP</t>
  </si>
  <si>
    <t>IBRD</t>
  </si>
  <si>
    <t>ADB</t>
  </si>
  <si>
    <t>TOTAL, REGULAR APPROPRIATIONS</t>
  </si>
  <si>
    <t>SPECIAL PURPOSE FUND</t>
  </si>
  <si>
    <t>TOTAL, SPECIAL PURPOSE FUND</t>
  </si>
  <si>
    <t>SUMMARY - FUND 102 CONTINUING APPROPRIATIONS</t>
  </si>
  <si>
    <t>balance of current 2016</t>
  </si>
  <si>
    <t>Prepared by:</t>
  </si>
  <si>
    <t xml:space="preserve"> Noted by:</t>
  </si>
  <si>
    <t>Noted by:</t>
  </si>
  <si>
    <t>LADY ANN C. YAP</t>
  </si>
  <si>
    <t>ELMER M. TOLENTINO</t>
  </si>
  <si>
    <t>WAYNE C. BELIZAR</t>
  </si>
  <si>
    <t xml:space="preserve">Administrative Assistant II </t>
  </si>
  <si>
    <t>OIC-Budget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</si>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</sst>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0" xfId="2" applyFont="1" applyAlignment="1">
      <alignment horizontal="center"/>
    </xf>
    <xf numFmtId="164" fontId="3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justify"/>
    </xf>
    <xf numFmtId="164" fontId="3" fillId="0" borderId="9" xfId="1" quotePrefix="1" applyFont="1" applyBorder="1" applyAlignment="1">
      <alignment horizontal="center" vertical="justify"/>
    </xf>
    <xf numFmtId="0" fontId="6" fillId="0" borderId="5" xfId="2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164" fontId="8" fillId="0" borderId="6" xfId="1" applyFont="1" applyBorder="1"/>
    <xf numFmtId="164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164" fontId="8" fillId="0" borderId="0" xfId="2" applyNumberFormat="1" applyFont="1"/>
    <xf numFmtId="0" fontId="3" fillId="0" borderId="11" xfId="2" applyFont="1" applyBorder="1" applyAlignment="1">
      <alignment horizontal="left"/>
    </xf>
    <xf numFmtId="164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164" fontId="8" fillId="0" borderId="13" xfId="1" applyFont="1" applyBorder="1"/>
    <xf numFmtId="0" fontId="5" fillId="0" borderId="5" xfId="2" applyFont="1" applyBorder="1"/>
    <xf numFmtId="164" fontId="9" fillId="0" borderId="6" xfId="1" applyFont="1" applyBorder="1"/>
    <xf numFmtId="164" fontId="1" fillId="0" borderId="0" xfId="2" applyNumberFormat="1"/>
    <xf numFmtId="0" fontId="0" fillId="0" borderId="0" xfId="2" applyFont="1" applyAlignment="1">
      <alignment horizontal="right"/>
    </xf>
    <xf numFmtId="0" fontId="10" fillId="0" borderId="0" xfId="2" applyFont="1"/>
    <xf numFmtId="164" fontId="10" fillId="0" borderId="0" xfId="1" applyFont="1"/>
    <xf numFmtId="0" fontId="10" fillId="0" borderId="0" xfId="2" applyFont="1" applyAlignment="1">
      <alignment horizontal="left"/>
    </xf>
    <xf numFmtId="10" fontId="10" fillId="0" borderId="0" xfId="1" applyNumberFormat="1" applyFont="1"/>
    <xf numFmtId="0" fontId="11" fillId="0" borderId="0" xfId="2" applyFont="1"/>
    <xf numFmtId="164" fontId="11" fillId="0" borderId="0" xfId="1" applyFont="1"/>
    <xf numFmtId="10" fontId="11" fillId="0" borderId="0" xfId="1" applyNumberFormat="1" applyFont="1"/>
    <xf numFmtId="164" fontId="10" fillId="0" borderId="0" xfId="1" applyFont="1" applyAlignment="1">
      <alignment horizontal="left"/>
    </xf>
    <xf numFmtId="0" fontId="1" fillId="0" borderId="0" xfId="2" applyAlignment="1">
      <alignment horizontal="center"/>
    </xf>
    <xf numFmtId="164" fontId="11" fillId="0" borderId="0" xfId="1" applyFont="1" applyAlignment="1">
      <alignment horizontal="left"/>
    </xf>
    <xf numFmtId="0" fontId="11" fillId="0" borderId="0" xfId="2" applyFont="1" applyAlignment="1">
      <alignment horizontal="center"/>
    </xf>
    <xf numFmtId="164" fontId="4" fillId="0" borderId="2" xfId="1" applyFont="1" applyFill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12" fillId="0" borderId="0" xfId="2" applyFont="1" applyFill="1"/>
    <xf numFmtId="0" fontId="13" fillId="0" borderId="0" xfId="2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0" fontId="15" fillId="0" borderId="0" xfId="2" applyFont="1" applyFill="1"/>
    <xf numFmtId="164" fontId="15" fillId="0" borderId="0" xfId="2" applyNumberFormat="1" applyFont="1" applyFill="1"/>
    <xf numFmtId="164" fontId="15" fillId="0" borderId="6" xfId="1" applyFont="1" applyFill="1" applyBorder="1"/>
    <xf numFmtId="164" fontId="15" fillId="0" borderId="0" xfId="1" applyFont="1" applyFill="1"/>
    <xf numFmtId="164" fontId="16" fillId="0" borderId="0" xfId="2" applyNumberFormat="1" applyFont="1" applyFill="1"/>
    <xf numFmtId="164" fontId="12" fillId="0" borderId="0" xfId="2" applyNumberFormat="1" applyFont="1" applyFill="1"/>
    <xf numFmtId="10" fontId="15" fillId="0" borderId="6" xfId="1" applyNumberFormat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7%20CONSO%20UNIT\DECEMBER\FUND%20102%20SAOB%20REPORT\SAOB%20SUMMARY%20CONTINUING%20AS%20OF%20DECEMBER%2031,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jsmanuel\Desktop\FUND%20102\FUND%20102%20SAOB\FUND%20102%20-%202017\DEC%20FINAL\FUND%20102%20-%202017\DEC\FUND%20102%20CONTINUING%20CONSOLIDATED%20REPORT%20DEC.%2031,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CONT"/>
      <sheetName val="SUMMARY PER FUND"/>
    </sheetNames>
    <sheetDataSet>
      <sheetData sheetId="0"/>
      <sheetData sheetId="1">
        <row r="608">
          <cell r="E608">
            <v>1763387.3</v>
          </cell>
          <cell r="F608">
            <v>1706028.45</v>
          </cell>
          <cell r="G608">
            <v>0</v>
          </cell>
          <cell r="H608">
            <v>305031</v>
          </cell>
          <cell r="I608">
            <v>0</v>
          </cell>
          <cell r="J608">
            <v>-25069</v>
          </cell>
          <cell r="K608">
            <v>-12854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312287</v>
          </cell>
          <cell r="R608">
            <v>-7256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-25069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-12854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793775465.23999989</v>
          </cell>
          <cell r="F1452">
            <v>6471439.2999999523</v>
          </cell>
          <cell r="G1452">
            <v>-659555910.00999999</v>
          </cell>
          <cell r="H1452">
            <v>176263086.35000002</v>
          </cell>
          <cell r="I1452">
            <v>414594388.44000006</v>
          </cell>
          <cell r="J1452">
            <v>187369141.29999995</v>
          </cell>
          <cell r="K1452">
            <v>5822768.8199999919</v>
          </cell>
          <cell r="L1452">
            <v>175960086.35000002</v>
          </cell>
          <cell r="M1452">
            <v>414546566.44000006</v>
          </cell>
          <cell r="N1452">
            <v>187249552.72999996</v>
          </cell>
          <cell r="O1452">
            <v>1635284.0599999912</v>
          </cell>
          <cell r="P1452">
            <v>779391489.57999992</v>
          </cell>
          <cell r="Q1452">
            <v>0</v>
          </cell>
          <cell r="R1452">
            <v>0</v>
          </cell>
          <cell r="S1452">
            <v>303000</v>
          </cell>
          <cell r="T1452">
            <v>688</v>
          </cell>
          <cell r="U1452">
            <v>48514</v>
          </cell>
          <cell r="V1452">
            <v>-1380</v>
          </cell>
          <cell r="W1452">
            <v>-490</v>
          </cell>
          <cell r="X1452">
            <v>0</v>
          </cell>
          <cell r="Y1452">
            <v>120078.57</v>
          </cell>
          <cell r="Z1452">
            <v>681923</v>
          </cell>
          <cell r="AA1452">
            <v>603077.46</v>
          </cell>
          <cell r="AB1452">
            <v>2902484.3</v>
          </cell>
        </row>
        <row r="1487">
          <cell r="E1487">
            <v>2093535</v>
          </cell>
          <cell r="F1487">
            <v>1455005</v>
          </cell>
          <cell r="G1487">
            <v>0</v>
          </cell>
          <cell r="H1487">
            <v>0</v>
          </cell>
          <cell r="I1487">
            <v>6025</v>
          </cell>
          <cell r="J1487">
            <v>200000</v>
          </cell>
          <cell r="K1487">
            <v>1023842</v>
          </cell>
          <cell r="L1487">
            <v>0</v>
          </cell>
          <cell r="M1487">
            <v>6025</v>
          </cell>
          <cell r="N1487">
            <v>200000</v>
          </cell>
          <cell r="O1487">
            <v>429035</v>
          </cell>
          <cell r="P1487">
            <v>635060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594807</v>
          </cell>
        </row>
        <row r="1663">
          <cell r="E1663">
            <v>1672629718.5899997</v>
          </cell>
          <cell r="F1663">
            <v>8532193.759999752</v>
          </cell>
          <cell r="G1663">
            <v>-1259299421.5899999</v>
          </cell>
          <cell r="H1663">
            <v>897994484.66000009</v>
          </cell>
          <cell r="I1663">
            <v>668299788.63000011</v>
          </cell>
          <cell r="J1663">
            <v>72560197.219999984</v>
          </cell>
          <cell r="K1663">
            <v>20461389.399999995</v>
          </cell>
          <cell r="L1663">
            <v>893879698.03000009</v>
          </cell>
          <cell r="M1663">
            <v>666669799.63000011</v>
          </cell>
          <cell r="N1663">
            <v>72470830.039999992</v>
          </cell>
          <cell r="O1663">
            <v>18204282.669999998</v>
          </cell>
          <cell r="P1663">
            <v>1651224610.3699999</v>
          </cell>
          <cell r="Q1663">
            <v>310482.2</v>
          </cell>
          <cell r="R1663">
            <v>242263.97</v>
          </cell>
          <cell r="S1663">
            <v>3562040.46</v>
          </cell>
          <cell r="T1663">
            <v>719366.21</v>
          </cell>
          <cell r="U1663">
            <v>175969</v>
          </cell>
          <cell r="V1663">
            <v>734653.79</v>
          </cell>
          <cell r="W1663">
            <v>2098.9899999999998</v>
          </cell>
          <cell r="X1663">
            <v>71696.19</v>
          </cell>
          <cell r="Y1663">
            <v>15572</v>
          </cell>
          <cell r="Z1663">
            <v>3000</v>
          </cell>
          <cell r="AA1663">
            <v>395006.44</v>
          </cell>
          <cell r="AB1663">
            <v>1859100.2899999998</v>
          </cell>
        </row>
        <row r="1698">
          <cell r="E1698">
            <v>14711311.239999998</v>
          </cell>
          <cell r="F1698">
            <v>9476467.7999999989</v>
          </cell>
          <cell r="G1698">
            <v>0</v>
          </cell>
          <cell r="H1698">
            <v>3565950</v>
          </cell>
          <cell r="I1698">
            <v>1879204</v>
          </cell>
          <cell r="J1698">
            <v>1406396.76</v>
          </cell>
          <cell r="K1698">
            <v>4721234.97</v>
          </cell>
          <cell r="L1698">
            <v>468950</v>
          </cell>
          <cell r="M1698">
            <v>1879204</v>
          </cell>
          <cell r="N1698">
            <v>1073661.76</v>
          </cell>
          <cell r="O1698">
            <v>1537724.21</v>
          </cell>
          <cell r="P1698">
            <v>4959539.9700000007</v>
          </cell>
          <cell r="Q1698">
            <v>3097000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332735</v>
          </cell>
          <cell r="Z1698">
            <v>0</v>
          </cell>
          <cell r="AA1698">
            <v>0</v>
          </cell>
          <cell r="AB1698">
            <v>3183510.76</v>
          </cell>
        </row>
        <row r="1874">
          <cell r="E1874">
            <v>944288862.98999989</v>
          </cell>
          <cell r="F1874">
            <v>1847167.5799999833</v>
          </cell>
          <cell r="G1874">
            <v>-345731968.31999999</v>
          </cell>
          <cell r="H1874">
            <v>580503062.52999997</v>
          </cell>
          <cell r="I1874">
            <v>324075547.37</v>
          </cell>
          <cell r="J1874">
            <v>30294994.249999925</v>
          </cell>
          <cell r="K1874">
            <v>6320739.1199999833</v>
          </cell>
          <cell r="L1874">
            <v>579849662.52999997</v>
          </cell>
          <cell r="M1874">
            <v>324075547.37</v>
          </cell>
          <cell r="N1874">
            <v>29294994.249999925</v>
          </cell>
          <cell r="O1874">
            <v>6320739.1199999833</v>
          </cell>
          <cell r="P1874">
            <v>939540943.26999998</v>
          </cell>
          <cell r="Q1874">
            <v>0</v>
          </cell>
          <cell r="R1874">
            <v>653400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1000000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1977275.02</v>
          </cell>
          <cell r="F1909">
            <v>1954050.02</v>
          </cell>
          <cell r="G1909">
            <v>0</v>
          </cell>
          <cell r="H1909">
            <v>0</v>
          </cell>
          <cell r="I1909">
            <v>6025</v>
          </cell>
          <cell r="J1909">
            <v>420000</v>
          </cell>
          <cell r="K1909">
            <v>453924.4</v>
          </cell>
          <cell r="L1909">
            <v>0</v>
          </cell>
          <cell r="M1909">
            <v>6025</v>
          </cell>
          <cell r="N1909">
            <v>0</v>
          </cell>
          <cell r="O1909">
            <v>0</v>
          </cell>
          <cell r="P1909">
            <v>6025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420000</v>
          </cell>
          <cell r="Z1909">
            <v>0</v>
          </cell>
          <cell r="AA1909">
            <v>18980</v>
          </cell>
          <cell r="AB1909">
            <v>434944.4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3431239555.3799996</v>
          </cell>
          <cell r="AC5401">
            <v>3398509298.2199998</v>
          </cell>
          <cell r="AD5401">
            <v>32730257.159999732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REGULAR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URRENT - GOP"/>
      <sheetName val="CURRENT - IBRD"/>
      <sheetName val="CURRENT - ADB"/>
      <sheetName val="conso CURRENT 2016 51408003"/>
      <sheetName val="CMFothers-CURRENT2016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T221">
            <v>22751630.030000001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17">
          <cell r="C17">
            <v>1706028.45</v>
          </cell>
        </row>
        <row r="27">
          <cell r="Q27">
            <v>14402544.870000001</v>
          </cell>
        </row>
        <row r="29">
          <cell r="Q29">
            <v>8081977.1600000001</v>
          </cell>
        </row>
        <row r="32">
          <cell r="Q32">
            <v>22484522.030000001</v>
          </cell>
        </row>
        <row r="116">
          <cell r="B116">
            <v>2296029651.8299994</v>
          </cell>
          <cell r="Q116">
            <v>22751630.030000001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3375757668.1900005</v>
          </cell>
        </row>
        <row r="566">
          <cell r="EM566">
            <v>3370157043.2200003</v>
          </cell>
          <cell r="EO566">
            <v>5600624.9699999997</v>
          </cell>
          <cell r="ER566">
            <v>3375757668.1900005</v>
          </cell>
        </row>
        <row r="2519">
          <cell r="ER2519">
            <v>3375757668.1900005</v>
          </cell>
        </row>
      </sheetData>
      <sheetData sheetId="19">
        <row r="101">
          <cell r="ER101">
            <v>2242661579.6100006</v>
          </cell>
        </row>
      </sheetData>
      <sheetData sheetId="20">
        <row r="101">
          <cell r="ER101">
            <v>1133096088.5799999</v>
          </cell>
        </row>
        <row r="565">
          <cell r="ER565">
            <v>1135152544.6999998</v>
          </cell>
        </row>
      </sheetData>
      <sheetData sheetId="21"/>
      <sheetData sheetId="22"/>
      <sheetData sheetId="23"/>
      <sheetData sheetId="24"/>
      <sheetData sheetId="25">
        <row r="195">
          <cell r="EM195">
            <v>57358.850000000035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>
        <row r="45">
          <cell r="C45">
            <v>1706028.45</v>
          </cell>
        </row>
      </sheetData>
      <sheetData sheetId="34">
        <row r="49">
          <cell r="C49">
            <v>0</v>
          </cell>
        </row>
      </sheetData>
      <sheetData sheetId="35">
        <row r="31">
          <cell r="D31">
            <v>3431239555.3799996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261"/>
  <sheetViews>
    <sheetView showGridLines="0" tabSelected="1" zoomScale="90" zoomScaleNormal="90" workbookViewId="0">
      <pane xSplit="1" ySplit="10" topLeftCell="B117" activePane="bottomRight" state="frozen"/>
      <selection activeCell="A271" sqref="A271"/>
      <selection pane="topRight" activeCell="A271" sqref="A271"/>
      <selection pane="bottomLeft" activeCell="A271" sqref="A271"/>
      <selection pane="bottomRight" activeCell="AF256" sqref="AF256"/>
    </sheetView>
  </sheetViews>
  <sheetFormatPr defaultColWidth="8.875" defaultRowHeight="15" customHeight="1" x14ac:dyDescent="0.2"/>
  <cols>
    <col min="1" max="1" width="21.375" style="1" customWidth="1"/>
    <col min="2" max="2" width="24.75" style="2" customWidth="1"/>
    <col min="3" max="20" width="21" style="2" hidden="1" customWidth="1"/>
    <col min="21" max="21" width="21" style="3" hidden="1" customWidth="1"/>
    <col min="22" max="24" width="21" style="1" hidden="1" customWidth="1"/>
    <col min="25" max="25" width="13.75" style="1" hidden="1" customWidth="1"/>
    <col min="26" max="26" width="24.25" style="1" customWidth="1"/>
    <col min="27" max="27" width="22.75" style="1" customWidth="1"/>
    <col min="28" max="28" width="18" style="1" customWidth="1"/>
    <col min="29" max="29" width="13.375" style="1" customWidth="1"/>
    <col min="30" max="30" width="20.75" style="65" customWidth="1"/>
    <col min="31" max="31" width="8.875" style="65"/>
    <col min="32" max="32" width="14.625" style="65" bestFit="1" customWidth="1"/>
    <col min="33" max="33" width="18.75" style="65" bestFit="1" customWidth="1"/>
    <col min="34" max="34" width="11.75" style="65" bestFit="1" customWidth="1"/>
    <col min="35" max="37" width="8.875" style="65"/>
    <col min="38" max="16384" width="8.875" style="1"/>
  </cols>
  <sheetData>
    <row r="1" spans="1:37" ht="15.75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7" ht="15.75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</row>
    <row r="3" spans="1:37" ht="15.75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</row>
    <row r="4" spans="1:37" ht="15.75" x14ac:dyDescent="0.25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</row>
    <row r="5" spans="1:37" ht="15.75" x14ac:dyDescent="0.25">
      <c r="A5" s="64" t="s">
        <v>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</row>
    <row r="6" spans="1:37" ht="15.75" x14ac:dyDescent="0.25">
      <c r="A6" s="64" t="s">
        <v>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</row>
    <row r="7" spans="1:37" ht="13.5" thickBot="1" x14ac:dyDescent="0.25"/>
    <row r="8" spans="1:37" s="4" customFormat="1" ht="16.5" thickBot="1" x14ac:dyDescent="0.3">
      <c r="A8" s="48" t="s">
        <v>6</v>
      </c>
      <c r="B8" s="51" t="s">
        <v>7</v>
      </c>
      <c r="C8" s="54" t="s">
        <v>8</v>
      </c>
      <c r="D8" s="57" t="s">
        <v>9</v>
      </c>
      <c r="E8" s="60" t="s">
        <v>10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1" t="s">
        <v>10</v>
      </c>
      <c r="AA8" s="42" t="s">
        <v>11</v>
      </c>
      <c r="AB8" s="42" t="s">
        <v>12</v>
      </c>
      <c r="AC8" s="45" t="s">
        <v>13</v>
      </c>
      <c r="AD8" s="65"/>
      <c r="AE8" s="66"/>
      <c r="AF8" s="66"/>
      <c r="AG8" s="66"/>
      <c r="AH8" s="66"/>
      <c r="AI8" s="66"/>
      <c r="AJ8" s="66"/>
      <c r="AK8" s="66"/>
    </row>
    <row r="9" spans="1:37" s="4" customFormat="1" ht="16.5" customHeight="1" x14ac:dyDescent="0.25">
      <c r="A9" s="49"/>
      <c r="B9" s="52"/>
      <c r="C9" s="55"/>
      <c r="D9" s="58"/>
      <c r="E9" s="5" t="s">
        <v>14</v>
      </c>
      <c r="F9" s="5" t="s">
        <v>14</v>
      </c>
      <c r="G9" s="5" t="s">
        <v>14</v>
      </c>
      <c r="H9" s="5" t="s">
        <v>14</v>
      </c>
      <c r="I9" s="6" t="s">
        <v>15</v>
      </c>
      <c r="J9" s="5" t="s">
        <v>15</v>
      </c>
      <c r="K9" s="5" t="s">
        <v>15</v>
      </c>
      <c r="L9" s="5" t="s">
        <v>15</v>
      </c>
      <c r="M9" s="5" t="s">
        <v>16</v>
      </c>
      <c r="N9" s="5" t="s">
        <v>17</v>
      </c>
      <c r="O9" s="5" t="s">
        <v>17</v>
      </c>
      <c r="P9" s="5" t="s">
        <v>17</v>
      </c>
      <c r="Q9" s="5" t="s">
        <v>17</v>
      </c>
      <c r="R9" s="5" t="s">
        <v>17</v>
      </c>
      <c r="S9" s="5" t="s">
        <v>17</v>
      </c>
      <c r="T9" s="5" t="s">
        <v>17</v>
      </c>
      <c r="U9" s="5" t="s">
        <v>17</v>
      </c>
      <c r="V9" s="5" t="s">
        <v>17</v>
      </c>
      <c r="W9" s="5" t="s">
        <v>17</v>
      </c>
      <c r="X9" s="5" t="s">
        <v>17</v>
      </c>
      <c r="Y9" s="5" t="s">
        <v>17</v>
      </c>
      <c r="Z9" s="62"/>
      <c r="AA9" s="43"/>
      <c r="AB9" s="43"/>
      <c r="AC9" s="46"/>
      <c r="AD9" s="65"/>
      <c r="AE9" s="66"/>
      <c r="AF9" s="66"/>
      <c r="AG9" s="66"/>
      <c r="AH9" s="66"/>
      <c r="AI9" s="66"/>
      <c r="AJ9" s="66"/>
      <c r="AK9" s="66"/>
    </row>
    <row r="10" spans="1:37" s="4" customFormat="1" ht="15.75" customHeight="1" thickBot="1" x14ac:dyDescent="0.3">
      <c r="A10" s="50"/>
      <c r="B10" s="53"/>
      <c r="C10" s="56"/>
      <c r="D10" s="59"/>
      <c r="E10" s="7" t="s">
        <v>18</v>
      </c>
      <c r="F10" s="7" t="s">
        <v>19</v>
      </c>
      <c r="G10" s="7" t="s">
        <v>20</v>
      </c>
      <c r="H10" s="7" t="s">
        <v>21</v>
      </c>
      <c r="I10" s="8" t="s">
        <v>18</v>
      </c>
      <c r="J10" s="7" t="s">
        <v>19</v>
      </c>
      <c r="K10" s="7" t="s">
        <v>20</v>
      </c>
      <c r="L10" s="7" t="s">
        <v>21</v>
      </c>
      <c r="M10" s="7" t="s">
        <v>15</v>
      </c>
      <c r="N10" s="9" t="s">
        <v>22</v>
      </c>
      <c r="O10" s="9" t="s">
        <v>23</v>
      </c>
      <c r="P10" s="9" t="s">
        <v>24</v>
      </c>
      <c r="Q10" s="9" t="s">
        <v>25</v>
      </c>
      <c r="R10" s="9" t="s">
        <v>26</v>
      </c>
      <c r="S10" s="9" t="s">
        <v>27</v>
      </c>
      <c r="T10" s="7" t="s">
        <v>28</v>
      </c>
      <c r="U10" s="7" t="s">
        <v>29</v>
      </c>
      <c r="V10" s="7" t="s">
        <v>30</v>
      </c>
      <c r="W10" s="7" t="s">
        <v>31</v>
      </c>
      <c r="X10" s="7" t="s">
        <v>32</v>
      </c>
      <c r="Y10" s="7" t="s">
        <v>33</v>
      </c>
      <c r="Z10" s="63"/>
      <c r="AA10" s="44"/>
      <c r="AB10" s="44"/>
      <c r="AC10" s="47"/>
      <c r="AD10" s="65"/>
      <c r="AE10" s="66"/>
      <c r="AF10" s="66"/>
      <c r="AG10" s="66"/>
      <c r="AH10" s="66"/>
      <c r="AI10" s="66"/>
      <c r="AJ10" s="66"/>
      <c r="AK10" s="66"/>
    </row>
    <row r="11" spans="1:37" s="13" customForma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2"/>
      <c r="AD11" s="67"/>
      <c r="AE11" s="67"/>
      <c r="AF11" s="67"/>
      <c r="AG11" s="67"/>
      <c r="AH11" s="67"/>
      <c r="AI11" s="67"/>
      <c r="AJ11" s="67"/>
      <c r="AK11" s="67"/>
    </row>
    <row r="12" spans="1:37" s="17" customFormat="1" ht="16.5" customHeight="1" x14ac:dyDescent="0.25">
      <c r="A12" s="14" t="s">
        <v>34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6"/>
      <c r="AD12" s="68"/>
      <c r="AE12" s="68"/>
      <c r="AF12" s="68"/>
      <c r="AG12" s="68"/>
      <c r="AH12" s="68"/>
      <c r="AI12" s="68"/>
      <c r="AJ12" s="68"/>
      <c r="AK12" s="68"/>
    </row>
    <row r="13" spans="1:37" s="17" customFormat="1" ht="16.149999999999999" hidden="1" customHeight="1" x14ac:dyDescent="0.25">
      <c r="A13" s="1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6"/>
      <c r="AD13" s="68"/>
      <c r="AE13" s="68"/>
      <c r="AF13" s="68"/>
      <c r="AG13" s="68"/>
      <c r="AH13" s="68"/>
      <c r="AI13" s="68"/>
      <c r="AJ13" s="68"/>
      <c r="AK13" s="68"/>
    </row>
    <row r="14" spans="1:37" s="17" customFormat="1" ht="15" customHeight="1" x14ac:dyDescent="0.25">
      <c r="A14" s="18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6"/>
      <c r="AD14" s="68"/>
      <c r="AE14" s="68"/>
      <c r="AF14" s="68"/>
      <c r="AG14" s="68"/>
      <c r="AH14" s="68"/>
      <c r="AI14" s="68"/>
      <c r="AJ14" s="68"/>
      <c r="AK14" s="68"/>
    </row>
    <row r="15" spans="1:37" s="17" customFormat="1" ht="15" customHeight="1" x14ac:dyDescent="0.25">
      <c r="A15" s="14" t="s">
        <v>35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6"/>
      <c r="AD15" s="68"/>
      <c r="AE15" s="68"/>
      <c r="AF15" s="68"/>
      <c r="AG15" s="68"/>
      <c r="AH15" s="68"/>
      <c r="AI15" s="68"/>
      <c r="AJ15" s="68"/>
      <c r="AK15" s="68"/>
    </row>
    <row r="16" spans="1:37" s="17" customFormat="1" ht="18" customHeight="1" x14ac:dyDescent="0.2">
      <c r="A16" s="19" t="s">
        <v>36</v>
      </c>
      <c r="B16" s="15">
        <f>B26+B36+B46</f>
        <v>0</v>
      </c>
      <c r="C16" s="15">
        <f t="shared" ref="C16:Y19" si="0">C26+C36+C46</f>
        <v>0</v>
      </c>
      <c r="D16" s="15">
        <f t="shared" si="0"/>
        <v>0</v>
      </c>
      <c r="E16" s="15">
        <f t="shared" si="0"/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15">
        <f t="shared" si="0"/>
        <v>0</v>
      </c>
      <c r="L16" s="15">
        <f t="shared" si="0"/>
        <v>0</v>
      </c>
      <c r="M16" s="15">
        <f t="shared" si="0"/>
        <v>0</v>
      </c>
      <c r="N16" s="15">
        <f t="shared" si="0"/>
        <v>0</v>
      </c>
      <c r="O16" s="15">
        <f t="shared" si="0"/>
        <v>0</v>
      </c>
      <c r="P16" s="15">
        <f t="shared" si="0"/>
        <v>0</v>
      </c>
      <c r="Q16" s="15">
        <f t="shared" si="0"/>
        <v>0</v>
      </c>
      <c r="R16" s="15">
        <f t="shared" si="0"/>
        <v>0</v>
      </c>
      <c r="S16" s="15">
        <f t="shared" si="0"/>
        <v>0</v>
      </c>
      <c r="T16" s="15">
        <f t="shared" si="0"/>
        <v>0</v>
      </c>
      <c r="U16" s="15">
        <f t="shared" si="0"/>
        <v>0</v>
      </c>
      <c r="V16" s="15">
        <f t="shared" si="0"/>
        <v>0</v>
      </c>
      <c r="W16" s="15">
        <f t="shared" si="0"/>
        <v>0</v>
      </c>
      <c r="X16" s="15">
        <f t="shared" si="0"/>
        <v>0</v>
      </c>
      <c r="Y16" s="15">
        <f t="shared" si="0"/>
        <v>0</v>
      </c>
      <c r="Z16" s="15">
        <f>SUM(M16:Y16)</f>
        <v>0</v>
      </c>
      <c r="AA16" s="15">
        <f>B16-Z16</f>
        <v>0</v>
      </c>
      <c r="AB16" s="20"/>
      <c r="AC16" s="16"/>
      <c r="AD16" s="68"/>
      <c r="AE16" s="68"/>
      <c r="AF16" s="68"/>
      <c r="AG16" s="68"/>
      <c r="AH16" s="68"/>
      <c r="AI16" s="68"/>
      <c r="AJ16" s="68"/>
      <c r="AK16" s="68"/>
    </row>
    <row r="17" spans="1:37" s="17" customFormat="1" ht="18" customHeight="1" x14ac:dyDescent="0.2">
      <c r="A17" s="19" t="s">
        <v>37</v>
      </c>
      <c r="B17" s="15">
        <f>B27+B37+B47</f>
        <v>1763387.3</v>
      </c>
      <c r="C17" s="15">
        <f t="shared" si="0"/>
        <v>1706028.45</v>
      </c>
      <c r="D17" s="15">
        <f t="shared" si="0"/>
        <v>0</v>
      </c>
      <c r="E17" s="15">
        <f t="shared" si="0"/>
        <v>305031</v>
      </c>
      <c r="F17" s="15">
        <f t="shared" si="0"/>
        <v>0</v>
      </c>
      <c r="G17" s="15">
        <f t="shared" si="0"/>
        <v>-25069</v>
      </c>
      <c r="H17" s="15">
        <f t="shared" si="0"/>
        <v>-12854</v>
      </c>
      <c r="I17" s="15">
        <f t="shared" si="0"/>
        <v>0</v>
      </c>
      <c r="J17" s="15">
        <f t="shared" si="0"/>
        <v>0</v>
      </c>
      <c r="K17" s="15">
        <f t="shared" si="0"/>
        <v>0</v>
      </c>
      <c r="L17" s="15">
        <f t="shared" si="0"/>
        <v>0</v>
      </c>
      <c r="M17" s="15">
        <f t="shared" si="0"/>
        <v>0</v>
      </c>
      <c r="N17" s="15">
        <f t="shared" si="0"/>
        <v>312287</v>
      </c>
      <c r="O17" s="15">
        <f t="shared" si="0"/>
        <v>-7256</v>
      </c>
      <c r="P17" s="15">
        <f t="shared" si="0"/>
        <v>0</v>
      </c>
      <c r="Q17" s="15">
        <f t="shared" si="0"/>
        <v>0</v>
      </c>
      <c r="R17" s="15">
        <f t="shared" si="0"/>
        <v>0</v>
      </c>
      <c r="S17" s="15">
        <f t="shared" si="0"/>
        <v>0</v>
      </c>
      <c r="T17" s="15">
        <f t="shared" si="0"/>
        <v>-25069</v>
      </c>
      <c r="U17" s="15">
        <f t="shared" si="0"/>
        <v>0</v>
      </c>
      <c r="V17" s="15">
        <f t="shared" si="0"/>
        <v>0</v>
      </c>
      <c r="W17" s="15">
        <f t="shared" si="0"/>
        <v>0</v>
      </c>
      <c r="X17" s="15">
        <f t="shared" si="0"/>
        <v>0</v>
      </c>
      <c r="Y17" s="15">
        <f t="shared" si="0"/>
        <v>-12854</v>
      </c>
      <c r="Z17" s="15">
        <f>SUM(M17:Y17)</f>
        <v>267108</v>
      </c>
      <c r="AA17" s="15">
        <f>B17-Z17</f>
        <v>1496279.3</v>
      </c>
      <c r="AB17" s="20">
        <f t="shared" ref="AB17:AB22" si="1">Z17/B17</f>
        <v>0.15147438115268266</v>
      </c>
      <c r="AC17" s="16"/>
      <c r="AD17" s="69"/>
      <c r="AE17" s="68"/>
      <c r="AF17" s="68"/>
      <c r="AG17" s="68"/>
      <c r="AH17" s="68"/>
      <c r="AI17" s="68"/>
      <c r="AJ17" s="68"/>
      <c r="AK17" s="68"/>
    </row>
    <row r="18" spans="1:37" s="17" customFormat="1" ht="18" customHeight="1" x14ac:dyDescent="0.2">
      <c r="A18" s="19" t="s">
        <v>38</v>
      </c>
      <c r="B18" s="15">
        <f>B28+B38+B48</f>
        <v>0</v>
      </c>
      <c r="C18" s="15">
        <f t="shared" si="0"/>
        <v>0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0</v>
      </c>
      <c r="N18" s="15">
        <f t="shared" si="0"/>
        <v>0</v>
      </c>
      <c r="O18" s="15">
        <f t="shared" si="0"/>
        <v>0</v>
      </c>
      <c r="P18" s="15">
        <f t="shared" si="0"/>
        <v>0</v>
      </c>
      <c r="Q18" s="15">
        <f t="shared" si="0"/>
        <v>0</v>
      </c>
      <c r="R18" s="15">
        <f t="shared" si="0"/>
        <v>0</v>
      </c>
      <c r="S18" s="15">
        <f t="shared" si="0"/>
        <v>0</v>
      </c>
      <c r="T18" s="15">
        <f t="shared" si="0"/>
        <v>0</v>
      </c>
      <c r="U18" s="15">
        <f t="shared" si="0"/>
        <v>0</v>
      </c>
      <c r="V18" s="15">
        <f t="shared" si="0"/>
        <v>0</v>
      </c>
      <c r="W18" s="15">
        <f t="shared" si="0"/>
        <v>0</v>
      </c>
      <c r="X18" s="15">
        <f t="shared" si="0"/>
        <v>0</v>
      </c>
      <c r="Y18" s="15">
        <f t="shared" si="0"/>
        <v>0</v>
      </c>
      <c r="Z18" s="15">
        <f>SUM(M18:Y18)</f>
        <v>0</v>
      </c>
      <c r="AA18" s="15">
        <f>B18-Z18</f>
        <v>0</v>
      </c>
      <c r="AB18" s="20"/>
      <c r="AC18" s="16"/>
      <c r="AD18" s="68"/>
      <c r="AE18" s="68"/>
      <c r="AF18" s="68"/>
      <c r="AG18" s="68"/>
      <c r="AH18" s="68"/>
      <c r="AI18" s="68"/>
      <c r="AJ18" s="68"/>
      <c r="AK18" s="68"/>
    </row>
    <row r="19" spans="1:37" s="17" customFormat="1" ht="18" customHeight="1" x14ac:dyDescent="0.2">
      <c r="A19" s="19" t="s">
        <v>39</v>
      </c>
      <c r="B19" s="15">
        <f>B29+B39+B49</f>
        <v>0</v>
      </c>
      <c r="C19" s="15">
        <f t="shared" si="0"/>
        <v>0</v>
      </c>
      <c r="D19" s="15">
        <f t="shared" si="0"/>
        <v>0</v>
      </c>
      <c r="E19" s="15">
        <f t="shared" si="0"/>
        <v>0</v>
      </c>
      <c r="F19" s="15">
        <f t="shared" si="0"/>
        <v>0</v>
      </c>
      <c r="G19" s="15">
        <f t="shared" si="0"/>
        <v>0</v>
      </c>
      <c r="H19" s="15">
        <f t="shared" si="0"/>
        <v>0</v>
      </c>
      <c r="I19" s="15">
        <f t="shared" si="0"/>
        <v>0</v>
      </c>
      <c r="J19" s="15">
        <f t="shared" si="0"/>
        <v>0</v>
      </c>
      <c r="K19" s="15">
        <f t="shared" si="0"/>
        <v>0</v>
      </c>
      <c r="L19" s="15">
        <f t="shared" si="0"/>
        <v>0</v>
      </c>
      <c r="M19" s="15">
        <f t="shared" si="0"/>
        <v>0</v>
      </c>
      <c r="N19" s="15">
        <f t="shared" si="0"/>
        <v>0</v>
      </c>
      <c r="O19" s="15">
        <f t="shared" si="0"/>
        <v>0</v>
      </c>
      <c r="P19" s="15">
        <f t="shared" si="0"/>
        <v>0</v>
      </c>
      <c r="Q19" s="15">
        <f t="shared" si="0"/>
        <v>0</v>
      </c>
      <c r="R19" s="15">
        <f t="shared" si="0"/>
        <v>0</v>
      </c>
      <c r="S19" s="15">
        <f t="shared" si="0"/>
        <v>0</v>
      </c>
      <c r="T19" s="15">
        <f t="shared" si="0"/>
        <v>0</v>
      </c>
      <c r="U19" s="15">
        <f t="shared" si="0"/>
        <v>0</v>
      </c>
      <c r="V19" s="15">
        <f t="shared" si="0"/>
        <v>0</v>
      </c>
      <c r="W19" s="15">
        <f t="shared" si="0"/>
        <v>0</v>
      </c>
      <c r="X19" s="15">
        <f t="shared" si="0"/>
        <v>0</v>
      </c>
      <c r="Y19" s="15">
        <f t="shared" si="0"/>
        <v>0</v>
      </c>
      <c r="Z19" s="15">
        <f>SUM(M19:Y19)</f>
        <v>0</v>
      </c>
      <c r="AA19" s="15">
        <f>B19-Z19</f>
        <v>0</v>
      </c>
      <c r="AB19" s="20"/>
      <c r="AC19" s="16"/>
      <c r="AD19" s="68"/>
      <c r="AE19" s="68"/>
      <c r="AF19" s="68"/>
      <c r="AG19" s="68"/>
      <c r="AH19" s="68"/>
      <c r="AI19" s="68"/>
      <c r="AJ19" s="68"/>
      <c r="AK19" s="68"/>
    </row>
    <row r="20" spans="1:37" s="17" customFormat="1" ht="18" customHeight="1" x14ac:dyDescent="0.25">
      <c r="A20" s="22" t="s">
        <v>40</v>
      </c>
      <c r="B20" s="23">
        <f>SUM(B16:B19)</f>
        <v>1763387.3</v>
      </c>
      <c r="C20" s="23">
        <f>SUM(C16:C19)</f>
        <v>1706028.45</v>
      </c>
      <c r="D20" s="23">
        <f>SUM(D16:D19)</f>
        <v>0</v>
      </c>
      <c r="E20" s="23">
        <f>SUM(E16:E19)</f>
        <v>305031</v>
      </c>
      <c r="F20" s="23">
        <f t="shared" ref="F20:AA20" si="2">SUM(F16:F19)</f>
        <v>0</v>
      </c>
      <c r="G20" s="23">
        <f t="shared" si="2"/>
        <v>-25069</v>
      </c>
      <c r="H20" s="23">
        <f t="shared" si="2"/>
        <v>-12854</v>
      </c>
      <c r="I20" s="23">
        <f t="shared" si="2"/>
        <v>0</v>
      </c>
      <c r="J20" s="23">
        <f t="shared" si="2"/>
        <v>0</v>
      </c>
      <c r="K20" s="23">
        <f t="shared" si="2"/>
        <v>0</v>
      </c>
      <c r="L20" s="23">
        <f t="shared" si="2"/>
        <v>0</v>
      </c>
      <c r="M20" s="23">
        <f t="shared" si="2"/>
        <v>0</v>
      </c>
      <c r="N20" s="23">
        <f t="shared" si="2"/>
        <v>312287</v>
      </c>
      <c r="O20" s="23">
        <f t="shared" si="2"/>
        <v>-7256</v>
      </c>
      <c r="P20" s="23">
        <f t="shared" si="2"/>
        <v>0</v>
      </c>
      <c r="Q20" s="23">
        <f t="shared" si="2"/>
        <v>0</v>
      </c>
      <c r="R20" s="23">
        <f t="shared" si="2"/>
        <v>0</v>
      </c>
      <c r="S20" s="23">
        <f t="shared" si="2"/>
        <v>0</v>
      </c>
      <c r="T20" s="23">
        <f t="shared" si="2"/>
        <v>-25069</v>
      </c>
      <c r="U20" s="23">
        <f t="shared" si="2"/>
        <v>0</v>
      </c>
      <c r="V20" s="23">
        <f t="shared" si="2"/>
        <v>0</v>
      </c>
      <c r="W20" s="23">
        <f t="shared" si="2"/>
        <v>0</v>
      </c>
      <c r="X20" s="23">
        <f t="shared" si="2"/>
        <v>0</v>
      </c>
      <c r="Y20" s="23">
        <f t="shared" si="2"/>
        <v>-12854</v>
      </c>
      <c r="Z20" s="23">
        <f t="shared" si="2"/>
        <v>267108</v>
      </c>
      <c r="AA20" s="23">
        <f t="shared" si="2"/>
        <v>1496279.3</v>
      </c>
      <c r="AB20" s="24">
        <f t="shared" si="1"/>
        <v>0.15147438115268266</v>
      </c>
      <c r="AC20" s="16"/>
      <c r="AD20" s="68"/>
      <c r="AE20" s="68"/>
      <c r="AF20" s="68"/>
      <c r="AG20" s="68"/>
      <c r="AH20" s="68"/>
      <c r="AI20" s="68"/>
      <c r="AJ20" s="68"/>
      <c r="AK20" s="68"/>
    </row>
    <row r="21" spans="1:37" s="17" customFormat="1" ht="18" hidden="1" customHeight="1" x14ac:dyDescent="0.25">
      <c r="A21" s="25" t="s">
        <v>41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>
        <f>B21-Z21</f>
        <v>0</v>
      </c>
      <c r="AB21" s="20" t="e">
        <f t="shared" si="1"/>
        <v>#DIV/0!</v>
      </c>
      <c r="AC21" s="16"/>
      <c r="AD21" s="68"/>
      <c r="AE21" s="68"/>
      <c r="AF21" s="68"/>
      <c r="AG21" s="68"/>
      <c r="AH21" s="68"/>
      <c r="AI21" s="68"/>
      <c r="AJ21" s="68"/>
      <c r="AK21" s="68"/>
    </row>
    <row r="22" spans="1:37" s="17" customFormat="1" ht="18" customHeight="1" x14ac:dyDescent="0.25">
      <c r="A22" s="22" t="s">
        <v>42</v>
      </c>
      <c r="B22" s="23">
        <f>B21+B20</f>
        <v>1763387.3</v>
      </c>
      <c r="C22" s="23">
        <f>C21+C20</f>
        <v>1706028.45</v>
      </c>
      <c r="D22" s="23">
        <f>D21+D20</f>
        <v>0</v>
      </c>
      <c r="E22" s="23">
        <f>E21+E20</f>
        <v>305031</v>
      </c>
      <c r="F22" s="23">
        <f t="shared" ref="F22:AA22" si="3">F21+F20</f>
        <v>0</v>
      </c>
      <c r="G22" s="23">
        <f t="shared" si="3"/>
        <v>-25069</v>
      </c>
      <c r="H22" s="23">
        <f t="shared" si="3"/>
        <v>-12854</v>
      </c>
      <c r="I22" s="23">
        <f t="shared" si="3"/>
        <v>0</v>
      </c>
      <c r="J22" s="23">
        <f t="shared" si="3"/>
        <v>0</v>
      </c>
      <c r="K22" s="23">
        <f t="shared" si="3"/>
        <v>0</v>
      </c>
      <c r="L22" s="23">
        <f t="shared" si="3"/>
        <v>0</v>
      </c>
      <c r="M22" s="23">
        <f t="shared" si="3"/>
        <v>0</v>
      </c>
      <c r="N22" s="23">
        <f t="shared" si="3"/>
        <v>312287</v>
      </c>
      <c r="O22" s="23">
        <f t="shared" si="3"/>
        <v>-7256</v>
      </c>
      <c r="P22" s="23">
        <f t="shared" si="3"/>
        <v>0</v>
      </c>
      <c r="Q22" s="23">
        <f t="shared" si="3"/>
        <v>0</v>
      </c>
      <c r="R22" s="23">
        <f t="shared" si="3"/>
        <v>0</v>
      </c>
      <c r="S22" s="23">
        <f t="shared" si="3"/>
        <v>0</v>
      </c>
      <c r="T22" s="23">
        <f t="shared" si="3"/>
        <v>-25069</v>
      </c>
      <c r="U22" s="23">
        <f t="shared" si="3"/>
        <v>0</v>
      </c>
      <c r="V22" s="23">
        <f t="shared" si="3"/>
        <v>0</v>
      </c>
      <c r="W22" s="23">
        <f t="shared" si="3"/>
        <v>0</v>
      </c>
      <c r="X22" s="23">
        <f t="shared" si="3"/>
        <v>0</v>
      </c>
      <c r="Y22" s="23">
        <f t="shared" si="3"/>
        <v>-12854</v>
      </c>
      <c r="Z22" s="23">
        <f t="shared" si="3"/>
        <v>267108</v>
      </c>
      <c r="AA22" s="23">
        <f t="shared" si="3"/>
        <v>1496279.3</v>
      </c>
      <c r="AB22" s="24">
        <f t="shared" si="1"/>
        <v>0.15147438115268266</v>
      </c>
      <c r="AC22" s="26"/>
      <c r="AD22" s="68"/>
      <c r="AE22" s="68"/>
      <c r="AF22" s="68"/>
      <c r="AG22" s="68"/>
      <c r="AH22" s="68"/>
      <c r="AI22" s="68"/>
      <c r="AJ22" s="68"/>
      <c r="AK22" s="68"/>
    </row>
    <row r="23" spans="1:37" s="17" customFormat="1" ht="15" hidden="1" customHeight="1" x14ac:dyDescent="0.25">
      <c r="A23" s="18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6"/>
      <c r="AD23" s="68"/>
      <c r="AE23" s="68"/>
      <c r="AF23" s="68"/>
      <c r="AG23" s="68"/>
      <c r="AH23" s="68"/>
      <c r="AI23" s="68"/>
      <c r="AJ23" s="68"/>
      <c r="AK23" s="68"/>
    </row>
    <row r="24" spans="1:37" s="17" customFormat="1" ht="15" hidden="1" customHeight="1" x14ac:dyDescent="0.25">
      <c r="A24" s="18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6"/>
      <c r="AD24" s="68"/>
      <c r="AE24" s="68"/>
      <c r="AF24" s="68"/>
      <c r="AG24" s="68"/>
      <c r="AH24" s="68"/>
      <c r="AI24" s="68"/>
      <c r="AJ24" s="68"/>
      <c r="AK24" s="68"/>
    </row>
    <row r="25" spans="1:37" s="17" customFormat="1" ht="15" customHeight="1" x14ac:dyDescent="0.25">
      <c r="A25" s="18" t="s">
        <v>43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6"/>
      <c r="AD25" s="68"/>
      <c r="AE25" s="68"/>
      <c r="AF25" s="68"/>
      <c r="AG25" s="68"/>
      <c r="AH25" s="68"/>
      <c r="AI25" s="68"/>
      <c r="AJ25" s="68"/>
      <c r="AK25" s="68"/>
    </row>
    <row r="26" spans="1:37" s="17" customFormat="1" ht="18" customHeight="1" x14ac:dyDescent="0.2">
      <c r="A26" s="19" t="s">
        <v>36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>
        <f>SUM(M26:Y26)</f>
        <v>0</v>
      </c>
      <c r="AA26" s="15">
        <f>B26-Z26</f>
        <v>0</v>
      </c>
      <c r="AB26" s="20"/>
      <c r="AC26" s="16"/>
      <c r="AD26" s="68"/>
      <c r="AE26" s="68"/>
      <c r="AF26" s="68"/>
      <c r="AG26" s="68"/>
      <c r="AH26" s="68"/>
      <c r="AI26" s="68"/>
      <c r="AJ26" s="68"/>
      <c r="AK26" s="68"/>
    </row>
    <row r="27" spans="1:37" s="17" customFormat="1" ht="18" customHeight="1" x14ac:dyDescent="0.2">
      <c r="A27" s="19" t="s">
        <v>37</v>
      </c>
      <c r="B27" s="15">
        <f>[1]consoCONT!E608</f>
        <v>1763387.3</v>
      </c>
      <c r="C27" s="15">
        <f>[1]consoCONT!F608</f>
        <v>1706028.45</v>
      </c>
      <c r="D27" s="15">
        <f>[1]consoCONT!G608</f>
        <v>0</v>
      </c>
      <c r="E27" s="15">
        <f>[1]consoCONT!H608</f>
        <v>305031</v>
      </c>
      <c r="F27" s="15">
        <f>[1]consoCONT!I608</f>
        <v>0</v>
      </c>
      <c r="G27" s="15">
        <f>[1]consoCONT!J608</f>
        <v>-25069</v>
      </c>
      <c r="H27" s="15">
        <f>[1]consoCONT!K608</f>
        <v>-12854</v>
      </c>
      <c r="I27" s="15">
        <f>[1]consoCONT!L608</f>
        <v>0</v>
      </c>
      <c r="J27" s="15">
        <f>[1]consoCONT!M608</f>
        <v>0</v>
      </c>
      <c r="K27" s="15">
        <f>[1]consoCONT!N608</f>
        <v>0</v>
      </c>
      <c r="L27" s="15">
        <f>[1]consoCONT!O608</f>
        <v>0</v>
      </c>
      <c r="M27" s="15">
        <f>[1]consoCONT!P608</f>
        <v>0</v>
      </c>
      <c r="N27" s="15">
        <f>[1]consoCONT!Q608</f>
        <v>312287</v>
      </c>
      <c r="O27" s="15">
        <f>[1]consoCONT!R608</f>
        <v>-7256</v>
      </c>
      <c r="P27" s="15">
        <f>[1]consoCONT!S608</f>
        <v>0</v>
      </c>
      <c r="Q27" s="15">
        <f>[1]consoCONT!T608</f>
        <v>0</v>
      </c>
      <c r="R27" s="15">
        <f>[1]consoCONT!U608</f>
        <v>0</v>
      </c>
      <c r="S27" s="15">
        <f>[1]consoCONT!V608</f>
        <v>0</v>
      </c>
      <c r="T27" s="15">
        <f>[1]consoCONT!W608</f>
        <v>-25069</v>
      </c>
      <c r="U27" s="15">
        <f>[1]consoCONT!X608</f>
        <v>0</v>
      </c>
      <c r="V27" s="15">
        <f>[1]consoCONT!Y608</f>
        <v>0</v>
      </c>
      <c r="W27" s="15">
        <f>[1]consoCONT!Z608</f>
        <v>0</v>
      </c>
      <c r="X27" s="15">
        <f>[1]consoCONT!AA608</f>
        <v>0</v>
      </c>
      <c r="Y27" s="15">
        <f>[1]consoCONT!AB608</f>
        <v>-12854</v>
      </c>
      <c r="Z27" s="15">
        <f>SUM(M27:Y27)</f>
        <v>267108</v>
      </c>
      <c r="AA27" s="15">
        <f>B27-Z27</f>
        <v>1496279.3</v>
      </c>
      <c r="AB27" s="20">
        <f t="shared" ref="AB27:AB32" si="4">Z27/B27</f>
        <v>0.15147438115268266</v>
      </c>
      <c r="AC27" s="16"/>
      <c r="AD27" s="68"/>
      <c r="AE27" s="68"/>
      <c r="AF27" s="68"/>
      <c r="AG27" s="68"/>
      <c r="AH27" s="68"/>
      <c r="AI27" s="68"/>
      <c r="AJ27" s="68"/>
      <c r="AK27" s="68"/>
    </row>
    <row r="28" spans="1:37" s="17" customFormat="1" ht="18" customHeight="1" x14ac:dyDescent="0.2">
      <c r="A28" s="19" t="s">
        <v>38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>
        <f>B28-Z28</f>
        <v>0</v>
      </c>
      <c r="AB28" s="20"/>
      <c r="AC28" s="16"/>
      <c r="AD28" s="68"/>
      <c r="AE28" s="68"/>
      <c r="AF28" s="68"/>
      <c r="AG28" s="68"/>
      <c r="AH28" s="68"/>
      <c r="AI28" s="68"/>
      <c r="AJ28" s="68"/>
      <c r="AK28" s="68"/>
    </row>
    <row r="29" spans="1:37" s="17" customFormat="1" ht="18" customHeight="1" x14ac:dyDescent="0.2">
      <c r="A29" s="19" t="s">
        <v>39</v>
      </c>
      <c r="B29" s="15">
        <f>[1]consoCONT!E643</f>
        <v>0</v>
      </c>
      <c r="C29" s="15">
        <f>[1]consoCONT!F643</f>
        <v>0</v>
      </c>
      <c r="D29" s="15">
        <f>[1]consoCONT!G643</f>
        <v>0</v>
      </c>
      <c r="E29" s="15">
        <f>[1]consoCONT!H643</f>
        <v>0</v>
      </c>
      <c r="F29" s="15">
        <f>[1]consoCONT!I643</f>
        <v>0</v>
      </c>
      <c r="G29" s="15">
        <f>[1]consoCONT!J643</f>
        <v>0</v>
      </c>
      <c r="H29" s="15">
        <f>[1]consoCONT!K643</f>
        <v>0</v>
      </c>
      <c r="I29" s="15">
        <f>[1]consoCONT!L643</f>
        <v>0</v>
      </c>
      <c r="J29" s="15">
        <f>[1]consoCONT!M643</f>
        <v>0</v>
      </c>
      <c r="K29" s="15">
        <f>[1]consoCONT!N643</f>
        <v>0</v>
      </c>
      <c r="L29" s="15">
        <f>[1]consoCONT!O643</f>
        <v>0</v>
      </c>
      <c r="M29" s="15">
        <f>[1]consoCONT!P643</f>
        <v>0</v>
      </c>
      <c r="N29" s="15">
        <f>[1]consoCONT!Q643</f>
        <v>0</v>
      </c>
      <c r="O29" s="15">
        <f>[1]consoCONT!R643</f>
        <v>0</v>
      </c>
      <c r="P29" s="15">
        <f>[1]consoCONT!S643</f>
        <v>0</v>
      </c>
      <c r="Q29" s="15">
        <f>[1]consoCONT!T643</f>
        <v>0</v>
      </c>
      <c r="R29" s="15">
        <f>[1]consoCONT!U643</f>
        <v>0</v>
      </c>
      <c r="S29" s="15">
        <f>[1]consoCONT!V643</f>
        <v>0</v>
      </c>
      <c r="T29" s="15">
        <f>[1]consoCONT!W643</f>
        <v>0</v>
      </c>
      <c r="U29" s="15">
        <f>[1]consoCONT!X643</f>
        <v>0</v>
      </c>
      <c r="V29" s="15">
        <f>[1]consoCONT!Y643</f>
        <v>0</v>
      </c>
      <c r="W29" s="15">
        <f>[1]consoCONT!Z643</f>
        <v>0</v>
      </c>
      <c r="X29" s="15">
        <f>[1]consoCONT!AA643</f>
        <v>0</v>
      </c>
      <c r="Y29" s="15">
        <f>[1]consoCONT!AB643</f>
        <v>0</v>
      </c>
      <c r="Z29" s="15">
        <f>SUM(M29:Y29)</f>
        <v>0</v>
      </c>
      <c r="AA29" s="15">
        <f>B29-Z29</f>
        <v>0</v>
      </c>
      <c r="AB29" s="20"/>
      <c r="AC29" s="16"/>
      <c r="AD29" s="68"/>
      <c r="AE29" s="68"/>
      <c r="AF29" s="68"/>
      <c r="AG29" s="68"/>
      <c r="AH29" s="68"/>
      <c r="AI29" s="68"/>
      <c r="AJ29" s="68"/>
      <c r="AK29" s="68"/>
    </row>
    <row r="30" spans="1:37" s="17" customFormat="1" ht="18" customHeight="1" x14ac:dyDescent="0.25">
      <c r="A30" s="22" t="s">
        <v>40</v>
      </c>
      <c r="B30" s="23">
        <f>SUM(B26:B29)</f>
        <v>1763387.3</v>
      </c>
      <c r="C30" s="23">
        <f t="shared" ref="C30:Y30" si="5">SUM(C26:C29)</f>
        <v>1706028.45</v>
      </c>
      <c r="D30" s="23">
        <f t="shared" si="5"/>
        <v>0</v>
      </c>
      <c r="E30" s="23">
        <f t="shared" si="5"/>
        <v>305031</v>
      </c>
      <c r="F30" s="23">
        <f t="shared" si="5"/>
        <v>0</v>
      </c>
      <c r="G30" s="23">
        <f t="shared" si="5"/>
        <v>-25069</v>
      </c>
      <c r="H30" s="23">
        <f t="shared" si="5"/>
        <v>-12854</v>
      </c>
      <c r="I30" s="23">
        <f t="shared" si="5"/>
        <v>0</v>
      </c>
      <c r="J30" s="23">
        <f t="shared" si="5"/>
        <v>0</v>
      </c>
      <c r="K30" s="23">
        <f t="shared" si="5"/>
        <v>0</v>
      </c>
      <c r="L30" s="23">
        <f t="shared" si="5"/>
        <v>0</v>
      </c>
      <c r="M30" s="23">
        <f t="shared" si="5"/>
        <v>0</v>
      </c>
      <c r="N30" s="23">
        <f t="shared" si="5"/>
        <v>312287</v>
      </c>
      <c r="O30" s="23">
        <f t="shared" si="5"/>
        <v>-7256</v>
      </c>
      <c r="P30" s="23">
        <f t="shared" si="5"/>
        <v>0</v>
      </c>
      <c r="Q30" s="23">
        <f t="shared" si="5"/>
        <v>0</v>
      </c>
      <c r="R30" s="23">
        <f t="shared" si="5"/>
        <v>0</v>
      </c>
      <c r="S30" s="23">
        <f t="shared" si="5"/>
        <v>0</v>
      </c>
      <c r="T30" s="23">
        <f t="shared" si="5"/>
        <v>-25069</v>
      </c>
      <c r="U30" s="23">
        <f t="shared" si="5"/>
        <v>0</v>
      </c>
      <c r="V30" s="23">
        <f t="shared" si="5"/>
        <v>0</v>
      </c>
      <c r="W30" s="23">
        <f t="shared" si="5"/>
        <v>0</v>
      </c>
      <c r="X30" s="23">
        <f t="shared" si="5"/>
        <v>0</v>
      </c>
      <c r="Y30" s="23">
        <f t="shared" si="5"/>
        <v>-12854</v>
      </c>
      <c r="Z30" s="23">
        <f>SUM(Z26:Z29)</f>
        <v>267108</v>
      </c>
      <c r="AA30" s="23">
        <f>SUM(AA26:AA29)</f>
        <v>1496279.3</v>
      </c>
      <c r="AB30" s="24">
        <f t="shared" si="4"/>
        <v>0.15147438115268266</v>
      </c>
      <c r="AC30" s="16"/>
      <c r="AD30" s="68"/>
      <c r="AE30" s="68"/>
      <c r="AF30" s="68"/>
      <c r="AG30" s="68"/>
      <c r="AH30" s="68"/>
      <c r="AI30" s="68"/>
      <c r="AJ30" s="68"/>
      <c r="AK30" s="68"/>
    </row>
    <row r="31" spans="1:37" s="17" customFormat="1" ht="18" hidden="1" customHeight="1" x14ac:dyDescent="0.25">
      <c r="A31" s="25" t="s">
        <v>41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>
        <f>SUM(M31:Y31)</f>
        <v>0</v>
      </c>
      <c r="AA31" s="15">
        <f>B31-Z31</f>
        <v>0</v>
      </c>
      <c r="AB31" s="20" t="e">
        <f t="shared" si="4"/>
        <v>#DIV/0!</v>
      </c>
      <c r="AC31" s="16"/>
      <c r="AD31" s="68"/>
      <c r="AE31" s="68"/>
      <c r="AF31" s="68"/>
      <c r="AG31" s="68"/>
      <c r="AH31" s="68"/>
      <c r="AI31" s="68"/>
      <c r="AJ31" s="68"/>
      <c r="AK31" s="68"/>
    </row>
    <row r="32" spans="1:37" s="17" customFormat="1" ht="18" customHeight="1" x14ac:dyDescent="0.25">
      <c r="A32" s="22" t="s">
        <v>42</v>
      </c>
      <c r="B32" s="23">
        <f>B31+B30</f>
        <v>1763387.3</v>
      </c>
      <c r="C32" s="23">
        <f t="shared" ref="C32:Y32" si="6">C31+C30</f>
        <v>1706028.45</v>
      </c>
      <c r="D32" s="23">
        <f t="shared" si="6"/>
        <v>0</v>
      </c>
      <c r="E32" s="23">
        <f t="shared" si="6"/>
        <v>305031</v>
      </c>
      <c r="F32" s="23">
        <f t="shared" si="6"/>
        <v>0</v>
      </c>
      <c r="G32" s="23">
        <f t="shared" si="6"/>
        <v>-25069</v>
      </c>
      <c r="H32" s="23">
        <f t="shared" si="6"/>
        <v>-12854</v>
      </c>
      <c r="I32" s="23">
        <f t="shared" si="6"/>
        <v>0</v>
      </c>
      <c r="J32" s="23">
        <f t="shared" si="6"/>
        <v>0</v>
      </c>
      <c r="K32" s="23">
        <f t="shared" si="6"/>
        <v>0</v>
      </c>
      <c r="L32" s="23">
        <f t="shared" si="6"/>
        <v>0</v>
      </c>
      <c r="M32" s="23">
        <f t="shared" si="6"/>
        <v>0</v>
      </c>
      <c r="N32" s="23">
        <f t="shared" si="6"/>
        <v>312287</v>
      </c>
      <c r="O32" s="23">
        <f t="shared" si="6"/>
        <v>-7256</v>
      </c>
      <c r="P32" s="23">
        <f t="shared" si="6"/>
        <v>0</v>
      </c>
      <c r="Q32" s="23">
        <f t="shared" si="6"/>
        <v>0</v>
      </c>
      <c r="R32" s="23">
        <f t="shared" si="6"/>
        <v>0</v>
      </c>
      <c r="S32" s="23">
        <f t="shared" si="6"/>
        <v>0</v>
      </c>
      <c r="T32" s="23">
        <f t="shared" si="6"/>
        <v>-25069</v>
      </c>
      <c r="U32" s="23">
        <f t="shared" si="6"/>
        <v>0</v>
      </c>
      <c r="V32" s="23">
        <f t="shared" si="6"/>
        <v>0</v>
      </c>
      <c r="W32" s="23">
        <f t="shared" si="6"/>
        <v>0</v>
      </c>
      <c r="X32" s="23">
        <f t="shared" si="6"/>
        <v>0</v>
      </c>
      <c r="Y32" s="23">
        <f t="shared" si="6"/>
        <v>-12854</v>
      </c>
      <c r="Z32" s="23">
        <f>Z31+Z30</f>
        <v>267108</v>
      </c>
      <c r="AA32" s="23">
        <f>AA31+AA30</f>
        <v>1496279.3</v>
      </c>
      <c r="AB32" s="24">
        <f t="shared" si="4"/>
        <v>0.15147438115268266</v>
      </c>
      <c r="AC32" s="26"/>
      <c r="AD32" s="68"/>
      <c r="AE32" s="68"/>
      <c r="AF32" s="68"/>
      <c r="AG32" s="68"/>
      <c r="AH32" s="68"/>
      <c r="AI32" s="68"/>
      <c r="AJ32" s="68"/>
      <c r="AK32" s="68"/>
    </row>
    <row r="33" spans="1:37" s="17" customFormat="1" ht="15" hidden="1" customHeight="1" x14ac:dyDescent="0.25">
      <c r="A33" s="18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6"/>
      <c r="AD33" s="68"/>
      <c r="AE33" s="68"/>
      <c r="AF33" s="68"/>
      <c r="AG33" s="68"/>
      <c r="AH33" s="68"/>
      <c r="AI33" s="68"/>
      <c r="AJ33" s="68"/>
      <c r="AK33" s="68"/>
    </row>
    <row r="34" spans="1:37" s="17" customFormat="1" ht="15" hidden="1" customHeight="1" x14ac:dyDescent="0.25">
      <c r="A34" s="1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6"/>
      <c r="AD34" s="68"/>
      <c r="AE34" s="68"/>
      <c r="AF34" s="68"/>
      <c r="AG34" s="68"/>
      <c r="AH34" s="68"/>
      <c r="AI34" s="68"/>
      <c r="AJ34" s="68"/>
      <c r="AK34" s="68"/>
    </row>
    <row r="35" spans="1:37" s="17" customFormat="1" ht="15" hidden="1" customHeight="1" x14ac:dyDescent="0.25">
      <c r="A35" s="14" t="s">
        <v>44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6"/>
      <c r="AD35" s="68"/>
      <c r="AE35" s="68"/>
      <c r="AF35" s="68"/>
      <c r="AG35" s="68"/>
      <c r="AH35" s="68"/>
      <c r="AI35" s="68"/>
      <c r="AJ35" s="68"/>
      <c r="AK35" s="68"/>
    </row>
    <row r="36" spans="1:37" s="17" customFormat="1" ht="18" hidden="1" customHeight="1" x14ac:dyDescent="0.2">
      <c r="A36" s="19" t="s">
        <v>36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>
        <f>SUM(M36:Y36)</f>
        <v>0</v>
      </c>
      <c r="AA36" s="15">
        <f>B36-Z36</f>
        <v>0</v>
      </c>
      <c r="AB36" s="20" t="e">
        <f>Z36/B36</f>
        <v>#DIV/0!</v>
      </c>
      <c r="AC36" s="16"/>
      <c r="AD36" s="68"/>
      <c r="AE36" s="68"/>
      <c r="AF36" s="68"/>
      <c r="AG36" s="68"/>
      <c r="AH36" s="68"/>
      <c r="AI36" s="68"/>
      <c r="AJ36" s="68"/>
      <c r="AK36" s="68"/>
    </row>
    <row r="37" spans="1:37" s="17" customFormat="1" ht="18" hidden="1" customHeight="1" x14ac:dyDescent="0.2">
      <c r="A37" s="19" t="s">
        <v>37</v>
      </c>
      <c r="B37" s="15">
        <f>[1]consoCONT!E819</f>
        <v>0</v>
      </c>
      <c r="C37" s="15">
        <f>[1]consoCONT!F819</f>
        <v>0</v>
      </c>
      <c r="D37" s="15">
        <f>[1]consoCONT!G819</f>
        <v>0</v>
      </c>
      <c r="E37" s="15">
        <f>[1]consoCONT!H819</f>
        <v>0</v>
      </c>
      <c r="F37" s="15">
        <f>[1]consoCONT!I819</f>
        <v>0</v>
      </c>
      <c r="G37" s="15">
        <f>[1]consoCONT!J819</f>
        <v>0</v>
      </c>
      <c r="H37" s="15">
        <f>[1]consoCONT!K819</f>
        <v>0</v>
      </c>
      <c r="I37" s="15">
        <f>[1]consoCONT!L819</f>
        <v>0</v>
      </c>
      <c r="J37" s="15">
        <f>[1]consoCONT!M819</f>
        <v>0</v>
      </c>
      <c r="K37" s="15">
        <f>[1]consoCONT!N819</f>
        <v>0</v>
      </c>
      <c r="L37" s="15">
        <f>[1]consoCONT!O819</f>
        <v>0</v>
      </c>
      <c r="M37" s="15">
        <f>[1]consoCONT!P819</f>
        <v>0</v>
      </c>
      <c r="N37" s="15">
        <f>[1]consoCONT!Q819</f>
        <v>0</v>
      </c>
      <c r="O37" s="15">
        <f>[1]consoCONT!R819</f>
        <v>0</v>
      </c>
      <c r="P37" s="15">
        <f>[1]consoCONT!S819</f>
        <v>0</v>
      </c>
      <c r="Q37" s="15">
        <f>[1]consoCONT!T819</f>
        <v>0</v>
      </c>
      <c r="R37" s="15">
        <f>[1]consoCONT!U819</f>
        <v>0</v>
      </c>
      <c r="S37" s="15">
        <f>[1]consoCONT!V819</f>
        <v>0</v>
      </c>
      <c r="T37" s="15">
        <f>[1]consoCONT!W819</f>
        <v>0</v>
      </c>
      <c r="U37" s="15">
        <f>[1]consoCONT!X819</f>
        <v>0</v>
      </c>
      <c r="V37" s="15">
        <f>[1]consoCONT!Y819</f>
        <v>0</v>
      </c>
      <c r="W37" s="15">
        <f>[1]consoCONT!Z819</f>
        <v>0</v>
      </c>
      <c r="X37" s="15">
        <f>[1]consoCONT!AA819</f>
        <v>0</v>
      </c>
      <c r="Y37" s="15">
        <f>[1]consoCONT!AB819</f>
        <v>0</v>
      </c>
      <c r="Z37" s="15">
        <f>SUM(M37:Y37)</f>
        <v>0</v>
      </c>
      <c r="AA37" s="15">
        <f>B37-Z37</f>
        <v>0</v>
      </c>
      <c r="AB37" s="20" t="e">
        <f>Z37/B37</f>
        <v>#DIV/0!</v>
      </c>
      <c r="AC37" s="16"/>
      <c r="AD37" s="68"/>
      <c r="AE37" s="68"/>
      <c r="AF37" s="68"/>
      <c r="AG37" s="68"/>
      <c r="AH37" s="68"/>
      <c r="AI37" s="68"/>
      <c r="AJ37" s="68"/>
      <c r="AK37" s="68"/>
    </row>
    <row r="38" spans="1:37" s="17" customFormat="1" ht="18" hidden="1" customHeight="1" x14ac:dyDescent="0.2">
      <c r="A38" s="19" t="s">
        <v>38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>
        <f>B38-Z38</f>
        <v>0</v>
      </c>
      <c r="AB38" s="20"/>
      <c r="AC38" s="16"/>
      <c r="AD38" s="68"/>
      <c r="AE38" s="68"/>
      <c r="AF38" s="68"/>
      <c r="AG38" s="68"/>
      <c r="AH38" s="68"/>
      <c r="AI38" s="68"/>
      <c r="AJ38" s="68"/>
      <c r="AK38" s="68"/>
    </row>
    <row r="39" spans="1:37" s="17" customFormat="1" ht="18" hidden="1" customHeight="1" x14ac:dyDescent="0.2">
      <c r="A39" s="19" t="s">
        <v>39</v>
      </c>
      <c r="B39" s="15">
        <f>[1]consoCONT!E854</f>
        <v>0</v>
      </c>
      <c r="C39" s="15">
        <f>[1]consoCONT!F854</f>
        <v>0</v>
      </c>
      <c r="D39" s="15">
        <f>[1]consoCONT!G854</f>
        <v>0</v>
      </c>
      <c r="E39" s="15">
        <f>[1]consoCONT!H854</f>
        <v>0</v>
      </c>
      <c r="F39" s="15">
        <f>[1]consoCONT!I854</f>
        <v>0</v>
      </c>
      <c r="G39" s="15">
        <f>[1]consoCONT!J854</f>
        <v>0</v>
      </c>
      <c r="H39" s="15">
        <f>[1]consoCONT!K854</f>
        <v>0</v>
      </c>
      <c r="I39" s="15">
        <f>[1]consoCONT!L854</f>
        <v>0</v>
      </c>
      <c r="J39" s="15">
        <f>[1]consoCONT!M854</f>
        <v>0</v>
      </c>
      <c r="K39" s="15">
        <f>[1]consoCONT!N854</f>
        <v>0</v>
      </c>
      <c r="L39" s="15">
        <f>[1]consoCONT!O854</f>
        <v>0</v>
      </c>
      <c r="M39" s="15">
        <f>[1]consoCONT!P854</f>
        <v>0</v>
      </c>
      <c r="N39" s="15">
        <f>[1]consoCONT!Q854</f>
        <v>0</v>
      </c>
      <c r="O39" s="15">
        <f>[1]consoCONT!R854</f>
        <v>0</v>
      </c>
      <c r="P39" s="15">
        <f>[1]consoCONT!S854</f>
        <v>0</v>
      </c>
      <c r="Q39" s="15">
        <f>[1]consoCONT!T854</f>
        <v>0</v>
      </c>
      <c r="R39" s="15">
        <f>[1]consoCONT!U854</f>
        <v>0</v>
      </c>
      <c r="S39" s="15">
        <f>[1]consoCONT!V854</f>
        <v>0</v>
      </c>
      <c r="T39" s="15">
        <f>[1]consoCONT!W854</f>
        <v>0</v>
      </c>
      <c r="U39" s="15">
        <f>[1]consoCONT!X854</f>
        <v>0</v>
      </c>
      <c r="V39" s="15">
        <f>[1]consoCONT!Y854</f>
        <v>0</v>
      </c>
      <c r="W39" s="15">
        <f>[1]consoCONT!Z854</f>
        <v>0</v>
      </c>
      <c r="X39" s="15">
        <f>[1]consoCONT!AA854</f>
        <v>0</v>
      </c>
      <c r="Y39" s="15">
        <f>[1]consoCONT!AB854</f>
        <v>0</v>
      </c>
      <c r="Z39" s="15">
        <f>SUM(M39:Y39)</f>
        <v>0</v>
      </c>
      <c r="AA39" s="15">
        <f>B39-Z39</f>
        <v>0</v>
      </c>
      <c r="AB39" s="20"/>
      <c r="AC39" s="16"/>
      <c r="AD39" s="68"/>
      <c r="AE39" s="68"/>
      <c r="AF39" s="68"/>
      <c r="AG39" s="68"/>
      <c r="AH39" s="68"/>
      <c r="AI39" s="68"/>
      <c r="AJ39" s="68"/>
      <c r="AK39" s="68"/>
    </row>
    <row r="40" spans="1:37" s="17" customFormat="1" ht="18" hidden="1" customHeight="1" x14ac:dyDescent="0.25">
      <c r="A40" s="22" t="s">
        <v>40</v>
      </c>
      <c r="B40" s="23">
        <f>SUM(B36:B39)</f>
        <v>0</v>
      </c>
      <c r="C40" s="23">
        <f t="shared" ref="C40:Y40" si="7">SUM(C36:C39)</f>
        <v>0</v>
      </c>
      <c r="D40" s="23">
        <f t="shared" si="7"/>
        <v>0</v>
      </c>
      <c r="E40" s="23">
        <f t="shared" si="7"/>
        <v>0</v>
      </c>
      <c r="F40" s="23">
        <f t="shared" si="7"/>
        <v>0</v>
      </c>
      <c r="G40" s="23">
        <f t="shared" si="7"/>
        <v>0</v>
      </c>
      <c r="H40" s="23">
        <f t="shared" si="7"/>
        <v>0</v>
      </c>
      <c r="I40" s="23">
        <f t="shared" si="7"/>
        <v>0</v>
      </c>
      <c r="J40" s="23">
        <f t="shared" si="7"/>
        <v>0</v>
      </c>
      <c r="K40" s="23">
        <f t="shared" si="7"/>
        <v>0</v>
      </c>
      <c r="L40" s="23">
        <f t="shared" si="7"/>
        <v>0</v>
      </c>
      <c r="M40" s="23">
        <f t="shared" si="7"/>
        <v>0</v>
      </c>
      <c r="N40" s="23">
        <f t="shared" si="7"/>
        <v>0</v>
      </c>
      <c r="O40" s="23">
        <f t="shared" si="7"/>
        <v>0</v>
      </c>
      <c r="P40" s="23">
        <f t="shared" si="7"/>
        <v>0</v>
      </c>
      <c r="Q40" s="23">
        <f t="shared" si="7"/>
        <v>0</v>
      </c>
      <c r="R40" s="23">
        <f t="shared" si="7"/>
        <v>0</v>
      </c>
      <c r="S40" s="23">
        <f t="shared" si="7"/>
        <v>0</v>
      </c>
      <c r="T40" s="23">
        <f t="shared" si="7"/>
        <v>0</v>
      </c>
      <c r="U40" s="23">
        <f t="shared" si="7"/>
        <v>0</v>
      </c>
      <c r="V40" s="23">
        <f t="shared" si="7"/>
        <v>0</v>
      </c>
      <c r="W40" s="23">
        <f t="shared" si="7"/>
        <v>0</v>
      </c>
      <c r="X40" s="23">
        <f t="shared" si="7"/>
        <v>0</v>
      </c>
      <c r="Y40" s="23">
        <f t="shared" si="7"/>
        <v>0</v>
      </c>
      <c r="Z40" s="23">
        <f>SUM(Z36:Z39)</f>
        <v>0</v>
      </c>
      <c r="AA40" s="23">
        <f>SUM(AA36:AA39)</f>
        <v>0</v>
      </c>
      <c r="AB40" s="24" t="e">
        <f>Z40/B40</f>
        <v>#DIV/0!</v>
      </c>
      <c r="AC40" s="16"/>
      <c r="AD40" s="68"/>
      <c r="AE40" s="68"/>
      <c r="AF40" s="68"/>
      <c r="AG40" s="68"/>
      <c r="AH40" s="68"/>
      <c r="AI40" s="68"/>
      <c r="AJ40" s="68"/>
      <c r="AK40" s="68"/>
    </row>
    <row r="41" spans="1:37" s="17" customFormat="1" ht="18" hidden="1" customHeight="1" x14ac:dyDescent="0.25">
      <c r="A41" s="25" t="s">
        <v>41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>
        <f>SUM(M41:Y41)</f>
        <v>0</v>
      </c>
      <c r="AA41" s="15">
        <f>B41-Z41</f>
        <v>0</v>
      </c>
      <c r="AB41" s="20" t="e">
        <f>Z41/B41</f>
        <v>#DIV/0!</v>
      </c>
      <c r="AC41" s="16"/>
      <c r="AD41" s="68"/>
      <c r="AE41" s="68"/>
      <c r="AF41" s="68"/>
      <c r="AG41" s="68"/>
      <c r="AH41" s="68"/>
      <c r="AI41" s="68"/>
      <c r="AJ41" s="68"/>
      <c r="AK41" s="68"/>
    </row>
    <row r="42" spans="1:37" s="17" customFormat="1" ht="18" hidden="1" customHeight="1" x14ac:dyDescent="0.25">
      <c r="A42" s="22" t="s">
        <v>42</v>
      </c>
      <c r="B42" s="23">
        <f>B41+B40</f>
        <v>0</v>
      </c>
      <c r="C42" s="23">
        <f t="shared" ref="C42:Y42" si="8">C41+C40</f>
        <v>0</v>
      </c>
      <c r="D42" s="23">
        <f t="shared" si="8"/>
        <v>0</v>
      </c>
      <c r="E42" s="23">
        <f t="shared" si="8"/>
        <v>0</v>
      </c>
      <c r="F42" s="23">
        <f t="shared" si="8"/>
        <v>0</v>
      </c>
      <c r="G42" s="23">
        <f t="shared" si="8"/>
        <v>0</v>
      </c>
      <c r="H42" s="23">
        <f t="shared" si="8"/>
        <v>0</v>
      </c>
      <c r="I42" s="23">
        <f t="shared" si="8"/>
        <v>0</v>
      </c>
      <c r="J42" s="23">
        <f t="shared" si="8"/>
        <v>0</v>
      </c>
      <c r="K42" s="23">
        <f t="shared" si="8"/>
        <v>0</v>
      </c>
      <c r="L42" s="23">
        <f t="shared" si="8"/>
        <v>0</v>
      </c>
      <c r="M42" s="23">
        <f t="shared" si="8"/>
        <v>0</v>
      </c>
      <c r="N42" s="23">
        <f t="shared" si="8"/>
        <v>0</v>
      </c>
      <c r="O42" s="23">
        <f t="shared" si="8"/>
        <v>0</v>
      </c>
      <c r="P42" s="23">
        <f t="shared" si="8"/>
        <v>0</v>
      </c>
      <c r="Q42" s="23">
        <f t="shared" si="8"/>
        <v>0</v>
      </c>
      <c r="R42" s="23">
        <f t="shared" si="8"/>
        <v>0</v>
      </c>
      <c r="S42" s="23">
        <f t="shared" si="8"/>
        <v>0</v>
      </c>
      <c r="T42" s="23">
        <f t="shared" si="8"/>
        <v>0</v>
      </c>
      <c r="U42" s="23">
        <f t="shared" si="8"/>
        <v>0</v>
      </c>
      <c r="V42" s="23">
        <f t="shared" si="8"/>
        <v>0</v>
      </c>
      <c r="W42" s="23">
        <f t="shared" si="8"/>
        <v>0</v>
      </c>
      <c r="X42" s="23">
        <f t="shared" si="8"/>
        <v>0</v>
      </c>
      <c r="Y42" s="23">
        <f t="shared" si="8"/>
        <v>0</v>
      </c>
      <c r="Z42" s="23">
        <f>Z41+Z40</f>
        <v>0</v>
      </c>
      <c r="AA42" s="23">
        <f>AA41+AA40</f>
        <v>0</v>
      </c>
      <c r="AB42" s="24" t="e">
        <f>Z42/B42</f>
        <v>#DIV/0!</v>
      </c>
      <c r="AC42" s="26"/>
      <c r="AD42" s="68"/>
      <c r="AE42" s="68"/>
      <c r="AF42" s="68"/>
      <c r="AG42" s="68"/>
      <c r="AH42" s="68"/>
      <c r="AI42" s="68"/>
      <c r="AJ42" s="68"/>
      <c r="AK42" s="68"/>
    </row>
    <row r="43" spans="1:37" s="17" customFormat="1" ht="15" hidden="1" customHeight="1" x14ac:dyDescent="0.25">
      <c r="A43" s="1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6"/>
      <c r="AD43" s="68"/>
      <c r="AE43" s="68"/>
      <c r="AF43" s="68"/>
      <c r="AG43" s="68"/>
      <c r="AH43" s="68"/>
      <c r="AI43" s="68"/>
      <c r="AJ43" s="68"/>
      <c r="AK43" s="68"/>
    </row>
    <row r="44" spans="1:37" s="17" customFormat="1" ht="15" hidden="1" customHeight="1" x14ac:dyDescent="0.25">
      <c r="A44" s="18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6"/>
      <c r="AD44" s="68"/>
      <c r="AE44" s="68"/>
      <c r="AF44" s="68"/>
      <c r="AG44" s="68"/>
      <c r="AH44" s="68"/>
      <c r="AI44" s="68"/>
      <c r="AJ44" s="68"/>
      <c r="AK44" s="68"/>
    </row>
    <row r="45" spans="1:37" s="17" customFormat="1" ht="15" hidden="1" customHeight="1" x14ac:dyDescent="0.25">
      <c r="A45" s="14" t="s">
        <v>44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6"/>
      <c r="AD45" s="68"/>
      <c r="AE45" s="68"/>
      <c r="AF45" s="68"/>
      <c r="AG45" s="68"/>
      <c r="AH45" s="68"/>
      <c r="AI45" s="68"/>
      <c r="AJ45" s="68"/>
      <c r="AK45" s="68"/>
    </row>
    <row r="46" spans="1:37" s="17" customFormat="1" ht="18" hidden="1" customHeight="1" x14ac:dyDescent="0.2">
      <c r="A46" s="19" t="s">
        <v>36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>
        <f>SUM(M46:Y46)</f>
        <v>0</v>
      </c>
      <c r="AA46" s="15">
        <f>B46-Z46</f>
        <v>0</v>
      </c>
      <c r="AB46" s="20" t="e">
        <f>Z46/B46</f>
        <v>#DIV/0!</v>
      </c>
      <c r="AC46" s="16"/>
      <c r="AD46" s="68"/>
      <c r="AE46" s="68"/>
      <c r="AF46" s="68"/>
      <c r="AG46" s="68"/>
      <c r="AH46" s="68"/>
      <c r="AI46" s="68"/>
      <c r="AJ46" s="68"/>
      <c r="AK46" s="68"/>
    </row>
    <row r="47" spans="1:37" s="17" customFormat="1" ht="18" hidden="1" customHeight="1" x14ac:dyDescent="0.2">
      <c r="A47" s="19" t="s">
        <v>37</v>
      </c>
      <c r="B47" s="15">
        <f>[1]consoCONT!E1030</f>
        <v>0</v>
      </c>
      <c r="C47" s="15">
        <f>[1]consoCONT!F1030</f>
        <v>0</v>
      </c>
      <c r="D47" s="15">
        <f>[1]consoCONT!G1030</f>
        <v>0</v>
      </c>
      <c r="E47" s="15">
        <f>[1]consoCONT!H1030</f>
        <v>0</v>
      </c>
      <c r="F47" s="15">
        <f>[1]consoCONT!I1030</f>
        <v>0</v>
      </c>
      <c r="G47" s="15">
        <f>[1]consoCONT!J1030</f>
        <v>0</v>
      </c>
      <c r="H47" s="15">
        <f>[1]consoCONT!K1030</f>
        <v>0</v>
      </c>
      <c r="I47" s="15">
        <f>[1]consoCONT!L1030</f>
        <v>0</v>
      </c>
      <c r="J47" s="15">
        <f>[1]consoCONT!M1030</f>
        <v>0</v>
      </c>
      <c r="K47" s="15">
        <f>[1]consoCONT!N1030</f>
        <v>0</v>
      </c>
      <c r="L47" s="15">
        <f>[1]consoCONT!O1030</f>
        <v>0</v>
      </c>
      <c r="M47" s="15">
        <f>[1]consoCONT!P1030</f>
        <v>0</v>
      </c>
      <c r="N47" s="15">
        <f>[1]consoCONT!Q1030</f>
        <v>0</v>
      </c>
      <c r="O47" s="15">
        <f>[1]consoCONT!R1030</f>
        <v>0</v>
      </c>
      <c r="P47" s="15">
        <f>[1]consoCONT!S1030</f>
        <v>0</v>
      </c>
      <c r="Q47" s="15">
        <f>[1]consoCONT!T1030</f>
        <v>0</v>
      </c>
      <c r="R47" s="15">
        <f>[1]consoCONT!U1030</f>
        <v>0</v>
      </c>
      <c r="S47" s="15">
        <f>[1]consoCONT!V1030</f>
        <v>0</v>
      </c>
      <c r="T47" s="15">
        <f>[1]consoCONT!W1030</f>
        <v>0</v>
      </c>
      <c r="U47" s="15">
        <f>[1]consoCONT!X1030</f>
        <v>0</v>
      </c>
      <c r="V47" s="15">
        <f>[1]consoCONT!Y1030</f>
        <v>0</v>
      </c>
      <c r="W47" s="15">
        <f>[1]consoCONT!Z1030</f>
        <v>0</v>
      </c>
      <c r="X47" s="15">
        <f>[1]consoCONT!AA1030</f>
        <v>0</v>
      </c>
      <c r="Y47" s="15">
        <f>[1]consoCONT!AB1030</f>
        <v>0</v>
      </c>
      <c r="Z47" s="15">
        <f>SUM(M47:Y47)</f>
        <v>0</v>
      </c>
      <c r="AA47" s="15">
        <f>B47-Z47</f>
        <v>0</v>
      </c>
      <c r="AB47" s="20" t="e">
        <f>Z47/B47</f>
        <v>#DIV/0!</v>
      </c>
      <c r="AC47" s="16"/>
      <c r="AD47" s="68"/>
      <c r="AE47" s="68"/>
      <c r="AF47" s="68"/>
      <c r="AG47" s="68"/>
      <c r="AH47" s="68"/>
      <c r="AI47" s="68"/>
      <c r="AJ47" s="68"/>
      <c r="AK47" s="68"/>
    </row>
    <row r="48" spans="1:37" s="17" customFormat="1" ht="18" hidden="1" customHeight="1" x14ac:dyDescent="0.2">
      <c r="A48" s="19" t="s">
        <v>38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>
        <f>B48-Z48</f>
        <v>0</v>
      </c>
      <c r="AB48" s="20"/>
      <c r="AC48" s="16"/>
      <c r="AD48" s="68"/>
      <c r="AE48" s="68"/>
      <c r="AF48" s="68"/>
      <c r="AG48" s="68"/>
      <c r="AH48" s="68"/>
      <c r="AI48" s="68"/>
      <c r="AJ48" s="68"/>
      <c r="AK48" s="68"/>
    </row>
    <row r="49" spans="1:37" s="17" customFormat="1" ht="18" hidden="1" customHeight="1" x14ac:dyDescent="0.2">
      <c r="A49" s="19" t="s">
        <v>39</v>
      </c>
      <c r="B49" s="15">
        <f>[1]consoCONT!E1065</f>
        <v>0</v>
      </c>
      <c r="C49" s="15">
        <f>[1]consoCONT!F1065</f>
        <v>0</v>
      </c>
      <c r="D49" s="15">
        <f>[1]consoCONT!G1065</f>
        <v>0</v>
      </c>
      <c r="E49" s="15">
        <f>[1]consoCONT!H1065</f>
        <v>0</v>
      </c>
      <c r="F49" s="15">
        <f>[1]consoCONT!I1065</f>
        <v>0</v>
      </c>
      <c r="G49" s="15">
        <f>[1]consoCONT!J1065</f>
        <v>0</v>
      </c>
      <c r="H49" s="15">
        <f>[1]consoCONT!K1065</f>
        <v>0</v>
      </c>
      <c r="I49" s="15">
        <f>[1]consoCONT!L1065</f>
        <v>0</v>
      </c>
      <c r="J49" s="15">
        <f>[1]consoCONT!M1065</f>
        <v>0</v>
      </c>
      <c r="K49" s="15">
        <f>[1]consoCONT!N1065</f>
        <v>0</v>
      </c>
      <c r="L49" s="15">
        <f>[1]consoCONT!O1065</f>
        <v>0</v>
      </c>
      <c r="M49" s="15">
        <f>[1]consoCONT!P1065</f>
        <v>0</v>
      </c>
      <c r="N49" s="15">
        <f>[1]consoCONT!Q1065</f>
        <v>0</v>
      </c>
      <c r="O49" s="15">
        <f>[1]consoCONT!R1065</f>
        <v>0</v>
      </c>
      <c r="P49" s="15">
        <f>[1]consoCONT!S1065</f>
        <v>0</v>
      </c>
      <c r="Q49" s="15">
        <f>[1]consoCONT!T1065</f>
        <v>0</v>
      </c>
      <c r="R49" s="15">
        <f>[1]consoCONT!U1065</f>
        <v>0</v>
      </c>
      <c r="S49" s="15">
        <f>[1]consoCONT!V1065</f>
        <v>0</v>
      </c>
      <c r="T49" s="15">
        <f>[1]consoCONT!W1065</f>
        <v>0</v>
      </c>
      <c r="U49" s="15">
        <f>[1]consoCONT!X1065</f>
        <v>0</v>
      </c>
      <c r="V49" s="15">
        <f>[1]consoCONT!Y1065</f>
        <v>0</v>
      </c>
      <c r="W49" s="15">
        <f>[1]consoCONT!Z1065</f>
        <v>0</v>
      </c>
      <c r="X49" s="15">
        <f>[1]consoCONT!AA1065</f>
        <v>0</v>
      </c>
      <c r="Y49" s="15">
        <f>[1]consoCONT!AB1065</f>
        <v>0</v>
      </c>
      <c r="Z49" s="15">
        <f>SUM(M49:Y49)</f>
        <v>0</v>
      </c>
      <c r="AA49" s="15">
        <f>B49-Z49</f>
        <v>0</v>
      </c>
      <c r="AB49" s="20"/>
      <c r="AC49" s="16"/>
      <c r="AD49" s="68"/>
      <c r="AE49" s="68"/>
      <c r="AF49" s="68"/>
      <c r="AG49" s="68"/>
      <c r="AH49" s="68"/>
      <c r="AI49" s="68"/>
      <c r="AJ49" s="68"/>
      <c r="AK49" s="68"/>
    </row>
    <row r="50" spans="1:37" s="17" customFormat="1" ht="18" hidden="1" customHeight="1" x14ac:dyDescent="0.25">
      <c r="A50" s="22" t="s">
        <v>40</v>
      </c>
      <c r="B50" s="23">
        <f>SUM(B46:B49)</f>
        <v>0</v>
      </c>
      <c r="C50" s="23">
        <f t="shared" ref="C50:Y50" si="9">SUM(C46:C49)</f>
        <v>0</v>
      </c>
      <c r="D50" s="23">
        <f t="shared" si="9"/>
        <v>0</v>
      </c>
      <c r="E50" s="23">
        <f t="shared" si="9"/>
        <v>0</v>
      </c>
      <c r="F50" s="23">
        <f t="shared" si="9"/>
        <v>0</v>
      </c>
      <c r="G50" s="23">
        <f t="shared" si="9"/>
        <v>0</v>
      </c>
      <c r="H50" s="23">
        <f t="shared" si="9"/>
        <v>0</v>
      </c>
      <c r="I50" s="23">
        <f t="shared" si="9"/>
        <v>0</v>
      </c>
      <c r="J50" s="23">
        <f t="shared" si="9"/>
        <v>0</v>
      </c>
      <c r="K50" s="23">
        <f t="shared" si="9"/>
        <v>0</v>
      </c>
      <c r="L50" s="23">
        <f t="shared" si="9"/>
        <v>0</v>
      </c>
      <c r="M50" s="23">
        <f t="shared" si="9"/>
        <v>0</v>
      </c>
      <c r="N50" s="23">
        <f t="shared" si="9"/>
        <v>0</v>
      </c>
      <c r="O50" s="23">
        <f t="shared" si="9"/>
        <v>0</v>
      </c>
      <c r="P50" s="23">
        <f t="shared" si="9"/>
        <v>0</v>
      </c>
      <c r="Q50" s="23">
        <f t="shared" si="9"/>
        <v>0</v>
      </c>
      <c r="R50" s="23">
        <f t="shared" si="9"/>
        <v>0</v>
      </c>
      <c r="S50" s="23">
        <f t="shared" si="9"/>
        <v>0</v>
      </c>
      <c r="T50" s="23">
        <f t="shared" si="9"/>
        <v>0</v>
      </c>
      <c r="U50" s="23">
        <f t="shared" si="9"/>
        <v>0</v>
      </c>
      <c r="V50" s="23">
        <f t="shared" si="9"/>
        <v>0</v>
      </c>
      <c r="W50" s="23">
        <f t="shared" si="9"/>
        <v>0</v>
      </c>
      <c r="X50" s="23">
        <f t="shared" si="9"/>
        <v>0</v>
      </c>
      <c r="Y50" s="23">
        <f t="shared" si="9"/>
        <v>0</v>
      </c>
      <c r="Z50" s="23">
        <f>SUM(Z46:Z49)</f>
        <v>0</v>
      </c>
      <c r="AA50" s="23">
        <f>SUM(AA46:AA49)</f>
        <v>0</v>
      </c>
      <c r="AB50" s="24" t="e">
        <f>Z50/B50</f>
        <v>#DIV/0!</v>
      </c>
      <c r="AC50" s="16"/>
      <c r="AD50" s="68"/>
      <c r="AE50" s="68"/>
      <c r="AF50" s="68"/>
      <c r="AG50" s="68"/>
      <c r="AH50" s="68"/>
      <c r="AI50" s="68"/>
      <c r="AJ50" s="68"/>
      <c r="AK50" s="68"/>
    </row>
    <row r="51" spans="1:37" s="17" customFormat="1" ht="18" hidden="1" customHeight="1" x14ac:dyDescent="0.25">
      <c r="A51" s="25" t="s">
        <v>41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>
        <f>SUM(M51:Y51)</f>
        <v>0</v>
      </c>
      <c r="AA51" s="15">
        <f>B51-Z51</f>
        <v>0</v>
      </c>
      <c r="AB51" s="20" t="e">
        <f>Z51/B51</f>
        <v>#DIV/0!</v>
      </c>
      <c r="AC51" s="16"/>
      <c r="AD51" s="68"/>
      <c r="AE51" s="68"/>
      <c r="AF51" s="68"/>
      <c r="AG51" s="68"/>
      <c r="AH51" s="68"/>
      <c r="AI51" s="68"/>
      <c r="AJ51" s="68"/>
      <c r="AK51" s="68"/>
    </row>
    <row r="52" spans="1:37" s="17" customFormat="1" ht="18" hidden="1" customHeight="1" x14ac:dyDescent="0.25">
      <c r="A52" s="22" t="s">
        <v>42</v>
      </c>
      <c r="B52" s="23">
        <f>B51+B50</f>
        <v>0</v>
      </c>
      <c r="C52" s="23">
        <f t="shared" ref="C52:Y52" si="10">C51+C50</f>
        <v>0</v>
      </c>
      <c r="D52" s="23">
        <f t="shared" si="10"/>
        <v>0</v>
      </c>
      <c r="E52" s="23">
        <f t="shared" si="10"/>
        <v>0</v>
      </c>
      <c r="F52" s="23">
        <f t="shared" si="10"/>
        <v>0</v>
      </c>
      <c r="G52" s="23">
        <f t="shared" si="10"/>
        <v>0</v>
      </c>
      <c r="H52" s="23">
        <f t="shared" si="10"/>
        <v>0</v>
      </c>
      <c r="I52" s="23">
        <f t="shared" si="10"/>
        <v>0</v>
      </c>
      <c r="J52" s="23">
        <f t="shared" si="10"/>
        <v>0</v>
      </c>
      <c r="K52" s="23">
        <f t="shared" si="10"/>
        <v>0</v>
      </c>
      <c r="L52" s="23">
        <f t="shared" si="10"/>
        <v>0</v>
      </c>
      <c r="M52" s="23">
        <f t="shared" si="10"/>
        <v>0</v>
      </c>
      <c r="N52" s="23">
        <f t="shared" si="10"/>
        <v>0</v>
      </c>
      <c r="O52" s="23">
        <f t="shared" si="10"/>
        <v>0</v>
      </c>
      <c r="P52" s="23">
        <f t="shared" si="10"/>
        <v>0</v>
      </c>
      <c r="Q52" s="23">
        <f t="shared" si="10"/>
        <v>0</v>
      </c>
      <c r="R52" s="23">
        <f t="shared" si="10"/>
        <v>0</v>
      </c>
      <c r="S52" s="23">
        <f t="shared" si="10"/>
        <v>0</v>
      </c>
      <c r="T52" s="23">
        <f t="shared" si="10"/>
        <v>0</v>
      </c>
      <c r="U52" s="23">
        <f t="shared" si="10"/>
        <v>0</v>
      </c>
      <c r="V52" s="23">
        <f t="shared" si="10"/>
        <v>0</v>
      </c>
      <c r="W52" s="23">
        <f t="shared" si="10"/>
        <v>0</v>
      </c>
      <c r="X52" s="23">
        <f t="shared" si="10"/>
        <v>0</v>
      </c>
      <c r="Y52" s="23">
        <f t="shared" si="10"/>
        <v>0</v>
      </c>
      <c r="Z52" s="23">
        <f>Z51+Z50</f>
        <v>0</v>
      </c>
      <c r="AA52" s="23">
        <f>AA51+AA50</f>
        <v>0</v>
      </c>
      <c r="AB52" s="24" t="e">
        <f>Z52/B52</f>
        <v>#DIV/0!</v>
      </c>
      <c r="AC52" s="26"/>
      <c r="AD52" s="68"/>
      <c r="AE52" s="68"/>
      <c r="AF52" s="68"/>
      <c r="AG52" s="68"/>
      <c r="AH52" s="68"/>
      <c r="AI52" s="68"/>
      <c r="AJ52" s="68"/>
      <c r="AK52" s="68"/>
    </row>
    <row r="53" spans="1:37" s="17" customFormat="1" ht="15" hidden="1" customHeight="1" x14ac:dyDescent="0.25">
      <c r="A53" s="18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6"/>
      <c r="AD53" s="68"/>
      <c r="AE53" s="68"/>
      <c r="AF53" s="68"/>
      <c r="AG53" s="68"/>
      <c r="AH53" s="68"/>
      <c r="AI53" s="68"/>
      <c r="AJ53" s="68"/>
      <c r="AK53" s="68"/>
    </row>
    <row r="54" spans="1:37" s="17" customFormat="1" ht="15" customHeight="1" x14ac:dyDescent="0.25">
      <c r="A54" s="18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6"/>
      <c r="AD54" s="68"/>
      <c r="AE54" s="68"/>
      <c r="AF54" s="68"/>
      <c r="AG54" s="68"/>
      <c r="AH54" s="68"/>
      <c r="AI54" s="68"/>
      <c r="AJ54" s="68"/>
      <c r="AK54" s="68"/>
    </row>
    <row r="55" spans="1:37" s="17" customFormat="1" ht="15" customHeight="1" x14ac:dyDescent="0.25">
      <c r="A55" s="14" t="s">
        <v>45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6"/>
      <c r="AD55" s="68"/>
      <c r="AE55" s="68"/>
      <c r="AF55" s="68"/>
      <c r="AG55" s="68"/>
      <c r="AH55" s="68"/>
      <c r="AI55" s="68"/>
      <c r="AJ55" s="68"/>
      <c r="AK55" s="68"/>
    </row>
    <row r="56" spans="1:37" s="17" customFormat="1" ht="18" customHeight="1" x14ac:dyDescent="0.2">
      <c r="A56" s="19" t="s">
        <v>36</v>
      </c>
      <c r="B56" s="15">
        <f>B66+B76+B86+B96+B106</f>
        <v>0</v>
      </c>
      <c r="C56" s="15">
        <f t="shared" ref="C56:Y59" si="11">C66+C76+C86+C96+C106</f>
        <v>0</v>
      </c>
      <c r="D56" s="15">
        <f t="shared" si="11"/>
        <v>0</v>
      </c>
      <c r="E56" s="15">
        <f t="shared" si="11"/>
        <v>0</v>
      </c>
      <c r="F56" s="15">
        <f t="shared" si="11"/>
        <v>0</v>
      </c>
      <c r="G56" s="15">
        <f t="shared" si="11"/>
        <v>0</v>
      </c>
      <c r="H56" s="15">
        <f t="shared" si="11"/>
        <v>0</v>
      </c>
      <c r="I56" s="15">
        <f t="shared" si="11"/>
        <v>0</v>
      </c>
      <c r="J56" s="15">
        <f t="shared" si="11"/>
        <v>0</v>
      </c>
      <c r="K56" s="15">
        <f t="shared" si="11"/>
        <v>0</v>
      </c>
      <c r="L56" s="15">
        <f t="shared" si="11"/>
        <v>0</v>
      </c>
      <c r="M56" s="15">
        <f t="shared" si="11"/>
        <v>0</v>
      </c>
      <c r="N56" s="15">
        <f t="shared" si="11"/>
        <v>0</v>
      </c>
      <c r="O56" s="15">
        <f t="shared" si="11"/>
        <v>0</v>
      </c>
      <c r="P56" s="15">
        <f t="shared" si="11"/>
        <v>0</v>
      </c>
      <c r="Q56" s="15">
        <f t="shared" si="11"/>
        <v>0</v>
      </c>
      <c r="R56" s="15">
        <f t="shared" si="11"/>
        <v>0</v>
      </c>
      <c r="S56" s="15">
        <f t="shared" si="11"/>
        <v>0</v>
      </c>
      <c r="T56" s="15">
        <f t="shared" si="11"/>
        <v>0</v>
      </c>
      <c r="U56" s="15">
        <f t="shared" si="11"/>
        <v>0</v>
      </c>
      <c r="V56" s="15">
        <f t="shared" si="11"/>
        <v>0</v>
      </c>
      <c r="W56" s="15">
        <f t="shared" si="11"/>
        <v>0</v>
      </c>
      <c r="X56" s="15">
        <f t="shared" si="11"/>
        <v>0</v>
      </c>
      <c r="Y56" s="15">
        <f t="shared" si="11"/>
        <v>0</v>
      </c>
      <c r="Z56" s="15">
        <f>SUM(M56:Y56)</f>
        <v>0</v>
      </c>
      <c r="AA56" s="15">
        <f>B56-Z56</f>
        <v>0</v>
      </c>
      <c r="AB56" s="20"/>
      <c r="AC56" s="16"/>
      <c r="AD56" s="68"/>
      <c r="AE56" s="68"/>
      <c r="AF56" s="68"/>
      <c r="AG56" s="68"/>
      <c r="AH56" s="68"/>
      <c r="AI56" s="68"/>
      <c r="AJ56" s="68"/>
      <c r="AK56" s="68"/>
    </row>
    <row r="57" spans="1:37" s="17" customFormat="1" ht="18" customHeight="1" x14ac:dyDescent="0.2">
      <c r="A57" s="19" t="s">
        <v>37</v>
      </c>
      <c r="B57" s="15">
        <f>B67+B77+B87+B97+B107</f>
        <v>3410694046.8199992</v>
      </c>
      <c r="C57" s="15">
        <f t="shared" si="11"/>
        <v>16850800.639999688</v>
      </c>
      <c r="D57" s="15">
        <f t="shared" si="11"/>
        <v>-2264587299.9200001</v>
      </c>
      <c r="E57" s="15">
        <f t="shared" si="11"/>
        <v>1654760633.5400002</v>
      </c>
      <c r="F57" s="15">
        <f t="shared" si="11"/>
        <v>1406969724.4400001</v>
      </c>
      <c r="G57" s="15">
        <f t="shared" si="11"/>
        <v>290224332.76999986</v>
      </c>
      <c r="H57" s="15">
        <f t="shared" si="11"/>
        <v>32604897.33999997</v>
      </c>
      <c r="I57" s="15">
        <f t="shared" si="11"/>
        <v>1649689446.9100001</v>
      </c>
      <c r="J57" s="15">
        <f t="shared" si="11"/>
        <v>1405291913.4400001</v>
      </c>
      <c r="K57" s="15">
        <f t="shared" si="11"/>
        <v>289015377.01999986</v>
      </c>
      <c r="L57" s="15">
        <f t="shared" si="11"/>
        <v>26160305.849999972</v>
      </c>
      <c r="M57" s="15">
        <f t="shared" si="11"/>
        <v>3370157043.2199998</v>
      </c>
      <c r="N57" s="15">
        <f t="shared" si="11"/>
        <v>310482.2</v>
      </c>
      <c r="O57" s="15">
        <f t="shared" si="11"/>
        <v>895663.97</v>
      </c>
      <c r="P57" s="15">
        <f t="shared" si="11"/>
        <v>3865040.46</v>
      </c>
      <c r="Q57" s="15">
        <f t="shared" si="11"/>
        <v>720054.21</v>
      </c>
      <c r="R57" s="15">
        <f t="shared" si="11"/>
        <v>224483</v>
      </c>
      <c r="S57" s="15">
        <f t="shared" si="11"/>
        <v>733273.79</v>
      </c>
      <c r="T57" s="15">
        <f t="shared" si="11"/>
        <v>1608.9899999999998</v>
      </c>
      <c r="U57" s="15">
        <f t="shared" si="11"/>
        <v>71696.19</v>
      </c>
      <c r="V57" s="15">
        <f t="shared" si="11"/>
        <v>1135650.57</v>
      </c>
      <c r="W57" s="15">
        <f t="shared" si="11"/>
        <v>684923</v>
      </c>
      <c r="X57" s="15">
        <f t="shared" si="11"/>
        <v>998083.89999999991</v>
      </c>
      <c r="Y57" s="15">
        <f t="shared" si="11"/>
        <v>4761584.59</v>
      </c>
      <c r="Z57" s="15">
        <f>SUM(M57:Y57)</f>
        <v>3384559588.0899997</v>
      </c>
      <c r="AA57" s="15">
        <f>B57-Z57</f>
        <v>26134458.729999542</v>
      </c>
      <c r="AB57" s="20">
        <f>Z57/B57</f>
        <v>0.99233749542725291</v>
      </c>
      <c r="AC57" s="16"/>
      <c r="AD57" s="69">
        <f>'[2]sum-co'!Q27+'[2]CMFothers-CONT'!EM566</f>
        <v>3384559588.0900002</v>
      </c>
      <c r="AE57" s="68"/>
      <c r="AF57" s="69">
        <f>AD57-Z57</f>
        <v>0</v>
      </c>
      <c r="AG57" s="68"/>
      <c r="AH57" s="68"/>
      <c r="AI57" s="68"/>
      <c r="AJ57" s="68"/>
      <c r="AK57" s="68"/>
    </row>
    <row r="58" spans="1:37" s="17" customFormat="1" ht="18" customHeight="1" x14ac:dyDescent="0.2">
      <c r="A58" s="19" t="s">
        <v>38</v>
      </c>
      <c r="B58" s="15">
        <f>B68+B78+B88+B98+B108</f>
        <v>0</v>
      </c>
      <c r="C58" s="15">
        <f t="shared" si="11"/>
        <v>0</v>
      </c>
      <c r="D58" s="15">
        <f t="shared" si="11"/>
        <v>0</v>
      </c>
      <c r="E58" s="15">
        <f t="shared" si="11"/>
        <v>0</v>
      </c>
      <c r="F58" s="15">
        <f t="shared" si="11"/>
        <v>0</v>
      </c>
      <c r="G58" s="15">
        <f t="shared" si="11"/>
        <v>0</v>
      </c>
      <c r="H58" s="15">
        <f t="shared" si="11"/>
        <v>0</v>
      </c>
      <c r="I58" s="15">
        <f t="shared" si="11"/>
        <v>0</v>
      </c>
      <c r="J58" s="15">
        <f t="shared" si="11"/>
        <v>0</v>
      </c>
      <c r="K58" s="15">
        <f t="shared" si="11"/>
        <v>0</v>
      </c>
      <c r="L58" s="15">
        <f t="shared" si="11"/>
        <v>0</v>
      </c>
      <c r="M58" s="15">
        <f t="shared" si="11"/>
        <v>0</v>
      </c>
      <c r="N58" s="15">
        <f t="shared" si="11"/>
        <v>0</v>
      </c>
      <c r="O58" s="15">
        <f t="shared" si="11"/>
        <v>0</v>
      </c>
      <c r="P58" s="15">
        <f t="shared" si="11"/>
        <v>0</v>
      </c>
      <c r="Q58" s="15">
        <f t="shared" si="11"/>
        <v>0</v>
      </c>
      <c r="R58" s="15">
        <f t="shared" si="11"/>
        <v>0</v>
      </c>
      <c r="S58" s="15">
        <f t="shared" si="11"/>
        <v>0</v>
      </c>
      <c r="T58" s="15">
        <f t="shared" si="11"/>
        <v>0</v>
      </c>
      <c r="U58" s="15">
        <f t="shared" si="11"/>
        <v>0</v>
      </c>
      <c r="V58" s="15">
        <f t="shared" si="11"/>
        <v>0</v>
      </c>
      <c r="W58" s="15">
        <f t="shared" si="11"/>
        <v>0</v>
      </c>
      <c r="X58" s="15">
        <f t="shared" si="11"/>
        <v>0</v>
      </c>
      <c r="Y58" s="15">
        <f t="shared" si="11"/>
        <v>0</v>
      </c>
      <c r="Z58" s="15">
        <f>SUM(M58:Y58)</f>
        <v>0</v>
      </c>
      <c r="AA58" s="15">
        <f>B58-Z58</f>
        <v>0</v>
      </c>
      <c r="AB58" s="20"/>
      <c r="AC58" s="16"/>
      <c r="AD58" s="68"/>
      <c r="AE58" s="68"/>
      <c r="AF58" s="68"/>
      <c r="AG58" s="68"/>
      <c r="AH58" s="68"/>
      <c r="AI58" s="68"/>
      <c r="AJ58" s="68"/>
      <c r="AK58" s="68"/>
    </row>
    <row r="59" spans="1:37" s="17" customFormat="1" ht="18" customHeight="1" x14ac:dyDescent="0.2">
      <c r="A59" s="19" t="s">
        <v>39</v>
      </c>
      <c r="B59" s="15">
        <f>B69+B79+B89+B99+B109</f>
        <v>18782121.259999998</v>
      </c>
      <c r="C59" s="15">
        <f t="shared" si="11"/>
        <v>12885522.819999998</v>
      </c>
      <c r="D59" s="15">
        <f t="shared" si="11"/>
        <v>0</v>
      </c>
      <c r="E59" s="15">
        <f t="shared" si="11"/>
        <v>3565950</v>
      </c>
      <c r="F59" s="15">
        <f t="shared" si="11"/>
        <v>1891254</v>
      </c>
      <c r="G59" s="15">
        <f t="shared" si="11"/>
        <v>2026396.76</v>
      </c>
      <c r="H59" s="15">
        <f t="shared" si="11"/>
        <v>6199001.3700000001</v>
      </c>
      <c r="I59" s="15">
        <f t="shared" si="11"/>
        <v>468950</v>
      </c>
      <c r="J59" s="15">
        <f t="shared" si="11"/>
        <v>1891254</v>
      </c>
      <c r="K59" s="15">
        <f t="shared" si="11"/>
        <v>1273661.76</v>
      </c>
      <c r="L59" s="15">
        <f t="shared" si="11"/>
        <v>1966759.21</v>
      </c>
      <c r="M59" s="15">
        <f>M69+M79+M89+M99+M109</f>
        <v>5600624.9700000007</v>
      </c>
      <c r="N59" s="15">
        <f t="shared" si="11"/>
        <v>3097000</v>
      </c>
      <c r="O59" s="15">
        <f t="shared" si="11"/>
        <v>0</v>
      </c>
      <c r="P59" s="15">
        <f t="shared" si="11"/>
        <v>0</v>
      </c>
      <c r="Q59" s="15">
        <f t="shared" si="11"/>
        <v>0</v>
      </c>
      <c r="R59" s="15">
        <f t="shared" si="11"/>
        <v>0</v>
      </c>
      <c r="S59" s="15">
        <f t="shared" si="11"/>
        <v>0</v>
      </c>
      <c r="T59" s="15">
        <f t="shared" si="11"/>
        <v>0</v>
      </c>
      <c r="U59" s="15">
        <f t="shared" si="11"/>
        <v>0</v>
      </c>
      <c r="V59" s="15">
        <f t="shared" si="11"/>
        <v>752735</v>
      </c>
      <c r="W59" s="15">
        <f t="shared" si="11"/>
        <v>0</v>
      </c>
      <c r="X59" s="15">
        <f t="shared" si="11"/>
        <v>18980</v>
      </c>
      <c r="Y59" s="15">
        <f t="shared" si="11"/>
        <v>4213262.16</v>
      </c>
      <c r="Z59" s="15">
        <f>SUM(M59:Y59)</f>
        <v>13682602.130000001</v>
      </c>
      <c r="AA59" s="15">
        <f>B59-Z59</f>
        <v>5099519.1299999971</v>
      </c>
      <c r="AB59" s="20">
        <f>Z59/B59</f>
        <v>0.72849077804324658</v>
      </c>
      <c r="AC59" s="16"/>
      <c r="AD59" s="69">
        <f>'[2]sum-co'!Q29+'[2]CMFothers-CONT'!EO566</f>
        <v>13682602.129999999</v>
      </c>
      <c r="AE59" s="68"/>
      <c r="AF59" s="68"/>
      <c r="AG59" s="68"/>
      <c r="AH59" s="68"/>
      <c r="AI59" s="68"/>
      <c r="AJ59" s="68"/>
      <c r="AK59" s="68"/>
    </row>
    <row r="60" spans="1:37" s="17" customFormat="1" ht="18" customHeight="1" x14ac:dyDescent="0.25">
      <c r="A60" s="22" t="s">
        <v>40</v>
      </c>
      <c r="B60" s="23">
        <f>SUM(B56:B59)</f>
        <v>3429476168.0799994</v>
      </c>
      <c r="C60" s="23">
        <f t="shared" ref="C60:Y60" si="12">SUM(C56:C59)</f>
        <v>29736323.459999688</v>
      </c>
      <c r="D60" s="23">
        <f t="shared" si="12"/>
        <v>-2264587299.9200001</v>
      </c>
      <c r="E60" s="23">
        <f t="shared" si="12"/>
        <v>1658326583.5400002</v>
      </c>
      <c r="F60" s="23">
        <f t="shared" si="12"/>
        <v>1408860978.4400001</v>
      </c>
      <c r="G60" s="23">
        <f t="shared" si="12"/>
        <v>292250729.52999985</v>
      </c>
      <c r="H60" s="23">
        <f t="shared" si="12"/>
        <v>38803898.709999971</v>
      </c>
      <c r="I60" s="23">
        <f t="shared" si="12"/>
        <v>1650158396.9100001</v>
      </c>
      <c r="J60" s="23">
        <f t="shared" si="12"/>
        <v>1407183167.4400001</v>
      </c>
      <c r="K60" s="23">
        <f t="shared" si="12"/>
        <v>290289038.77999985</v>
      </c>
      <c r="L60" s="23">
        <f t="shared" si="12"/>
        <v>28127065.059999973</v>
      </c>
      <c r="M60" s="23">
        <f t="shared" si="12"/>
        <v>3375757668.1899996</v>
      </c>
      <c r="N60" s="23">
        <f t="shared" si="12"/>
        <v>3407482.2</v>
      </c>
      <c r="O60" s="23">
        <f t="shared" si="12"/>
        <v>895663.97</v>
      </c>
      <c r="P60" s="23">
        <f t="shared" si="12"/>
        <v>3865040.46</v>
      </c>
      <c r="Q60" s="23">
        <f t="shared" si="12"/>
        <v>720054.21</v>
      </c>
      <c r="R60" s="23">
        <f t="shared" si="12"/>
        <v>224483</v>
      </c>
      <c r="S60" s="23">
        <f t="shared" si="12"/>
        <v>733273.79</v>
      </c>
      <c r="T60" s="23">
        <f t="shared" si="12"/>
        <v>1608.9899999999998</v>
      </c>
      <c r="U60" s="23">
        <f t="shared" si="12"/>
        <v>71696.19</v>
      </c>
      <c r="V60" s="23">
        <f t="shared" si="12"/>
        <v>1888385.57</v>
      </c>
      <c r="W60" s="23">
        <f t="shared" si="12"/>
        <v>684923</v>
      </c>
      <c r="X60" s="23">
        <f t="shared" si="12"/>
        <v>1017063.8999999999</v>
      </c>
      <c r="Y60" s="23">
        <f t="shared" si="12"/>
        <v>8974846.75</v>
      </c>
      <c r="Z60" s="23">
        <f>SUM(Z56:Z59)</f>
        <v>3398242190.2199998</v>
      </c>
      <c r="AA60" s="23">
        <f>SUM(AA56:AA59)</f>
        <v>31233977.859999537</v>
      </c>
      <c r="AB60" s="24">
        <f>Z60/B60</f>
        <v>0.99089249310121719</v>
      </c>
      <c r="AC60" s="16"/>
      <c r="AD60" s="68"/>
      <c r="AE60" s="68"/>
      <c r="AF60" s="68"/>
      <c r="AG60" s="68"/>
      <c r="AH60" s="68"/>
      <c r="AI60" s="68"/>
      <c r="AJ60" s="68"/>
      <c r="AK60" s="68"/>
    </row>
    <row r="61" spans="1:37" s="17" customFormat="1" ht="18" hidden="1" customHeight="1" x14ac:dyDescent="0.25">
      <c r="A61" s="25" t="s">
        <v>41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>
        <f>SUM(M61:Y61)</f>
        <v>0</v>
      </c>
      <c r="AA61" s="15">
        <f>B61-Z61</f>
        <v>0</v>
      </c>
      <c r="AB61" s="20" t="e">
        <f>Z61/B61</f>
        <v>#DIV/0!</v>
      </c>
      <c r="AC61" s="16"/>
      <c r="AD61" s="68"/>
      <c r="AE61" s="68"/>
      <c r="AF61" s="68"/>
      <c r="AG61" s="68"/>
      <c r="AH61" s="68"/>
      <c r="AI61" s="68"/>
      <c r="AJ61" s="68"/>
      <c r="AK61" s="68"/>
    </row>
    <row r="62" spans="1:37" s="17" customFormat="1" ht="18" customHeight="1" x14ac:dyDescent="0.25">
      <c r="A62" s="22" t="s">
        <v>42</v>
      </c>
      <c r="B62" s="23">
        <f>B61+B60</f>
        <v>3429476168.0799994</v>
      </c>
      <c r="C62" s="23">
        <f t="shared" ref="C62:Y62" si="13">C61+C60</f>
        <v>29736323.459999688</v>
      </c>
      <c r="D62" s="23">
        <f t="shared" si="13"/>
        <v>-2264587299.9200001</v>
      </c>
      <c r="E62" s="23">
        <f t="shared" si="13"/>
        <v>1658326583.5400002</v>
      </c>
      <c r="F62" s="23">
        <f t="shared" si="13"/>
        <v>1408860978.4400001</v>
      </c>
      <c r="G62" s="23">
        <f t="shared" si="13"/>
        <v>292250729.52999985</v>
      </c>
      <c r="H62" s="23">
        <f t="shared" si="13"/>
        <v>38803898.709999971</v>
      </c>
      <c r="I62" s="23">
        <f t="shared" si="13"/>
        <v>1650158396.9100001</v>
      </c>
      <c r="J62" s="23">
        <f t="shared" si="13"/>
        <v>1407183167.4400001</v>
      </c>
      <c r="K62" s="23">
        <f t="shared" si="13"/>
        <v>290289038.77999985</v>
      </c>
      <c r="L62" s="23">
        <f t="shared" si="13"/>
        <v>28127065.059999973</v>
      </c>
      <c r="M62" s="23">
        <f t="shared" si="13"/>
        <v>3375757668.1899996</v>
      </c>
      <c r="N62" s="23">
        <f t="shared" si="13"/>
        <v>3407482.2</v>
      </c>
      <c r="O62" s="23">
        <f t="shared" si="13"/>
        <v>895663.97</v>
      </c>
      <c r="P62" s="23">
        <f t="shared" si="13"/>
        <v>3865040.46</v>
      </c>
      <c r="Q62" s="23">
        <f t="shared" si="13"/>
        <v>720054.21</v>
      </c>
      <c r="R62" s="23">
        <f t="shared" si="13"/>
        <v>224483</v>
      </c>
      <c r="S62" s="23">
        <f t="shared" si="13"/>
        <v>733273.79</v>
      </c>
      <c r="T62" s="23">
        <f t="shared" si="13"/>
        <v>1608.9899999999998</v>
      </c>
      <c r="U62" s="23">
        <f t="shared" si="13"/>
        <v>71696.19</v>
      </c>
      <c r="V62" s="23">
        <f t="shared" si="13"/>
        <v>1888385.57</v>
      </c>
      <c r="W62" s="23">
        <f t="shared" si="13"/>
        <v>684923</v>
      </c>
      <c r="X62" s="23">
        <f t="shared" si="13"/>
        <v>1017063.8999999999</v>
      </c>
      <c r="Y62" s="23">
        <f t="shared" si="13"/>
        <v>8974846.75</v>
      </c>
      <c r="Z62" s="23">
        <f>Z61+Z60</f>
        <v>3398242190.2199998</v>
      </c>
      <c r="AA62" s="23">
        <f>AA61+AA60</f>
        <v>31233977.859999537</v>
      </c>
      <c r="AB62" s="24">
        <f>Z62/B62</f>
        <v>0.99089249310121719</v>
      </c>
      <c r="AC62" s="26"/>
      <c r="AD62" s="68"/>
      <c r="AE62" s="68"/>
      <c r="AF62" s="68"/>
      <c r="AG62" s="68"/>
      <c r="AH62" s="69"/>
      <c r="AI62" s="68"/>
      <c r="AJ62" s="68"/>
      <c r="AK62" s="68"/>
    </row>
    <row r="63" spans="1:37" s="17" customFormat="1" ht="15" hidden="1" customHeight="1" x14ac:dyDescent="0.25">
      <c r="A63" s="18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21"/>
      <c r="AA63" s="15"/>
      <c r="AB63" s="15"/>
      <c r="AC63" s="16"/>
      <c r="AD63" s="70">
        <f>'[2]sum-co'!Q32+'[2]CMFothers-CONT'!ER566</f>
        <v>3398242190.2200007</v>
      </c>
      <c r="AE63" s="68"/>
      <c r="AF63" s="68"/>
      <c r="AG63" s="68"/>
      <c r="AH63" s="68"/>
      <c r="AI63" s="68"/>
      <c r="AJ63" s="68"/>
      <c r="AK63" s="68"/>
    </row>
    <row r="64" spans="1:37" s="17" customFormat="1" ht="15" hidden="1" customHeight="1" x14ac:dyDescent="0.25">
      <c r="A64" s="18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6"/>
      <c r="AD64" s="68"/>
      <c r="AE64" s="68"/>
      <c r="AF64" s="68"/>
      <c r="AG64" s="68"/>
      <c r="AH64" s="68"/>
      <c r="AI64" s="68"/>
      <c r="AJ64" s="68"/>
      <c r="AK64" s="68"/>
    </row>
    <row r="65" spans="1:37" s="17" customFormat="1" ht="15" customHeight="1" x14ac:dyDescent="0.25">
      <c r="A65" s="18" t="s">
        <v>43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6"/>
      <c r="AD65" s="68"/>
      <c r="AE65" s="68"/>
      <c r="AF65" s="68"/>
      <c r="AG65" s="68"/>
      <c r="AH65" s="68"/>
      <c r="AI65" s="68"/>
      <c r="AJ65" s="68"/>
      <c r="AK65" s="68"/>
    </row>
    <row r="66" spans="1:37" s="17" customFormat="1" ht="18" customHeight="1" x14ac:dyDescent="0.2">
      <c r="A66" s="19" t="s">
        <v>36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>
        <f>SUM(M66:Y66)</f>
        <v>0</v>
      </c>
      <c r="AA66" s="15">
        <f>B66-Z66</f>
        <v>0</v>
      </c>
      <c r="AB66" s="20"/>
      <c r="AC66" s="16"/>
      <c r="AD66" s="68"/>
      <c r="AE66" s="68"/>
      <c r="AF66" s="68"/>
      <c r="AG66" s="68"/>
      <c r="AH66" s="68"/>
      <c r="AI66" s="68"/>
      <c r="AJ66" s="68"/>
      <c r="AK66" s="68"/>
    </row>
    <row r="67" spans="1:37" s="17" customFormat="1" ht="18" customHeight="1" x14ac:dyDescent="0.2">
      <c r="A67" s="19" t="s">
        <v>37</v>
      </c>
      <c r="B67" s="15">
        <f>[1]consoCONT!E1452</f>
        <v>793775465.23999989</v>
      </c>
      <c r="C67" s="15">
        <f>[1]consoCONT!F1452</f>
        <v>6471439.2999999523</v>
      </c>
      <c r="D67" s="15">
        <f>[1]consoCONT!G1452</f>
        <v>-659555910.00999999</v>
      </c>
      <c r="E67" s="15">
        <f>[1]consoCONT!H1452</f>
        <v>176263086.35000002</v>
      </c>
      <c r="F67" s="15">
        <f>[1]consoCONT!I1452</f>
        <v>414594388.44000006</v>
      </c>
      <c r="G67" s="15">
        <f>[1]consoCONT!J1452</f>
        <v>187369141.29999995</v>
      </c>
      <c r="H67" s="15">
        <f>[1]consoCONT!K1452</f>
        <v>5822768.8199999919</v>
      </c>
      <c r="I67" s="15">
        <f>[1]consoCONT!L1452</f>
        <v>175960086.35000002</v>
      </c>
      <c r="J67" s="15">
        <f>[1]consoCONT!M1452</f>
        <v>414546566.44000006</v>
      </c>
      <c r="K67" s="15">
        <f>[1]consoCONT!N1452</f>
        <v>187249552.72999996</v>
      </c>
      <c r="L67" s="15">
        <f>[1]consoCONT!O1452</f>
        <v>1635284.0599999912</v>
      </c>
      <c r="M67" s="15">
        <f>[1]consoCONT!P1452</f>
        <v>779391489.57999992</v>
      </c>
      <c r="N67" s="15">
        <f>[1]consoCONT!Q1452</f>
        <v>0</v>
      </c>
      <c r="O67" s="15">
        <f>[1]consoCONT!R1452</f>
        <v>0</v>
      </c>
      <c r="P67" s="15">
        <f>[1]consoCONT!S1452</f>
        <v>303000</v>
      </c>
      <c r="Q67" s="15">
        <f>[1]consoCONT!T1452</f>
        <v>688</v>
      </c>
      <c r="R67" s="15">
        <f>[1]consoCONT!U1452</f>
        <v>48514</v>
      </c>
      <c r="S67" s="15">
        <f>[1]consoCONT!V1452</f>
        <v>-1380</v>
      </c>
      <c r="T67" s="15">
        <f>[1]consoCONT!W1452</f>
        <v>-490</v>
      </c>
      <c r="U67" s="15">
        <f>[1]consoCONT!X1452</f>
        <v>0</v>
      </c>
      <c r="V67" s="15">
        <f>[1]consoCONT!Y1452</f>
        <v>120078.57</v>
      </c>
      <c r="W67" s="15">
        <f>[1]consoCONT!Z1452</f>
        <v>681923</v>
      </c>
      <c r="X67" s="15">
        <f>[1]consoCONT!AA1452</f>
        <v>603077.46</v>
      </c>
      <c r="Y67" s="15">
        <f>[1]consoCONT!AB1452</f>
        <v>2902484.3</v>
      </c>
      <c r="Z67" s="15">
        <f>SUM(M67:Y67)</f>
        <v>784049384.90999997</v>
      </c>
      <c r="AA67" s="15">
        <f>B67-Z67</f>
        <v>9726080.3299999237</v>
      </c>
      <c r="AB67" s="20">
        <f>Z67/B67</f>
        <v>0.98774706355145503</v>
      </c>
      <c r="AC67" s="16"/>
      <c r="AD67" s="68"/>
      <c r="AE67" s="68"/>
      <c r="AF67" s="68"/>
      <c r="AG67" s="68"/>
      <c r="AH67" s="68"/>
      <c r="AI67" s="68"/>
      <c r="AJ67" s="68"/>
      <c r="AK67" s="68"/>
    </row>
    <row r="68" spans="1:37" s="17" customFormat="1" ht="18" customHeight="1" x14ac:dyDescent="0.2">
      <c r="A68" s="19" t="s">
        <v>38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>
        <f>SUM(M68:Y68)</f>
        <v>0</v>
      </c>
      <c r="AA68" s="15">
        <f>B68-Z68</f>
        <v>0</v>
      </c>
      <c r="AB68" s="20"/>
      <c r="AC68" s="16"/>
      <c r="AD68" s="69">
        <f>B72+B82+B92</f>
        <v>3429476168.0799994</v>
      </c>
      <c r="AE68" s="68"/>
      <c r="AF68" s="68"/>
      <c r="AG68" s="68"/>
      <c r="AH68" s="68"/>
      <c r="AI68" s="68"/>
      <c r="AJ68" s="68"/>
      <c r="AK68" s="68"/>
    </row>
    <row r="69" spans="1:37" s="17" customFormat="1" ht="18" customHeight="1" x14ac:dyDescent="0.2">
      <c r="A69" s="19" t="s">
        <v>39</v>
      </c>
      <c r="B69" s="15">
        <f>[1]consoCONT!E1487</f>
        <v>2093535</v>
      </c>
      <c r="C69" s="15">
        <f>[1]consoCONT!F1487</f>
        <v>1455005</v>
      </c>
      <c r="D69" s="15">
        <f>[1]consoCONT!G1487</f>
        <v>0</v>
      </c>
      <c r="E69" s="15">
        <f>[1]consoCONT!H1487</f>
        <v>0</v>
      </c>
      <c r="F69" s="15">
        <f>[1]consoCONT!I1487</f>
        <v>6025</v>
      </c>
      <c r="G69" s="15">
        <f>[1]consoCONT!J1487</f>
        <v>200000</v>
      </c>
      <c r="H69" s="15">
        <f>[1]consoCONT!K1487</f>
        <v>1023842</v>
      </c>
      <c r="I69" s="15">
        <f>[1]consoCONT!L1487</f>
        <v>0</v>
      </c>
      <c r="J69" s="15">
        <f>[1]consoCONT!M1487</f>
        <v>6025</v>
      </c>
      <c r="K69" s="15">
        <f>[1]consoCONT!N1487</f>
        <v>200000</v>
      </c>
      <c r="L69" s="15">
        <f>[1]consoCONT!O1487</f>
        <v>429035</v>
      </c>
      <c r="M69" s="15">
        <f>[1]consoCONT!P1487</f>
        <v>635060</v>
      </c>
      <c r="N69" s="15">
        <f>[1]consoCONT!Q1487</f>
        <v>0</v>
      </c>
      <c r="O69" s="15">
        <f>[1]consoCONT!R1487</f>
        <v>0</v>
      </c>
      <c r="P69" s="15">
        <f>[1]consoCONT!S1487</f>
        <v>0</v>
      </c>
      <c r="Q69" s="15">
        <f>[1]consoCONT!T1487</f>
        <v>0</v>
      </c>
      <c r="R69" s="15">
        <f>[1]consoCONT!U1487</f>
        <v>0</v>
      </c>
      <c r="S69" s="15">
        <f>[1]consoCONT!V1487</f>
        <v>0</v>
      </c>
      <c r="T69" s="15">
        <f>[1]consoCONT!W1487</f>
        <v>0</v>
      </c>
      <c r="U69" s="15">
        <f>[1]consoCONT!X1487</f>
        <v>0</v>
      </c>
      <c r="V69" s="15">
        <f>[1]consoCONT!Y1487</f>
        <v>0</v>
      </c>
      <c r="W69" s="15">
        <f>[1]consoCONT!Z1487</f>
        <v>0</v>
      </c>
      <c r="X69" s="15">
        <f>[1]consoCONT!AA1487</f>
        <v>0</v>
      </c>
      <c r="Y69" s="15">
        <f>[1]consoCONT!AB1487</f>
        <v>594807</v>
      </c>
      <c r="Z69" s="15">
        <f>SUM(M69:Y69)</f>
        <v>1229867</v>
      </c>
      <c r="AA69" s="15">
        <f>B69-Z69</f>
        <v>863668</v>
      </c>
      <c r="AB69" s="20"/>
      <c r="AC69" s="16"/>
      <c r="AD69" s="68"/>
      <c r="AE69" s="68"/>
      <c r="AF69" s="68"/>
      <c r="AG69" s="68"/>
      <c r="AH69" s="68"/>
      <c r="AI69" s="68"/>
      <c r="AJ69" s="68"/>
      <c r="AK69" s="68"/>
    </row>
    <row r="70" spans="1:37" s="17" customFormat="1" ht="18" customHeight="1" x14ac:dyDescent="0.25">
      <c r="A70" s="22" t="s">
        <v>40</v>
      </c>
      <c r="B70" s="23">
        <f>SUM(B66:B69)</f>
        <v>795869000.23999989</v>
      </c>
      <c r="C70" s="23">
        <f t="shared" ref="C70:Y70" si="14">SUM(C66:C69)</f>
        <v>7926444.2999999523</v>
      </c>
      <c r="D70" s="23">
        <f t="shared" si="14"/>
        <v>-659555910.00999999</v>
      </c>
      <c r="E70" s="23">
        <f t="shared" si="14"/>
        <v>176263086.35000002</v>
      </c>
      <c r="F70" s="23">
        <f t="shared" si="14"/>
        <v>414600413.44000006</v>
      </c>
      <c r="G70" s="23">
        <f t="shared" si="14"/>
        <v>187569141.29999995</v>
      </c>
      <c r="H70" s="23">
        <f t="shared" si="14"/>
        <v>6846610.8199999919</v>
      </c>
      <c r="I70" s="23">
        <f t="shared" si="14"/>
        <v>175960086.35000002</v>
      </c>
      <c r="J70" s="23">
        <f t="shared" si="14"/>
        <v>414552591.44000006</v>
      </c>
      <c r="K70" s="23">
        <f t="shared" si="14"/>
        <v>187449552.72999996</v>
      </c>
      <c r="L70" s="23">
        <f t="shared" si="14"/>
        <v>2064319.0599999912</v>
      </c>
      <c r="M70" s="23">
        <f t="shared" si="14"/>
        <v>780026549.57999992</v>
      </c>
      <c r="N70" s="23">
        <f t="shared" si="14"/>
        <v>0</v>
      </c>
      <c r="O70" s="23">
        <f t="shared" si="14"/>
        <v>0</v>
      </c>
      <c r="P70" s="23">
        <f t="shared" si="14"/>
        <v>303000</v>
      </c>
      <c r="Q70" s="23">
        <f t="shared" si="14"/>
        <v>688</v>
      </c>
      <c r="R70" s="23">
        <f t="shared" si="14"/>
        <v>48514</v>
      </c>
      <c r="S70" s="23">
        <f t="shared" si="14"/>
        <v>-1380</v>
      </c>
      <c r="T70" s="23">
        <f t="shared" si="14"/>
        <v>-490</v>
      </c>
      <c r="U70" s="23">
        <f t="shared" si="14"/>
        <v>0</v>
      </c>
      <c r="V70" s="23">
        <f t="shared" si="14"/>
        <v>120078.57</v>
      </c>
      <c r="W70" s="23">
        <f t="shared" si="14"/>
        <v>681923</v>
      </c>
      <c r="X70" s="23">
        <f t="shared" si="14"/>
        <v>603077.46</v>
      </c>
      <c r="Y70" s="23">
        <f t="shared" si="14"/>
        <v>3497291.3</v>
      </c>
      <c r="Z70" s="23">
        <f>SUM(Z66:Z69)</f>
        <v>785279251.90999997</v>
      </c>
      <c r="AA70" s="23">
        <f>SUM(AA66:AA69)</f>
        <v>10589748.329999924</v>
      </c>
      <c r="AB70" s="24">
        <f>Z70/B70</f>
        <v>0.98669410628280974</v>
      </c>
      <c r="AC70" s="16"/>
      <c r="AD70" s="68"/>
      <c r="AE70" s="68"/>
      <c r="AF70" s="68"/>
      <c r="AG70" s="68"/>
      <c r="AH70" s="68"/>
      <c r="AI70" s="68"/>
      <c r="AJ70" s="68"/>
      <c r="AK70" s="68"/>
    </row>
    <row r="71" spans="1:37" s="17" customFormat="1" ht="18" hidden="1" customHeight="1" x14ac:dyDescent="0.25">
      <c r="A71" s="25" t="s">
        <v>41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>
        <f>SUM(M71:Y71)</f>
        <v>0</v>
      </c>
      <c r="AA71" s="15">
        <f>B71-Z71</f>
        <v>0</v>
      </c>
      <c r="AB71" s="20" t="e">
        <f>Z71/B71</f>
        <v>#DIV/0!</v>
      </c>
      <c r="AC71" s="16"/>
      <c r="AD71" s="68"/>
      <c r="AE71" s="68"/>
      <c r="AF71" s="68"/>
      <c r="AG71" s="68"/>
      <c r="AH71" s="68"/>
      <c r="AI71" s="68"/>
      <c r="AJ71" s="68"/>
      <c r="AK71" s="68"/>
    </row>
    <row r="72" spans="1:37" s="17" customFormat="1" ht="18" customHeight="1" x14ac:dyDescent="0.25">
      <c r="A72" s="22" t="s">
        <v>42</v>
      </c>
      <c r="B72" s="23">
        <f>B71+B70</f>
        <v>795869000.23999989</v>
      </c>
      <c r="C72" s="23">
        <f t="shared" ref="C72:Y72" si="15">C71+C70</f>
        <v>7926444.2999999523</v>
      </c>
      <c r="D72" s="23">
        <f t="shared" si="15"/>
        <v>-659555910.00999999</v>
      </c>
      <c r="E72" s="23">
        <f t="shared" si="15"/>
        <v>176263086.35000002</v>
      </c>
      <c r="F72" s="23">
        <f t="shared" si="15"/>
        <v>414600413.44000006</v>
      </c>
      <c r="G72" s="23">
        <f t="shared" si="15"/>
        <v>187569141.29999995</v>
      </c>
      <c r="H72" s="23">
        <f t="shared" si="15"/>
        <v>6846610.8199999919</v>
      </c>
      <c r="I72" s="23">
        <f t="shared" si="15"/>
        <v>175960086.35000002</v>
      </c>
      <c r="J72" s="23">
        <f t="shared" si="15"/>
        <v>414552591.44000006</v>
      </c>
      <c r="K72" s="23">
        <f t="shared" si="15"/>
        <v>187449552.72999996</v>
      </c>
      <c r="L72" s="23">
        <f t="shared" si="15"/>
        <v>2064319.0599999912</v>
      </c>
      <c r="M72" s="23">
        <f t="shared" si="15"/>
        <v>780026549.57999992</v>
      </c>
      <c r="N72" s="23">
        <f t="shared" si="15"/>
        <v>0</v>
      </c>
      <c r="O72" s="23">
        <f t="shared" si="15"/>
        <v>0</v>
      </c>
      <c r="P72" s="23">
        <f t="shared" si="15"/>
        <v>303000</v>
      </c>
      <c r="Q72" s="23">
        <f t="shared" si="15"/>
        <v>688</v>
      </c>
      <c r="R72" s="23">
        <f t="shared" si="15"/>
        <v>48514</v>
      </c>
      <c r="S72" s="23">
        <f t="shared" si="15"/>
        <v>-1380</v>
      </c>
      <c r="T72" s="23">
        <f t="shared" si="15"/>
        <v>-490</v>
      </c>
      <c r="U72" s="23">
        <f t="shared" si="15"/>
        <v>0</v>
      </c>
      <c r="V72" s="23">
        <f t="shared" si="15"/>
        <v>120078.57</v>
      </c>
      <c r="W72" s="23">
        <f t="shared" si="15"/>
        <v>681923</v>
      </c>
      <c r="X72" s="23">
        <f t="shared" si="15"/>
        <v>603077.46</v>
      </c>
      <c r="Y72" s="23">
        <f t="shared" si="15"/>
        <v>3497291.3</v>
      </c>
      <c r="Z72" s="23">
        <f>Z71+Z70</f>
        <v>785279251.90999997</v>
      </c>
      <c r="AA72" s="23">
        <f>AA71+AA70</f>
        <v>10589748.329999924</v>
      </c>
      <c r="AB72" s="24">
        <f>Z72/B72</f>
        <v>0.98669410628280974</v>
      </c>
      <c r="AC72" s="26"/>
      <c r="AD72" s="68"/>
      <c r="AE72" s="68"/>
      <c r="AF72" s="68"/>
      <c r="AG72" s="68"/>
      <c r="AH72" s="68"/>
      <c r="AI72" s="68"/>
      <c r="AJ72" s="68"/>
      <c r="AK72" s="68"/>
    </row>
    <row r="73" spans="1:37" s="17" customFormat="1" ht="15" hidden="1" customHeight="1" x14ac:dyDescent="0.25">
      <c r="A73" s="18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6"/>
      <c r="AD73" s="68"/>
      <c r="AE73" s="68"/>
      <c r="AF73" s="68"/>
      <c r="AG73" s="68"/>
      <c r="AH73" s="68"/>
      <c r="AI73" s="68"/>
      <c r="AJ73" s="68"/>
      <c r="AK73" s="68"/>
    </row>
    <row r="74" spans="1:37" s="17" customFormat="1" ht="15" hidden="1" customHeight="1" x14ac:dyDescent="0.25">
      <c r="A74" s="18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6"/>
      <c r="AD74" s="68"/>
      <c r="AE74" s="68"/>
      <c r="AF74" s="68"/>
      <c r="AG74" s="68"/>
      <c r="AH74" s="68"/>
      <c r="AI74" s="68"/>
      <c r="AJ74" s="68"/>
      <c r="AK74" s="68"/>
    </row>
    <row r="75" spans="1:37" s="17" customFormat="1" ht="15" customHeight="1" x14ac:dyDescent="0.25">
      <c r="A75" s="18" t="s">
        <v>46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6"/>
      <c r="AD75" s="68"/>
      <c r="AE75" s="68"/>
      <c r="AF75" s="68"/>
      <c r="AG75" s="68"/>
      <c r="AH75" s="68"/>
      <c r="AI75" s="68"/>
      <c r="AJ75" s="68"/>
      <c r="AK75" s="68"/>
    </row>
    <row r="76" spans="1:37" s="17" customFormat="1" ht="18" customHeight="1" x14ac:dyDescent="0.2">
      <c r="A76" s="19" t="s">
        <v>36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>
        <f>SUM(M76:Y76)</f>
        <v>0</v>
      </c>
      <c r="AA76" s="15">
        <f>B76-Z76</f>
        <v>0</v>
      </c>
      <c r="AB76" s="20"/>
      <c r="AC76" s="16"/>
      <c r="AD76" s="68"/>
      <c r="AE76" s="68"/>
      <c r="AF76" s="68"/>
      <c r="AG76" s="68"/>
      <c r="AH76" s="68"/>
      <c r="AI76" s="68"/>
      <c r="AJ76" s="68"/>
      <c r="AK76" s="68"/>
    </row>
    <row r="77" spans="1:37" s="17" customFormat="1" ht="18" customHeight="1" x14ac:dyDescent="0.2">
      <c r="A77" s="19" t="s">
        <v>37</v>
      </c>
      <c r="B77" s="15">
        <f>[1]consoCONT!E1663</f>
        <v>1672629718.5899997</v>
      </c>
      <c r="C77" s="15">
        <f>[1]consoCONT!F1663</f>
        <v>8532193.759999752</v>
      </c>
      <c r="D77" s="15">
        <f>[1]consoCONT!G1663</f>
        <v>-1259299421.5899999</v>
      </c>
      <c r="E77" s="15">
        <f>[1]consoCONT!H1663</f>
        <v>897994484.66000009</v>
      </c>
      <c r="F77" s="15">
        <f>[1]consoCONT!I1663</f>
        <v>668299788.63000011</v>
      </c>
      <c r="G77" s="15">
        <f>[1]consoCONT!J1663</f>
        <v>72560197.219999984</v>
      </c>
      <c r="H77" s="15">
        <f>[1]consoCONT!K1663</f>
        <v>20461389.399999995</v>
      </c>
      <c r="I77" s="15">
        <f>[1]consoCONT!L1663</f>
        <v>893879698.03000009</v>
      </c>
      <c r="J77" s="15">
        <f>[1]consoCONT!M1663</f>
        <v>666669799.63000011</v>
      </c>
      <c r="K77" s="15">
        <f>[1]consoCONT!N1663</f>
        <v>72470830.039999992</v>
      </c>
      <c r="L77" s="15">
        <f>[1]consoCONT!O1663</f>
        <v>18204282.669999998</v>
      </c>
      <c r="M77" s="15">
        <f>[1]consoCONT!P1663</f>
        <v>1651224610.3699999</v>
      </c>
      <c r="N77" s="15">
        <f>[1]consoCONT!Q1663</f>
        <v>310482.2</v>
      </c>
      <c r="O77" s="15">
        <f>[1]consoCONT!R1663</f>
        <v>242263.97</v>
      </c>
      <c r="P77" s="15">
        <f>[1]consoCONT!S1663</f>
        <v>3562040.46</v>
      </c>
      <c r="Q77" s="15">
        <f>[1]consoCONT!T1663</f>
        <v>719366.21</v>
      </c>
      <c r="R77" s="15">
        <f>[1]consoCONT!U1663</f>
        <v>175969</v>
      </c>
      <c r="S77" s="15">
        <f>[1]consoCONT!V1663</f>
        <v>734653.79</v>
      </c>
      <c r="T77" s="15">
        <f>[1]consoCONT!W1663</f>
        <v>2098.9899999999998</v>
      </c>
      <c r="U77" s="15">
        <f>[1]consoCONT!X1663</f>
        <v>71696.19</v>
      </c>
      <c r="V77" s="15">
        <f>[1]consoCONT!Y1663</f>
        <v>15572</v>
      </c>
      <c r="W77" s="15">
        <f>[1]consoCONT!Z1663</f>
        <v>3000</v>
      </c>
      <c r="X77" s="15">
        <f>[1]consoCONT!AA1663</f>
        <v>395006.44</v>
      </c>
      <c r="Y77" s="15">
        <f>[1]consoCONT!AB1663</f>
        <v>1859100.2899999998</v>
      </c>
      <c r="Z77" s="15">
        <f>SUM(M77:Y77)</f>
        <v>1659315859.9100001</v>
      </c>
      <c r="AA77" s="15">
        <f>B77-Z77</f>
        <v>13313858.67999959</v>
      </c>
      <c r="AB77" s="20">
        <f>Z77/B77</f>
        <v>0.99204016374214432</v>
      </c>
      <c r="AC77" s="16"/>
      <c r="AD77" s="68"/>
      <c r="AE77" s="68"/>
      <c r="AF77" s="68"/>
      <c r="AG77" s="68"/>
      <c r="AH77" s="68"/>
      <c r="AI77" s="68"/>
      <c r="AJ77" s="68"/>
      <c r="AK77" s="68"/>
    </row>
    <row r="78" spans="1:37" s="17" customFormat="1" ht="18" customHeight="1" x14ac:dyDescent="0.2">
      <c r="A78" s="19" t="s">
        <v>38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>
        <f>SUM(M78:Y78)</f>
        <v>0</v>
      </c>
      <c r="AA78" s="15">
        <f>B78-Z78</f>
        <v>0</v>
      </c>
      <c r="AB78" s="20"/>
      <c r="AC78" s="16"/>
      <c r="AD78" s="68"/>
      <c r="AE78" s="68"/>
      <c r="AF78" s="68"/>
      <c r="AG78" s="68"/>
      <c r="AH78" s="68"/>
      <c r="AI78" s="68"/>
      <c r="AJ78" s="68"/>
      <c r="AK78" s="68"/>
    </row>
    <row r="79" spans="1:37" s="17" customFormat="1" ht="18" customHeight="1" x14ac:dyDescent="0.2">
      <c r="A79" s="19" t="s">
        <v>39</v>
      </c>
      <c r="B79" s="15">
        <f>[1]consoCONT!E1698</f>
        <v>14711311.239999998</v>
      </c>
      <c r="C79" s="15">
        <f>[1]consoCONT!F1698</f>
        <v>9476467.7999999989</v>
      </c>
      <c r="D79" s="15">
        <f>[1]consoCONT!G1698</f>
        <v>0</v>
      </c>
      <c r="E79" s="15">
        <f>[1]consoCONT!H1698</f>
        <v>3565950</v>
      </c>
      <c r="F79" s="15">
        <f>[1]consoCONT!I1698</f>
        <v>1879204</v>
      </c>
      <c r="G79" s="15">
        <f>[1]consoCONT!J1698</f>
        <v>1406396.76</v>
      </c>
      <c r="H79" s="15">
        <f>[1]consoCONT!K1698</f>
        <v>4721234.97</v>
      </c>
      <c r="I79" s="15">
        <f>[1]consoCONT!L1698</f>
        <v>468950</v>
      </c>
      <c r="J79" s="15">
        <f>[1]consoCONT!M1698</f>
        <v>1879204</v>
      </c>
      <c r="K79" s="15">
        <f>[1]consoCONT!N1698</f>
        <v>1073661.76</v>
      </c>
      <c r="L79" s="15">
        <f>[1]consoCONT!O1698</f>
        <v>1537724.21</v>
      </c>
      <c r="M79" s="15">
        <f>[1]consoCONT!P1698</f>
        <v>4959539.9700000007</v>
      </c>
      <c r="N79" s="15">
        <f>[1]consoCONT!Q1698</f>
        <v>3097000</v>
      </c>
      <c r="O79" s="15">
        <f>[1]consoCONT!R1698</f>
        <v>0</v>
      </c>
      <c r="P79" s="15">
        <f>[1]consoCONT!S1698</f>
        <v>0</v>
      </c>
      <c r="Q79" s="15">
        <f>[1]consoCONT!T1698</f>
        <v>0</v>
      </c>
      <c r="R79" s="15">
        <f>[1]consoCONT!U1698</f>
        <v>0</v>
      </c>
      <c r="S79" s="15">
        <f>[1]consoCONT!V1698</f>
        <v>0</v>
      </c>
      <c r="T79" s="15">
        <f>[1]consoCONT!W1698</f>
        <v>0</v>
      </c>
      <c r="U79" s="15">
        <f>[1]consoCONT!X1698</f>
        <v>0</v>
      </c>
      <c r="V79" s="15">
        <f>[1]consoCONT!Y1698</f>
        <v>332735</v>
      </c>
      <c r="W79" s="15">
        <f>[1]consoCONT!Z1698</f>
        <v>0</v>
      </c>
      <c r="X79" s="15">
        <f>[1]consoCONT!AA1698</f>
        <v>0</v>
      </c>
      <c r="Y79" s="15">
        <f>[1]consoCONT!AB1698</f>
        <v>3183510.76</v>
      </c>
      <c r="Z79" s="15">
        <f>SUM(M79:Y79)</f>
        <v>11572785.73</v>
      </c>
      <c r="AA79" s="15">
        <f>B79-Z79</f>
        <v>3138525.5099999979</v>
      </c>
      <c r="AB79" s="20"/>
      <c r="AC79" s="16"/>
      <c r="AD79" s="68"/>
      <c r="AE79" s="68"/>
      <c r="AF79" s="68"/>
      <c r="AG79" s="68"/>
      <c r="AH79" s="68"/>
      <c r="AI79" s="68"/>
      <c r="AJ79" s="68"/>
      <c r="AK79" s="68"/>
    </row>
    <row r="80" spans="1:37" s="17" customFormat="1" ht="18" customHeight="1" x14ac:dyDescent="0.25">
      <c r="A80" s="22" t="s">
        <v>40</v>
      </c>
      <c r="B80" s="23">
        <f>SUM(B76:B79)</f>
        <v>1687341029.8299997</v>
      </c>
      <c r="C80" s="23">
        <f t="shared" ref="C80:Y80" si="16">SUM(C76:C79)</f>
        <v>18008661.559999749</v>
      </c>
      <c r="D80" s="23">
        <f t="shared" si="16"/>
        <v>-1259299421.5899999</v>
      </c>
      <c r="E80" s="23">
        <f t="shared" si="16"/>
        <v>901560434.66000009</v>
      </c>
      <c r="F80" s="23">
        <f t="shared" si="16"/>
        <v>670178992.63000011</v>
      </c>
      <c r="G80" s="23">
        <f t="shared" si="16"/>
        <v>73966593.979999989</v>
      </c>
      <c r="H80" s="23">
        <f t="shared" si="16"/>
        <v>25182624.369999994</v>
      </c>
      <c r="I80" s="23">
        <f t="shared" si="16"/>
        <v>894348648.03000009</v>
      </c>
      <c r="J80" s="23">
        <f t="shared" si="16"/>
        <v>668549003.63000011</v>
      </c>
      <c r="K80" s="23">
        <f t="shared" si="16"/>
        <v>73544491.799999997</v>
      </c>
      <c r="L80" s="23">
        <f t="shared" si="16"/>
        <v>19742006.879999999</v>
      </c>
      <c r="M80" s="23">
        <f t="shared" si="16"/>
        <v>1656184150.3399999</v>
      </c>
      <c r="N80" s="23">
        <f t="shared" si="16"/>
        <v>3407482.2</v>
      </c>
      <c r="O80" s="23">
        <f t="shared" si="16"/>
        <v>242263.97</v>
      </c>
      <c r="P80" s="23">
        <f t="shared" si="16"/>
        <v>3562040.46</v>
      </c>
      <c r="Q80" s="23">
        <f t="shared" si="16"/>
        <v>719366.21</v>
      </c>
      <c r="R80" s="23">
        <f t="shared" si="16"/>
        <v>175969</v>
      </c>
      <c r="S80" s="23">
        <f t="shared" si="16"/>
        <v>734653.79</v>
      </c>
      <c r="T80" s="23">
        <f t="shared" si="16"/>
        <v>2098.9899999999998</v>
      </c>
      <c r="U80" s="23">
        <f t="shared" si="16"/>
        <v>71696.19</v>
      </c>
      <c r="V80" s="23">
        <f t="shared" si="16"/>
        <v>348307</v>
      </c>
      <c r="W80" s="23">
        <f t="shared" si="16"/>
        <v>3000</v>
      </c>
      <c r="X80" s="23">
        <f t="shared" si="16"/>
        <v>395006.44</v>
      </c>
      <c r="Y80" s="23">
        <f t="shared" si="16"/>
        <v>5042611.05</v>
      </c>
      <c r="Z80" s="23">
        <f>SUM(Z76:Z79)</f>
        <v>1670888645.6400001</v>
      </c>
      <c r="AA80" s="23">
        <f>SUM(AA76:AA79)</f>
        <v>16452384.189999588</v>
      </c>
      <c r="AB80" s="24">
        <f>Z80/B80</f>
        <v>0.99024952045902825</v>
      </c>
      <c r="AC80" s="16"/>
      <c r="AD80" s="68"/>
      <c r="AE80" s="68"/>
      <c r="AF80" s="68"/>
      <c r="AG80" s="68"/>
      <c r="AH80" s="68"/>
      <c r="AI80" s="68"/>
      <c r="AJ80" s="68"/>
      <c r="AK80" s="68"/>
    </row>
    <row r="81" spans="1:37" s="17" customFormat="1" ht="18" hidden="1" customHeight="1" x14ac:dyDescent="0.25">
      <c r="A81" s="25" t="s">
        <v>41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>
        <f>SUM(M81:Y81)</f>
        <v>0</v>
      </c>
      <c r="AA81" s="15">
        <f>B81-Z81</f>
        <v>0</v>
      </c>
      <c r="AB81" s="20" t="e">
        <f>Z81/B81</f>
        <v>#DIV/0!</v>
      </c>
      <c r="AC81" s="16"/>
      <c r="AD81" s="68"/>
      <c r="AE81" s="68"/>
      <c r="AF81" s="68"/>
      <c r="AG81" s="68"/>
      <c r="AH81" s="68"/>
      <c r="AI81" s="68"/>
      <c r="AJ81" s="68"/>
      <c r="AK81" s="68"/>
    </row>
    <row r="82" spans="1:37" s="17" customFormat="1" ht="18" customHeight="1" x14ac:dyDescent="0.25">
      <c r="A82" s="22" t="s">
        <v>42</v>
      </c>
      <c r="B82" s="23">
        <f>B81+B80</f>
        <v>1687341029.8299997</v>
      </c>
      <c r="C82" s="23">
        <f t="shared" ref="C82:Y82" si="17">C81+C80</f>
        <v>18008661.559999749</v>
      </c>
      <c r="D82" s="23">
        <f t="shared" si="17"/>
        <v>-1259299421.5899999</v>
      </c>
      <c r="E82" s="23">
        <f t="shared" si="17"/>
        <v>901560434.66000009</v>
      </c>
      <c r="F82" s="23">
        <f t="shared" si="17"/>
        <v>670178992.63000011</v>
      </c>
      <c r="G82" s="23">
        <f t="shared" si="17"/>
        <v>73966593.979999989</v>
      </c>
      <c r="H82" s="23">
        <f t="shared" si="17"/>
        <v>25182624.369999994</v>
      </c>
      <c r="I82" s="23">
        <f t="shared" si="17"/>
        <v>894348648.03000009</v>
      </c>
      <c r="J82" s="23">
        <f t="shared" si="17"/>
        <v>668549003.63000011</v>
      </c>
      <c r="K82" s="23">
        <f t="shared" si="17"/>
        <v>73544491.799999997</v>
      </c>
      <c r="L82" s="23">
        <f t="shared" si="17"/>
        <v>19742006.879999999</v>
      </c>
      <c r="M82" s="23">
        <f t="shared" si="17"/>
        <v>1656184150.3399999</v>
      </c>
      <c r="N82" s="23">
        <f t="shared" si="17"/>
        <v>3407482.2</v>
      </c>
      <c r="O82" s="23">
        <f t="shared" si="17"/>
        <v>242263.97</v>
      </c>
      <c r="P82" s="23">
        <f t="shared" si="17"/>
        <v>3562040.46</v>
      </c>
      <c r="Q82" s="23">
        <f t="shared" si="17"/>
        <v>719366.21</v>
      </c>
      <c r="R82" s="23">
        <f t="shared" si="17"/>
        <v>175969</v>
      </c>
      <c r="S82" s="23">
        <f t="shared" si="17"/>
        <v>734653.79</v>
      </c>
      <c r="T82" s="23">
        <f t="shared" si="17"/>
        <v>2098.9899999999998</v>
      </c>
      <c r="U82" s="23">
        <f t="shared" si="17"/>
        <v>71696.19</v>
      </c>
      <c r="V82" s="23">
        <f t="shared" si="17"/>
        <v>348307</v>
      </c>
      <c r="W82" s="23">
        <f t="shared" si="17"/>
        <v>3000</v>
      </c>
      <c r="X82" s="23">
        <f t="shared" si="17"/>
        <v>395006.44</v>
      </c>
      <c r="Y82" s="23">
        <f t="shared" si="17"/>
        <v>5042611.05</v>
      </c>
      <c r="Z82" s="23">
        <f>Z81+Z80</f>
        <v>1670888645.6400001</v>
      </c>
      <c r="AA82" s="23">
        <f>AA81+AA80</f>
        <v>16452384.189999588</v>
      </c>
      <c r="AB82" s="24">
        <f>Z82/B82</f>
        <v>0.99024952045902825</v>
      </c>
      <c r="AC82" s="26"/>
      <c r="AD82" s="68"/>
      <c r="AE82" s="68"/>
      <c r="AF82" s="68"/>
      <c r="AG82" s="68"/>
      <c r="AH82" s="68"/>
      <c r="AI82" s="68"/>
      <c r="AJ82" s="68"/>
      <c r="AK82" s="68"/>
    </row>
    <row r="83" spans="1:37" s="17" customFormat="1" ht="15" hidden="1" customHeight="1" x14ac:dyDescent="0.25">
      <c r="A83" s="18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6"/>
      <c r="AD83" s="68"/>
      <c r="AE83" s="68"/>
      <c r="AF83" s="68"/>
      <c r="AG83" s="68"/>
      <c r="AH83" s="68"/>
      <c r="AI83" s="68"/>
      <c r="AJ83" s="68"/>
      <c r="AK83" s="68"/>
    </row>
    <row r="84" spans="1:37" s="17" customFormat="1" ht="15" hidden="1" customHeight="1" x14ac:dyDescent="0.25">
      <c r="A84" s="18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6"/>
      <c r="AD84" s="68"/>
      <c r="AE84" s="68"/>
      <c r="AF84" s="68"/>
      <c r="AG84" s="68"/>
      <c r="AH84" s="68"/>
      <c r="AI84" s="68"/>
      <c r="AJ84" s="68"/>
      <c r="AK84" s="68"/>
    </row>
    <row r="85" spans="1:37" s="17" customFormat="1" ht="15" customHeight="1" x14ac:dyDescent="0.25">
      <c r="A85" s="18" t="s">
        <v>47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6"/>
      <c r="AD85" s="68"/>
      <c r="AE85" s="68"/>
      <c r="AF85" s="68"/>
      <c r="AG85" s="68"/>
      <c r="AH85" s="68"/>
      <c r="AI85" s="68"/>
      <c r="AJ85" s="68"/>
      <c r="AK85" s="68"/>
    </row>
    <row r="86" spans="1:37" s="17" customFormat="1" ht="18" customHeight="1" x14ac:dyDescent="0.2">
      <c r="A86" s="19" t="s">
        <v>36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>
        <f>SUM(M86:Y86)</f>
        <v>0</v>
      </c>
      <c r="AA86" s="15">
        <f>B86-Z86</f>
        <v>0</v>
      </c>
      <c r="AB86" s="20"/>
      <c r="AC86" s="16"/>
      <c r="AD86" s="68"/>
      <c r="AE86" s="68"/>
      <c r="AF86" s="68"/>
      <c r="AG86" s="68"/>
      <c r="AH86" s="68"/>
      <c r="AI86" s="68"/>
      <c r="AJ86" s="68"/>
      <c r="AK86" s="68"/>
    </row>
    <row r="87" spans="1:37" s="17" customFormat="1" ht="18" customHeight="1" x14ac:dyDescent="0.2">
      <c r="A87" s="19" t="s">
        <v>37</v>
      </c>
      <c r="B87" s="15">
        <f>[1]consoCONT!E1874</f>
        <v>944288862.98999989</v>
      </c>
      <c r="C87" s="15">
        <f>[1]consoCONT!F1874</f>
        <v>1847167.5799999833</v>
      </c>
      <c r="D87" s="15">
        <f>[1]consoCONT!G1874</f>
        <v>-345731968.31999999</v>
      </c>
      <c r="E87" s="15">
        <f>[1]consoCONT!H1874</f>
        <v>580503062.52999997</v>
      </c>
      <c r="F87" s="15">
        <f>[1]consoCONT!I1874</f>
        <v>324075547.37</v>
      </c>
      <c r="G87" s="15">
        <f>[1]consoCONT!J1874</f>
        <v>30294994.249999925</v>
      </c>
      <c r="H87" s="15">
        <f>[1]consoCONT!K1874</f>
        <v>6320739.1199999833</v>
      </c>
      <c r="I87" s="15">
        <f>[1]consoCONT!L1874</f>
        <v>579849662.52999997</v>
      </c>
      <c r="J87" s="15">
        <f>[1]consoCONT!M1874</f>
        <v>324075547.37</v>
      </c>
      <c r="K87" s="15">
        <f>[1]consoCONT!N1874</f>
        <v>29294994.249999925</v>
      </c>
      <c r="L87" s="15">
        <f>[1]consoCONT!O1874</f>
        <v>6320739.1199999833</v>
      </c>
      <c r="M87" s="15">
        <f>[1]consoCONT!P1874</f>
        <v>939540943.26999998</v>
      </c>
      <c r="N87" s="15">
        <f>[1]consoCONT!Q1874</f>
        <v>0</v>
      </c>
      <c r="O87" s="15">
        <f>[1]consoCONT!R1874</f>
        <v>653400</v>
      </c>
      <c r="P87" s="15">
        <f>[1]consoCONT!S1874</f>
        <v>0</v>
      </c>
      <c r="Q87" s="15">
        <f>[1]consoCONT!T1874</f>
        <v>0</v>
      </c>
      <c r="R87" s="15">
        <f>[1]consoCONT!U1874</f>
        <v>0</v>
      </c>
      <c r="S87" s="15">
        <f>[1]consoCONT!V1874</f>
        <v>0</v>
      </c>
      <c r="T87" s="15">
        <f>[1]consoCONT!W1874</f>
        <v>0</v>
      </c>
      <c r="U87" s="15">
        <f>[1]consoCONT!X1874</f>
        <v>0</v>
      </c>
      <c r="V87" s="15">
        <f>[1]consoCONT!Y1874</f>
        <v>1000000</v>
      </c>
      <c r="W87" s="15">
        <f>[1]consoCONT!Z1874</f>
        <v>0</v>
      </c>
      <c r="X87" s="15">
        <f>[1]consoCONT!AA1874</f>
        <v>0</v>
      </c>
      <c r="Y87" s="15">
        <f>[1]consoCONT!AB1874</f>
        <v>0</v>
      </c>
      <c r="Z87" s="15">
        <f>SUM(M87:Y87)</f>
        <v>941194343.26999998</v>
      </c>
      <c r="AA87" s="15">
        <f>B87-Z87</f>
        <v>3094519.7199999094</v>
      </c>
      <c r="AB87" s="20">
        <f>Z87/B87</f>
        <v>0.99672290986234724</v>
      </c>
      <c r="AC87" s="16"/>
      <c r="AD87" s="68"/>
      <c r="AE87" s="68"/>
      <c r="AF87" s="68"/>
      <c r="AG87" s="68"/>
      <c r="AH87" s="68"/>
      <c r="AI87" s="68"/>
      <c r="AJ87" s="68"/>
      <c r="AK87" s="68"/>
    </row>
    <row r="88" spans="1:37" s="17" customFormat="1" ht="18" customHeight="1" x14ac:dyDescent="0.2">
      <c r="A88" s="19" t="s">
        <v>38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>
        <f>SUM(M88:Y88)</f>
        <v>0</v>
      </c>
      <c r="AA88" s="15">
        <f>B88-Z88</f>
        <v>0</v>
      </c>
      <c r="AB88" s="20"/>
      <c r="AC88" s="16"/>
      <c r="AD88" s="68"/>
      <c r="AE88" s="68"/>
      <c r="AF88" s="68"/>
      <c r="AG88" s="68"/>
      <c r="AH88" s="68"/>
      <c r="AI88" s="68"/>
      <c r="AJ88" s="68"/>
      <c r="AK88" s="68"/>
    </row>
    <row r="89" spans="1:37" s="17" customFormat="1" ht="18" customHeight="1" x14ac:dyDescent="0.2">
      <c r="A89" s="19" t="s">
        <v>39</v>
      </c>
      <c r="B89" s="15">
        <f>[1]consoCONT!E1909</f>
        <v>1977275.02</v>
      </c>
      <c r="C89" s="15">
        <f>[1]consoCONT!F1909</f>
        <v>1954050.02</v>
      </c>
      <c r="D89" s="15">
        <f>[1]consoCONT!G1909</f>
        <v>0</v>
      </c>
      <c r="E89" s="15">
        <f>[1]consoCONT!H1909</f>
        <v>0</v>
      </c>
      <c r="F89" s="15">
        <f>[1]consoCONT!I1909</f>
        <v>6025</v>
      </c>
      <c r="G89" s="15">
        <f>[1]consoCONT!J1909</f>
        <v>420000</v>
      </c>
      <c r="H89" s="15">
        <f>[1]consoCONT!K1909</f>
        <v>453924.4</v>
      </c>
      <c r="I89" s="15">
        <f>[1]consoCONT!L1909</f>
        <v>0</v>
      </c>
      <c r="J89" s="15">
        <f>[1]consoCONT!M1909</f>
        <v>6025</v>
      </c>
      <c r="K89" s="15">
        <f>[1]consoCONT!N1909</f>
        <v>0</v>
      </c>
      <c r="L89" s="15">
        <f>[1]consoCONT!O1909</f>
        <v>0</v>
      </c>
      <c r="M89" s="15">
        <f>[1]consoCONT!P1909</f>
        <v>6025</v>
      </c>
      <c r="N89" s="15">
        <f>[1]consoCONT!Q1909</f>
        <v>0</v>
      </c>
      <c r="O89" s="15">
        <f>[1]consoCONT!R1909</f>
        <v>0</v>
      </c>
      <c r="P89" s="15">
        <f>[1]consoCONT!S1909</f>
        <v>0</v>
      </c>
      <c r="Q89" s="15">
        <f>[1]consoCONT!T1909</f>
        <v>0</v>
      </c>
      <c r="R89" s="15">
        <f>[1]consoCONT!U1909</f>
        <v>0</v>
      </c>
      <c r="S89" s="15">
        <f>[1]consoCONT!V1909</f>
        <v>0</v>
      </c>
      <c r="T89" s="15">
        <f>[1]consoCONT!W1909</f>
        <v>0</v>
      </c>
      <c r="U89" s="15">
        <f>[1]consoCONT!X1909</f>
        <v>0</v>
      </c>
      <c r="V89" s="15">
        <f>[1]consoCONT!Y1909</f>
        <v>420000</v>
      </c>
      <c r="W89" s="15">
        <f>[1]consoCONT!Z1909</f>
        <v>0</v>
      </c>
      <c r="X89" s="15">
        <f>[1]consoCONT!AA1909</f>
        <v>18980</v>
      </c>
      <c r="Y89" s="15">
        <f>[1]consoCONT!AB1909</f>
        <v>434944.4</v>
      </c>
      <c r="Z89" s="15">
        <f>SUM(M89:Y89)</f>
        <v>879949.4</v>
      </c>
      <c r="AA89" s="15">
        <f>B89-Z89</f>
        <v>1097325.6200000001</v>
      </c>
      <c r="AB89" s="20"/>
      <c r="AC89" s="16"/>
      <c r="AD89" s="68"/>
      <c r="AE89" s="68"/>
      <c r="AF89" s="68"/>
      <c r="AG89" s="68"/>
      <c r="AH89" s="68"/>
      <c r="AI89" s="68"/>
      <c r="AJ89" s="68"/>
      <c r="AK89" s="68"/>
    </row>
    <row r="90" spans="1:37" s="17" customFormat="1" ht="18" customHeight="1" x14ac:dyDescent="0.25">
      <c r="A90" s="22" t="s">
        <v>40</v>
      </c>
      <c r="B90" s="23">
        <f>SUM(B86:B89)</f>
        <v>946266138.00999987</v>
      </c>
      <c r="C90" s="23">
        <f t="shared" ref="C90:Y90" si="18">SUM(C86:C89)</f>
        <v>3801217.5999999833</v>
      </c>
      <c r="D90" s="23">
        <f t="shared" si="18"/>
        <v>-345731968.31999999</v>
      </c>
      <c r="E90" s="23">
        <f t="shared" si="18"/>
        <v>580503062.52999997</v>
      </c>
      <c r="F90" s="23">
        <f t="shared" si="18"/>
        <v>324081572.37</v>
      </c>
      <c r="G90" s="23">
        <f t="shared" si="18"/>
        <v>30714994.249999925</v>
      </c>
      <c r="H90" s="23">
        <f t="shared" si="18"/>
        <v>6774663.5199999837</v>
      </c>
      <c r="I90" s="23">
        <f t="shared" si="18"/>
        <v>579849662.52999997</v>
      </c>
      <c r="J90" s="23">
        <f t="shared" si="18"/>
        <v>324081572.37</v>
      </c>
      <c r="K90" s="23">
        <f t="shared" si="18"/>
        <v>29294994.249999925</v>
      </c>
      <c r="L90" s="23">
        <f t="shared" si="18"/>
        <v>6320739.1199999833</v>
      </c>
      <c r="M90" s="23">
        <f t="shared" si="18"/>
        <v>939546968.26999998</v>
      </c>
      <c r="N90" s="23">
        <f t="shared" si="18"/>
        <v>0</v>
      </c>
      <c r="O90" s="23">
        <f t="shared" si="18"/>
        <v>653400</v>
      </c>
      <c r="P90" s="23">
        <f t="shared" si="18"/>
        <v>0</v>
      </c>
      <c r="Q90" s="23">
        <f t="shared" si="18"/>
        <v>0</v>
      </c>
      <c r="R90" s="23">
        <f t="shared" si="18"/>
        <v>0</v>
      </c>
      <c r="S90" s="23">
        <f t="shared" si="18"/>
        <v>0</v>
      </c>
      <c r="T90" s="23">
        <f t="shared" si="18"/>
        <v>0</v>
      </c>
      <c r="U90" s="23">
        <f t="shared" si="18"/>
        <v>0</v>
      </c>
      <c r="V90" s="23">
        <f t="shared" si="18"/>
        <v>1420000</v>
      </c>
      <c r="W90" s="23">
        <f t="shared" si="18"/>
        <v>0</v>
      </c>
      <c r="X90" s="23">
        <f t="shared" si="18"/>
        <v>18980</v>
      </c>
      <c r="Y90" s="23">
        <f t="shared" si="18"/>
        <v>434944.4</v>
      </c>
      <c r="Z90" s="23">
        <f>SUM(Z86:Z89)</f>
        <v>942074292.66999996</v>
      </c>
      <c r="AA90" s="23">
        <f>SUM(AA86:AA89)</f>
        <v>4191845.3399999095</v>
      </c>
      <c r="AB90" s="24">
        <f>Z90/B90</f>
        <v>0.99557012010509494</v>
      </c>
      <c r="AC90" s="16"/>
      <c r="AD90" s="68"/>
      <c r="AE90" s="68"/>
      <c r="AF90" s="68"/>
      <c r="AG90" s="68"/>
      <c r="AH90" s="68"/>
      <c r="AI90" s="68"/>
      <c r="AJ90" s="68"/>
      <c r="AK90" s="68"/>
    </row>
    <row r="91" spans="1:37" s="17" customFormat="1" ht="18" hidden="1" customHeight="1" x14ac:dyDescent="0.25">
      <c r="A91" s="25" t="s">
        <v>41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>
        <f>SUM(M91:Y91)</f>
        <v>0</v>
      </c>
      <c r="AA91" s="15">
        <f>B91-Z91</f>
        <v>0</v>
      </c>
      <c r="AB91" s="20" t="e">
        <f>Z91/B91</f>
        <v>#DIV/0!</v>
      </c>
      <c r="AC91" s="16"/>
      <c r="AD91" s="68"/>
      <c r="AE91" s="68"/>
      <c r="AF91" s="68"/>
      <c r="AG91" s="68"/>
      <c r="AH91" s="68"/>
      <c r="AI91" s="68"/>
      <c r="AJ91" s="68"/>
      <c r="AK91" s="68"/>
    </row>
    <row r="92" spans="1:37" s="17" customFormat="1" ht="18" customHeight="1" x14ac:dyDescent="0.25">
      <c r="A92" s="22" t="s">
        <v>42</v>
      </c>
      <c r="B92" s="23">
        <f>B91+B90</f>
        <v>946266138.00999987</v>
      </c>
      <c r="C92" s="23">
        <f t="shared" ref="C92:Y92" si="19">C91+C90</f>
        <v>3801217.5999999833</v>
      </c>
      <c r="D92" s="23">
        <f t="shared" si="19"/>
        <v>-345731968.31999999</v>
      </c>
      <c r="E92" s="23">
        <f t="shared" si="19"/>
        <v>580503062.52999997</v>
      </c>
      <c r="F92" s="23">
        <f t="shared" si="19"/>
        <v>324081572.37</v>
      </c>
      <c r="G92" s="23">
        <f t="shared" si="19"/>
        <v>30714994.249999925</v>
      </c>
      <c r="H92" s="23">
        <f t="shared" si="19"/>
        <v>6774663.5199999837</v>
      </c>
      <c r="I92" s="23">
        <f t="shared" si="19"/>
        <v>579849662.52999997</v>
      </c>
      <c r="J92" s="23">
        <f t="shared" si="19"/>
        <v>324081572.37</v>
      </c>
      <c r="K92" s="23">
        <f t="shared" si="19"/>
        <v>29294994.249999925</v>
      </c>
      <c r="L92" s="23">
        <f t="shared" si="19"/>
        <v>6320739.1199999833</v>
      </c>
      <c r="M92" s="23">
        <f t="shared" si="19"/>
        <v>939546968.26999998</v>
      </c>
      <c r="N92" s="23">
        <f t="shared" si="19"/>
        <v>0</v>
      </c>
      <c r="O92" s="23">
        <f t="shared" si="19"/>
        <v>653400</v>
      </c>
      <c r="P92" s="23">
        <f t="shared" si="19"/>
        <v>0</v>
      </c>
      <c r="Q92" s="23">
        <f t="shared" si="19"/>
        <v>0</v>
      </c>
      <c r="R92" s="23">
        <f t="shared" si="19"/>
        <v>0</v>
      </c>
      <c r="S92" s="23">
        <f t="shared" si="19"/>
        <v>0</v>
      </c>
      <c r="T92" s="23">
        <f t="shared" si="19"/>
        <v>0</v>
      </c>
      <c r="U92" s="23">
        <f t="shared" si="19"/>
        <v>0</v>
      </c>
      <c r="V92" s="23">
        <f t="shared" si="19"/>
        <v>1420000</v>
      </c>
      <c r="W92" s="23">
        <f t="shared" si="19"/>
        <v>0</v>
      </c>
      <c r="X92" s="23">
        <f t="shared" si="19"/>
        <v>18980</v>
      </c>
      <c r="Y92" s="23">
        <f t="shared" si="19"/>
        <v>434944.4</v>
      </c>
      <c r="Z92" s="23">
        <f>Z91+Z90</f>
        <v>942074292.66999996</v>
      </c>
      <c r="AA92" s="23">
        <f>AA91+AA90</f>
        <v>4191845.3399999095</v>
      </c>
      <c r="AB92" s="24">
        <f>Z92/B92</f>
        <v>0.99557012010509494</v>
      </c>
      <c r="AC92" s="26"/>
      <c r="AD92" s="68"/>
      <c r="AE92" s="68"/>
      <c r="AF92" s="68"/>
      <c r="AG92" s="68"/>
      <c r="AH92" s="68"/>
      <c r="AI92" s="68"/>
      <c r="AJ92" s="68"/>
      <c r="AK92" s="68"/>
    </row>
    <row r="93" spans="1:37" s="17" customFormat="1" ht="15" hidden="1" customHeight="1" x14ac:dyDescent="0.25">
      <c r="A93" s="18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6"/>
      <c r="AD93" s="68"/>
      <c r="AE93" s="68"/>
      <c r="AF93" s="68"/>
      <c r="AG93" s="68"/>
      <c r="AH93" s="68"/>
      <c r="AI93" s="68"/>
      <c r="AJ93" s="68"/>
      <c r="AK93" s="68"/>
    </row>
    <row r="94" spans="1:37" s="17" customFormat="1" ht="15" hidden="1" customHeight="1" x14ac:dyDescent="0.25">
      <c r="A94" s="18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6"/>
      <c r="AD94" s="68"/>
      <c r="AE94" s="68"/>
      <c r="AF94" s="68"/>
      <c r="AG94" s="68"/>
      <c r="AH94" s="68"/>
      <c r="AI94" s="68"/>
      <c r="AJ94" s="68"/>
      <c r="AK94" s="68"/>
    </row>
    <row r="95" spans="1:37" s="17" customFormat="1" ht="15" hidden="1" customHeight="1" x14ac:dyDescent="0.25">
      <c r="A95" s="14" t="s">
        <v>44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6"/>
      <c r="AD95" s="68"/>
      <c r="AE95" s="68"/>
      <c r="AF95" s="68"/>
      <c r="AG95" s="68"/>
      <c r="AH95" s="68"/>
      <c r="AI95" s="68"/>
      <c r="AJ95" s="68"/>
      <c r="AK95" s="68"/>
    </row>
    <row r="96" spans="1:37" s="17" customFormat="1" ht="18" hidden="1" customHeight="1" x14ac:dyDescent="0.2">
      <c r="A96" s="19" t="s">
        <v>36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>
        <f>B96-Z96</f>
        <v>0</v>
      </c>
      <c r="AB96" s="20" t="e">
        <f>Z96/B96</f>
        <v>#DIV/0!</v>
      </c>
      <c r="AC96" s="16"/>
      <c r="AD96" s="68"/>
      <c r="AE96" s="68"/>
      <c r="AF96" s="68"/>
      <c r="AG96" s="68"/>
      <c r="AH96" s="68"/>
      <c r="AI96" s="68"/>
      <c r="AJ96" s="68"/>
      <c r="AK96" s="68"/>
    </row>
    <row r="97" spans="1:37" s="17" customFormat="1" ht="18" hidden="1" customHeight="1" x14ac:dyDescent="0.2">
      <c r="A97" s="19" t="s">
        <v>37</v>
      </c>
      <c r="B97" s="15">
        <f>[1]consoCONT!E2085</f>
        <v>0</v>
      </c>
      <c r="C97" s="15">
        <f>[1]consoCONT!F2085</f>
        <v>0</v>
      </c>
      <c r="D97" s="15">
        <f>[1]consoCONT!G2085</f>
        <v>0</v>
      </c>
      <c r="E97" s="15">
        <f>[1]consoCONT!H2085</f>
        <v>0</v>
      </c>
      <c r="F97" s="15">
        <f>[1]consoCONT!I2085</f>
        <v>0</v>
      </c>
      <c r="G97" s="15">
        <f>[1]consoCONT!J2085</f>
        <v>0</v>
      </c>
      <c r="H97" s="15">
        <f>[1]consoCONT!K2085</f>
        <v>0</v>
      </c>
      <c r="I97" s="15">
        <f>[1]consoCONT!L2085</f>
        <v>0</v>
      </c>
      <c r="J97" s="15">
        <f>[1]consoCONT!M2085</f>
        <v>0</v>
      </c>
      <c r="K97" s="15">
        <f>[1]consoCONT!N2085</f>
        <v>0</v>
      </c>
      <c r="L97" s="15">
        <f>[1]consoCONT!O2085</f>
        <v>0</v>
      </c>
      <c r="M97" s="15">
        <f>[1]consoCONT!P2085</f>
        <v>0</v>
      </c>
      <c r="N97" s="15">
        <f>[1]consoCONT!Q2085</f>
        <v>0</v>
      </c>
      <c r="O97" s="15">
        <f>[1]consoCONT!R2085</f>
        <v>0</v>
      </c>
      <c r="P97" s="15">
        <f>[1]consoCONT!S2085</f>
        <v>0</v>
      </c>
      <c r="Q97" s="15">
        <f>[1]consoCONT!T2085</f>
        <v>0</v>
      </c>
      <c r="R97" s="15">
        <f>[1]consoCONT!U2085</f>
        <v>0</v>
      </c>
      <c r="S97" s="15">
        <f>[1]consoCONT!V2085</f>
        <v>0</v>
      </c>
      <c r="T97" s="15">
        <f>[1]consoCONT!W2085</f>
        <v>0</v>
      </c>
      <c r="U97" s="15">
        <f>[1]consoCONT!X2085</f>
        <v>0</v>
      </c>
      <c r="V97" s="15">
        <f>[1]consoCONT!Y2085</f>
        <v>0</v>
      </c>
      <c r="W97" s="15">
        <f>[1]consoCONT!Z2085</f>
        <v>0</v>
      </c>
      <c r="X97" s="15">
        <f>[1]consoCONT!AA2085</f>
        <v>0</v>
      </c>
      <c r="Y97" s="15">
        <f>[1]consoCONT!AB2085</f>
        <v>0</v>
      </c>
      <c r="Z97" s="15"/>
      <c r="AA97" s="15">
        <f>B97-Z97</f>
        <v>0</v>
      </c>
      <c r="AB97" s="20" t="e">
        <f>Z97/B97</f>
        <v>#DIV/0!</v>
      </c>
      <c r="AC97" s="16"/>
      <c r="AD97" s="68"/>
      <c r="AE97" s="68"/>
      <c r="AF97" s="68"/>
      <c r="AG97" s="68"/>
      <c r="AH97" s="68"/>
      <c r="AI97" s="68"/>
      <c r="AJ97" s="68"/>
      <c r="AK97" s="68"/>
    </row>
    <row r="98" spans="1:37" s="17" customFormat="1" ht="18" hidden="1" customHeight="1" x14ac:dyDescent="0.2">
      <c r="A98" s="19" t="s">
        <v>38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>
        <f>B98-Z98</f>
        <v>0</v>
      </c>
      <c r="AB98" s="20"/>
      <c r="AC98" s="16"/>
      <c r="AD98" s="68"/>
      <c r="AE98" s="68"/>
      <c r="AF98" s="68"/>
      <c r="AG98" s="68"/>
      <c r="AH98" s="68"/>
      <c r="AI98" s="68"/>
      <c r="AJ98" s="68"/>
      <c r="AK98" s="68"/>
    </row>
    <row r="99" spans="1:37" s="17" customFormat="1" ht="18" hidden="1" customHeight="1" x14ac:dyDescent="0.2">
      <c r="A99" s="19" t="s">
        <v>39</v>
      </c>
      <c r="B99" s="15">
        <f>[1]consoCONT!E2120</f>
        <v>0</v>
      </c>
      <c r="C99" s="15">
        <f>[1]consoCONT!F2120</f>
        <v>0</v>
      </c>
      <c r="D99" s="15">
        <f>[1]consoCONT!G2120</f>
        <v>0</v>
      </c>
      <c r="E99" s="15">
        <f>[1]consoCONT!H2120</f>
        <v>0</v>
      </c>
      <c r="F99" s="15">
        <f>[1]consoCONT!I2120</f>
        <v>0</v>
      </c>
      <c r="G99" s="15">
        <f>[1]consoCONT!J2120</f>
        <v>0</v>
      </c>
      <c r="H99" s="15">
        <f>[1]consoCONT!K2120</f>
        <v>0</v>
      </c>
      <c r="I99" s="15">
        <f>[1]consoCONT!L2120</f>
        <v>0</v>
      </c>
      <c r="J99" s="15">
        <f>[1]consoCONT!M2120</f>
        <v>0</v>
      </c>
      <c r="K99" s="15">
        <f>[1]consoCONT!N2120</f>
        <v>0</v>
      </c>
      <c r="L99" s="15">
        <f>[1]consoCONT!O2120</f>
        <v>0</v>
      </c>
      <c r="M99" s="15">
        <f>[1]consoCONT!P2120</f>
        <v>0</v>
      </c>
      <c r="N99" s="15">
        <f>[1]consoCONT!Q2120</f>
        <v>0</v>
      </c>
      <c r="O99" s="15">
        <f>[1]consoCONT!R2120</f>
        <v>0</v>
      </c>
      <c r="P99" s="15">
        <f>[1]consoCONT!S2120</f>
        <v>0</v>
      </c>
      <c r="Q99" s="15">
        <f>[1]consoCONT!T2120</f>
        <v>0</v>
      </c>
      <c r="R99" s="15">
        <f>[1]consoCONT!U2120</f>
        <v>0</v>
      </c>
      <c r="S99" s="15">
        <f>[1]consoCONT!V2120</f>
        <v>0</v>
      </c>
      <c r="T99" s="15">
        <f>[1]consoCONT!W2120</f>
        <v>0</v>
      </c>
      <c r="U99" s="15">
        <f>[1]consoCONT!X2120</f>
        <v>0</v>
      </c>
      <c r="V99" s="15">
        <f>[1]consoCONT!Y2120</f>
        <v>0</v>
      </c>
      <c r="W99" s="15">
        <f>[1]consoCONT!Z2120</f>
        <v>0</v>
      </c>
      <c r="X99" s="15">
        <f>[1]consoCONT!AA2120</f>
        <v>0</v>
      </c>
      <c r="Y99" s="15">
        <f>[1]consoCONT!AB2120</f>
        <v>0</v>
      </c>
      <c r="Z99" s="15"/>
      <c r="AA99" s="15">
        <f>B99-Z99</f>
        <v>0</v>
      </c>
      <c r="AB99" s="20"/>
      <c r="AC99" s="16"/>
      <c r="AD99" s="68"/>
      <c r="AE99" s="68"/>
      <c r="AF99" s="68"/>
      <c r="AG99" s="68"/>
      <c r="AH99" s="68"/>
      <c r="AI99" s="68"/>
      <c r="AJ99" s="68"/>
      <c r="AK99" s="68"/>
    </row>
    <row r="100" spans="1:37" s="17" customFormat="1" ht="18" hidden="1" customHeight="1" x14ac:dyDescent="0.25">
      <c r="A100" s="22" t="s">
        <v>40</v>
      </c>
      <c r="B100" s="23">
        <f>SUM(B96:B99)</f>
        <v>0</v>
      </c>
      <c r="C100" s="23">
        <f t="shared" ref="C100:Y100" si="20">SUM(C96:C99)</f>
        <v>0</v>
      </c>
      <c r="D100" s="23">
        <f t="shared" si="20"/>
        <v>0</v>
      </c>
      <c r="E100" s="23">
        <f t="shared" si="20"/>
        <v>0</v>
      </c>
      <c r="F100" s="23">
        <f t="shared" si="20"/>
        <v>0</v>
      </c>
      <c r="G100" s="23">
        <f t="shared" si="20"/>
        <v>0</v>
      </c>
      <c r="H100" s="23">
        <f t="shared" si="20"/>
        <v>0</v>
      </c>
      <c r="I100" s="23">
        <f t="shared" si="20"/>
        <v>0</v>
      </c>
      <c r="J100" s="23">
        <f t="shared" si="20"/>
        <v>0</v>
      </c>
      <c r="K100" s="23">
        <f t="shared" si="20"/>
        <v>0</v>
      </c>
      <c r="L100" s="23">
        <f t="shared" si="20"/>
        <v>0</v>
      </c>
      <c r="M100" s="23">
        <f t="shared" si="20"/>
        <v>0</v>
      </c>
      <c r="N100" s="23">
        <f t="shared" si="20"/>
        <v>0</v>
      </c>
      <c r="O100" s="23">
        <f t="shared" si="20"/>
        <v>0</v>
      </c>
      <c r="P100" s="23">
        <f t="shared" si="20"/>
        <v>0</v>
      </c>
      <c r="Q100" s="23">
        <f t="shared" si="20"/>
        <v>0</v>
      </c>
      <c r="R100" s="23">
        <f t="shared" si="20"/>
        <v>0</v>
      </c>
      <c r="S100" s="23">
        <f t="shared" si="20"/>
        <v>0</v>
      </c>
      <c r="T100" s="23">
        <f t="shared" si="20"/>
        <v>0</v>
      </c>
      <c r="U100" s="23">
        <f t="shared" si="20"/>
        <v>0</v>
      </c>
      <c r="V100" s="23">
        <f t="shared" si="20"/>
        <v>0</v>
      </c>
      <c r="W100" s="23">
        <f t="shared" si="20"/>
        <v>0</v>
      </c>
      <c r="X100" s="23">
        <f t="shared" si="20"/>
        <v>0</v>
      </c>
      <c r="Y100" s="23">
        <f t="shared" si="20"/>
        <v>0</v>
      </c>
      <c r="Z100" s="23"/>
      <c r="AA100" s="23">
        <f>SUM(AA96:AA99)</f>
        <v>0</v>
      </c>
      <c r="AB100" s="24" t="e">
        <f>Z100/B100</f>
        <v>#DIV/0!</v>
      </c>
      <c r="AC100" s="16"/>
      <c r="AD100" s="68"/>
      <c r="AE100" s="68"/>
      <c r="AF100" s="68"/>
      <c r="AG100" s="68"/>
      <c r="AH100" s="68"/>
      <c r="AI100" s="68"/>
      <c r="AJ100" s="68"/>
      <c r="AK100" s="68"/>
    </row>
    <row r="101" spans="1:37" s="17" customFormat="1" ht="18" hidden="1" customHeight="1" x14ac:dyDescent="0.25">
      <c r="A101" s="25" t="s">
        <v>41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>
        <f>B101-Z101</f>
        <v>0</v>
      </c>
      <c r="AB101" s="20" t="e">
        <f>Z101/B101</f>
        <v>#DIV/0!</v>
      </c>
      <c r="AC101" s="16"/>
      <c r="AD101" s="68"/>
      <c r="AE101" s="68"/>
      <c r="AF101" s="68"/>
      <c r="AG101" s="68"/>
      <c r="AH101" s="68"/>
      <c r="AI101" s="68"/>
      <c r="AJ101" s="68"/>
      <c r="AK101" s="68"/>
    </row>
    <row r="102" spans="1:37" s="17" customFormat="1" ht="18" hidden="1" customHeight="1" x14ac:dyDescent="0.25">
      <c r="A102" s="22" t="s">
        <v>42</v>
      </c>
      <c r="B102" s="23">
        <f>B101+B100</f>
        <v>0</v>
      </c>
      <c r="C102" s="23">
        <f t="shared" ref="C102:Y102" si="21">C101+C100</f>
        <v>0</v>
      </c>
      <c r="D102" s="23">
        <f t="shared" si="21"/>
        <v>0</v>
      </c>
      <c r="E102" s="23">
        <f t="shared" si="21"/>
        <v>0</v>
      </c>
      <c r="F102" s="23">
        <f t="shared" si="21"/>
        <v>0</v>
      </c>
      <c r="G102" s="23">
        <f t="shared" si="21"/>
        <v>0</v>
      </c>
      <c r="H102" s="23">
        <f t="shared" si="21"/>
        <v>0</v>
      </c>
      <c r="I102" s="23">
        <f t="shared" si="21"/>
        <v>0</v>
      </c>
      <c r="J102" s="23">
        <f t="shared" si="21"/>
        <v>0</v>
      </c>
      <c r="K102" s="23">
        <f t="shared" si="21"/>
        <v>0</v>
      </c>
      <c r="L102" s="23">
        <f t="shared" si="21"/>
        <v>0</v>
      </c>
      <c r="M102" s="23">
        <f t="shared" si="21"/>
        <v>0</v>
      </c>
      <c r="N102" s="23">
        <f t="shared" si="21"/>
        <v>0</v>
      </c>
      <c r="O102" s="23">
        <f t="shared" si="21"/>
        <v>0</v>
      </c>
      <c r="P102" s="23">
        <f t="shared" si="21"/>
        <v>0</v>
      </c>
      <c r="Q102" s="23">
        <f t="shared" si="21"/>
        <v>0</v>
      </c>
      <c r="R102" s="23">
        <f t="shared" si="21"/>
        <v>0</v>
      </c>
      <c r="S102" s="23">
        <f t="shared" si="21"/>
        <v>0</v>
      </c>
      <c r="T102" s="23">
        <f t="shared" si="21"/>
        <v>0</v>
      </c>
      <c r="U102" s="23">
        <f t="shared" si="21"/>
        <v>0</v>
      </c>
      <c r="V102" s="23">
        <f t="shared" si="21"/>
        <v>0</v>
      </c>
      <c r="W102" s="23">
        <f t="shared" si="21"/>
        <v>0</v>
      </c>
      <c r="X102" s="23">
        <f t="shared" si="21"/>
        <v>0</v>
      </c>
      <c r="Y102" s="23">
        <f t="shared" si="21"/>
        <v>0</v>
      </c>
      <c r="Z102" s="23"/>
      <c r="AA102" s="23">
        <f>AA101+AA100</f>
        <v>0</v>
      </c>
      <c r="AB102" s="24" t="e">
        <f>Z102/B102</f>
        <v>#DIV/0!</v>
      </c>
      <c r="AC102" s="26"/>
      <c r="AD102" s="68"/>
      <c r="AE102" s="68"/>
      <c r="AF102" s="68"/>
      <c r="AG102" s="68"/>
      <c r="AH102" s="68"/>
      <c r="AI102" s="68"/>
      <c r="AJ102" s="68"/>
      <c r="AK102" s="68"/>
    </row>
    <row r="103" spans="1:37" s="17" customFormat="1" ht="15" hidden="1" customHeight="1" x14ac:dyDescent="0.25">
      <c r="A103" s="18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6"/>
      <c r="AD103" s="68"/>
      <c r="AE103" s="68"/>
      <c r="AF103" s="68"/>
      <c r="AG103" s="68"/>
      <c r="AH103" s="68"/>
      <c r="AI103" s="68"/>
      <c r="AJ103" s="68"/>
      <c r="AK103" s="68"/>
    </row>
    <row r="104" spans="1:37" s="17" customFormat="1" ht="15" hidden="1" customHeight="1" x14ac:dyDescent="0.25">
      <c r="A104" s="18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6"/>
      <c r="AD104" s="68"/>
      <c r="AE104" s="68"/>
      <c r="AF104" s="68"/>
      <c r="AG104" s="68"/>
      <c r="AH104" s="68"/>
      <c r="AI104" s="68"/>
      <c r="AJ104" s="68"/>
      <c r="AK104" s="68"/>
    </row>
    <row r="105" spans="1:37" s="17" customFormat="1" ht="15" hidden="1" customHeight="1" x14ac:dyDescent="0.25">
      <c r="A105" s="14" t="s">
        <v>44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6"/>
      <c r="AD105" s="68"/>
      <c r="AE105" s="68"/>
      <c r="AF105" s="68"/>
      <c r="AG105" s="68"/>
      <c r="AH105" s="68"/>
      <c r="AI105" s="68"/>
      <c r="AJ105" s="68"/>
      <c r="AK105" s="68"/>
    </row>
    <row r="106" spans="1:37" s="17" customFormat="1" ht="18" hidden="1" customHeight="1" x14ac:dyDescent="0.2">
      <c r="A106" s="19" t="s">
        <v>36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>
        <f>B106-Z106</f>
        <v>0</v>
      </c>
      <c r="AB106" s="20" t="e">
        <f>Z106/B106</f>
        <v>#DIV/0!</v>
      </c>
      <c r="AC106" s="16"/>
      <c r="AD106" s="68"/>
      <c r="AE106" s="68"/>
      <c r="AF106" s="68"/>
      <c r="AG106" s="68"/>
      <c r="AH106" s="68"/>
      <c r="AI106" s="68"/>
      <c r="AJ106" s="68"/>
      <c r="AK106" s="68"/>
    </row>
    <row r="107" spans="1:37" s="17" customFormat="1" ht="18" hidden="1" customHeight="1" x14ac:dyDescent="0.2">
      <c r="A107" s="19" t="s">
        <v>37</v>
      </c>
      <c r="B107" s="15">
        <f>[1]consoCONT!E2296</f>
        <v>0</v>
      </c>
      <c r="C107" s="15">
        <f>[1]consoCONT!F2296</f>
        <v>0</v>
      </c>
      <c r="D107" s="15">
        <f>[1]consoCONT!G2296</f>
        <v>0</v>
      </c>
      <c r="E107" s="15">
        <f>[1]consoCONT!H2296</f>
        <v>0</v>
      </c>
      <c r="F107" s="15">
        <f>[1]consoCONT!I2296</f>
        <v>0</v>
      </c>
      <c r="G107" s="15">
        <f>[1]consoCONT!J2296</f>
        <v>0</v>
      </c>
      <c r="H107" s="15">
        <f>[1]consoCONT!K2296</f>
        <v>0</v>
      </c>
      <c r="I107" s="15">
        <f>[1]consoCONT!L2296</f>
        <v>0</v>
      </c>
      <c r="J107" s="15">
        <f>[1]consoCONT!M2296</f>
        <v>0</v>
      </c>
      <c r="K107" s="15">
        <f>[1]consoCONT!N2296</f>
        <v>0</v>
      </c>
      <c r="L107" s="15">
        <f>[1]consoCONT!O2296</f>
        <v>0</v>
      </c>
      <c r="M107" s="15">
        <f>[1]consoCONT!P2296</f>
        <v>0</v>
      </c>
      <c r="N107" s="15">
        <f>[1]consoCONT!Q2296</f>
        <v>0</v>
      </c>
      <c r="O107" s="15">
        <f>[1]consoCONT!R2296</f>
        <v>0</v>
      </c>
      <c r="P107" s="15">
        <f>[1]consoCONT!S2296</f>
        <v>0</v>
      </c>
      <c r="Q107" s="15">
        <f>[1]consoCONT!T2296</f>
        <v>0</v>
      </c>
      <c r="R107" s="15">
        <f>[1]consoCONT!U2296</f>
        <v>0</v>
      </c>
      <c r="S107" s="15">
        <f>[1]consoCONT!V2296</f>
        <v>0</v>
      </c>
      <c r="T107" s="15">
        <f>[1]consoCONT!W2296</f>
        <v>0</v>
      </c>
      <c r="U107" s="15">
        <f>[1]consoCONT!X2296</f>
        <v>0</v>
      </c>
      <c r="V107" s="15">
        <f>[1]consoCONT!Y2296</f>
        <v>0</v>
      </c>
      <c r="W107" s="15">
        <f>[1]consoCONT!Z2296</f>
        <v>0</v>
      </c>
      <c r="X107" s="15">
        <f>[1]consoCONT!AA2296</f>
        <v>0</v>
      </c>
      <c r="Y107" s="15">
        <f>[1]consoCONT!AB2296</f>
        <v>0</v>
      </c>
      <c r="Z107" s="15"/>
      <c r="AA107" s="15">
        <f>B107-Z107</f>
        <v>0</v>
      </c>
      <c r="AB107" s="20" t="e">
        <f>Z107/B107</f>
        <v>#DIV/0!</v>
      </c>
      <c r="AC107" s="16"/>
      <c r="AD107" s="68"/>
      <c r="AE107" s="68"/>
      <c r="AF107" s="68"/>
      <c r="AG107" s="68"/>
      <c r="AH107" s="68"/>
      <c r="AI107" s="68"/>
      <c r="AJ107" s="68"/>
      <c r="AK107" s="68"/>
    </row>
    <row r="108" spans="1:37" s="17" customFormat="1" ht="18" hidden="1" customHeight="1" x14ac:dyDescent="0.2">
      <c r="A108" s="19" t="s">
        <v>38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>
        <f>B108-Z108</f>
        <v>0</v>
      </c>
      <c r="AB108" s="20"/>
      <c r="AC108" s="16"/>
      <c r="AD108" s="68"/>
      <c r="AE108" s="68"/>
      <c r="AF108" s="68"/>
      <c r="AG108" s="68"/>
      <c r="AH108" s="68"/>
      <c r="AI108" s="68"/>
      <c r="AJ108" s="68"/>
      <c r="AK108" s="68"/>
    </row>
    <row r="109" spans="1:37" s="17" customFormat="1" ht="18" hidden="1" customHeight="1" x14ac:dyDescent="0.2">
      <c r="A109" s="19" t="s">
        <v>39</v>
      </c>
      <c r="B109" s="15">
        <f>[1]consoCONT!E2331</f>
        <v>0</v>
      </c>
      <c r="C109" s="15">
        <f>[1]consoCONT!F2331</f>
        <v>0</v>
      </c>
      <c r="D109" s="15">
        <f>[1]consoCONT!G2331</f>
        <v>0</v>
      </c>
      <c r="E109" s="15">
        <f>[1]consoCONT!H2331</f>
        <v>0</v>
      </c>
      <c r="F109" s="15">
        <f>[1]consoCONT!I2331</f>
        <v>0</v>
      </c>
      <c r="G109" s="15">
        <f>[1]consoCONT!J2331</f>
        <v>0</v>
      </c>
      <c r="H109" s="15">
        <f>[1]consoCONT!K2331</f>
        <v>0</v>
      </c>
      <c r="I109" s="15">
        <f>[1]consoCONT!L2331</f>
        <v>0</v>
      </c>
      <c r="J109" s="15">
        <f>[1]consoCONT!M2331</f>
        <v>0</v>
      </c>
      <c r="K109" s="15">
        <f>[1]consoCONT!N2331</f>
        <v>0</v>
      </c>
      <c r="L109" s="15">
        <f>[1]consoCONT!O2331</f>
        <v>0</v>
      </c>
      <c r="M109" s="15">
        <f>[1]consoCONT!P2331</f>
        <v>0</v>
      </c>
      <c r="N109" s="15">
        <f>[1]consoCONT!Q2331</f>
        <v>0</v>
      </c>
      <c r="O109" s="15">
        <f>[1]consoCONT!R2331</f>
        <v>0</v>
      </c>
      <c r="P109" s="15">
        <f>[1]consoCONT!S2331</f>
        <v>0</v>
      </c>
      <c r="Q109" s="15">
        <f>[1]consoCONT!T2331</f>
        <v>0</v>
      </c>
      <c r="R109" s="15">
        <f>[1]consoCONT!U2331</f>
        <v>0</v>
      </c>
      <c r="S109" s="15">
        <f>[1]consoCONT!V2331</f>
        <v>0</v>
      </c>
      <c r="T109" s="15">
        <f>[1]consoCONT!W2331</f>
        <v>0</v>
      </c>
      <c r="U109" s="15">
        <f>[1]consoCONT!X2331</f>
        <v>0</v>
      </c>
      <c r="V109" s="15">
        <f>[1]consoCONT!Y2331</f>
        <v>0</v>
      </c>
      <c r="W109" s="15">
        <f>[1]consoCONT!Z2331</f>
        <v>0</v>
      </c>
      <c r="X109" s="15">
        <f>[1]consoCONT!AA2331</f>
        <v>0</v>
      </c>
      <c r="Y109" s="15">
        <f>[1]consoCONT!AB2331</f>
        <v>0</v>
      </c>
      <c r="Z109" s="15"/>
      <c r="AA109" s="15">
        <f>B109-Z109</f>
        <v>0</v>
      </c>
      <c r="AB109" s="20"/>
      <c r="AC109" s="16"/>
      <c r="AD109" s="68"/>
      <c r="AE109" s="68"/>
      <c r="AF109" s="68"/>
      <c r="AG109" s="68"/>
      <c r="AH109" s="68"/>
      <c r="AI109" s="68"/>
      <c r="AJ109" s="68"/>
      <c r="AK109" s="68"/>
    </row>
    <row r="110" spans="1:37" s="17" customFormat="1" ht="18" hidden="1" customHeight="1" x14ac:dyDescent="0.25">
      <c r="A110" s="22" t="s">
        <v>40</v>
      </c>
      <c r="B110" s="23">
        <f>SUM(B106:B109)</f>
        <v>0</v>
      </c>
      <c r="C110" s="23">
        <f t="shared" ref="C110:Y110" si="22">SUM(C106:C109)</f>
        <v>0</v>
      </c>
      <c r="D110" s="23">
        <f t="shared" si="22"/>
        <v>0</v>
      </c>
      <c r="E110" s="23">
        <f t="shared" si="22"/>
        <v>0</v>
      </c>
      <c r="F110" s="23">
        <f t="shared" si="22"/>
        <v>0</v>
      </c>
      <c r="G110" s="23">
        <f t="shared" si="22"/>
        <v>0</v>
      </c>
      <c r="H110" s="23">
        <f t="shared" si="22"/>
        <v>0</v>
      </c>
      <c r="I110" s="23">
        <f t="shared" si="22"/>
        <v>0</v>
      </c>
      <c r="J110" s="23">
        <f t="shared" si="22"/>
        <v>0</v>
      </c>
      <c r="K110" s="23">
        <f t="shared" si="22"/>
        <v>0</v>
      </c>
      <c r="L110" s="23">
        <f t="shared" si="22"/>
        <v>0</v>
      </c>
      <c r="M110" s="23">
        <f t="shared" si="22"/>
        <v>0</v>
      </c>
      <c r="N110" s="23">
        <f t="shared" si="22"/>
        <v>0</v>
      </c>
      <c r="O110" s="23">
        <f t="shared" si="22"/>
        <v>0</v>
      </c>
      <c r="P110" s="23">
        <f t="shared" si="22"/>
        <v>0</v>
      </c>
      <c r="Q110" s="23">
        <f t="shared" si="22"/>
        <v>0</v>
      </c>
      <c r="R110" s="23">
        <f t="shared" si="22"/>
        <v>0</v>
      </c>
      <c r="S110" s="23">
        <f t="shared" si="22"/>
        <v>0</v>
      </c>
      <c r="T110" s="23">
        <f t="shared" si="22"/>
        <v>0</v>
      </c>
      <c r="U110" s="23">
        <f t="shared" si="22"/>
        <v>0</v>
      </c>
      <c r="V110" s="23">
        <f t="shared" si="22"/>
        <v>0</v>
      </c>
      <c r="W110" s="23">
        <f t="shared" si="22"/>
        <v>0</v>
      </c>
      <c r="X110" s="23">
        <f t="shared" si="22"/>
        <v>0</v>
      </c>
      <c r="Y110" s="23">
        <f t="shared" si="22"/>
        <v>0</v>
      </c>
      <c r="Z110" s="23"/>
      <c r="AA110" s="23">
        <f>SUM(AA106:AA109)</f>
        <v>0</v>
      </c>
      <c r="AB110" s="24" t="e">
        <f>Z110/B110</f>
        <v>#DIV/0!</v>
      </c>
      <c r="AC110" s="16"/>
      <c r="AD110" s="68"/>
      <c r="AE110" s="68"/>
      <c r="AF110" s="68"/>
      <c r="AG110" s="68"/>
      <c r="AH110" s="68"/>
      <c r="AI110" s="68"/>
      <c r="AJ110" s="68"/>
      <c r="AK110" s="68"/>
    </row>
    <row r="111" spans="1:37" s="17" customFormat="1" ht="18" hidden="1" customHeight="1" x14ac:dyDescent="0.25">
      <c r="A111" s="25" t="s">
        <v>41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>
        <f>B111-Z111</f>
        <v>0</v>
      </c>
      <c r="AB111" s="20" t="e">
        <f>Z111/B111</f>
        <v>#DIV/0!</v>
      </c>
      <c r="AC111" s="16"/>
      <c r="AD111" s="68"/>
      <c r="AE111" s="68"/>
      <c r="AF111" s="68"/>
      <c r="AG111" s="68"/>
      <c r="AH111" s="68"/>
      <c r="AI111" s="68"/>
      <c r="AJ111" s="68"/>
      <c r="AK111" s="68"/>
    </row>
    <row r="112" spans="1:37" s="17" customFormat="1" ht="18" hidden="1" customHeight="1" x14ac:dyDescent="0.25">
      <c r="A112" s="22" t="s">
        <v>42</v>
      </c>
      <c r="B112" s="23">
        <f>B111+B110</f>
        <v>0</v>
      </c>
      <c r="C112" s="23">
        <f t="shared" ref="C112:Y112" si="23">C111+C110</f>
        <v>0</v>
      </c>
      <c r="D112" s="23">
        <f t="shared" si="23"/>
        <v>0</v>
      </c>
      <c r="E112" s="23">
        <f t="shared" si="23"/>
        <v>0</v>
      </c>
      <c r="F112" s="23">
        <f t="shared" si="23"/>
        <v>0</v>
      </c>
      <c r="G112" s="23">
        <f t="shared" si="23"/>
        <v>0</v>
      </c>
      <c r="H112" s="23">
        <f t="shared" si="23"/>
        <v>0</v>
      </c>
      <c r="I112" s="23">
        <f t="shared" si="23"/>
        <v>0</v>
      </c>
      <c r="J112" s="23">
        <f t="shared" si="23"/>
        <v>0</v>
      </c>
      <c r="K112" s="23">
        <f t="shared" si="23"/>
        <v>0</v>
      </c>
      <c r="L112" s="23">
        <f t="shared" si="23"/>
        <v>0</v>
      </c>
      <c r="M112" s="23">
        <f t="shared" si="23"/>
        <v>0</v>
      </c>
      <c r="N112" s="23">
        <f t="shared" si="23"/>
        <v>0</v>
      </c>
      <c r="O112" s="23">
        <f t="shared" si="23"/>
        <v>0</v>
      </c>
      <c r="P112" s="23">
        <f t="shared" si="23"/>
        <v>0</v>
      </c>
      <c r="Q112" s="23">
        <f t="shared" si="23"/>
        <v>0</v>
      </c>
      <c r="R112" s="23">
        <f t="shared" si="23"/>
        <v>0</v>
      </c>
      <c r="S112" s="23">
        <f t="shared" si="23"/>
        <v>0</v>
      </c>
      <c r="T112" s="23">
        <f t="shared" si="23"/>
        <v>0</v>
      </c>
      <c r="U112" s="23">
        <f t="shared" si="23"/>
        <v>0</v>
      </c>
      <c r="V112" s="23">
        <f t="shared" si="23"/>
        <v>0</v>
      </c>
      <c r="W112" s="23">
        <f t="shared" si="23"/>
        <v>0</v>
      </c>
      <c r="X112" s="23">
        <f t="shared" si="23"/>
        <v>0</v>
      </c>
      <c r="Y112" s="23">
        <f t="shared" si="23"/>
        <v>0</v>
      </c>
      <c r="Z112" s="23"/>
      <c r="AA112" s="23">
        <f>AA111+AA110</f>
        <v>0</v>
      </c>
      <c r="AB112" s="24" t="e">
        <f>Z112/B112</f>
        <v>#DIV/0!</v>
      </c>
      <c r="AC112" s="26"/>
      <c r="AD112" s="68"/>
      <c r="AE112" s="68"/>
      <c r="AF112" s="68"/>
      <c r="AG112" s="68"/>
      <c r="AH112" s="68"/>
      <c r="AI112" s="68"/>
      <c r="AJ112" s="68"/>
      <c r="AK112" s="68"/>
    </row>
    <row r="113" spans="1:37" s="17" customFormat="1" ht="15" hidden="1" customHeight="1" x14ac:dyDescent="0.25">
      <c r="A113" s="18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6"/>
      <c r="AD113" s="68"/>
      <c r="AE113" s="68"/>
      <c r="AF113" s="68"/>
      <c r="AG113" s="68"/>
      <c r="AH113" s="68"/>
      <c r="AI113" s="68"/>
      <c r="AJ113" s="68"/>
      <c r="AK113" s="68"/>
    </row>
    <row r="114" spans="1:37" s="17" customFormat="1" ht="15" customHeight="1" x14ac:dyDescent="0.25">
      <c r="A114" s="18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6"/>
      <c r="AD114" s="68"/>
      <c r="AE114" s="68"/>
      <c r="AF114" s="68"/>
      <c r="AG114" s="68"/>
      <c r="AH114" s="68"/>
      <c r="AI114" s="68"/>
      <c r="AJ114" s="68"/>
      <c r="AK114" s="68"/>
    </row>
    <row r="115" spans="1:37" s="17" customFormat="1" ht="15" customHeight="1" x14ac:dyDescent="0.25">
      <c r="A115" s="18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6"/>
      <c r="AD115" s="68"/>
      <c r="AE115" s="68"/>
      <c r="AF115" s="68"/>
      <c r="AG115" s="68"/>
      <c r="AH115" s="68"/>
      <c r="AI115" s="68"/>
      <c r="AJ115" s="68"/>
      <c r="AK115" s="68"/>
    </row>
    <row r="116" spans="1:37" s="17" customFormat="1" ht="15" customHeight="1" x14ac:dyDescent="0.25">
      <c r="A116" s="14" t="s">
        <v>48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6"/>
      <c r="AD116" s="68"/>
      <c r="AE116" s="68"/>
      <c r="AF116" s="68"/>
      <c r="AG116" s="68"/>
      <c r="AH116" s="68"/>
      <c r="AI116" s="68"/>
      <c r="AJ116" s="68"/>
      <c r="AK116" s="68"/>
    </row>
    <row r="117" spans="1:37" s="17" customFormat="1" ht="18" customHeight="1" x14ac:dyDescent="0.2">
      <c r="A117" s="19" t="s">
        <v>36</v>
      </c>
      <c r="B117" s="15">
        <f t="shared" ref="B117:Z120" si="24">B56+B16</f>
        <v>0</v>
      </c>
      <c r="C117" s="15">
        <f t="shared" si="24"/>
        <v>0</v>
      </c>
      <c r="D117" s="15">
        <f t="shared" si="24"/>
        <v>0</v>
      </c>
      <c r="E117" s="15">
        <f t="shared" si="24"/>
        <v>0</v>
      </c>
      <c r="F117" s="15">
        <f t="shared" si="24"/>
        <v>0</v>
      </c>
      <c r="G117" s="15">
        <f t="shared" si="24"/>
        <v>0</v>
      </c>
      <c r="H117" s="15">
        <f t="shared" si="24"/>
        <v>0</v>
      </c>
      <c r="I117" s="15">
        <f t="shared" si="24"/>
        <v>0</v>
      </c>
      <c r="J117" s="15">
        <f t="shared" si="24"/>
        <v>0</v>
      </c>
      <c r="K117" s="15">
        <f t="shared" si="24"/>
        <v>0</v>
      </c>
      <c r="L117" s="15">
        <f t="shared" si="24"/>
        <v>0</v>
      </c>
      <c r="M117" s="15">
        <f t="shared" si="24"/>
        <v>0</v>
      </c>
      <c r="N117" s="15">
        <f t="shared" si="24"/>
        <v>0</v>
      </c>
      <c r="O117" s="15">
        <f t="shared" si="24"/>
        <v>0</v>
      </c>
      <c r="P117" s="15">
        <f t="shared" si="24"/>
        <v>0</v>
      </c>
      <c r="Q117" s="15">
        <f t="shared" si="24"/>
        <v>0</v>
      </c>
      <c r="R117" s="15">
        <f t="shared" si="24"/>
        <v>0</v>
      </c>
      <c r="S117" s="15">
        <f t="shared" si="24"/>
        <v>0</v>
      </c>
      <c r="T117" s="15">
        <f t="shared" si="24"/>
        <v>0</v>
      </c>
      <c r="U117" s="15">
        <f t="shared" si="24"/>
        <v>0</v>
      </c>
      <c r="V117" s="15">
        <f t="shared" si="24"/>
        <v>0</v>
      </c>
      <c r="W117" s="15">
        <f t="shared" si="24"/>
        <v>0</v>
      </c>
      <c r="X117" s="15">
        <f t="shared" si="24"/>
        <v>0</v>
      </c>
      <c r="Y117" s="15">
        <f t="shared" si="24"/>
        <v>0</v>
      </c>
      <c r="Z117" s="15">
        <f t="shared" si="24"/>
        <v>0</v>
      </c>
      <c r="AA117" s="15">
        <f>B117-Z117</f>
        <v>0</v>
      </c>
      <c r="AB117" s="20"/>
      <c r="AC117" s="16"/>
      <c r="AD117" s="68"/>
      <c r="AE117" s="68"/>
      <c r="AF117" s="68"/>
      <c r="AG117" s="68"/>
      <c r="AH117" s="68"/>
      <c r="AI117" s="68"/>
      <c r="AJ117" s="68"/>
      <c r="AK117" s="68"/>
    </row>
    <row r="118" spans="1:37" s="17" customFormat="1" ht="18" customHeight="1" x14ac:dyDescent="0.2">
      <c r="A118" s="19" t="s">
        <v>37</v>
      </c>
      <c r="B118" s="15">
        <f>B57+B17</f>
        <v>3412457434.1199994</v>
      </c>
      <c r="C118" s="15">
        <f t="shared" si="24"/>
        <v>18556829.089999687</v>
      </c>
      <c r="D118" s="15">
        <f t="shared" si="24"/>
        <v>-2264587299.9200001</v>
      </c>
      <c r="E118" s="15">
        <f t="shared" si="24"/>
        <v>1655065664.5400002</v>
      </c>
      <c r="F118" s="15">
        <f t="shared" si="24"/>
        <v>1406969724.4400001</v>
      </c>
      <c r="G118" s="15">
        <f t="shared" si="24"/>
        <v>290199263.76999986</v>
      </c>
      <c r="H118" s="15">
        <f t="shared" si="24"/>
        <v>32592043.33999997</v>
      </c>
      <c r="I118" s="15">
        <f t="shared" si="24"/>
        <v>1649689446.9100001</v>
      </c>
      <c r="J118" s="15">
        <f t="shared" si="24"/>
        <v>1405291913.4400001</v>
      </c>
      <c r="K118" s="15">
        <f t="shared" si="24"/>
        <v>289015377.01999986</v>
      </c>
      <c r="L118" s="15">
        <f t="shared" si="24"/>
        <v>26160305.849999972</v>
      </c>
      <c r="M118" s="15">
        <f t="shared" si="24"/>
        <v>3370157043.2199998</v>
      </c>
      <c r="N118" s="15">
        <f t="shared" si="24"/>
        <v>622769.19999999995</v>
      </c>
      <c r="O118" s="15">
        <f t="shared" si="24"/>
        <v>888407.97</v>
      </c>
      <c r="P118" s="15">
        <f t="shared" si="24"/>
        <v>3865040.46</v>
      </c>
      <c r="Q118" s="15">
        <f t="shared" si="24"/>
        <v>720054.21</v>
      </c>
      <c r="R118" s="15">
        <f t="shared" si="24"/>
        <v>224483</v>
      </c>
      <c r="S118" s="15">
        <f t="shared" si="24"/>
        <v>733273.79</v>
      </c>
      <c r="T118" s="15">
        <f t="shared" si="24"/>
        <v>-23460.010000000002</v>
      </c>
      <c r="U118" s="15">
        <f t="shared" si="24"/>
        <v>71696.19</v>
      </c>
      <c r="V118" s="15">
        <f t="shared" si="24"/>
        <v>1135650.57</v>
      </c>
      <c r="W118" s="15">
        <f t="shared" si="24"/>
        <v>684923</v>
      </c>
      <c r="X118" s="15">
        <f t="shared" si="24"/>
        <v>998083.89999999991</v>
      </c>
      <c r="Y118" s="15">
        <f t="shared" si="24"/>
        <v>4748730.59</v>
      </c>
      <c r="Z118" s="15">
        <f t="shared" si="24"/>
        <v>3384826696.0899997</v>
      </c>
      <c r="AA118" s="15">
        <f>B118-Z118</f>
        <v>27630738.029999733</v>
      </c>
      <c r="AB118" s="20">
        <f>Z118/B118</f>
        <v>0.99190297943243788</v>
      </c>
      <c r="AC118" s="16"/>
      <c r="AD118" s="68"/>
      <c r="AE118" s="68"/>
      <c r="AF118" s="68"/>
      <c r="AG118" s="68"/>
      <c r="AH118" s="68"/>
      <c r="AI118" s="68"/>
      <c r="AJ118" s="68"/>
      <c r="AK118" s="68"/>
    </row>
    <row r="119" spans="1:37" s="17" customFormat="1" ht="18" customHeight="1" x14ac:dyDescent="0.2">
      <c r="A119" s="19" t="s">
        <v>38</v>
      </c>
      <c r="B119" s="15">
        <f>B58+B18</f>
        <v>0</v>
      </c>
      <c r="C119" s="15">
        <f t="shared" si="24"/>
        <v>0</v>
      </c>
      <c r="D119" s="15">
        <f t="shared" si="24"/>
        <v>0</v>
      </c>
      <c r="E119" s="15">
        <f t="shared" si="24"/>
        <v>0</v>
      </c>
      <c r="F119" s="15">
        <f t="shared" si="24"/>
        <v>0</v>
      </c>
      <c r="G119" s="15">
        <f t="shared" si="24"/>
        <v>0</v>
      </c>
      <c r="H119" s="15">
        <f t="shared" si="24"/>
        <v>0</v>
      </c>
      <c r="I119" s="15">
        <f t="shared" si="24"/>
        <v>0</v>
      </c>
      <c r="J119" s="15">
        <f t="shared" si="24"/>
        <v>0</v>
      </c>
      <c r="K119" s="15">
        <f t="shared" si="24"/>
        <v>0</v>
      </c>
      <c r="L119" s="15">
        <f t="shared" si="24"/>
        <v>0</v>
      </c>
      <c r="M119" s="15">
        <f t="shared" si="24"/>
        <v>0</v>
      </c>
      <c r="N119" s="15">
        <f t="shared" si="24"/>
        <v>0</v>
      </c>
      <c r="O119" s="15">
        <f t="shared" si="24"/>
        <v>0</v>
      </c>
      <c r="P119" s="15">
        <f t="shared" si="24"/>
        <v>0</v>
      </c>
      <c r="Q119" s="15">
        <f t="shared" si="24"/>
        <v>0</v>
      </c>
      <c r="R119" s="15">
        <f t="shared" si="24"/>
        <v>0</v>
      </c>
      <c r="S119" s="15">
        <f t="shared" si="24"/>
        <v>0</v>
      </c>
      <c r="T119" s="15">
        <f t="shared" si="24"/>
        <v>0</v>
      </c>
      <c r="U119" s="15">
        <f t="shared" si="24"/>
        <v>0</v>
      </c>
      <c r="V119" s="15">
        <f t="shared" si="24"/>
        <v>0</v>
      </c>
      <c r="W119" s="15">
        <f t="shared" si="24"/>
        <v>0</v>
      </c>
      <c r="X119" s="15">
        <f t="shared" si="24"/>
        <v>0</v>
      </c>
      <c r="Y119" s="15">
        <f t="shared" si="24"/>
        <v>0</v>
      </c>
      <c r="Z119" s="15">
        <f t="shared" si="24"/>
        <v>0</v>
      </c>
      <c r="AA119" s="15">
        <f>B119-Z119</f>
        <v>0</v>
      </c>
      <c r="AB119" s="20"/>
      <c r="AC119" s="16"/>
      <c r="AD119" s="68"/>
      <c r="AE119" s="68"/>
      <c r="AF119" s="68"/>
      <c r="AG119" s="68"/>
      <c r="AH119" s="68"/>
      <c r="AI119" s="68"/>
      <c r="AJ119" s="68"/>
      <c r="AK119" s="68"/>
    </row>
    <row r="120" spans="1:37" s="17" customFormat="1" ht="18" customHeight="1" x14ac:dyDescent="0.2">
      <c r="A120" s="19" t="s">
        <v>39</v>
      </c>
      <c r="B120" s="15">
        <f>B59+B19</f>
        <v>18782121.259999998</v>
      </c>
      <c r="C120" s="15">
        <f t="shared" si="24"/>
        <v>12885522.819999998</v>
      </c>
      <c r="D120" s="15">
        <f t="shared" si="24"/>
        <v>0</v>
      </c>
      <c r="E120" s="15">
        <f t="shared" si="24"/>
        <v>3565950</v>
      </c>
      <c r="F120" s="15">
        <f t="shared" si="24"/>
        <v>1891254</v>
      </c>
      <c r="G120" s="15">
        <f t="shared" si="24"/>
        <v>2026396.76</v>
      </c>
      <c r="H120" s="15">
        <f t="shared" si="24"/>
        <v>6199001.3700000001</v>
      </c>
      <c r="I120" s="15">
        <f t="shared" si="24"/>
        <v>468950</v>
      </c>
      <c r="J120" s="15">
        <f t="shared" si="24"/>
        <v>1891254</v>
      </c>
      <c r="K120" s="15">
        <f t="shared" si="24"/>
        <v>1273661.76</v>
      </c>
      <c r="L120" s="15">
        <f t="shared" si="24"/>
        <v>1966759.21</v>
      </c>
      <c r="M120" s="15">
        <f t="shared" si="24"/>
        <v>5600624.9700000007</v>
      </c>
      <c r="N120" s="15">
        <f t="shared" si="24"/>
        <v>3097000</v>
      </c>
      <c r="O120" s="15">
        <f t="shared" si="24"/>
        <v>0</v>
      </c>
      <c r="P120" s="15">
        <f t="shared" si="24"/>
        <v>0</v>
      </c>
      <c r="Q120" s="15">
        <f t="shared" si="24"/>
        <v>0</v>
      </c>
      <c r="R120" s="15">
        <f t="shared" si="24"/>
        <v>0</v>
      </c>
      <c r="S120" s="15">
        <f t="shared" si="24"/>
        <v>0</v>
      </c>
      <c r="T120" s="15">
        <f t="shared" si="24"/>
        <v>0</v>
      </c>
      <c r="U120" s="15">
        <f t="shared" si="24"/>
        <v>0</v>
      </c>
      <c r="V120" s="15">
        <f t="shared" si="24"/>
        <v>752735</v>
      </c>
      <c r="W120" s="15">
        <f t="shared" si="24"/>
        <v>0</v>
      </c>
      <c r="X120" s="15">
        <f t="shared" si="24"/>
        <v>18980</v>
      </c>
      <c r="Y120" s="15">
        <f t="shared" si="24"/>
        <v>4213262.16</v>
      </c>
      <c r="Z120" s="15">
        <f t="shared" si="24"/>
        <v>13682602.130000001</v>
      </c>
      <c r="AA120" s="15">
        <f>B120-Z120</f>
        <v>5099519.1299999971</v>
      </c>
      <c r="AB120" s="20">
        <f>Z120/B120</f>
        <v>0.72849077804324658</v>
      </c>
      <c r="AC120" s="16"/>
      <c r="AD120" s="68"/>
      <c r="AE120" s="68"/>
      <c r="AF120" s="68"/>
      <c r="AG120" s="68"/>
      <c r="AH120" s="68"/>
      <c r="AI120" s="68"/>
      <c r="AJ120" s="68"/>
      <c r="AK120" s="68"/>
    </row>
    <row r="121" spans="1:37" s="17" customFormat="1" ht="18" customHeight="1" x14ac:dyDescent="0.25">
      <c r="A121" s="22" t="s">
        <v>40</v>
      </c>
      <c r="B121" s="23">
        <f>SUM(B117:B120)</f>
        <v>3431239555.3799996</v>
      </c>
      <c r="C121" s="23">
        <f t="shared" ref="C121:Y121" si="25">SUM(C117:C120)</f>
        <v>31442351.909999683</v>
      </c>
      <c r="D121" s="23">
        <f t="shared" si="25"/>
        <v>-2264587299.9200001</v>
      </c>
      <c r="E121" s="23">
        <f t="shared" si="25"/>
        <v>1658631614.5400002</v>
      </c>
      <c r="F121" s="23">
        <f t="shared" si="25"/>
        <v>1408860978.4400001</v>
      </c>
      <c r="G121" s="23">
        <f t="shared" si="25"/>
        <v>292225660.52999985</v>
      </c>
      <c r="H121" s="23">
        <f t="shared" si="25"/>
        <v>38791044.709999971</v>
      </c>
      <c r="I121" s="23">
        <f t="shared" si="25"/>
        <v>1650158396.9100001</v>
      </c>
      <c r="J121" s="23">
        <f t="shared" si="25"/>
        <v>1407183167.4400001</v>
      </c>
      <c r="K121" s="23">
        <f t="shared" si="25"/>
        <v>290289038.77999985</v>
      </c>
      <c r="L121" s="23">
        <f t="shared" si="25"/>
        <v>28127065.059999973</v>
      </c>
      <c r="M121" s="23">
        <f>SUM(M117:M120)</f>
        <v>3375757668.1899996</v>
      </c>
      <c r="N121" s="23">
        <f t="shared" si="25"/>
        <v>3719769.2</v>
      </c>
      <c r="O121" s="23">
        <f t="shared" si="25"/>
        <v>888407.97</v>
      </c>
      <c r="P121" s="23">
        <f t="shared" si="25"/>
        <v>3865040.46</v>
      </c>
      <c r="Q121" s="23">
        <f t="shared" si="25"/>
        <v>720054.21</v>
      </c>
      <c r="R121" s="23">
        <f t="shared" si="25"/>
        <v>224483</v>
      </c>
      <c r="S121" s="23">
        <f t="shared" si="25"/>
        <v>733273.79</v>
      </c>
      <c r="T121" s="23">
        <f t="shared" si="25"/>
        <v>-23460.010000000002</v>
      </c>
      <c r="U121" s="23">
        <f t="shared" si="25"/>
        <v>71696.19</v>
      </c>
      <c r="V121" s="23">
        <f t="shared" si="25"/>
        <v>1888385.57</v>
      </c>
      <c r="W121" s="23">
        <f t="shared" si="25"/>
        <v>684923</v>
      </c>
      <c r="X121" s="23">
        <f t="shared" si="25"/>
        <v>1017063.8999999999</v>
      </c>
      <c r="Y121" s="23">
        <f t="shared" si="25"/>
        <v>8961992.75</v>
      </c>
      <c r="Z121" s="23">
        <f>SUM(Z117:Z120)</f>
        <v>3398509298.2199998</v>
      </c>
      <c r="AA121" s="23">
        <f>SUM(AA117:AA120)</f>
        <v>32730257.159999728</v>
      </c>
      <c r="AB121" s="24">
        <f>Z121/B121</f>
        <v>0.99046109820321915</v>
      </c>
      <c r="AC121" s="16"/>
      <c r="AD121" s="68"/>
      <c r="AE121" s="68"/>
      <c r="AF121" s="68"/>
      <c r="AG121" s="68"/>
      <c r="AH121" s="68"/>
      <c r="AI121" s="68"/>
      <c r="AJ121" s="68"/>
      <c r="AK121" s="68"/>
    </row>
    <row r="122" spans="1:37" s="17" customFormat="1" ht="18" customHeight="1" x14ac:dyDescent="0.25">
      <c r="A122" s="25" t="s">
        <v>41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>
        <f>SUM(M122:Y122)</f>
        <v>0</v>
      </c>
      <c r="AA122" s="15">
        <f>B122-Z122</f>
        <v>0</v>
      </c>
      <c r="AB122" s="74" t="e">
        <f>Z122/B122</f>
        <v>#DIV/0!</v>
      </c>
      <c r="AC122" s="16"/>
      <c r="AD122" s="68"/>
      <c r="AE122" s="68"/>
      <c r="AF122" s="68"/>
      <c r="AG122" s="68"/>
      <c r="AH122" s="68"/>
      <c r="AI122" s="68"/>
      <c r="AJ122" s="68"/>
      <c r="AK122" s="68"/>
    </row>
    <row r="123" spans="1:37" s="17" customFormat="1" ht="18" customHeight="1" x14ac:dyDescent="0.25">
      <c r="A123" s="22" t="s">
        <v>42</v>
      </c>
      <c r="B123" s="23">
        <f>B122+B121</f>
        <v>3431239555.3799996</v>
      </c>
      <c r="C123" s="23">
        <f t="shared" ref="C123:Y123" si="26">C122+C121</f>
        <v>31442351.909999683</v>
      </c>
      <c r="D123" s="23">
        <f t="shared" si="26"/>
        <v>-2264587299.9200001</v>
      </c>
      <c r="E123" s="23">
        <f t="shared" si="26"/>
        <v>1658631614.5400002</v>
      </c>
      <c r="F123" s="23">
        <f t="shared" si="26"/>
        <v>1408860978.4400001</v>
      </c>
      <c r="G123" s="23">
        <f t="shared" si="26"/>
        <v>292225660.52999985</v>
      </c>
      <c r="H123" s="23">
        <f t="shared" si="26"/>
        <v>38791044.709999971</v>
      </c>
      <c r="I123" s="23">
        <f t="shared" si="26"/>
        <v>1650158396.9100001</v>
      </c>
      <c r="J123" s="23">
        <f t="shared" si="26"/>
        <v>1407183167.4400001</v>
      </c>
      <c r="K123" s="23">
        <f t="shared" si="26"/>
        <v>290289038.77999985</v>
      </c>
      <c r="L123" s="23">
        <f t="shared" si="26"/>
        <v>28127065.059999973</v>
      </c>
      <c r="M123" s="23">
        <f>M122+M121</f>
        <v>3375757668.1899996</v>
      </c>
      <c r="N123" s="23">
        <f t="shared" si="26"/>
        <v>3719769.2</v>
      </c>
      <c r="O123" s="23">
        <f t="shared" si="26"/>
        <v>888407.97</v>
      </c>
      <c r="P123" s="23">
        <f t="shared" si="26"/>
        <v>3865040.46</v>
      </c>
      <c r="Q123" s="23">
        <f t="shared" si="26"/>
        <v>720054.21</v>
      </c>
      <c r="R123" s="23">
        <f t="shared" si="26"/>
        <v>224483</v>
      </c>
      <c r="S123" s="23">
        <f t="shared" si="26"/>
        <v>733273.79</v>
      </c>
      <c r="T123" s="23">
        <f t="shared" si="26"/>
        <v>-23460.010000000002</v>
      </c>
      <c r="U123" s="23">
        <f t="shared" si="26"/>
        <v>71696.19</v>
      </c>
      <c r="V123" s="23">
        <f t="shared" si="26"/>
        <v>1888385.57</v>
      </c>
      <c r="W123" s="23">
        <f t="shared" si="26"/>
        <v>684923</v>
      </c>
      <c r="X123" s="23">
        <f t="shared" si="26"/>
        <v>1017063.8999999999</v>
      </c>
      <c r="Y123" s="23">
        <f t="shared" si="26"/>
        <v>8961992.75</v>
      </c>
      <c r="Z123" s="23">
        <f>Z122+Z121</f>
        <v>3398509298.2199998</v>
      </c>
      <c r="AA123" s="23">
        <f>AA122+AA121</f>
        <v>32730257.159999728</v>
      </c>
      <c r="AB123" s="24">
        <f>Z123/B123</f>
        <v>0.99046109820321915</v>
      </c>
      <c r="AC123" s="26"/>
      <c r="AD123" s="68"/>
      <c r="AE123" s="68"/>
      <c r="AF123" s="68"/>
      <c r="AG123" s="68"/>
      <c r="AH123" s="68"/>
      <c r="AI123" s="68"/>
      <c r="AJ123" s="68"/>
      <c r="AK123" s="68"/>
    </row>
    <row r="124" spans="1:37" s="17" customFormat="1" ht="15" hidden="1" customHeight="1" x14ac:dyDescent="0.25">
      <c r="A124" s="18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6"/>
      <c r="AD124" s="68"/>
      <c r="AE124" s="68"/>
      <c r="AF124" s="68"/>
      <c r="AG124" s="68"/>
      <c r="AH124" s="68"/>
      <c r="AI124" s="68"/>
      <c r="AJ124" s="68"/>
      <c r="AK124" s="68"/>
    </row>
    <row r="125" spans="1:37" s="17" customFormat="1" ht="15" hidden="1" customHeight="1" x14ac:dyDescent="0.25">
      <c r="A125" s="18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6"/>
      <c r="AD125" s="68"/>
      <c r="AE125" s="68"/>
      <c r="AF125" s="68"/>
      <c r="AG125" s="68"/>
      <c r="AH125" s="68"/>
      <c r="AI125" s="68"/>
      <c r="AJ125" s="68"/>
      <c r="AK125" s="68"/>
    </row>
    <row r="126" spans="1:37" s="17" customFormat="1" ht="15" hidden="1" customHeight="1" x14ac:dyDescent="0.25">
      <c r="A126" s="27" t="s">
        <v>49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6"/>
      <c r="AD126" s="68"/>
      <c r="AE126" s="68"/>
      <c r="AF126" s="68"/>
      <c r="AG126" s="68"/>
      <c r="AH126" s="68"/>
      <c r="AI126" s="68"/>
      <c r="AJ126" s="68"/>
      <c r="AK126" s="68"/>
    </row>
    <row r="127" spans="1:37" s="17" customFormat="1" ht="15" hidden="1" customHeight="1" x14ac:dyDescent="0.25">
      <c r="A127" s="18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6"/>
      <c r="AD127" s="68"/>
      <c r="AE127" s="68"/>
      <c r="AF127" s="68"/>
      <c r="AG127" s="68"/>
      <c r="AH127" s="68"/>
      <c r="AI127" s="68"/>
      <c r="AJ127" s="68"/>
      <c r="AK127" s="68"/>
    </row>
    <row r="128" spans="1:37" s="17" customFormat="1" ht="15" hidden="1" customHeight="1" x14ac:dyDescent="0.25">
      <c r="A128" s="14" t="s">
        <v>35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6"/>
      <c r="AD128" s="68"/>
      <c r="AE128" s="68"/>
      <c r="AF128" s="68"/>
      <c r="AG128" s="68"/>
      <c r="AH128" s="68"/>
      <c r="AI128" s="68"/>
      <c r="AJ128" s="68"/>
      <c r="AK128" s="68"/>
    </row>
    <row r="129" spans="1:37" s="17" customFormat="1" ht="18" hidden="1" customHeight="1" x14ac:dyDescent="0.2">
      <c r="A129" s="19" t="s">
        <v>36</v>
      </c>
      <c r="B129" s="15">
        <f>B139+B149+B159</f>
        <v>0</v>
      </c>
      <c r="C129" s="15">
        <f t="shared" ref="C129:Y129" si="27">C139+C149+C159</f>
        <v>0</v>
      </c>
      <c r="D129" s="15">
        <f t="shared" si="27"/>
        <v>0</v>
      </c>
      <c r="E129" s="15">
        <f t="shared" si="27"/>
        <v>0</v>
      </c>
      <c r="F129" s="15">
        <f t="shared" si="27"/>
        <v>0</v>
      </c>
      <c r="G129" s="15">
        <f t="shared" si="27"/>
        <v>0</v>
      </c>
      <c r="H129" s="15">
        <f t="shared" si="27"/>
        <v>0</v>
      </c>
      <c r="I129" s="15">
        <f t="shared" si="27"/>
        <v>0</v>
      </c>
      <c r="J129" s="15">
        <f t="shared" si="27"/>
        <v>0</v>
      </c>
      <c r="K129" s="15">
        <f t="shared" si="27"/>
        <v>0</v>
      </c>
      <c r="L129" s="15">
        <f t="shared" si="27"/>
        <v>0</v>
      </c>
      <c r="M129" s="15">
        <f t="shared" si="27"/>
        <v>0</v>
      </c>
      <c r="N129" s="15">
        <f t="shared" si="27"/>
        <v>0</v>
      </c>
      <c r="O129" s="15">
        <f t="shared" si="27"/>
        <v>0</v>
      </c>
      <c r="P129" s="15">
        <f t="shared" si="27"/>
        <v>0</v>
      </c>
      <c r="Q129" s="15">
        <f t="shared" si="27"/>
        <v>0</v>
      </c>
      <c r="R129" s="15">
        <f t="shared" si="27"/>
        <v>0</v>
      </c>
      <c r="S129" s="15">
        <f t="shared" si="27"/>
        <v>0</v>
      </c>
      <c r="T129" s="15">
        <f t="shared" si="27"/>
        <v>0</v>
      </c>
      <c r="U129" s="15">
        <f t="shared" si="27"/>
        <v>0</v>
      </c>
      <c r="V129" s="15">
        <f t="shared" si="27"/>
        <v>0</v>
      </c>
      <c r="W129" s="15">
        <f t="shared" si="27"/>
        <v>0</v>
      </c>
      <c r="X129" s="15">
        <f t="shared" si="27"/>
        <v>0</v>
      </c>
      <c r="Y129" s="15">
        <f t="shared" si="27"/>
        <v>0</v>
      </c>
      <c r="Z129" s="15"/>
      <c r="AA129" s="15">
        <f>B129-Z129</f>
        <v>0</v>
      </c>
      <c r="AB129" s="20" t="e">
        <f>Z129/B129</f>
        <v>#DIV/0!</v>
      </c>
      <c r="AC129" s="16"/>
      <c r="AD129" s="68"/>
      <c r="AE129" s="68"/>
      <c r="AF129" s="68"/>
      <c r="AG129" s="68"/>
      <c r="AH129" s="68"/>
      <c r="AI129" s="68"/>
      <c r="AJ129" s="68"/>
      <c r="AK129" s="68"/>
    </row>
    <row r="130" spans="1:37" s="17" customFormat="1" ht="18" hidden="1" customHeight="1" x14ac:dyDescent="0.2">
      <c r="A130" s="19" t="s">
        <v>37</v>
      </c>
      <c r="B130" s="15">
        <f t="shared" ref="B130:Y132" si="28">B140+B150+B160</f>
        <v>0</v>
      </c>
      <c r="C130" s="15">
        <f t="shared" si="28"/>
        <v>0</v>
      </c>
      <c r="D130" s="15">
        <f t="shared" si="28"/>
        <v>0</v>
      </c>
      <c r="E130" s="15">
        <f t="shared" si="28"/>
        <v>0</v>
      </c>
      <c r="F130" s="15">
        <f t="shared" si="28"/>
        <v>0</v>
      </c>
      <c r="G130" s="15">
        <f t="shared" si="28"/>
        <v>0</v>
      </c>
      <c r="H130" s="15">
        <f t="shared" si="28"/>
        <v>0</v>
      </c>
      <c r="I130" s="15">
        <f t="shared" si="28"/>
        <v>0</v>
      </c>
      <c r="J130" s="15">
        <f t="shared" si="28"/>
        <v>0</v>
      </c>
      <c r="K130" s="15">
        <f t="shared" si="28"/>
        <v>0</v>
      </c>
      <c r="L130" s="15">
        <f t="shared" si="28"/>
        <v>0</v>
      </c>
      <c r="M130" s="15">
        <f t="shared" si="28"/>
        <v>0</v>
      </c>
      <c r="N130" s="15">
        <f t="shared" si="28"/>
        <v>0</v>
      </c>
      <c r="O130" s="15">
        <f t="shared" si="28"/>
        <v>0</v>
      </c>
      <c r="P130" s="15">
        <f t="shared" si="28"/>
        <v>0</v>
      </c>
      <c r="Q130" s="15">
        <f t="shared" si="28"/>
        <v>0</v>
      </c>
      <c r="R130" s="15">
        <f t="shared" si="28"/>
        <v>0</v>
      </c>
      <c r="S130" s="15">
        <f t="shared" si="28"/>
        <v>0</v>
      </c>
      <c r="T130" s="15">
        <f t="shared" si="28"/>
        <v>0</v>
      </c>
      <c r="U130" s="15">
        <f t="shared" si="28"/>
        <v>0</v>
      </c>
      <c r="V130" s="15">
        <f t="shared" si="28"/>
        <v>0</v>
      </c>
      <c r="W130" s="15">
        <f t="shared" si="28"/>
        <v>0</v>
      </c>
      <c r="X130" s="15">
        <f t="shared" si="28"/>
        <v>0</v>
      </c>
      <c r="Y130" s="15">
        <f t="shared" si="28"/>
        <v>0</v>
      </c>
      <c r="Z130" s="15"/>
      <c r="AA130" s="15">
        <f>B130-Z130</f>
        <v>0</v>
      </c>
      <c r="AB130" s="20" t="e">
        <f>Z130/B130</f>
        <v>#DIV/0!</v>
      </c>
      <c r="AC130" s="16"/>
      <c r="AD130" s="68"/>
      <c r="AE130" s="68"/>
      <c r="AF130" s="68"/>
      <c r="AG130" s="68"/>
      <c r="AH130" s="68"/>
      <c r="AI130" s="68"/>
      <c r="AJ130" s="68"/>
      <c r="AK130" s="68"/>
    </row>
    <row r="131" spans="1:37" s="17" customFormat="1" ht="18" hidden="1" customHeight="1" x14ac:dyDescent="0.2">
      <c r="A131" s="19" t="s">
        <v>38</v>
      </c>
      <c r="B131" s="15">
        <f t="shared" si="28"/>
        <v>0</v>
      </c>
      <c r="C131" s="15">
        <f t="shared" si="28"/>
        <v>0</v>
      </c>
      <c r="D131" s="15">
        <f t="shared" si="28"/>
        <v>0</v>
      </c>
      <c r="E131" s="15">
        <f t="shared" si="28"/>
        <v>0</v>
      </c>
      <c r="F131" s="15">
        <f t="shared" si="28"/>
        <v>0</v>
      </c>
      <c r="G131" s="15">
        <f t="shared" si="28"/>
        <v>0</v>
      </c>
      <c r="H131" s="15">
        <f t="shared" si="28"/>
        <v>0</v>
      </c>
      <c r="I131" s="15">
        <f t="shared" si="28"/>
        <v>0</v>
      </c>
      <c r="J131" s="15">
        <f t="shared" si="28"/>
        <v>0</v>
      </c>
      <c r="K131" s="15">
        <f t="shared" si="28"/>
        <v>0</v>
      </c>
      <c r="L131" s="15">
        <f t="shared" si="28"/>
        <v>0</v>
      </c>
      <c r="M131" s="15">
        <f t="shared" si="28"/>
        <v>0</v>
      </c>
      <c r="N131" s="15">
        <f t="shared" si="28"/>
        <v>0</v>
      </c>
      <c r="O131" s="15">
        <f t="shared" si="28"/>
        <v>0</v>
      </c>
      <c r="P131" s="15">
        <f t="shared" si="28"/>
        <v>0</v>
      </c>
      <c r="Q131" s="15">
        <f t="shared" si="28"/>
        <v>0</v>
      </c>
      <c r="R131" s="15">
        <f t="shared" si="28"/>
        <v>0</v>
      </c>
      <c r="S131" s="15">
        <f t="shared" si="28"/>
        <v>0</v>
      </c>
      <c r="T131" s="15">
        <f t="shared" si="28"/>
        <v>0</v>
      </c>
      <c r="U131" s="15">
        <f t="shared" si="28"/>
        <v>0</v>
      </c>
      <c r="V131" s="15">
        <f t="shared" si="28"/>
        <v>0</v>
      </c>
      <c r="W131" s="15">
        <f t="shared" si="28"/>
        <v>0</v>
      </c>
      <c r="X131" s="15">
        <f t="shared" si="28"/>
        <v>0</v>
      </c>
      <c r="Y131" s="15">
        <f t="shared" si="28"/>
        <v>0</v>
      </c>
      <c r="Z131" s="15"/>
      <c r="AA131" s="15">
        <f>B131-Z131</f>
        <v>0</v>
      </c>
      <c r="AB131" s="20"/>
      <c r="AC131" s="16"/>
      <c r="AD131" s="68"/>
      <c r="AE131" s="68"/>
      <c r="AF131" s="68"/>
      <c r="AG131" s="68"/>
      <c r="AH131" s="68"/>
      <c r="AI131" s="68"/>
      <c r="AJ131" s="68"/>
      <c r="AK131" s="68"/>
    </row>
    <row r="132" spans="1:37" s="17" customFormat="1" ht="18" hidden="1" customHeight="1" x14ac:dyDescent="0.2">
      <c r="A132" s="19" t="s">
        <v>39</v>
      </c>
      <c r="B132" s="15">
        <f t="shared" si="28"/>
        <v>0</v>
      </c>
      <c r="C132" s="15">
        <f t="shared" si="28"/>
        <v>0</v>
      </c>
      <c r="D132" s="15">
        <f t="shared" si="28"/>
        <v>0</v>
      </c>
      <c r="E132" s="15">
        <f t="shared" si="28"/>
        <v>0</v>
      </c>
      <c r="F132" s="15">
        <f t="shared" si="28"/>
        <v>0</v>
      </c>
      <c r="G132" s="15">
        <f t="shared" si="28"/>
        <v>0</v>
      </c>
      <c r="H132" s="15">
        <f t="shared" si="28"/>
        <v>0</v>
      </c>
      <c r="I132" s="15">
        <f t="shared" si="28"/>
        <v>0</v>
      </c>
      <c r="J132" s="15">
        <f t="shared" si="28"/>
        <v>0</v>
      </c>
      <c r="K132" s="15">
        <f t="shared" si="28"/>
        <v>0</v>
      </c>
      <c r="L132" s="15">
        <f t="shared" si="28"/>
        <v>0</v>
      </c>
      <c r="M132" s="15">
        <f t="shared" si="28"/>
        <v>0</v>
      </c>
      <c r="N132" s="15">
        <f t="shared" si="28"/>
        <v>0</v>
      </c>
      <c r="O132" s="15">
        <f t="shared" si="28"/>
        <v>0</v>
      </c>
      <c r="P132" s="15">
        <f t="shared" si="28"/>
        <v>0</v>
      </c>
      <c r="Q132" s="15">
        <f t="shared" si="28"/>
        <v>0</v>
      </c>
      <c r="R132" s="15">
        <f t="shared" si="28"/>
        <v>0</v>
      </c>
      <c r="S132" s="15">
        <f t="shared" si="28"/>
        <v>0</v>
      </c>
      <c r="T132" s="15">
        <f t="shared" si="28"/>
        <v>0</v>
      </c>
      <c r="U132" s="15">
        <f t="shared" si="28"/>
        <v>0</v>
      </c>
      <c r="V132" s="15">
        <f t="shared" si="28"/>
        <v>0</v>
      </c>
      <c r="W132" s="15">
        <f t="shared" si="28"/>
        <v>0</v>
      </c>
      <c r="X132" s="15">
        <f t="shared" si="28"/>
        <v>0</v>
      </c>
      <c r="Y132" s="15">
        <f t="shared" si="28"/>
        <v>0</v>
      </c>
      <c r="Z132" s="15"/>
      <c r="AA132" s="15">
        <f>B132-Z132</f>
        <v>0</v>
      </c>
      <c r="AB132" s="20"/>
      <c r="AC132" s="16"/>
      <c r="AD132" s="68"/>
      <c r="AE132" s="68"/>
      <c r="AF132" s="68"/>
      <c r="AG132" s="68"/>
      <c r="AH132" s="68"/>
      <c r="AI132" s="68"/>
      <c r="AJ132" s="68"/>
      <c r="AK132" s="68"/>
    </row>
    <row r="133" spans="1:37" s="17" customFormat="1" ht="18" hidden="1" customHeight="1" x14ac:dyDescent="0.25">
      <c r="A133" s="22" t="s">
        <v>40</v>
      </c>
      <c r="B133" s="23">
        <f>SUM(B129:B132)</f>
        <v>0</v>
      </c>
      <c r="C133" s="23">
        <f>SUM(C129:C132)</f>
        <v>0</v>
      </c>
      <c r="D133" s="23">
        <f>SUM(D129:D132)</f>
        <v>0</v>
      </c>
      <c r="E133" s="23">
        <f>SUM(E129:E132)</f>
        <v>0</v>
      </c>
      <c r="F133" s="23">
        <f t="shared" ref="F133:AA133" si="29">SUM(F129:F132)</f>
        <v>0</v>
      </c>
      <c r="G133" s="23">
        <f t="shared" si="29"/>
        <v>0</v>
      </c>
      <c r="H133" s="23">
        <f t="shared" si="29"/>
        <v>0</v>
      </c>
      <c r="I133" s="23">
        <f t="shared" si="29"/>
        <v>0</v>
      </c>
      <c r="J133" s="23">
        <f t="shared" si="29"/>
        <v>0</v>
      </c>
      <c r="K133" s="23">
        <f t="shared" si="29"/>
        <v>0</v>
      </c>
      <c r="L133" s="23">
        <f t="shared" si="29"/>
        <v>0</v>
      </c>
      <c r="M133" s="23">
        <f t="shared" si="29"/>
        <v>0</v>
      </c>
      <c r="N133" s="23">
        <f t="shared" si="29"/>
        <v>0</v>
      </c>
      <c r="O133" s="23">
        <f t="shared" si="29"/>
        <v>0</v>
      </c>
      <c r="P133" s="23">
        <f t="shared" si="29"/>
        <v>0</v>
      </c>
      <c r="Q133" s="23">
        <f t="shared" si="29"/>
        <v>0</v>
      </c>
      <c r="R133" s="23">
        <f t="shared" si="29"/>
        <v>0</v>
      </c>
      <c r="S133" s="23">
        <f t="shared" si="29"/>
        <v>0</v>
      </c>
      <c r="T133" s="23">
        <f t="shared" si="29"/>
        <v>0</v>
      </c>
      <c r="U133" s="23">
        <f t="shared" si="29"/>
        <v>0</v>
      </c>
      <c r="V133" s="23">
        <f t="shared" si="29"/>
        <v>0</v>
      </c>
      <c r="W133" s="23">
        <f t="shared" si="29"/>
        <v>0</v>
      </c>
      <c r="X133" s="23">
        <f t="shared" si="29"/>
        <v>0</v>
      </c>
      <c r="Y133" s="23">
        <f t="shared" si="29"/>
        <v>0</v>
      </c>
      <c r="Z133" s="23"/>
      <c r="AA133" s="23">
        <f t="shared" si="29"/>
        <v>0</v>
      </c>
      <c r="AB133" s="24" t="e">
        <f>Z133/B133</f>
        <v>#DIV/0!</v>
      </c>
      <c r="AC133" s="16"/>
      <c r="AD133" s="68"/>
      <c r="AE133" s="68"/>
      <c r="AF133" s="68"/>
      <c r="AG133" s="68"/>
      <c r="AH133" s="68"/>
      <c r="AI133" s="68"/>
      <c r="AJ133" s="68"/>
      <c r="AK133" s="68"/>
    </row>
    <row r="134" spans="1:37" s="17" customFormat="1" ht="18" hidden="1" customHeight="1" x14ac:dyDescent="0.25">
      <c r="A134" s="25" t="s">
        <v>41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20" t="e">
        <f>Z134/B134</f>
        <v>#DIV/0!</v>
      </c>
      <c r="AC134" s="16"/>
      <c r="AD134" s="68"/>
      <c r="AE134" s="68"/>
      <c r="AF134" s="68"/>
      <c r="AG134" s="68"/>
      <c r="AH134" s="68"/>
      <c r="AI134" s="68"/>
      <c r="AJ134" s="68"/>
      <c r="AK134" s="68"/>
    </row>
    <row r="135" spans="1:37" s="17" customFormat="1" ht="18" hidden="1" customHeight="1" x14ac:dyDescent="0.25">
      <c r="A135" s="22" t="s">
        <v>42</v>
      </c>
      <c r="B135" s="23">
        <f>B134+B133</f>
        <v>0</v>
      </c>
      <c r="C135" s="23">
        <f>C134+C133</f>
        <v>0</v>
      </c>
      <c r="D135" s="23">
        <f>D134+D133</f>
        <v>0</v>
      </c>
      <c r="E135" s="23">
        <f>E134+E133</f>
        <v>0</v>
      </c>
      <c r="F135" s="23">
        <f t="shared" ref="F135:AA135" si="30">F134+F133</f>
        <v>0</v>
      </c>
      <c r="G135" s="23">
        <f t="shared" si="30"/>
        <v>0</v>
      </c>
      <c r="H135" s="23">
        <f t="shared" si="30"/>
        <v>0</v>
      </c>
      <c r="I135" s="23">
        <f t="shared" si="30"/>
        <v>0</v>
      </c>
      <c r="J135" s="23">
        <f t="shared" si="30"/>
        <v>0</v>
      </c>
      <c r="K135" s="23">
        <f t="shared" si="30"/>
        <v>0</v>
      </c>
      <c r="L135" s="23">
        <f t="shared" si="30"/>
        <v>0</v>
      </c>
      <c r="M135" s="23">
        <f t="shared" si="30"/>
        <v>0</v>
      </c>
      <c r="N135" s="23">
        <f t="shared" si="30"/>
        <v>0</v>
      </c>
      <c r="O135" s="23">
        <f t="shared" si="30"/>
        <v>0</v>
      </c>
      <c r="P135" s="23">
        <f t="shared" si="30"/>
        <v>0</v>
      </c>
      <c r="Q135" s="23">
        <f t="shared" si="30"/>
        <v>0</v>
      </c>
      <c r="R135" s="23">
        <f t="shared" si="30"/>
        <v>0</v>
      </c>
      <c r="S135" s="23">
        <f t="shared" si="30"/>
        <v>0</v>
      </c>
      <c r="T135" s="23">
        <f t="shared" si="30"/>
        <v>0</v>
      </c>
      <c r="U135" s="23">
        <f t="shared" si="30"/>
        <v>0</v>
      </c>
      <c r="V135" s="23">
        <f t="shared" si="30"/>
        <v>0</v>
      </c>
      <c r="W135" s="23">
        <f t="shared" si="30"/>
        <v>0</v>
      </c>
      <c r="X135" s="23">
        <f t="shared" si="30"/>
        <v>0</v>
      </c>
      <c r="Y135" s="23">
        <f t="shared" si="30"/>
        <v>0</v>
      </c>
      <c r="Z135" s="23"/>
      <c r="AA135" s="23">
        <f t="shared" si="30"/>
        <v>0</v>
      </c>
      <c r="AB135" s="24" t="e">
        <f>Z135/B135</f>
        <v>#DIV/0!</v>
      </c>
      <c r="AC135" s="26"/>
      <c r="AD135" s="68"/>
      <c r="AE135" s="68"/>
      <c r="AF135" s="68"/>
      <c r="AG135" s="68"/>
      <c r="AH135" s="68"/>
      <c r="AI135" s="68"/>
      <c r="AJ135" s="68"/>
      <c r="AK135" s="68"/>
    </row>
    <row r="136" spans="1:37" s="17" customFormat="1" ht="15" hidden="1" customHeight="1" x14ac:dyDescent="0.25">
      <c r="A136" s="18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6"/>
      <c r="AD136" s="68"/>
      <c r="AE136" s="68"/>
      <c r="AF136" s="68"/>
      <c r="AG136" s="68"/>
      <c r="AH136" s="68"/>
      <c r="AI136" s="68"/>
      <c r="AJ136" s="68"/>
      <c r="AK136" s="68"/>
    </row>
    <row r="137" spans="1:37" s="17" customFormat="1" ht="15" hidden="1" customHeight="1" x14ac:dyDescent="0.25">
      <c r="A137" s="18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6"/>
      <c r="AD137" s="68"/>
      <c r="AE137" s="68"/>
      <c r="AF137" s="68"/>
      <c r="AG137" s="68"/>
      <c r="AH137" s="68"/>
      <c r="AI137" s="68"/>
      <c r="AJ137" s="68"/>
      <c r="AK137" s="68"/>
    </row>
    <row r="138" spans="1:37" s="17" customFormat="1" ht="15" hidden="1" customHeight="1" x14ac:dyDescent="0.25">
      <c r="A138" s="14" t="s">
        <v>44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6"/>
      <c r="AD138" s="68"/>
      <c r="AE138" s="68"/>
      <c r="AF138" s="68"/>
      <c r="AG138" s="68"/>
      <c r="AH138" s="68"/>
      <c r="AI138" s="68"/>
      <c r="AJ138" s="68"/>
      <c r="AK138" s="68"/>
    </row>
    <row r="139" spans="1:37" s="17" customFormat="1" ht="18" hidden="1" customHeight="1" x14ac:dyDescent="0.2">
      <c r="A139" s="19" t="s">
        <v>36</v>
      </c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>
        <f>B139-Z139</f>
        <v>0</v>
      </c>
      <c r="AB139" s="20" t="e">
        <f>Z139/B139</f>
        <v>#DIV/0!</v>
      </c>
      <c r="AC139" s="16"/>
      <c r="AD139" s="68"/>
      <c r="AE139" s="68"/>
      <c r="AF139" s="68"/>
      <c r="AG139" s="68"/>
      <c r="AH139" s="68"/>
      <c r="AI139" s="68"/>
      <c r="AJ139" s="68"/>
      <c r="AK139" s="68"/>
    </row>
    <row r="140" spans="1:37" s="17" customFormat="1" ht="18" hidden="1" customHeight="1" x14ac:dyDescent="0.2">
      <c r="A140" s="19" t="s">
        <v>37</v>
      </c>
      <c r="B140" s="15">
        <f>[1]consoCONT!E3279</f>
        <v>0</v>
      </c>
      <c r="C140" s="15">
        <f>[1]consoCONT!F3279</f>
        <v>0</v>
      </c>
      <c r="D140" s="15">
        <f>[1]consoCONT!G3279</f>
        <v>0</v>
      </c>
      <c r="E140" s="15">
        <f>[1]consoCONT!H3279</f>
        <v>0</v>
      </c>
      <c r="F140" s="15">
        <f>[1]consoCONT!I3279</f>
        <v>0</v>
      </c>
      <c r="G140" s="15">
        <f>[1]consoCONT!J3279</f>
        <v>0</v>
      </c>
      <c r="H140" s="15">
        <f>[1]consoCONT!K3279</f>
        <v>0</v>
      </c>
      <c r="I140" s="15">
        <f>[1]consoCONT!L3279</f>
        <v>0</v>
      </c>
      <c r="J140" s="15">
        <f>[1]consoCONT!M3279</f>
        <v>0</v>
      </c>
      <c r="K140" s="15">
        <f>[1]consoCONT!N3279</f>
        <v>0</v>
      </c>
      <c r="L140" s="15">
        <f>[1]consoCONT!O3279</f>
        <v>0</v>
      </c>
      <c r="M140" s="15">
        <f>[1]consoCONT!P3279</f>
        <v>0</v>
      </c>
      <c r="N140" s="15">
        <f>[1]consoCONT!Q3279</f>
        <v>0</v>
      </c>
      <c r="O140" s="15">
        <f>[1]consoCONT!R3279</f>
        <v>0</v>
      </c>
      <c r="P140" s="15">
        <f>[1]consoCONT!S3279</f>
        <v>0</v>
      </c>
      <c r="Q140" s="15">
        <f>[1]consoCONT!T3279</f>
        <v>0</v>
      </c>
      <c r="R140" s="15">
        <f>[1]consoCONT!U3279</f>
        <v>0</v>
      </c>
      <c r="S140" s="15">
        <f>[1]consoCONT!V3279</f>
        <v>0</v>
      </c>
      <c r="T140" s="15">
        <f>[1]consoCONT!W3279</f>
        <v>0</v>
      </c>
      <c r="U140" s="15">
        <f>[1]consoCONT!X3279</f>
        <v>0</v>
      </c>
      <c r="V140" s="15">
        <f>[1]consoCONT!Y3279</f>
        <v>0</v>
      </c>
      <c r="W140" s="15">
        <f>[1]consoCONT!Z3279</f>
        <v>0</v>
      </c>
      <c r="X140" s="15">
        <f>[1]consoCONT!AA3279</f>
        <v>0</v>
      </c>
      <c r="Y140" s="15">
        <f>[1]consoCONT!AB3279</f>
        <v>0</v>
      </c>
      <c r="Z140" s="15"/>
      <c r="AA140" s="15">
        <f>B140-Z140</f>
        <v>0</v>
      </c>
      <c r="AB140" s="20" t="e">
        <f>Z140/B140</f>
        <v>#DIV/0!</v>
      </c>
      <c r="AC140" s="16"/>
      <c r="AD140" s="68"/>
      <c r="AE140" s="68"/>
      <c r="AF140" s="68"/>
      <c r="AG140" s="68"/>
      <c r="AH140" s="68"/>
      <c r="AI140" s="68"/>
      <c r="AJ140" s="68"/>
      <c r="AK140" s="68"/>
    </row>
    <row r="141" spans="1:37" s="17" customFormat="1" ht="18" hidden="1" customHeight="1" x14ac:dyDescent="0.2">
      <c r="A141" s="19" t="s">
        <v>38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>
        <f>B141-Z141</f>
        <v>0</v>
      </c>
      <c r="AB141" s="20"/>
      <c r="AC141" s="16"/>
      <c r="AD141" s="68"/>
      <c r="AE141" s="68"/>
      <c r="AF141" s="68"/>
      <c r="AG141" s="68"/>
      <c r="AH141" s="68"/>
      <c r="AI141" s="68"/>
      <c r="AJ141" s="68"/>
      <c r="AK141" s="68"/>
    </row>
    <row r="142" spans="1:37" s="17" customFormat="1" ht="18" hidden="1" customHeight="1" x14ac:dyDescent="0.2">
      <c r="A142" s="19" t="s">
        <v>39</v>
      </c>
      <c r="B142" s="15">
        <f>[1]consoCONT!E3314</f>
        <v>0</v>
      </c>
      <c r="C142" s="15">
        <f>[1]consoCONT!F3314</f>
        <v>0</v>
      </c>
      <c r="D142" s="15">
        <f>[1]consoCONT!G3314</f>
        <v>0</v>
      </c>
      <c r="E142" s="15">
        <f>[1]consoCONT!H3314</f>
        <v>0</v>
      </c>
      <c r="F142" s="15">
        <f>[1]consoCONT!I3314</f>
        <v>0</v>
      </c>
      <c r="G142" s="15">
        <f>[1]consoCONT!J3314</f>
        <v>0</v>
      </c>
      <c r="H142" s="15">
        <f>[1]consoCONT!K3314</f>
        <v>0</v>
      </c>
      <c r="I142" s="15">
        <f>[1]consoCONT!L3314</f>
        <v>0</v>
      </c>
      <c r="J142" s="15">
        <f>[1]consoCONT!M3314</f>
        <v>0</v>
      </c>
      <c r="K142" s="15">
        <f>[1]consoCONT!N3314</f>
        <v>0</v>
      </c>
      <c r="L142" s="15">
        <f>[1]consoCONT!O3314</f>
        <v>0</v>
      </c>
      <c r="M142" s="15">
        <f>[1]consoCONT!P3314</f>
        <v>0</v>
      </c>
      <c r="N142" s="15">
        <f>[1]consoCONT!Q3314</f>
        <v>0</v>
      </c>
      <c r="O142" s="15">
        <f>[1]consoCONT!R3314</f>
        <v>0</v>
      </c>
      <c r="P142" s="15">
        <f>[1]consoCONT!S3314</f>
        <v>0</v>
      </c>
      <c r="Q142" s="15">
        <f>[1]consoCONT!T3314</f>
        <v>0</v>
      </c>
      <c r="R142" s="15">
        <f>[1]consoCONT!U3314</f>
        <v>0</v>
      </c>
      <c r="S142" s="15">
        <f>[1]consoCONT!V3314</f>
        <v>0</v>
      </c>
      <c r="T142" s="15">
        <f>[1]consoCONT!W3314</f>
        <v>0</v>
      </c>
      <c r="U142" s="15">
        <f>[1]consoCONT!X3314</f>
        <v>0</v>
      </c>
      <c r="V142" s="15">
        <f>[1]consoCONT!Y3314</f>
        <v>0</v>
      </c>
      <c r="W142" s="15">
        <f>[1]consoCONT!Z3314</f>
        <v>0</v>
      </c>
      <c r="X142" s="15">
        <f>[1]consoCONT!AA3314</f>
        <v>0</v>
      </c>
      <c r="Y142" s="15">
        <f>[1]consoCONT!AB3314</f>
        <v>0</v>
      </c>
      <c r="Z142" s="15"/>
      <c r="AA142" s="15">
        <f>B142-Z142</f>
        <v>0</v>
      </c>
      <c r="AB142" s="20"/>
      <c r="AC142" s="16"/>
      <c r="AD142" s="68"/>
      <c r="AE142" s="68"/>
      <c r="AF142" s="68"/>
      <c r="AG142" s="68"/>
      <c r="AH142" s="68"/>
      <c r="AI142" s="68"/>
      <c r="AJ142" s="68"/>
      <c r="AK142" s="68"/>
    </row>
    <row r="143" spans="1:37" s="17" customFormat="1" ht="18" hidden="1" customHeight="1" x14ac:dyDescent="0.25">
      <c r="A143" s="22" t="s">
        <v>40</v>
      </c>
      <c r="B143" s="23">
        <f>SUM(B139:B142)</f>
        <v>0</v>
      </c>
      <c r="C143" s="23">
        <f t="shared" ref="C143:Y143" si="31">SUM(C139:C142)</f>
        <v>0</v>
      </c>
      <c r="D143" s="23">
        <f t="shared" si="31"/>
        <v>0</v>
      </c>
      <c r="E143" s="23">
        <f t="shared" si="31"/>
        <v>0</v>
      </c>
      <c r="F143" s="23">
        <f t="shared" si="31"/>
        <v>0</v>
      </c>
      <c r="G143" s="23">
        <f t="shared" si="31"/>
        <v>0</v>
      </c>
      <c r="H143" s="23">
        <f t="shared" si="31"/>
        <v>0</v>
      </c>
      <c r="I143" s="23">
        <f t="shared" si="31"/>
        <v>0</v>
      </c>
      <c r="J143" s="23">
        <f t="shared" si="31"/>
        <v>0</v>
      </c>
      <c r="K143" s="23">
        <f t="shared" si="31"/>
        <v>0</v>
      </c>
      <c r="L143" s="23">
        <f t="shared" si="31"/>
        <v>0</v>
      </c>
      <c r="M143" s="23">
        <f t="shared" si="31"/>
        <v>0</v>
      </c>
      <c r="N143" s="23">
        <f t="shared" si="31"/>
        <v>0</v>
      </c>
      <c r="O143" s="23">
        <f t="shared" si="31"/>
        <v>0</v>
      </c>
      <c r="P143" s="23">
        <f t="shared" si="31"/>
        <v>0</v>
      </c>
      <c r="Q143" s="23">
        <f t="shared" si="31"/>
        <v>0</v>
      </c>
      <c r="R143" s="23">
        <f t="shared" si="31"/>
        <v>0</v>
      </c>
      <c r="S143" s="23">
        <f t="shared" si="31"/>
        <v>0</v>
      </c>
      <c r="T143" s="23">
        <f t="shared" si="31"/>
        <v>0</v>
      </c>
      <c r="U143" s="23">
        <f t="shared" si="31"/>
        <v>0</v>
      </c>
      <c r="V143" s="23">
        <f t="shared" si="31"/>
        <v>0</v>
      </c>
      <c r="W143" s="23">
        <f t="shared" si="31"/>
        <v>0</v>
      </c>
      <c r="X143" s="23">
        <f t="shared" si="31"/>
        <v>0</v>
      </c>
      <c r="Y143" s="23">
        <f t="shared" si="31"/>
        <v>0</v>
      </c>
      <c r="Z143" s="23"/>
      <c r="AA143" s="23">
        <f>SUM(AA139:AA142)</f>
        <v>0</v>
      </c>
      <c r="AB143" s="24" t="e">
        <f>Z143/B143</f>
        <v>#DIV/0!</v>
      </c>
      <c r="AC143" s="16"/>
      <c r="AD143" s="68"/>
      <c r="AE143" s="68"/>
      <c r="AF143" s="68"/>
      <c r="AG143" s="68"/>
      <c r="AH143" s="68"/>
      <c r="AI143" s="68"/>
      <c r="AJ143" s="68"/>
      <c r="AK143" s="68"/>
    </row>
    <row r="144" spans="1:37" s="17" customFormat="1" ht="18" hidden="1" customHeight="1" x14ac:dyDescent="0.25">
      <c r="A144" s="25" t="s">
        <v>41</v>
      </c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>
        <f>B144-Z144</f>
        <v>0</v>
      </c>
      <c r="AB144" s="20" t="e">
        <f>Z144/B144</f>
        <v>#DIV/0!</v>
      </c>
      <c r="AC144" s="16"/>
      <c r="AD144" s="68"/>
      <c r="AE144" s="68"/>
      <c r="AF144" s="68"/>
      <c r="AG144" s="68"/>
      <c r="AH144" s="68"/>
      <c r="AI144" s="68"/>
      <c r="AJ144" s="68"/>
      <c r="AK144" s="68"/>
    </row>
    <row r="145" spans="1:37" s="17" customFormat="1" ht="18" hidden="1" customHeight="1" x14ac:dyDescent="0.25">
      <c r="A145" s="22" t="s">
        <v>42</v>
      </c>
      <c r="B145" s="23">
        <f>B144+B143</f>
        <v>0</v>
      </c>
      <c r="C145" s="23">
        <f t="shared" ref="C145:Y145" si="32">C144+C143</f>
        <v>0</v>
      </c>
      <c r="D145" s="23">
        <f t="shared" si="32"/>
        <v>0</v>
      </c>
      <c r="E145" s="23">
        <f t="shared" si="32"/>
        <v>0</v>
      </c>
      <c r="F145" s="23">
        <f t="shared" si="32"/>
        <v>0</v>
      </c>
      <c r="G145" s="23">
        <f t="shared" si="32"/>
        <v>0</v>
      </c>
      <c r="H145" s="23">
        <f t="shared" si="32"/>
        <v>0</v>
      </c>
      <c r="I145" s="23">
        <f t="shared" si="32"/>
        <v>0</v>
      </c>
      <c r="J145" s="23">
        <f t="shared" si="32"/>
        <v>0</v>
      </c>
      <c r="K145" s="23">
        <f t="shared" si="32"/>
        <v>0</v>
      </c>
      <c r="L145" s="23">
        <f t="shared" si="32"/>
        <v>0</v>
      </c>
      <c r="M145" s="23">
        <f t="shared" si="32"/>
        <v>0</v>
      </c>
      <c r="N145" s="23">
        <f t="shared" si="32"/>
        <v>0</v>
      </c>
      <c r="O145" s="23">
        <f t="shared" si="32"/>
        <v>0</v>
      </c>
      <c r="P145" s="23">
        <f t="shared" si="32"/>
        <v>0</v>
      </c>
      <c r="Q145" s="23">
        <f t="shared" si="32"/>
        <v>0</v>
      </c>
      <c r="R145" s="23">
        <f t="shared" si="32"/>
        <v>0</v>
      </c>
      <c r="S145" s="23">
        <f t="shared" si="32"/>
        <v>0</v>
      </c>
      <c r="T145" s="23">
        <f t="shared" si="32"/>
        <v>0</v>
      </c>
      <c r="U145" s="23">
        <f t="shared" si="32"/>
        <v>0</v>
      </c>
      <c r="V145" s="23">
        <f t="shared" si="32"/>
        <v>0</v>
      </c>
      <c r="W145" s="23">
        <f t="shared" si="32"/>
        <v>0</v>
      </c>
      <c r="X145" s="23">
        <f t="shared" si="32"/>
        <v>0</v>
      </c>
      <c r="Y145" s="23">
        <f t="shared" si="32"/>
        <v>0</v>
      </c>
      <c r="Z145" s="23"/>
      <c r="AA145" s="23">
        <f>AA144+AA143</f>
        <v>0</v>
      </c>
      <c r="AB145" s="24" t="e">
        <f>Z145/B145</f>
        <v>#DIV/0!</v>
      </c>
      <c r="AC145" s="26"/>
      <c r="AD145" s="68"/>
      <c r="AE145" s="68"/>
      <c r="AF145" s="68"/>
      <c r="AG145" s="68"/>
      <c r="AH145" s="68"/>
      <c r="AI145" s="68"/>
      <c r="AJ145" s="68"/>
      <c r="AK145" s="68"/>
    </row>
    <row r="146" spans="1:37" s="17" customFormat="1" ht="15" hidden="1" customHeight="1" x14ac:dyDescent="0.25">
      <c r="A146" s="18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6"/>
      <c r="AD146" s="68"/>
      <c r="AE146" s="68"/>
      <c r="AF146" s="68"/>
      <c r="AG146" s="68"/>
      <c r="AH146" s="68"/>
      <c r="AI146" s="68"/>
      <c r="AJ146" s="68"/>
      <c r="AK146" s="68"/>
    </row>
    <row r="147" spans="1:37" s="17" customFormat="1" ht="15" hidden="1" customHeight="1" x14ac:dyDescent="0.25">
      <c r="A147" s="18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6"/>
      <c r="AD147" s="68"/>
      <c r="AE147" s="68"/>
      <c r="AF147" s="68"/>
      <c r="AG147" s="68"/>
      <c r="AH147" s="68"/>
      <c r="AI147" s="68"/>
      <c r="AJ147" s="68"/>
      <c r="AK147" s="68"/>
    </row>
    <row r="148" spans="1:37" s="17" customFormat="1" ht="15" hidden="1" customHeight="1" x14ac:dyDescent="0.25">
      <c r="A148" s="14" t="s">
        <v>44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6"/>
      <c r="AD148" s="68"/>
      <c r="AE148" s="68"/>
      <c r="AF148" s="68"/>
      <c r="AG148" s="68"/>
      <c r="AH148" s="68"/>
      <c r="AI148" s="68"/>
      <c r="AJ148" s="68"/>
      <c r="AK148" s="68"/>
    </row>
    <row r="149" spans="1:37" s="17" customFormat="1" ht="18" hidden="1" customHeight="1" x14ac:dyDescent="0.2">
      <c r="A149" s="19" t="s">
        <v>36</v>
      </c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>
        <f>B149-Z149</f>
        <v>0</v>
      </c>
      <c r="AB149" s="20" t="e">
        <f>Z149/B149</f>
        <v>#DIV/0!</v>
      </c>
      <c r="AC149" s="16"/>
      <c r="AD149" s="68"/>
      <c r="AE149" s="68"/>
      <c r="AF149" s="68"/>
      <c r="AG149" s="68"/>
      <c r="AH149" s="68"/>
      <c r="AI149" s="68"/>
      <c r="AJ149" s="68"/>
      <c r="AK149" s="68"/>
    </row>
    <row r="150" spans="1:37" s="17" customFormat="1" ht="18" hidden="1" customHeight="1" x14ac:dyDescent="0.2">
      <c r="A150" s="19" t="s">
        <v>37</v>
      </c>
      <c r="B150" s="15">
        <f>[1]consoCONT!E3466</f>
        <v>0</v>
      </c>
      <c r="C150" s="15">
        <f>[1]consoCONT!F3466</f>
        <v>0</v>
      </c>
      <c r="D150" s="15">
        <f>[1]consoCONT!G3466</f>
        <v>0</v>
      </c>
      <c r="E150" s="15">
        <f>[1]consoCONT!H3466</f>
        <v>0</v>
      </c>
      <c r="F150" s="15">
        <f>[1]consoCONT!I3466</f>
        <v>0</v>
      </c>
      <c r="G150" s="15">
        <f>[1]consoCONT!J3466</f>
        <v>0</v>
      </c>
      <c r="H150" s="15">
        <f>[1]consoCONT!K3466</f>
        <v>0</v>
      </c>
      <c r="I150" s="15">
        <f>[1]consoCONT!L3466</f>
        <v>0</v>
      </c>
      <c r="J150" s="15">
        <f>[1]consoCONT!M3466</f>
        <v>0</v>
      </c>
      <c r="K150" s="15">
        <f>[1]consoCONT!N3466</f>
        <v>0</v>
      </c>
      <c r="L150" s="15">
        <f>[1]consoCONT!O3466</f>
        <v>0</v>
      </c>
      <c r="M150" s="15">
        <f>[1]consoCONT!P3466</f>
        <v>0</v>
      </c>
      <c r="N150" s="15">
        <f>[1]consoCONT!Q3466</f>
        <v>0</v>
      </c>
      <c r="O150" s="15">
        <f>[1]consoCONT!R3466</f>
        <v>0</v>
      </c>
      <c r="P150" s="15">
        <f>[1]consoCONT!S3466</f>
        <v>0</v>
      </c>
      <c r="Q150" s="15">
        <f>[1]consoCONT!T3466</f>
        <v>0</v>
      </c>
      <c r="R150" s="15">
        <f>[1]consoCONT!U3466</f>
        <v>0</v>
      </c>
      <c r="S150" s="15">
        <f>[1]consoCONT!V3466</f>
        <v>0</v>
      </c>
      <c r="T150" s="15">
        <f>[1]consoCONT!W3466</f>
        <v>0</v>
      </c>
      <c r="U150" s="15">
        <f>[1]consoCONT!X3466</f>
        <v>0</v>
      </c>
      <c r="V150" s="15">
        <f>[1]consoCONT!Y3466</f>
        <v>0</v>
      </c>
      <c r="W150" s="15">
        <f>[1]consoCONT!Z3466</f>
        <v>0</v>
      </c>
      <c r="X150" s="15">
        <f>[1]consoCONT!AA3466</f>
        <v>0</v>
      </c>
      <c r="Y150" s="15">
        <f>[1]consoCONT!AB3466</f>
        <v>0</v>
      </c>
      <c r="Z150" s="15"/>
      <c r="AA150" s="15">
        <f>B150-Z150</f>
        <v>0</v>
      </c>
      <c r="AB150" s="20" t="e">
        <f>Z150/B150</f>
        <v>#DIV/0!</v>
      </c>
      <c r="AC150" s="16"/>
      <c r="AD150" s="68"/>
      <c r="AE150" s="68"/>
      <c r="AF150" s="68"/>
      <c r="AG150" s="68"/>
      <c r="AH150" s="68"/>
      <c r="AI150" s="68"/>
      <c r="AJ150" s="68"/>
      <c r="AK150" s="68"/>
    </row>
    <row r="151" spans="1:37" s="17" customFormat="1" ht="18" hidden="1" customHeight="1" x14ac:dyDescent="0.2">
      <c r="A151" s="19" t="s">
        <v>38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>
        <f>B151-Z151</f>
        <v>0</v>
      </c>
      <c r="AB151" s="20"/>
      <c r="AC151" s="16"/>
      <c r="AD151" s="68"/>
      <c r="AE151" s="68"/>
      <c r="AF151" s="68"/>
      <c r="AG151" s="68"/>
      <c r="AH151" s="68"/>
      <c r="AI151" s="68"/>
      <c r="AJ151" s="68"/>
      <c r="AK151" s="68"/>
    </row>
    <row r="152" spans="1:37" s="17" customFormat="1" ht="18" hidden="1" customHeight="1" x14ac:dyDescent="0.2">
      <c r="A152" s="19" t="s">
        <v>39</v>
      </c>
      <c r="B152" s="15">
        <f>[1]consoCONT!E3501</f>
        <v>0</v>
      </c>
      <c r="C152" s="15">
        <f>[1]consoCONT!F3501</f>
        <v>0</v>
      </c>
      <c r="D152" s="15">
        <f>[1]consoCONT!G3501</f>
        <v>0</v>
      </c>
      <c r="E152" s="15">
        <f>[1]consoCONT!H3501</f>
        <v>0</v>
      </c>
      <c r="F152" s="15">
        <f>[1]consoCONT!I3501</f>
        <v>0</v>
      </c>
      <c r="G152" s="15">
        <f>[1]consoCONT!J3501</f>
        <v>0</v>
      </c>
      <c r="H152" s="15">
        <f>[1]consoCONT!K3501</f>
        <v>0</v>
      </c>
      <c r="I152" s="15">
        <f>[1]consoCONT!L3501</f>
        <v>0</v>
      </c>
      <c r="J152" s="15">
        <f>[1]consoCONT!M3501</f>
        <v>0</v>
      </c>
      <c r="K152" s="15">
        <f>[1]consoCONT!N3501</f>
        <v>0</v>
      </c>
      <c r="L152" s="15">
        <f>[1]consoCONT!O3501</f>
        <v>0</v>
      </c>
      <c r="M152" s="15">
        <f>[1]consoCONT!P3501</f>
        <v>0</v>
      </c>
      <c r="N152" s="15">
        <f>[1]consoCONT!Q3501</f>
        <v>0</v>
      </c>
      <c r="O152" s="15">
        <f>[1]consoCONT!R3501</f>
        <v>0</v>
      </c>
      <c r="P152" s="15">
        <f>[1]consoCONT!S3501</f>
        <v>0</v>
      </c>
      <c r="Q152" s="15">
        <f>[1]consoCONT!T3501</f>
        <v>0</v>
      </c>
      <c r="R152" s="15">
        <f>[1]consoCONT!U3501</f>
        <v>0</v>
      </c>
      <c r="S152" s="15">
        <f>[1]consoCONT!V3501</f>
        <v>0</v>
      </c>
      <c r="T152" s="15">
        <f>[1]consoCONT!W3501</f>
        <v>0</v>
      </c>
      <c r="U152" s="15">
        <f>[1]consoCONT!X3501</f>
        <v>0</v>
      </c>
      <c r="V152" s="15">
        <f>[1]consoCONT!Y3501</f>
        <v>0</v>
      </c>
      <c r="W152" s="15">
        <f>[1]consoCONT!Z3501</f>
        <v>0</v>
      </c>
      <c r="X152" s="15">
        <f>[1]consoCONT!AA3501</f>
        <v>0</v>
      </c>
      <c r="Y152" s="15">
        <f>[1]consoCONT!AB3501</f>
        <v>0</v>
      </c>
      <c r="Z152" s="15"/>
      <c r="AA152" s="15">
        <f>B152-Z152</f>
        <v>0</v>
      </c>
      <c r="AB152" s="20"/>
      <c r="AC152" s="16"/>
      <c r="AD152" s="68"/>
      <c r="AE152" s="68"/>
      <c r="AF152" s="68"/>
      <c r="AG152" s="68"/>
      <c r="AH152" s="68"/>
      <c r="AI152" s="68"/>
      <c r="AJ152" s="68"/>
      <c r="AK152" s="68"/>
    </row>
    <row r="153" spans="1:37" s="17" customFormat="1" ht="18" hidden="1" customHeight="1" x14ac:dyDescent="0.25">
      <c r="A153" s="22" t="s">
        <v>40</v>
      </c>
      <c r="B153" s="23">
        <f>SUM(B149:B152)</f>
        <v>0</v>
      </c>
      <c r="C153" s="23">
        <f t="shared" ref="C153:Y153" si="33">SUM(C149:C152)</f>
        <v>0</v>
      </c>
      <c r="D153" s="23">
        <f t="shared" si="33"/>
        <v>0</v>
      </c>
      <c r="E153" s="23">
        <f t="shared" si="33"/>
        <v>0</v>
      </c>
      <c r="F153" s="23">
        <f t="shared" si="33"/>
        <v>0</v>
      </c>
      <c r="G153" s="23">
        <f t="shared" si="33"/>
        <v>0</v>
      </c>
      <c r="H153" s="23">
        <f t="shared" si="33"/>
        <v>0</v>
      </c>
      <c r="I153" s="23">
        <f t="shared" si="33"/>
        <v>0</v>
      </c>
      <c r="J153" s="23">
        <f t="shared" si="33"/>
        <v>0</v>
      </c>
      <c r="K153" s="23">
        <f t="shared" si="33"/>
        <v>0</v>
      </c>
      <c r="L153" s="23">
        <f t="shared" si="33"/>
        <v>0</v>
      </c>
      <c r="M153" s="23">
        <f t="shared" si="33"/>
        <v>0</v>
      </c>
      <c r="N153" s="23">
        <f t="shared" si="33"/>
        <v>0</v>
      </c>
      <c r="O153" s="23">
        <f t="shared" si="33"/>
        <v>0</v>
      </c>
      <c r="P153" s="23">
        <f t="shared" si="33"/>
        <v>0</v>
      </c>
      <c r="Q153" s="23">
        <f t="shared" si="33"/>
        <v>0</v>
      </c>
      <c r="R153" s="23">
        <f t="shared" si="33"/>
        <v>0</v>
      </c>
      <c r="S153" s="23">
        <f t="shared" si="33"/>
        <v>0</v>
      </c>
      <c r="T153" s="23">
        <f t="shared" si="33"/>
        <v>0</v>
      </c>
      <c r="U153" s="23">
        <f t="shared" si="33"/>
        <v>0</v>
      </c>
      <c r="V153" s="23">
        <f t="shared" si="33"/>
        <v>0</v>
      </c>
      <c r="W153" s="23">
        <f t="shared" si="33"/>
        <v>0</v>
      </c>
      <c r="X153" s="23">
        <f t="shared" si="33"/>
        <v>0</v>
      </c>
      <c r="Y153" s="23">
        <f t="shared" si="33"/>
        <v>0</v>
      </c>
      <c r="Z153" s="23"/>
      <c r="AA153" s="23">
        <f>SUM(AA149:AA152)</f>
        <v>0</v>
      </c>
      <c r="AB153" s="24" t="e">
        <f>Z153/B153</f>
        <v>#DIV/0!</v>
      </c>
      <c r="AC153" s="16"/>
      <c r="AD153" s="68"/>
      <c r="AE153" s="68"/>
      <c r="AF153" s="68"/>
      <c r="AG153" s="68"/>
      <c r="AH153" s="68"/>
      <c r="AI153" s="68"/>
      <c r="AJ153" s="68"/>
      <c r="AK153" s="68"/>
    </row>
    <row r="154" spans="1:37" s="17" customFormat="1" ht="18" hidden="1" customHeight="1" x14ac:dyDescent="0.25">
      <c r="A154" s="25" t="s">
        <v>41</v>
      </c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>
        <f>B154-Z154</f>
        <v>0</v>
      </c>
      <c r="AB154" s="20" t="e">
        <f>Z154/B154</f>
        <v>#DIV/0!</v>
      </c>
      <c r="AC154" s="16"/>
      <c r="AD154" s="68"/>
      <c r="AE154" s="68"/>
      <c r="AF154" s="68"/>
      <c r="AG154" s="68"/>
      <c r="AH154" s="68"/>
      <c r="AI154" s="68"/>
      <c r="AJ154" s="68"/>
      <c r="AK154" s="68"/>
    </row>
    <row r="155" spans="1:37" s="17" customFormat="1" ht="18" hidden="1" customHeight="1" x14ac:dyDescent="0.25">
      <c r="A155" s="22" t="s">
        <v>42</v>
      </c>
      <c r="B155" s="23">
        <f>B154+B153</f>
        <v>0</v>
      </c>
      <c r="C155" s="23">
        <f t="shared" ref="C155:Y155" si="34">C154+C153</f>
        <v>0</v>
      </c>
      <c r="D155" s="23">
        <f t="shared" si="34"/>
        <v>0</v>
      </c>
      <c r="E155" s="23">
        <f t="shared" si="34"/>
        <v>0</v>
      </c>
      <c r="F155" s="23">
        <f t="shared" si="34"/>
        <v>0</v>
      </c>
      <c r="G155" s="23">
        <f t="shared" si="34"/>
        <v>0</v>
      </c>
      <c r="H155" s="23">
        <f t="shared" si="34"/>
        <v>0</v>
      </c>
      <c r="I155" s="23">
        <f t="shared" si="34"/>
        <v>0</v>
      </c>
      <c r="J155" s="23">
        <f t="shared" si="34"/>
        <v>0</v>
      </c>
      <c r="K155" s="23">
        <f t="shared" si="34"/>
        <v>0</v>
      </c>
      <c r="L155" s="23">
        <f t="shared" si="34"/>
        <v>0</v>
      </c>
      <c r="M155" s="23">
        <f t="shared" si="34"/>
        <v>0</v>
      </c>
      <c r="N155" s="23">
        <f t="shared" si="34"/>
        <v>0</v>
      </c>
      <c r="O155" s="23">
        <f t="shared" si="34"/>
        <v>0</v>
      </c>
      <c r="P155" s="23">
        <f t="shared" si="34"/>
        <v>0</v>
      </c>
      <c r="Q155" s="23">
        <f t="shared" si="34"/>
        <v>0</v>
      </c>
      <c r="R155" s="23">
        <f t="shared" si="34"/>
        <v>0</v>
      </c>
      <c r="S155" s="23">
        <f t="shared" si="34"/>
        <v>0</v>
      </c>
      <c r="T155" s="23">
        <f t="shared" si="34"/>
        <v>0</v>
      </c>
      <c r="U155" s="23">
        <f t="shared" si="34"/>
        <v>0</v>
      </c>
      <c r="V155" s="23">
        <f t="shared" si="34"/>
        <v>0</v>
      </c>
      <c r="W155" s="23">
        <f t="shared" si="34"/>
        <v>0</v>
      </c>
      <c r="X155" s="23">
        <f t="shared" si="34"/>
        <v>0</v>
      </c>
      <c r="Y155" s="23">
        <f t="shared" si="34"/>
        <v>0</v>
      </c>
      <c r="Z155" s="23"/>
      <c r="AA155" s="23">
        <f>AA154+AA153</f>
        <v>0</v>
      </c>
      <c r="AB155" s="24" t="e">
        <f>Z155/B155</f>
        <v>#DIV/0!</v>
      </c>
      <c r="AC155" s="26"/>
      <c r="AD155" s="68"/>
      <c r="AE155" s="68"/>
      <c r="AF155" s="68"/>
      <c r="AG155" s="68"/>
      <c r="AH155" s="68"/>
      <c r="AI155" s="68"/>
      <c r="AJ155" s="68"/>
      <c r="AK155" s="68"/>
    </row>
    <row r="156" spans="1:37" s="17" customFormat="1" ht="15" hidden="1" customHeight="1" x14ac:dyDescent="0.25">
      <c r="A156" s="18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6"/>
      <c r="AD156" s="68"/>
      <c r="AE156" s="68"/>
      <c r="AF156" s="68"/>
      <c r="AG156" s="68"/>
      <c r="AH156" s="68"/>
      <c r="AI156" s="68"/>
      <c r="AJ156" s="68"/>
      <c r="AK156" s="68"/>
    </row>
    <row r="157" spans="1:37" s="17" customFormat="1" ht="15" hidden="1" customHeight="1" x14ac:dyDescent="0.25">
      <c r="A157" s="18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6"/>
      <c r="AD157" s="68"/>
      <c r="AE157" s="68"/>
      <c r="AF157" s="68"/>
      <c r="AG157" s="68"/>
      <c r="AH157" s="68"/>
      <c r="AI157" s="68"/>
      <c r="AJ157" s="68"/>
      <c r="AK157" s="68"/>
    </row>
    <row r="158" spans="1:37" s="17" customFormat="1" ht="15" hidden="1" customHeight="1" x14ac:dyDescent="0.25">
      <c r="A158" s="14" t="s">
        <v>44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6"/>
      <c r="AD158" s="68"/>
      <c r="AE158" s="68"/>
      <c r="AF158" s="68"/>
      <c r="AG158" s="68"/>
      <c r="AH158" s="68"/>
      <c r="AI158" s="68"/>
      <c r="AJ158" s="68"/>
      <c r="AK158" s="68"/>
    </row>
    <row r="159" spans="1:37" s="17" customFormat="1" ht="18" hidden="1" customHeight="1" x14ac:dyDescent="0.2">
      <c r="A159" s="19" t="s">
        <v>36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>
        <f>B159-Z159</f>
        <v>0</v>
      </c>
      <c r="AB159" s="20" t="e">
        <f>Z159/B159</f>
        <v>#DIV/0!</v>
      </c>
      <c r="AC159" s="16"/>
      <c r="AD159" s="68"/>
      <c r="AE159" s="68"/>
      <c r="AF159" s="68"/>
      <c r="AG159" s="68"/>
      <c r="AH159" s="68"/>
      <c r="AI159" s="68"/>
      <c r="AJ159" s="68"/>
      <c r="AK159" s="68"/>
    </row>
    <row r="160" spans="1:37" s="17" customFormat="1" ht="18" hidden="1" customHeight="1" x14ac:dyDescent="0.2">
      <c r="A160" s="19" t="s">
        <v>37</v>
      </c>
      <c r="B160" s="15">
        <f>[1]consoCONT!E3653</f>
        <v>0</v>
      </c>
      <c r="C160" s="15">
        <f>[1]consoCONT!F3653</f>
        <v>0</v>
      </c>
      <c r="D160" s="15">
        <f>[1]consoCONT!G3653</f>
        <v>0</v>
      </c>
      <c r="E160" s="15">
        <f>[1]consoCONT!H3653</f>
        <v>0</v>
      </c>
      <c r="F160" s="15">
        <f>[1]consoCONT!I3653</f>
        <v>0</v>
      </c>
      <c r="G160" s="15">
        <f>[1]consoCONT!J3653</f>
        <v>0</v>
      </c>
      <c r="H160" s="15">
        <f>[1]consoCONT!K3653</f>
        <v>0</v>
      </c>
      <c r="I160" s="15">
        <f>[1]consoCONT!L3653</f>
        <v>0</v>
      </c>
      <c r="J160" s="15">
        <f>[1]consoCONT!M3653</f>
        <v>0</v>
      </c>
      <c r="K160" s="15">
        <f>[1]consoCONT!N3653</f>
        <v>0</v>
      </c>
      <c r="L160" s="15">
        <f>[1]consoCONT!O3653</f>
        <v>0</v>
      </c>
      <c r="M160" s="15">
        <f>[1]consoCONT!P3653</f>
        <v>0</v>
      </c>
      <c r="N160" s="15">
        <f>[1]consoCONT!Q3653</f>
        <v>0</v>
      </c>
      <c r="O160" s="15">
        <f>[1]consoCONT!R3653</f>
        <v>0</v>
      </c>
      <c r="P160" s="15">
        <f>[1]consoCONT!S3653</f>
        <v>0</v>
      </c>
      <c r="Q160" s="15">
        <f>[1]consoCONT!T3653</f>
        <v>0</v>
      </c>
      <c r="R160" s="15">
        <f>[1]consoCONT!U3653</f>
        <v>0</v>
      </c>
      <c r="S160" s="15">
        <f>[1]consoCONT!V3653</f>
        <v>0</v>
      </c>
      <c r="T160" s="15">
        <f>[1]consoCONT!W3653</f>
        <v>0</v>
      </c>
      <c r="U160" s="15">
        <f>[1]consoCONT!X3653</f>
        <v>0</v>
      </c>
      <c r="V160" s="15">
        <f>[1]consoCONT!Y3653</f>
        <v>0</v>
      </c>
      <c r="W160" s="15">
        <f>[1]consoCONT!Z3653</f>
        <v>0</v>
      </c>
      <c r="X160" s="15">
        <f>[1]consoCONT!AA3653</f>
        <v>0</v>
      </c>
      <c r="Y160" s="15">
        <f>[1]consoCONT!AB3653</f>
        <v>0</v>
      </c>
      <c r="Z160" s="15"/>
      <c r="AA160" s="15">
        <f>B160-Z160</f>
        <v>0</v>
      </c>
      <c r="AB160" s="20" t="e">
        <f>Z160/B160</f>
        <v>#DIV/0!</v>
      </c>
      <c r="AC160" s="16"/>
      <c r="AD160" s="68"/>
      <c r="AE160" s="68"/>
      <c r="AF160" s="68"/>
      <c r="AG160" s="68"/>
      <c r="AH160" s="68"/>
      <c r="AI160" s="68"/>
      <c r="AJ160" s="68"/>
      <c r="AK160" s="68"/>
    </row>
    <row r="161" spans="1:37" s="17" customFormat="1" ht="18" hidden="1" customHeight="1" x14ac:dyDescent="0.2">
      <c r="A161" s="19" t="s">
        <v>38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>
        <f>B161-Z161</f>
        <v>0</v>
      </c>
      <c r="AB161" s="20"/>
      <c r="AC161" s="16"/>
      <c r="AD161" s="68"/>
      <c r="AE161" s="68"/>
      <c r="AF161" s="68"/>
      <c r="AG161" s="68"/>
      <c r="AH161" s="68"/>
      <c r="AI161" s="68"/>
      <c r="AJ161" s="68"/>
      <c r="AK161" s="68"/>
    </row>
    <row r="162" spans="1:37" s="17" customFormat="1" ht="18" hidden="1" customHeight="1" x14ac:dyDescent="0.2">
      <c r="A162" s="19" t="s">
        <v>39</v>
      </c>
      <c r="B162" s="15">
        <f>[1]consoCONT!E3688</f>
        <v>0</v>
      </c>
      <c r="C162" s="15">
        <f>[1]consoCONT!F3688</f>
        <v>0</v>
      </c>
      <c r="D162" s="15">
        <f>[1]consoCONT!G3688</f>
        <v>0</v>
      </c>
      <c r="E162" s="15">
        <f>[1]consoCONT!H3688</f>
        <v>0</v>
      </c>
      <c r="F162" s="15">
        <f>[1]consoCONT!I3688</f>
        <v>0</v>
      </c>
      <c r="G162" s="15">
        <f>[1]consoCONT!J3688</f>
        <v>0</v>
      </c>
      <c r="H162" s="15">
        <f>[1]consoCONT!K3688</f>
        <v>0</v>
      </c>
      <c r="I162" s="15">
        <f>[1]consoCONT!L3688</f>
        <v>0</v>
      </c>
      <c r="J162" s="15">
        <f>[1]consoCONT!M3688</f>
        <v>0</v>
      </c>
      <c r="K162" s="15">
        <f>[1]consoCONT!N3688</f>
        <v>0</v>
      </c>
      <c r="L162" s="15">
        <f>[1]consoCONT!O3688</f>
        <v>0</v>
      </c>
      <c r="M162" s="15">
        <f>[1]consoCONT!P3688</f>
        <v>0</v>
      </c>
      <c r="N162" s="15">
        <f>[1]consoCONT!Q3688</f>
        <v>0</v>
      </c>
      <c r="O162" s="15">
        <f>[1]consoCONT!R3688</f>
        <v>0</v>
      </c>
      <c r="P162" s="15">
        <f>[1]consoCONT!S3688</f>
        <v>0</v>
      </c>
      <c r="Q162" s="15">
        <f>[1]consoCONT!T3688</f>
        <v>0</v>
      </c>
      <c r="R162" s="15">
        <f>[1]consoCONT!U3688</f>
        <v>0</v>
      </c>
      <c r="S162" s="15">
        <f>[1]consoCONT!V3688</f>
        <v>0</v>
      </c>
      <c r="T162" s="15">
        <f>[1]consoCONT!W3688</f>
        <v>0</v>
      </c>
      <c r="U162" s="15">
        <f>[1]consoCONT!X3688</f>
        <v>0</v>
      </c>
      <c r="V162" s="15">
        <f>[1]consoCONT!Y3688</f>
        <v>0</v>
      </c>
      <c r="W162" s="15">
        <f>[1]consoCONT!Z3688</f>
        <v>0</v>
      </c>
      <c r="X162" s="15">
        <f>[1]consoCONT!AA3688</f>
        <v>0</v>
      </c>
      <c r="Y162" s="15">
        <f>[1]consoCONT!AB3688</f>
        <v>0</v>
      </c>
      <c r="Z162" s="15"/>
      <c r="AA162" s="15">
        <f>B162-Z162</f>
        <v>0</v>
      </c>
      <c r="AB162" s="20"/>
      <c r="AC162" s="16"/>
      <c r="AD162" s="68"/>
      <c r="AE162" s="68"/>
      <c r="AF162" s="68"/>
      <c r="AG162" s="68"/>
      <c r="AH162" s="68"/>
      <c r="AI162" s="68"/>
      <c r="AJ162" s="68"/>
      <c r="AK162" s="68"/>
    </row>
    <row r="163" spans="1:37" s="17" customFormat="1" ht="18" hidden="1" customHeight="1" x14ac:dyDescent="0.25">
      <c r="A163" s="22" t="s">
        <v>40</v>
      </c>
      <c r="B163" s="23">
        <f>SUM(B159:B162)</f>
        <v>0</v>
      </c>
      <c r="C163" s="23">
        <f t="shared" ref="C163:Y163" si="35">SUM(C159:C162)</f>
        <v>0</v>
      </c>
      <c r="D163" s="23">
        <f t="shared" si="35"/>
        <v>0</v>
      </c>
      <c r="E163" s="23">
        <f t="shared" si="35"/>
        <v>0</v>
      </c>
      <c r="F163" s="23">
        <f t="shared" si="35"/>
        <v>0</v>
      </c>
      <c r="G163" s="23">
        <f t="shared" si="35"/>
        <v>0</v>
      </c>
      <c r="H163" s="23">
        <f t="shared" si="35"/>
        <v>0</v>
      </c>
      <c r="I163" s="23">
        <f t="shared" si="35"/>
        <v>0</v>
      </c>
      <c r="J163" s="23">
        <f t="shared" si="35"/>
        <v>0</v>
      </c>
      <c r="K163" s="23">
        <f t="shared" si="35"/>
        <v>0</v>
      </c>
      <c r="L163" s="23">
        <f t="shared" si="35"/>
        <v>0</v>
      </c>
      <c r="M163" s="23">
        <f t="shared" si="35"/>
        <v>0</v>
      </c>
      <c r="N163" s="23">
        <f t="shared" si="35"/>
        <v>0</v>
      </c>
      <c r="O163" s="23">
        <f t="shared" si="35"/>
        <v>0</v>
      </c>
      <c r="P163" s="23">
        <f t="shared" si="35"/>
        <v>0</v>
      </c>
      <c r="Q163" s="23">
        <f t="shared" si="35"/>
        <v>0</v>
      </c>
      <c r="R163" s="23">
        <f t="shared" si="35"/>
        <v>0</v>
      </c>
      <c r="S163" s="23">
        <f t="shared" si="35"/>
        <v>0</v>
      </c>
      <c r="T163" s="23">
        <f t="shared" si="35"/>
        <v>0</v>
      </c>
      <c r="U163" s="23">
        <f t="shared" si="35"/>
        <v>0</v>
      </c>
      <c r="V163" s="23">
        <f t="shared" si="35"/>
        <v>0</v>
      </c>
      <c r="W163" s="23">
        <f t="shared" si="35"/>
        <v>0</v>
      </c>
      <c r="X163" s="23">
        <f t="shared" si="35"/>
        <v>0</v>
      </c>
      <c r="Y163" s="23">
        <f t="shared" si="35"/>
        <v>0</v>
      </c>
      <c r="Z163" s="23"/>
      <c r="AA163" s="23">
        <f>SUM(AA159:AA162)</f>
        <v>0</v>
      </c>
      <c r="AB163" s="24" t="e">
        <f>Z163/B163</f>
        <v>#DIV/0!</v>
      </c>
      <c r="AC163" s="16"/>
      <c r="AD163" s="68"/>
      <c r="AE163" s="68"/>
      <c r="AF163" s="68"/>
      <c r="AG163" s="68"/>
      <c r="AH163" s="68"/>
      <c r="AI163" s="68"/>
      <c r="AJ163" s="68"/>
      <c r="AK163" s="68"/>
    </row>
    <row r="164" spans="1:37" s="17" customFormat="1" ht="18" hidden="1" customHeight="1" x14ac:dyDescent="0.25">
      <c r="A164" s="25" t="s">
        <v>41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>
        <f>B164-Z164</f>
        <v>0</v>
      </c>
      <c r="AB164" s="20" t="e">
        <f>Z164/B164</f>
        <v>#DIV/0!</v>
      </c>
      <c r="AC164" s="16"/>
      <c r="AD164" s="68"/>
      <c r="AE164" s="68"/>
      <c r="AF164" s="68"/>
      <c r="AG164" s="68"/>
      <c r="AH164" s="68"/>
      <c r="AI164" s="68"/>
      <c r="AJ164" s="68"/>
      <c r="AK164" s="68"/>
    </row>
    <row r="165" spans="1:37" s="17" customFormat="1" ht="18" hidden="1" customHeight="1" x14ac:dyDescent="0.25">
      <c r="A165" s="22" t="s">
        <v>42</v>
      </c>
      <c r="B165" s="23">
        <f>B164+B163</f>
        <v>0</v>
      </c>
      <c r="C165" s="23">
        <f t="shared" ref="C165:Y165" si="36">C164+C163</f>
        <v>0</v>
      </c>
      <c r="D165" s="23">
        <f t="shared" si="36"/>
        <v>0</v>
      </c>
      <c r="E165" s="23">
        <f t="shared" si="36"/>
        <v>0</v>
      </c>
      <c r="F165" s="23">
        <f t="shared" si="36"/>
        <v>0</v>
      </c>
      <c r="G165" s="23">
        <f t="shared" si="36"/>
        <v>0</v>
      </c>
      <c r="H165" s="23">
        <f t="shared" si="36"/>
        <v>0</v>
      </c>
      <c r="I165" s="23">
        <f t="shared" si="36"/>
        <v>0</v>
      </c>
      <c r="J165" s="23">
        <f t="shared" si="36"/>
        <v>0</v>
      </c>
      <c r="K165" s="23">
        <f t="shared" si="36"/>
        <v>0</v>
      </c>
      <c r="L165" s="23">
        <f t="shared" si="36"/>
        <v>0</v>
      </c>
      <c r="M165" s="23">
        <f t="shared" si="36"/>
        <v>0</v>
      </c>
      <c r="N165" s="23">
        <f t="shared" si="36"/>
        <v>0</v>
      </c>
      <c r="O165" s="23">
        <f t="shared" si="36"/>
        <v>0</v>
      </c>
      <c r="P165" s="23">
        <f t="shared" si="36"/>
        <v>0</v>
      </c>
      <c r="Q165" s="23">
        <f t="shared" si="36"/>
        <v>0</v>
      </c>
      <c r="R165" s="23">
        <f t="shared" si="36"/>
        <v>0</v>
      </c>
      <c r="S165" s="23">
        <f t="shared" si="36"/>
        <v>0</v>
      </c>
      <c r="T165" s="23">
        <f t="shared" si="36"/>
        <v>0</v>
      </c>
      <c r="U165" s="23">
        <f t="shared" si="36"/>
        <v>0</v>
      </c>
      <c r="V165" s="23">
        <f t="shared" si="36"/>
        <v>0</v>
      </c>
      <c r="W165" s="23">
        <f t="shared" si="36"/>
        <v>0</v>
      </c>
      <c r="X165" s="23">
        <f t="shared" si="36"/>
        <v>0</v>
      </c>
      <c r="Y165" s="23">
        <f t="shared" si="36"/>
        <v>0</v>
      </c>
      <c r="Z165" s="23"/>
      <c r="AA165" s="23">
        <f>AA164+AA163</f>
        <v>0</v>
      </c>
      <c r="AB165" s="24" t="e">
        <f>Z165/B165</f>
        <v>#DIV/0!</v>
      </c>
      <c r="AC165" s="26"/>
      <c r="AD165" s="68"/>
      <c r="AE165" s="68"/>
      <c r="AF165" s="68"/>
      <c r="AG165" s="68"/>
      <c r="AH165" s="68"/>
      <c r="AI165" s="68"/>
      <c r="AJ165" s="68"/>
      <c r="AK165" s="68"/>
    </row>
    <row r="166" spans="1:37" s="17" customFormat="1" ht="15" hidden="1" customHeight="1" x14ac:dyDescent="0.25">
      <c r="A166" s="18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6"/>
      <c r="AD166" s="68"/>
      <c r="AE166" s="68"/>
      <c r="AF166" s="68"/>
      <c r="AG166" s="68"/>
      <c r="AH166" s="68"/>
      <c r="AI166" s="68"/>
      <c r="AJ166" s="68"/>
      <c r="AK166" s="68"/>
    </row>
    <row r="167" spans="1:37" s="17" customFormat="1" ht="15" hidden="1" customHeight="1" x14ac:dyDescent="0.25">
      <c r="A167" s="18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6"/>
      <c r="AD167" s="68"/>
      <c r="AE167" s="68"/>
      <c r="AF167" s="68"/>
      <c r="AG167" s="68"/>
      <c r="AH167" s="68"/>
      <c r="AI167" s="68"/>
      <c r="AJ167" s="68"/>
      <c r="AK167" s="68"/>
    </row>
    <row r="168" spans="1:37" s="17" customFormat="1" ht="15" hidden="1" customHeight="1" x14ac:dyDescent="0.25">
      <c r="A168" s="14" t="s">
        <v>45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6"/>
      <c r="AD168" s="68"/>
      <c r="AE168" s="68"/>
      <c r="AF168" s="68"/>
      <c r="AG168" s="68"/>
      <c r="AH168" s="68"/>
      <c r="AI168" s="68"/>
      <c r="AJ168" s="68"/>
      <c r="AK168" s="68"/>
    </row>
    <row r="169" spans="1:37" s="17" customFormat="1" ht="18" hidden="1" customHeight="1" x14ac:dyDescent="0.2">
      <c r="A169" s="19" t="s">
        <v>36</v>
      </c>
      <c r="B169" s="15">
        <f>B179+B189+B199+B209+B219</f>
        <v>0</v>
      </c>
      <c r="C169" s="15">
        <f t="shared" ref="C169:Y169" si="37">C179+C189+C199+C209+C219</f>
        <v>0</v>
      </c>
      <c r="D169" s="15">
        <f t="shared" si="37"/>
        <v>0</v>
      </c>
      <c r="E169" s="15">
        <f t="shared" si="37"/>
        <v>0</v>
      </c>
      <c r="F169" s="15">
        <f t="shared" si="37"/>
        <v>0</v>
      </c>
      <c r="G169" s="15">
        <f t="shared" si="37"/>
        <v>0</v>
      </c>
      <c r="H169" s="15">
        <f t="shared" si="37"/>
        <v>0</v>
      </c>
      <c r="I169" s="15">
        <f t="shared" si="37"/>
        <v>0</v>
      </c>
      <c r="J169" s="15">
        <f t="shared" si="37"/>
        <v>0</v>
      </c>
      <c r="K169" s="15">
        <f t="shared" si="37"/>
        <v>0</v>
      </c>
      <c r="L169" s="15">
        <f t="shared" si="37"/>
        <v>0</v>
      </c>
      <c r="M169" s="15">
        <f t="shared" si="37"/>
        <v>0</v>
      </c>
      <c r="N169" s="15">
        <f t="shared" si="37"/>
        <v>0</v>
      </c>
      <c r="O169" s="15">
        <f t="shared" si="37"/>
        <v>0</v>
      </c>
      <c r="P169" s="15">
        <f t="shared" si="37"/>
        <v>0</v>
      </c>
      <c r="Q169" s="15">
        <f t="shared" si="37"/>
        <v>0</v>
      </c>
      <c r="R169" s="15">
        <f t="shared" si="37"/>
        <v>0</v>
      </c>
      <c r="S169" s="15">
        <f t="shared" si="37"/>
        <v>0</v>
      </c>
      <c r="T169" s="15">
        <f t="shared" si="37"/>
        <v>0</v>
      </c>
      <c r="U169" s="15">
        <f t="shared" si="37"/>
        <v>0</v>
      </c>
      <c r="V169" s="15">
        <f t="shared" si="37"/>
        <v>0</v>
      </c>
      <c r="W169" s="15">
        <f t="shared" si="37"/>
        <v>0</v>
      </c>
      <c r="X169" s="15">
        <f t="shared" si="37"/>
        <v>0</v>
      </c>
      <c r="Y169" s="15">
        <f t="shared" si="37"/>
        <v>0</v>
      </c>
      <c r="Z169" s="15"/>
      <c r="AA169" s="15">
        <f>B169-Z169</f>
        <v>0</v>
      </c>
      <c r="AB169" s="20" t="e">
        <f>Z169/B169</f>
        <v>#DIV/0!</v>
      </c>
      <c r="AC169" s="16"/>
      <c r="AD169" s="68"/>
      <c r="AE169" s="68"/>
      <c r="AF169" s="68"/>
      <c r="AG169" s="68"/>
      <c r="AH169" s="68"/>
      <c r="AI169" s="68"/>
      <c r="AJ169" s="68"/>
      <c r="AK169" s="68"/>
    </row>
    <row r="170" spans="1:37" s="17" customFormat="1" ht="18" hidden="1" customHeight="1" x14ac:dyDescent="0.2">
      <c r="A170" s="19" t="s">
        <v>37</v>
      </c>
      <c r="B170" s="15">
        <f t="shared" ref="B170:Y172" si="38">B180+B190+B200+B210+B220</f>
        <v>0</v>
      </c>
      <c r="C170" s="15">
        <f t="shared" si="38"/>
        <v>0</v>
      </c>
      <c r="D170" s="15">
        <f t="shared" si="38"/>
        <v>0</v>
      </c>
      <c r="E170" s="15">
        <f t="shared" si="38"/>
        <v>0</v>
      </c>
      <c r="F170" s="15">
        <f t="shared" si="38"/>
        <v>0</v>
      </c>
      <c r="G170" s="15">
        <f t="shared" si="38"/>
        <v>0</v>
      </c>
      <c r="H170" s="15">
        <f t="shared" si="38"/>
        <v>0</v>
      </c>
      <c r="I170" s="15">
        <f t="shared" si="38"/>
        <v>0</v>
      </c>
      <c r="J170" s="15">
        <f t="shared" si="38"/>
        <v>0</v>
      </c>
      <c r="K170" s="15">
        <f t="shared" si="38"/>
        <v>0</v>
      </c>
      <c r="L170" s="15">
        <f t="shared" si="38"/>
        <v>0</v>
      </c>
      <c r="M170" s="15">
        <f t="shared" si="38"/>
        <v>0</v>
      </c>
      <c r="N170" s="15">
        <f t="shared" si="38"/>
        <v>0</v>
      </c>
      <c r="O170" s="15">
        <f t="shared" si="38"/>
        <v>0</v>
      </c>
      <c r="P170" s="15">
        <f t="shared" si="38"/>
        <v>0</v>
      </c>
      <c r="Q170" s="15">
        <f t="shared" si="38"/>
        <v>0</v>
      </c>
      <c r="R170" s="15">
        <f t="shared" si="38"/>
        <v>0</v>
      </c>
      <c r="S170" s="15">
        <f t="shared" si="38"/>
        <v>0</v>
      </c>
      <c r="T170" s="15">
        <f t="shared" si="38"/>
        <v>0</v>
      </c>
      <c r="U170" s="15">
        <f t="shared" si="38"/>
        <v>0</v>
      </c>
      <c r="V170" s="15">
        <f t="shared" si="38"/>
        <v>0</v>
      </c>
      <c r="W170" s="15">
        <f t="shared" si="38"/>
        <v>0</v>
      </c>
      <c r="X170" s="15">
        <f t="shared" si="38"/>
        <v>0</v>
      </c>
      <c r="Y170" s="15">
        <f t="shared" si="38"/>
        <v>0</v>
      </c>
      <c r="Z170" s="15"/>
      <c r="AA170" s="15">
        <f>B170-Z170</f>
        <v>0</v>
      </c>
      <c r="AB170" s="20" t="e">
        <f>Z170/B170</f>
        <v>#DIV/0!</v>
      </c>
      <c r="AC170" s="16"/>
      <c r="AD170" s="68"/>
      <c r="AE170" s="68"/>
      <c r="AF170" s="68"/>
      <c r="AG170" s="68"/>
      <c r="AH170" s="68"/>
      <c r="AI170" s="68"/>
      <c r="AJ170" s="68"/>
      <c r="AK170" s="68"/>
    </row>
    <row r="171" spans="1:37" s="17" customFormat="1" ht="18" hidden="1" customHeight="1" x14ac:dyDescent="0.2">
      <c r="A171" s="19" t="s">
        <v>38</v>
      </c>
      <c r="B171" s="15">
        <f t="shared" si="38"/>
        <v>0</v>
      </c>
      <c r="C171" s="15">
        <f t="shared" si="38"/>
        <v>0</v>
      </c>
      <c r="D171" s="15">
        <f t="shared" si="38"/>
        <v>0</v>
      </c>
      <c r="E171" s="15">
        <f t="shared" si="38"/>
        <v>0</v>
      </c>
      <c r="F171" s="15">
        <f t="shared" si="38"/>
        <v>0</v>
      </c>
      <c r="G171" s="15">
        <f t="shared" si="38"/>
        <v>0</v>
      </c>
      <c r="H171" s="15">
        <f t="shared" si="38"/>
        <v>0</v>
      </c>
      <c r="I171" s="15">
        <f t="shared" si="38"/>
        <v>0</v>
      </c>
      <c r="J171" s="15">
        <f t="shared" si="38"/>
        <v>0</v>
      </c>
      <c r="K171" s="15">
        <f t="shared" si="38"/>
        <v>0</v>
      </c>
      <c r="L171" s="15">
        <f t="shared" si="38"/>
        <v>0</v>
      </c>
      <c r="M171" s="15">
        <f t="shared" si="38"/>
        <v>0</v>
      </c>
      <c r="N171" s="15">
        <f t="shared" si="38"/>
        <v>0</v>
      </c>
      <c r="O171" s="15">
        <f t="shared" si="38"/>
        <v>0</v>
      </c>
      <c r="P171" s="15">
        <f t="shared" si="38"/>
        <v>0</v>
      </c>
      <c r="Q171" s="15">
        <f t="shared" si="38"/>
        <v>0</v>
      </c>
      <c r="R171" s="15">
        <f t="shared" si="38"/>
        <v>0</v>
      </c>
      <c r="S171" s="15">
        <f t="shared" si="38"/>
        <v>0</v>
      </c>
      <c r="T171" s="15">
        <f t="shared" si="38"/>
        <v>0</v>
      </c>
      <c r="U171" s="15">
        <f t="shared" si="38"/>
        <v>0</v>
      </c>
      <c r="V171" s="15">
        <f t="shared" si="38"/>
        <v>0</v>
      </c>
      <c r="W171" s="15">
        <f t="shared" si="38"/>
        <v>0</v>
      </c>
      <c r="X171" s="15">
        <f t="shared" si="38"/>
        <v>0</v>
      </c>
      <c r="Y171" s="15">
        <f t="shared" si="38"/>
        <v>0</v>
      </c>
      <c r="Z171" s="15"/>
      <c r="AA171" s="15">
        <f>B171-Z171</f>
        <v>0</v>
      </c>
      <c r="AB171" s="20"/>
      <c r="AC171" s="16"/>
      <c r="AD171" s="68"/>
      <c r="AE171" s="68"/>
      <c r="AF171" s="68"/>
      <c r="AG171" s="68"/>
      <c r="AH171" s="68"/>
      <c r="AI171" s="68"/>
      <c r="AJ171" s="68"/>
      <c r="AK171" s="68"/>
    </row>
    <row r="172" spans="1:37" s="17" customFormat="1" ht="18" hidden="1" customHeight="1" x14ac:dyDescent="0.2">
      <c r="A172" s="19" t="s">
        <v>39</v>
      </c>
      <c r="B172" s="15">
        <f t="shared" si="38"/>
        <v>0</v>
      </c>
      <c r="C172" s="15">
        <f t="shared" si="38"/>
        <v>0</v>
      </c>
      <c r="D172" s="15">
        <f t="shared" si="38"/>
        <v>0</v>
      </c>
      <c r="E172" s="15">
        <f t="shared" si="38"/>
        <v>0</v>
      </c>
      <c r="F172" s="15">
        <f t="shared" si="38"/>
        <v>0</v>
      </c>
      <c r="G172" s="15">
        <f t="shared" si="38"/>
        <v>0</v>
      </c>
      <c r="H172" s="15">
        <f t="shared" si="38"/>
        <v>0</v>
      </c>
      <c r="I172" s="15">
        <f t="shared" si="38"/>
        <v>0</v>
      </c>
      <c r="J172" s="15">
        <f t="shared" si="38"/>
        <v>0</v>
      </c>
      <c r="K172" s="15">
        <f t="shared" si="38"/>
        <v>0</v>
      </c>
      <c r="L172" s="15">
        <f t="shared" si="38"/>
        <v>0</v>
      </c>
      <c r="M172" s="15">
        <f t="shared" si="38"/>
        <v>0</v>
      </c>
      <c r="N172" s="15">
        <f t="shared" si="38"/>
        <v>0</v>
      </c>
      <c r="O172" s="15">
        <f t="shared" si="38"/>
        <v>0</v>
      </c>
      <c r="P172" s="15">
        <f t="shared" si="38"/>
        <v>0</v>
      </c>
      <c r="Q172" s="15">
        <f t="shared" si="38"/>
        <v>0</v>
      </c>
      <c r="R172" s="15">
        <f t="shared" si="38"/>
        <v>0</v>
      </c>
      <c r="S172" s="15">
        <f t="shared" si="38"/>
        <v>0</v>
      </c>
      <c r="T172" s="15">
        <f t="shared" si="38"/>
        <v>0</v>
      </c>
      <c r="U172" s="15">
        <f t="shared" si="38"/>
        <v>0</v>
      </c>
      <c r="V172" s="15">
        <f t="shared" si="38"/>
        <v>0</v>
      </c>
      <c r="W172" s="15">
        <f t="shared" si="38"/>
        <v>0</v>
      </c>
      <c r="X172" s="15">
        <f t="shared" si="38"/>
        <v>0</v>
      </c>
      <c r="Y172" s="15">
        <f t="shared" si="38"/>
        <v>0</v>
      </c>
      <c r="Z172" s="15"/>
      <c r="AA172" s="15">
        <f>B172-Z172</f>
        <v>0</v>
      </c>
      <c r="AB172" s="20"/>
      <c r="AC172" s="16"/>
      <c r="AD172" s="68"/>
      <c r="AE172" s="68"/>
      <c r="AF172" s="68"/>
      <c r="AG172" s="68"/>
      <c r="AH172" s="68"/>
      <c r="AI172" s="68"/>
      <c r="AJ172" s="68"/>
      <c r="AK172" s="68"/>
    </row>
    <row r="173" spans="1:37" s="17" customFormat="1" ht="18" hidden="1" customHeight="1" x14ac:dyDescent="0.25">
      <c r="A173" s="22" t="s">
        <v>40</v>
      </c>
      <c r="B173" s="23">
        <f>SUM(B169:B172)</f>
        <v>0</v>
      </c>
      <c r="C173" s="23">
        <f t="shared" ref="C173:AA173" si="39">SUM(C169:C172)</f>
        <v>0</v>
      </c>
      <c r="D173" s="23">
        <f t="shared" si="39"/>
        <v>0</v>
      </c>
      <c r="E173" s="23">
        <f t="shared" si="39"/>
        <v>0</v>
      </c>
      <c r="F173" s="23">
        <f t="shared" si="39"/>
        <v>0</v>
      </c>
      <c r="G173" s="23">
        <f t="shared" si="39"/>
        <v>0</v>
      </c>
      <c r="H173" s="23">
        <f t="shared" si="39"/>
        <v>0</v>
      </c>
      <c r="I173" s="23">
        <f t="shared" si="39"/>
        <v>0</v>
      </c>
      <c r="J173" s="23">
        <f t="shared" si="39"/>
        <v>0</v>
      </c>
      <c r="K173" s="23">
        <f t="shared" si="39"/>
        <v>0</v>
      </c>
      <c r="L173" s="23">
        <f t="shared" si="39"/>
        <v>0</v>
      </c>
      <c r="M173" s="23">
        <f t="shared" si="39"/>
        <v>0</v>
      </c>
      <c r="N173" s="23">
        <f t="shared" si="39"/>
        <v>0</v>
      </c>
      <c r="O173" s="23">
        <f t="shared" si="39"/>
        <v>0</v>
      </c>
      <c r="P173" s="23">
        <f t="shared" si="39"/>
        <v>0</v>
      </c>
      <c r="Q173" s="23">
        <f t="shared" si="39"/>
        <v>0</v>
      </c>
      <c r="R173" s="23">
        <f t="shared" si="39"/>
        <v>0</v>
      </c>
      <c r="S173" s="23">
        <f t="shared" si="39"/>
        <v>0</v>
      </c>
      <c r="T173" s="23">
        <f t="shared" si="39"/>
        <v>0</v>
      </c>
      <c r="U173" s="23">
        <f t="shared" si="39"/>
        <v>0</v>
      </c>
      <c r="V173" s="23">
        <f t="shared" si="39"/>
        <v>0</v>
      </c>
      <c r="W173" s="23">
        <f t="shared" si="39"/>
        <v>0</v>
      </c>
      <c r="X173" s="23">
        <f t="shared" si="39"/>
        <v>0</v>
      </c>
      <c r="Y173" s="23">
        <f t="shared" si="39"/>
        <v>0</v>
      </c>
      <c r="Z173" s="23"/>
      <c r="AA173" s="23">
        <f t="shared" si="39"/>
        <v>0</v>
      </c>
      <c r="AB173" s="24" t="e">
        <f>Z173/B173</f>
        <v>#DIV/0!</v>
      </c>
      <c r="AC173" s="16"/>
      <c r="AD173" s="68"/>
      <c r="AE173" s="68"/>
      <c r="AF173" s="68"/>
      <c r="AG173" s="68"/>
      <c r="AH173" s="68"/>
      <c r="AI173" s="68"/>
      <c r="AJ173" s="68"/>
      <c r="AK173" s="68"/>
    </row>
    <row r="174" spans="1:37" s="17" customFormat="1" ht="18" hidden="1" customHeight="1" x14ac:dyDescent="0.25">
      <c r="A174" s="25" t="s">
        <v>41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>
        <f>B174-Z174</f>
        <v>0</v>
      </c>
      <c r="AB174" s="20" t="e">
        <f>Z174/B174</f>
        <v>#DIV/0!</v>
      </c>
      <c r="AC174" s="16"/>
      <c r="AD174" s="68"/>
      <c r="AE174" s="68"/>
      <c r="AF174" s="68"/>
      <c r="AG174" s="68"/>
      <c r="AH174" s="68"/>
      <c r="AI174" s="68"/>
      <c r="AJ174" s="68"/>
      <c r="AK174" s="68"/>
    </row>
    <row r="175" spans="1:37" s="17" customFormat="1" ht="18" hidden="1" customHeight="1" x14ac:dyDescent="0.25">
      <c r="A175" s="22" t="s">
        <v>42</v>
      </c>
      <c r="B175" s="23">
        <f>B174+B173</f>
        <v>0</v>
      </c>
      <c r="C175" s="23">
        <f t="shared" ref="C175:AA175" si="40">C174+C173</f>
        <v>0</v>
      </c>
      <c r="D175" s="23">
        <f t="shared" si="40"/>
        <v>0</v>
      </c>
      <c r="E175" s="23">
        <f t="shared" si="40"/>
        <v>0</v>
      </c>
      <c r="F175" s="23">
        <f t="shared" si="40"/>
        <v>0</v>
      </c>
      <c r="G175" s="23">
        <f t="shared" si="40"/>
        <v>0</v>
      </c>
      <c r="H175" s="23">
        <f t="shared" si="40"/>
        <v>0</v>
      </c>
      <c r="I175" s="23">
        <f t="shared" si="40"/>
        <v>0</v>
      </c>
      <c r="J175" s="23">
        <f t="shared" si="40"/>
        <v>0</v>
      </c>
      <c r="K175" s="23">
        <f t="shared" si="40"/>
        <v>0</v>
      </c>
      <c r="L175" s="23">
        <f t="shared" si="40"/>
        <v>0</v>
      </c>
      <c r="M175" s="23">
        <f t="shared" si="40"/>
        <v>0</v>
      </c>
      <c r="N175" s="23">
        <f t="shared" si="40"/>
        <v>0</v>
      </c>
      <c r="O175" s="23">
        <f t="shared" si="40"/>
        <v>0</v>
      </c>
      <c r="P175" s="23">
        <f t="shared" si="40"/>
        <v>0</v>
      </c>
      <c r="Q175" s="23">
        <f t="shared" si="40"/>
        <v>0</v>
      </c>
      <c r="R175" s="23">
        <f t="shared" si="40"/>
        <v>0</v>
      </c>
      <c r="S175" s="23">
        <f t="shared" si="40"/>
        <v>0</v>
      </c>
      <c r="T175" s="23">
        <f t="shared" si="40"/>
        <v>0</v>
      </c>
      <c r="U175" s="23">
        <f t="shared" si="40"/>
        <v>0</v>
      </c>
      <c r="V175" s="23">
        <f t="shared" si="40"/>
        <v>0</v>
      </c>
      <c r="W175" s="23">
        <f t="shared" si="40"/>
        <v>0</v>
      </c>
      <c r="X175" s="23">
        <f t="shared" si="40"/>
        <v>0</v>
      </c>
      <c r="Y175" s="23">
        <f t="shared" si="40"/>
        <v>0</v>
      </c>
      <c r="Z175" s="23"/>
      <c r="AA175" s="23">
        <f t="shared" si="40"/>
        <v>0</v>
      </c>
      <c r="AB175" s="24" t="e">
        <f>Z175/B175</f>
        <v>#DIV/0!</v>
      </c>
      <c r="AC175" s="26"/>
      <c r="AD175" s="68"/>
      <c r="AE175" s="68"/>
      <c r="AF175" s="68"/>
      <c r="AG175" s="68"/>
      <c r="AH175" s="68"/>
      <c r="AI175" s="68"/>
      <c r="AJ175" s="68"/>
      <c r="AK175" s="68"/>
    </row>
    <row r="176" spans="1:37" s="17" customFormat="1" ht="15" hidden="1" customHeight="1" x14ac:dyDescent="0.25">
      <c r="A176" s="18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6"/>
      <c r="AD176" s="68"/>
      <c r="AE176" s="68"/>
      <c r="AF176" s="68"/>
      <c r="AG176" s="68"/>
      <c r="AH176" s="68"/>
      <c r="AI176" s="68"/>
      <c r="AJ176" s="68"/>
      <c r="AK176" s="68"/>
    </row>
    <row r="177" spans="1:37" s="17" customFormat="1" ht="15" hidden="1" customHeight="1" x14ac:dyDescent="0.25">
      <c r="A177" s="18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6"/>
      <c r="AD177" s="68"/>
      <c r="AE177" s="68"/>
      <c r="AF177" s="68"/>
      <c r="AG177" s="68"/>
      <c r="AH177" s="68"/>
      <c r="AI177" s="68"/>
      <c r="AJ177" s="68"/>
      <c r="AK177" s="68"/>
    </row>
    <row r="178" spans="1:37" s="17" customFormat="1" ht="15" hidden="1" customHeight="1" x14ac:dyDescent="0.25">
      <c r="A178" s="14" t="s">
        <v>44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6"/>
      <c r="AD178" s="68"/>
      <c r="AE178" s="68"/>
      <c r="AF178" s="68"/>
      <c r="AG178" s="68"/>
      <c r="AH178" s="68"/>
      <c r="AI178" s="68"/>
      <c r="AJ178" s="68"/>
      <c r="AK178" s="68"/>
    </row>
    <row r="179" spans="1:37" s="17" customFormat="1" ht="18" hidden="1" customHeight="1" x14ac:dyDescent="0.2">
      <c r="A179" s="19" t="s">
        <v>36</v>
      </c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>
        <f>B179-Z179</f>
        <v>0</v>
      </c>
      <c r="AB179" s="20" t="e">
        <f>Z179/B179</f>
        <v>#DIV/0!</v>
      </c>
      <c r="AC179" s="16"/>
      <c r="AD179" s="68"/>
      <c r="AE179" s="68"/>
      <c r="AF179" s="68"/>
      <c r="AG179" s="68"/>
      <c r="AH179" s="68"/>
      <c r="AI179" s="68"/>
      <c r="AJ179" s="68"/>
      <c r="AK179" s="68"/>
    </row>
    <row r="180" spans="1:37" s="17" customFormat="1" ht="18" hidden="1" customHeight="1" x14ac:dyDescent="0.2">
      <c r="A180" s="19" t="s">
        <v>37</v>
      </c>
      <c r="B180" s="15">
        <f>[1]consoCONT!E4027</f>
        <v>0</v>
      </c>
      <c r="C180" s="15">
        <f>[1]consoCONT!F4027</f>
        <v>0</v>
      </c>
      <c r="D180" s="15">
        <f>[1]consoCONT!G4027</f>
        <v>0</v>
      </c>
      <c r="E180" s="15">
        <f>[1]consoCONT!H4027</f>
        <v>0</v>
      </c>
      <c r="F180" s="15">
        <f>[1]consoCONT!I4027</f>
        <v>0</v>
      </c>
      <c r="G180" s="15">
        <f>[1]consoCONT!J4027</f>
        <v>0</v>
      </c>
      <c r="H180" s="15">
        <f>[1]consoCONT!K4027</f>
        <v>0</v>
      </c>
      <c r="I180" s="15">
        <f>[1]consoCONT!L4027</f>
        <v>0</v>
      </c>
      <c r="J180" s="15">
        <f>[1]consoCONT!M4027</f>
        <v>0</v>
      </c>
      <c r="K180" s="15">
        <f>[1]consoCONT!N4027</f>
        <v>0</v>
      </c>
      <c r="L180" s="15">
        <f>[1]consoCONT!O4027</f>
        <v>0</v>
      </c>
      <c r="M180" s="15">
        <f>[1]consoCONT!P4027</f>
        <v>0</v>
      </c>
      <c r="N180" s="15">
        <f>[1]consoCONT!Q4027</f>
        <v>0</v>
      </c>
      <c r="O180" s="15">
        <f>[1]consoCONT!R4027</f>
        <v>0</v>
      </c>
      <c r="P180" s="15">
        <f>[1]consoCONT!S4027</f>
        <v>0</v>
      </c>
      <c r="Q180" s="15">
        <f>[1]consoCONT!T4027</f>
        <v>0</v>
      </c>
      <c r="R180" s="15">
        <f>[1]consoCONT!U4027</f>
        <v>0</v>
      </c>
      <c r="S180" s="15">
        <f>[1]consoCONT!V4027</f>
        <v>0</v>
      </c>
      <c r="T180" s="15">
        <f>[1]consoCONT!W4027</f>
        <v>0</v>
      </c>
      <c r="U180" s="15">
        <f>[1]consoCONT!X4027</f>
        <v>0</v>
      </c>
      <c r="V180" s="15">
        <f>[1]consoCONT!Y4027</f>
        <v>0</v>
      </c>
      <c r="W180" s="15">
        <f>[1]consoCONT!Z4027</f>
        <v>0</v>
      </c>
      <c r="X180" s="15">
        <f>[1]consoCONT!AA4027</f>
        <v>0</v>
      </c>
      <c r="Y180" s="15">
        <f>[1]consoCONT!AB4027</f>
        <v>0</v>
      </c>
      <c r="Z180" s="15"/>
      <c r="AA180" s="15">
        <f>B180-Z180</f>
        <v>0</v>
      </c>
      <c r="AB180" s="20" t="e">
        <f>Z180/B180</f>
        <v>#DIV/0!</v>
      </c>
      <c r="AC180" s="16"/>
      <c r="AD180" s="68"/>
      <c r="AE180" s="68"/>
      <c r="AF180" s="68"/>
      <c r="AG180" s="68"/>
      <c r="AH180" s="68"/>
      <c r="AI180" s="68"/>
      <c r="AJ180" s="68"/>
      <c r="AK180" s="68"/>
    </row>
    <row r="181" spans="1:37" s="17" customFormat="1" ht="18" hidden="1" customHeight="1" x14ac:dyDescent="0.2">
      <c r="A181" s="19" t="s">
        <v>38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>
        <f>B181-Z181</f>
        <v>0</v>
      </c>
      <c r="AB181" s="20"/>
      <c r="AC181" s="16"/>
      <c r="AD181" s="68"/>
      <c r="AE181" s="68"/>
      <c r="AF181" s="68"/>
      <c r="AG181" s="68"/>
      <c r="AH181" s="68"/>
      <c r="AI181" s="68"/>
      <c r="AJ181" s="68"/>
      <c r="AK181" s="68"/>
    </row>
    <row r="182" spans="1:37" s="17" customFormat="1" ht="18" hidden="1" customHeight="1" x14ac:dyDescent="0.2">
      <c r="A182" s="19" t="s">
        <v>39</v>
      </c>
      <c r="B182" s="15">
        <f>[1]consoCONT!E4062</f>
        <v>0</v>
      </c>
      <c r="C182" s="15">
        <f>[1]consoCONT!F4062</f>
        <v>0</v>
      </c>
      <c r="D182" s="15">
        <f>[1]consoCONT!G4062</f>
        <v>0</v>
      </c>
      <c r="E182" s="15">
        <f>[1]consoCONT!H4062</f>
        <v>0</v>
      </c>
      <c r="F182" s="15">
        <f>[1]consoCONT!I4062</f>
        <v>0</v>
      </c>
      <c r="G182" s="15">
        <f>[1]consoCONT!J4062</f>
        <v>0</v>
      </c>
      <c r="H182" s="15">
        <f>[1]consoCONT!K4062</f>
        <v>0</v>
      </c>
      <c r="I182" s="15">
        <f>[1]consoCONT!L4062</f>
        <v>0</v>
      </c>
      <c r="J182" s="15">
        <f>[1]consoCONT!M4062</f>
        <v>0</v>
      </c>
      <c r="K182" s="15">
        <f>[1]consoCONT!N4062</f>
        <v>0</v>
      </c>
      <c r="L182" s="15">
        <f>[1]consoCONT!O4062</f>
        <v>0</v>
      </c>
      <c r="M182" s="15">
        <f>[1]consoCONT!P4062</f>
        <v>0</v>
      </c>
      <c r="N182" s="15">
        <f>[1]consoCONT!Q4062</f>
        <v>0</v>
      </c>
      <c r="O182" s="15">
        <f>[1]consoCONT!R4062</f>
        <v>0</v>
      </c>
      <c r="P182" s="15">
        <f>[1]consoCONT!S4062</f>
        <v>0</v>
      </c>
      <c r="Q182" s="15">
        <f>[1]consoCONT!T4062</f>
        <v>0</v>
      </c>
      <c r="R182" s="15">
        <f>[1]consoCONT!U4062</f>
        <v>0</v>
      </c>
      <c r="S182" s="15">
        <f>[1]consoCONT!V4062</f>
        <v>0</v>
      </c>
      <c r="T182" s="15">
        <f>[1]consoCONT!W4062</f>
        <v>0</v>
      </c>
      <c r="U182" s="15">
        <f>[1]consoCONT!X4062</f>
        <v>0</v>
      </c>
      <c r="V182" s="15">
        <f>[1]consoCONT!Y4062</f>
        <v>0</v>
      </c>
      <c r="W182" s="15">
        <f>[1]consoCONT!Z4062</f>
        <v>0</v>
      </c>
      <c r="X182" s="15">
        <f>[1]consoCONT!AA4062</f>
        <v>0</v>
      </c>
      <c r="Y182" s="15">
        <f>[1]consoCONT!AB4062</f>
        <v>0</v>
      </c>
      <c r="Z182" s="15"/>
      <c r="AA182" s="15">
        <f>B182-Z182</f>
        <v>0</v>
      </c>
      <c r="AB182" s="20"/>
      <c r="AC182" s="16"/>
      <c r="AD182" s="68"/>
      <c r="AE182" s="68"/>
      <c r="AF182" s="68"/>
      <c r="AG182" s="68"/>
      <c r="AH182" s="68"/>
      <c r="AI182" s="68"/>
      <c r="AJ182" s="68"/>
      <c r="AK182" s="68"/>
    </row>
    <row r="183" spans="1:37" s="17" customFormat="1" ht="18" hidden="1" customHeight="1" x14ac:dyDescent="0.25">
      <c r="A183" s="22" t="s">
        <v>40</v>
      </c>
      <c r="B183" s="23">
        <f>SUM(B179:B182)</f>
        <v>0</v>
      </c>
      <c r="C183" s="23">
        <f t="shared" ref="C183:Y183" si="41">SUM(C179:C182)</f>
        <v>0</v>
      </c>
      <c r="D183" s="23">
        <f t="shared" si="41"/>
        <v>0</v>
      </c>
      <c r="E183" s="23">
        <f t="shared" si="41"/>
        <v>0</v>
      </c>
      <c r="F183" s="23">
        <f t="shared" si="41"/>
        <v>0</v>
      </c>
      <c r="G183" s="23">
        <f t="shared" si="41"/>
        <v>0</v>
      </c>
      <c r="H183" s="23">
        <f t="shared" si="41"/>
        <v>0</v>
      </c>
      <c r="I183" s="23">
        <f t="shared" si="41"/>
        <v>0</v>
      </c>
      <c r="J183" s="23">
        <f t="shared" si="41"/>
        <v>0</v>
      </c>
      <c r="K183" s="23">
        <f t="shared" si="41"/>
        <v>0</v>
      </c>
      <c r="L183" s="23">
        <f t="shared" si="41"/>
        <v>0</v>
      </c>
      <c r="M183" s="23">
        <f t="shared" si="41"/>
        <v>0</v>
      </c>
      <c r="N183" s="23">
        <f t="shared" si="41"/>
        <v>0</v>
      </c>
      <c r="O183" s="23">
        <f t="shared" si="41"/>
        <v>0</v>
      </c>
      <c r="P183" s="23">
        <f t="shared" si="41"/>
        <v>0</v>
      </c>
      <c r="Q183" s="23">
        <f t="shared" si="41"/>
        <v>0</v>
      </c>
      <c r="R183" s="23">
        <f t="shared" si="41"/>
        <v>0</v>
      </c>
      <c r="S183" s="23">
        <f t="shared" si="41"/>
        <v>0</v>
      </c>
      <c r="T183" s="23">
        <f t="shared" si="41"/>
        <v>0</v>
      </c>
      <c r="U183" s="23">
        <f t="shared" si="41"/>
        <v>0</v>
      </c>
      <c r="V183" s="23">
        <f t="shared" si="41"/>
        <v>0</v>
      </c>
      <c r="W183" s="23">
        <f t="shared" si="41"/>
        <v>0</v>
      </c>
      <c r="X183" s="23">
        <f t="shared" si="41"/>
        <v>0</v>
      </c>
      <c r="Y183" s="23">
        <f t="shared" si="41"/>
        <v>0</v>
      </c>
      <c r="Z183" s="23"/>
      <c r="AA183" s="23">
        <f>SUM(AA179:AA182)</f>
        <v>0</v>
      </c>
      <c r="AB183" s="24" t="e">
        <f>Z183/B183</f>
        <v>#DIV/0!</v>
      </c>
      <c r="AC183" s="16"/>
      <c r="AD183" s="68"/>
      <c r="AE183" s="68"/>
      <c r="AF183" s="68"/>
      <c r="AG183" s="68"/>
      <c r="AH183" s="68"/>
      <c r="AI183" s="68"/>
      <c r="AJ183" s="68"/>
      <c r="AK183" s="68"/>
    </row>
    <row r="184" spans="1:37" s="17" customFormat="1" ht="18" hidden="1" customHeight="1" x14ac:dyDescent="0.25">
      <c r="A184" s="25" t="s">
        <v>41</v>
      </c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>
        <f>B184-Z184</f>
        <v>0</v>
      </c>
      <c r="AB184" s="20" t="e">
        <f>Z184/B184</f>
        <v>#DIV/0!</v>
      </c>
      <c r="AC184" s="16"/>
      <c r="AD184" s="68"/>
      <c r="AE184" s="68"/>
      <c r="AF184" s="68"/>
      <c r="AG184" s="68"/>
      <c r="AH184" s="68"/>
      <c r="AI184" s="68"/>
      <c r="AJ184" s="68"/>
      <c r="AK184" s="68"/>
    </row>
    <row r="185" spans="1:37" s="17" customFormat="1" ht="18" hidden="1" customHeight="1" x14ac:dyDescent="0.25">
      <c r="A185" s="22" t="s">
        <v>42</v>
      </c>
      <c r="B185" s="23">
        <f>B184+B183</f>
        <v>0</v>
      </c>
      <c r="C185" s="23">
        <f t="shared" ref="C185:Y185" si="42">C184+C183</f>
        <v>0</v>
      </c>
      <c r="D185" s="23">
        <f t="shared" si="42"/>
        <v>0</v>
      </c>
      <c r="E185" s="23">
        <f t="shared" si="42"/>
        <v>0</v>
      </c>
      <c r="F185" s="23">
        <f t="shared" si="42"/>
        <v>0</v>
      </c>
      <c r="G185" s="23">
        <f t="shared" si="42"/>
        <v>0</v>
      </c>
      <c r="H185" s="23">
        <f t="shared" si="42"/>
        <v>0</v>
      </c>
      <c r="I185" s="23">
        <f t="shared" si="42"/>
        <v>0</v>
      </c>
      <c r="J185" s="23">
        <f t="shared" si="42"/>
        <v>0</v>
      </c>
      <c r="K185" s="23">
        <f t="shared" si="42"/>
        <v>0</v>
      </c>
      <c r="L185" s="23">
        <f t="shared" si="42"/>
        <v>0</v>
      </c>
      <c r="M185" s="23">
        <f t="shared" si="42"/>
        <v>0</v>
      </c>
      <c r="N185" s="23">
        <f t="shared" si="42"/>
        <v>0</v>
      </c>
      <c r="O185" s="23">
        <f t="shared" si="42"/>
        <v>0</v>
      </c>
      <c r="P185" s="23">
        <f t="shared" si="42"/>
        <v>0</v>
      </c>
      <c r="Q185" s="23">
        <f t="shared" si="42"/>
        <v>0</v>
      </c>
      <c r="R185" s="23">
        <f t="shared" si="42"/>
        <v>0</v>
      </c>
      <c r="S185" s="23">
        <f t="shared" si="42"/>
        <v>0</v>
      </c>
      <c r="T185" s="23">
        <f t="shared" si="42"/>
        <v>0</v>
      </c>
      <c r="U185" s="23">
        <f t="shared" si="42"/>
        <v>0</v>
      </c>
      <c r="V185" s="23">
        <f t="shared" si="42"/>
        <v>0</v>
      </c>
      <c r="W185" s="23">
        <f t="shared" si="42"/>
        <v>0</v>
      </c>
      <c r="X185" s="23">
        <f t="shared" si="42"/>
        <v>0</v>
      </c>
      <c r="Y185" s="23">
        <f t="shared" si="42"/>
        <v>0</v>
      </c>
      <c r="Z185" s="23"/>
      <c r="AA185" s="23">
        <f>AA184+AA183</f>
        <v>0</v>
      </c>
      <c r="AB185" s="24" t="e">
        <f>Z185/B185</f>
        <v>#DIV/0!</v>
      </c>
      <c r="AC185" s="26"/>
      <c r="AD185" s="68"/>
      <c r="AE185" s="68"/>
      <c r="AF185" s="68"/>
      <c r="AG185" s="68"/>
      <c r="AH185" s="68"/>
      <c r="AI185" s="68"/>
      <c r="AJ185" s="68"/>
      <c r="AK185" s="68"/>
    </row>
    <row r="186" spans="1:37" s="17" customFormat="1" ht="15" hidden="1" customHeight="1" x14ac:dyDescent="0.25">
      <c r="A186" s="18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6"/>
      <c r="AD186" s="68"/>
      <c r="AE186" s="68"/>
      <c r="AF186" s="68"/>
      <c r="AG186" s="68"/>
      <c r="AH186" s="68"/>
      <c r="AI186" s="68"/>
      <c r="AJ186" s="68"/>
      <c r="AK186" s="68"/>
    </row>
    <row r="187" spans="1:37" s="17" customFormat="1" ht="15" hidden="1" customHeight="1" x14ac:dyDescent="0.25">
      <c r="A187" s="18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6"/>
      <c r="AD187" s="68"/>
      <c r="AE187" s="68"/>
      <c r="AF187" s="68"/>
      <c r="AG187" s="68"/>
      <c r="AH187" s="68"/>
      <c r="AI187" s="68"/>
      <c r="AJ187" s="68"/>
      <c r="AK187" s="68"/>
    </row>
    <row r="188" spans="1:37" s="17" customFormat="1" ht="15" hidden="1" customHeight="1" x14ac:dyDescent="0.25">
      <c r="A188" s="14" t="s">
        <v>44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6"/>
      <c r="AD188" s="68"/>
      <c r="AE188" s="68"/>
      <c r="AF188" s="68"/>
      <c r="AG188" s="68"/>
      <c r="AH188" s="68"/>
      <c r="AI188" s="68"/>
      <c r="AJ188" s="68"/>
      <c r="AK188" s="68"/>
    </row>
    <row r="189" spans="1:37" s="17" customFormat="1" ht="18" hidden="1" customHeight="1" x14ac:dyDescent="0.2">
      <c r="A189" s="19" t="s">
        <v>36</v>
      </c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>
        <f>B189-Z189</f>
        <v>0</v>
      </c>
      <c r="AB189" s="20" t="e">
        <f>Z189/B189</f>
        <v>#DIV/0!</v>
      </c>
      <c r="AC189" s="16"/>
      <c r="AD189" s="68"/>
      <c r="AE189" s="68"/>
      <c r="AF189" s="68"/>
      <c r="AG189" s="68"/>
      <c r="AH189" s="68"/>
      <c r="AI189" s="68"/>
      <c r="AJ189" s="68"/>
      <c r="AK189" s="68"/>
    </row>
    <row r="190" spans="1:37" s="17" customFormat="1" ht="18" hidden="1" customHeight="1" x14ac:dyDescent="0.2">
      <c r="A190" s="19" t="s">
        <v>37</v>
      </c>
      <c r="B190" s="15">
        <f>[1]consoCONT!E4214</f>
        <v>0</v>
      </c>
      <c r="C190" s="15">
        <f>[1]consoCONT!F4214</f>
        <v>0</v>
      </c>
      <c r="D190" s="15">
        <f>[1]consoCONT!G4214</f>
        <v>0</v>
      </c>
      <c r="E190" s="15">
        <f>[1]consoCONT!H4214</f>
        <v>0</v>
      </c>
      <c r="F190" s="15">
        <f>[1]consoCONT!I4214</f>
        <v>0</v>
      </c>
      <c r="G190" s="15">
        <f>[1]consoCONT!J4214</f>
        <v>0</v>
      </c>
      <c r="H190" s="15">
        <f>[1]consoCONT!K4214</f>
        <v>0</v>
      </c>
      <c r="I190" s="15">
        <f>[1]consoCONT!L4214</f>
        <v>0</v>
      </c>
      <c r="J190" s="15">
        <f>[1]consoCONT!M4214</f>
        <v>0</v>
      </c>
      <c r="K190" s="15">
        <f>[1]consoCONT!N4214</f>
        <v>0</v>
      </c>
      <c r="L190" s="15">
        <f>[1]consoCONT!O4214</f>
        <v>0</v>
      </c>
      <c r="M190" s="15">
        <f>[1]consoCONT!P4214</f>
        <v>0</v>
      </c>
      <c r="N190" s="15">
        <f>[1]consoCONT!Q4214</f>
        <v>0</v>
      </c>
      <c r="O190" s="15">
        <f>[1]consoCONT!R4214</f>
        <v>0</v>
      </c>
      <c r="P190" s="15">
        <f>[1]consoCONT!S4214</f>
        <v>0</v>
      </c>
      <c r="Q190" s="15">
        <f>[1]consoCONT!T4214</f>
        <v>0</v>
      </c>
      <c r="R190" s="15">
        <f>[1]consoCONT!U4214</f>
        <v>0</v>
      </c>
      <c r="S190" s="15">
        <f>[1]consoCONT!V4214</f>
        <v>0</v>
      </c>
      <c r="T190" s="15">
        <f>[1]consoCONT!W4214</f>
        <v>0</v>
      </c>
      <c r="U190" s="15">
        <f>[1]consoCONT!X4214</f>
        <v>0</v>
      </c>
      <c r="V190" s="15">
        <f>[1]consoCONT!Y4214</f>
        <v>0</v>
      </c>
      <c r="W190" s="15">
        <f>[1]consoCONT!Z4214</f>
        <v>0</v>
      </c>
      <c r="X190" s="15">
        <f>[1]consoCONT!AA4214</f>
        <v>0</v>
      </c>
      <c r="Y190" s="15">
        <f>[1]consoCONT!AB4214</f>
        <v>0</v>
      </c>
      <c r="Z190" s="15"/>
      <c r="AA190" s="15">
        <f>B190-Z190</f>
        <v>0</v>
      </c>
      <c r="AB190" s="20" t="e">
        <f>Z190/B190</f>
        <v>#DIV/0!</v>
      </c>
      <c r="AC190" s="16"/>
      <c r="AD190" s="68"/>
      <c r="AE190" s="68"/>
      <c r="AF190" s="68"/>
      <c r="AG190" s="68"/>
      <c r="AH190" s="68"/>
      <c r="AI190" s="68"/>
      <c r="AJ190" s="68"/>
      <c r="AK190" s="68"/>
    </row>
    <row r="191" spans="1:37" s="17" customFormat="1" ht="18" hidden="1" customHeight="1" x14ac:dyDescent="0.2">
      <c r="A191" s="19" t="s">
        <v>38</v>
      </c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>
        <f>B191-Z191</f>
        <v>0</v>
      </c>
      <c r="AB191" s="20"/>
      <c r="AC191" s="16"/>
      <c r="AD191" s="68"/>
      <c r="AE191" s="68"/>
      <c r="AF191" s="68"/>
      <c r="AG191" s="68"/>
      <c r="AH191" s="68"/>
      <c r="AI191" s="68"/>
      <c r="AJ191" s="68"/>
      <c r="AK191" s="68"/>
    </row>
    <row r="192" spans="1:37" s="17" customFormat="1" ht="18" hidden="1" customHeight="1" x14ac:dyDescent="0.2">
      <c r="A192" s="19" t="s">
        <v>39</v>
      </c>
      <c r="B192" s="15">
        <f>[1]consoCONT!E4249</f>
        <v>0</v>
      </c>
      <c r="C192" s="15">
        <f>[1]consoCONT!F4249</f>
        <v>0</v>
      </c>
      <c r="D192" s="15">
        <f>[1]consoCONT!G4249</f>
        <v>0</v>
      </c>
      <c r="E192" s="15">
        <f>[1]consoCONT!H4249</f>
        <v>0</v>
      </c>
      <c r="F192" s="15">
        <f>[1]consoCONT!I4249</f>
        <v>0</v>
      </c>
      <c r="G192" s="15">
        <f>[1]consoCONT!J4249</f>
        <v>0</v>
      </c>
      <c r="H192" s="15">
        <f>[1]consoCONT!K4249</f>
        <v>0</v>
      </c>
      <c r="I192" s="15">
        <f>[1]consoCONT!L4249</f>
        <v>0</v>
      </c>
      <c r="J192" s="15">
        <f>[1]consoCONT!M4249</f>
        <v>0</v>
      </c>
      <c r="K192" s="15">
        <f>[1]consoCONT!N4249</f>
        <v>0</v>
      </c>
      <c r="L192" s="15">
        <f>[1]consoCONT!O4249</f>
        <v>0</v>
      </c>
      <c r="M192" s="15">
        <f>[1]consoCONT!P4249</f>
        <v>0</v>
      </c>
      <c r="N192" s="15">
        <f>[1]consoCONT!Q4249</f>
        <v>0</v>
      </c>
      <c r="O192" s="15">
        <f>[1]consoCONT!R4249</f>
        <v>0</v>
      </c>
      <c r="P192" s="15">
        <f>[1]consoCONT!S4249</f>
        <v>0</v>
      </c>
      <c r="Q192" s="15">
        <f>[1]consoCONT!T4249</f>
        <v>0</v>
      </c>
      <c r="R192" s="15">
        <f>[1]consoCONT!U4249</f>
        <v>0</v>
      </c>
      <c r="S192" s="15">
        <f>[1]consoCONT!V4249</f>
        <v>0</v>
      </c>
      <c r="T192" s="15">
        <f>[1]consoCONT!W4249</f>
        <v>0</v>
      </c>
      <c r="U192" s="15">
        <f>[1]consoCONT!X4249</f>
        <v>0</v>
      </c>
      <c r="V192" s="15">
        <f>[1]consoCONT!Y4249</f>
        <v>0</v>
      </c>
      <c r="W192" s="15">
        <f>[1]consoCONT!Z4249</f>
        <v>0</v>
      </c>
      <c r="X192" s="15">
        <f>[1]consoCONT!AA4249</f>
        <v>0</v>
      </c>
      <c r="Y192" s="15">
        <f>[1]consoCONT!AB4249</f>
        <v>0</v>
      </c>
      <c r="Z192" s="15"/>
      <c r="AA192" s="15">
        <f>B192-Z192</f>
        <v>0</v>
      </c>
      <c r="AB192" s="20"/>
      <c r="AC192" s="16"/>
      <c r="AD192" s="68"/>
      <c r="AE192" s="68"/>
      <c r="AF192" s="68"/>
      <c r="AG192" s="68"/>
      <c r="AH192" s="68"/>
      <c r="AI192" s="68"/>
      <c r="AJ192" s="68"/>
      <c r="AK192" s="68"/>
    </row>
    <row r="193" spans="1:37" s="17" customFormat="1" ht="18" hidden="1" customHeight="1" x14ac:dyDescent="0.25">
      <c r="A193" s="22" t="s">
        <v>40</v>
      </c>
      <c r="B193" s="23">
        <f>SUM(B189:B192)</f>
        <v>0</v>
      </c>
      <c r="C193" s="23">
        <f t="shared" ref="C193:Y193" si="43">SUM(C189:C192)</f>
        <v>0</v>
      </c>
      <c r="D193" s="23">
        <f t="shared" si="43"/>
        <v>0</v>
      </c>
      <c r="E193" s="23">
        <f t="shared" si="43"/>
        <v>0</v>
      </c>
      <c r="F193" s="23">
        <f t="shared" si="43"/>
        <v>0</v>
      </c>
      <c r="G193" s="23">
        <f t="shared" si="43"/>
        <v>0</v>
      </c>
      <c r="H193" s="23">
        <f t="shared" si="43"/>
        <v>0</v>
      </c>
      <c r="I193" s="23">
        <f t="shared" si="43"/>
        <v>0</v>
      </c>
      <c r="J193" s="23">
        <f t="shared" si="43"/>
        <v>0</v>
      </c>
      <c r="K193" s="23">
        <f t="shared" si="43"/>
        <v>0</v>
      </c>
      <c r="L193" s="23">
        <f t="shared" si="43"/>
        <v>0</v>
      </c>
      <c r="M193" s="23">
        <f t="shared" si="43"/>
        <v>0</v>
      </c>
      <c r="N193" s="23">
        <f t="shared" si="43"/>
        <v>0</v>
      </c>
      <c r="O193" s="23">
        <f t="shared" si="43"/>
        <v>0</v>
      </c>
      <c r="P193" s="23">
        <f t="shared" si="43"/>
        <v>0</v>
      </c>
      <c r="Q193" s="23">
        <f t="shared" si="43"/>
        <v>0</v>
      </c>
      <c r="R193" s="23">
        <f t="shared" si="43"/>
        <v>0</v>
      </c>
      <c r="S193" s="23">
        <f t="shared" si="43"/>
        <v>0</v>
      </c>
      <c r="T193" s="23">
        <f t="shared" si="43"/>
        <v>0</v>
      </c>
      <c r="U193" s="23">
        <f t="shared" si="43"/>
        <v>0</v>
      </c>
      <c r="V193" s="23">
        <f t="shared" si="43"/>
        <v>0</v>
      </c>
      <c r="W193" s="23">
        <f t="shared" si="43"/>
        <v>0</v>
      </c>
      <c r="X193" s="23">
        <f t="shared" si="43"/>
        <v>0</v>
      </c>
      <c r="Y193" s="23">
        <f t="shared" si="43"/>
        <v>0</v>
      </c>
      <c r="Z193" s="23"/>
      <c r="AA193" s="23">
        <f>SUM(AA189:AA192)</f>
        <v>0</v>
      </c>
      <c r="AB193" s="24" t="e">
        <f>Z193/B193</f>
        <v>#DIV/0!</v>
      </c>
      <c r="AC193" s="16"/>
      <c r="AD193" s="68"/>
      <c r="AE193" s="68"/>
      <c r="AF193" s="68"/>
      <c r="AG193" s="68"/>
      <c r="AH193" s="68"/>
      <c r="AI193" s="68"/>
      <c r="AJ193" s="68"/>
      <c r="AK193" s="68"/>
    </row>
    <row r="194" spans="1:37" s="17" customFormat="1" ht="18" hidden="1" customHeight="1" x14ac:dyDescent="0.25">
      <c r="A194" s="25" t="s">
        <v>41</v>
      </c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>
        <f>B194-Z194</f>
        <v>0</v>
      </c>
      <c r="AB194" s="20" t="e">
        <f>Z194/B194</f>
        <v>#DIV/0!</v>
      </c>
      <c r="AC194" s="16"/>
      <c r="AD194" s="68"/>
      <c r="AE194" s="68"/>
      <c r="AF194" s="68"/>
      <c r="AG194" s="68"/>
      <c r="AH194" s="68"/>
      <c r="AI194" s="68"/>
      <c r="AJ194" s="68"/>
      <c r="AK194" s="68"/>
    </row>
    <row r="195" spans="1:37" s="17" customFormat="1" ht="18" hidden="1" customHeight="1" x14ac:dyDescent="0.25">
      <c r="A195" s="22" t="s">
        <v>42</v>
      </c>
      <c r="B195" s="23">
        <f>B194+B193</f>
        <v>0</v>
      </c>
      <c r="C195" s="23">
        <f t="shared" ref="C195:Y195" si="44">C194+C193</f>
        <v>0</v>
      </c>
      <c r="D195" s="23">
        <f t="shared" si="44"/>
        <v>0</v>
      </c>
      <c r="E195" s="23">
        <f t="shared" si="44"/>
        <v>0</v>
      </c>
      <c r="F195" s="23">
        <f t="shared" si="44"/>
        <v>0</v>
      </c>
      <c r="G195" s="23">
        <f t="shared" si="44"/>
        <v>0</v>
      </c>
      <c r="H195" s="23">
        <f t="shared" si="44"/>
        <v>0</v>
      </c>
      <c r="I195" s="23">
        <f t="shared" si="44"/>
        <v>0</v>
      </c>
      <c r="J195" s="23">
        <f t="shared" si="44"/>
        <v>0</v>
      </c>
      <c r="K195" s="23">
        <f t="shared" si="44"/>
        <v>0</v>
      </c>
      <c r="L195" s="23">
        <f t="shared" si="44"/>
        <v>0</v>
      </c>
      <c r="M195" s="23">
        <f t="shared" si="44"/>
        <v>0</v>
      </c>
      <c r="N195" s="23">
        <f t="shared" si="44"/>
        <v>0</v>
      </c>
      <c r="O195" s="23">
        <f t="shared" si="44"/>
        <v>0</v>
      </c>
      <c r="P195" s="23">
        <f t="shared" si="44"/>
        <v>0</v>
      </c>
      <c r="Q195" s="23">
        <f t="shared" si="44"/>
        <v>0</v>
      </c>
      <c r="R195" s="23">
        <f t="shared" si="44"/>
        <v>0</v>
      </c>
      <c r="S195" s="23">
        <f t="shared" si="44"/>
        <v>0</v>
      </c>
      <c r="T195" s="23">
        <f t="shared" si="44"/>
        <v>0</v>
      </c>
      <c r="U195" s="23">
        <f t="shared" si="44"/>
        <v>0</v>
      </c>
      <c r="V195" s="23">
        <f t="shared" si="44"/>
        <v>0</v>
      </c>
      <c r="W195" s="23">
        <f t="shared" si="44"/>
        <v>0</v>
      </c>
      <c r="X195" s="23">
        <f t="shared" si="44"/>
        <v>0</v>
      </c>
      <c r="Y195" s="23">
        <f t="shared" si="44"/>
        <v>0</v>
      </c>
      <c r="Z195" s="23"/>
      <c r="AA195" s="23">
        <f>AA194+AA193</f>
        <v>0</v>
      </c>
      <c r="AB195" s="24" t="e">
        <f>Z195/B195</f>
        <v>#DIV/0!</v>
      </c>
      <c r="AC195" s="26"/>
      <c r="AD195" s="68"/>
      <c r="AE195" s="68"/>
      <c r="AF195" s="68"/>
      <c r="AG195" s="68"/>
      <c r="AH195" s="68"/>
      <c r="AI195" s="68"/>
      <c r="AJ195" s="68"/>
      <c r="AK195" s="68"/>
    </row>
    <row r="196" spans="1:37" s="17" customFormat="1" ht="15" hidden="1" customHeight="1" x14ac:dyDescent="0.25">
      <c r="A196" s="18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6"/>
      <c r="AD196" s="68"/>
      <c r="AE196" s="68"/>
      <c r="AF196" s="68"/>
      <c r="AG196" s="68"/>
      <c r="AH196" s="68"/>
      <c r="AI196" s="68"/>
      <c r="AJ196" s="68"/>
      <c r="AK196" s="68"/>
    </row>
    <row r="197" spans="1:37" s="17" customFormat="1" ht="15" hidden="1" customHeight="1" x14ac:dyDescent="0.25">
      <c r="A197" s="18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6"/>
      <c r="AD197" s="68"/>
      <c r="AE197" s="68"/>
      <c r="AF197" s="68"/>
      <c r="AG197" s="68"/>
      <c r="AH197" s="68"/>
      <c r="AI197" s="68"/>
      <c r="AJ197" s="68"/>
      <c r="AK197" s="68"/>
    </row>
    <row r="198" spans="1:37" s="17" customFormat="1" ht="15" hidden="1" customHeight="1" x14ac:dyDescent="0.25">
      <c r="A198" s="14" t="s">
        <v>44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6"/>
      <c r="AD198" s="68"/>
      <c r="AE198" s="68"/>
      <c r="AF198" s="68"/>
      <c r="AG198" s="68"/>
      <c r="AH198" s="68"/>
      <c r="AI198" s="68"/>
      <c r="AJ198" s="68"/>
      <c r="AK198" s="68"/>
    </row>
    <row r="199" spans="1:37" s="17" customFormat="1" ht="18" hidden="1" customHeight="1" x14ac:dyDescent="0.2">
      <c r="A199" s="19" t="s">
        <v>36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>
        <f>B199-Z199</f>
        <v>0</v>
      </c>
      <c r="AB199" s="20" t="e">
        <f>Z199/B199</f>
        <v>#DIV/0!</v>
      </c>
      <c r="AC199" s="16"/>
      <c r="AD199" s="68"/>
      <c r="AE199" s="68"/>
      <c r="AF199" s="68"/>
      <c r="AG199" s="68"/>
      <c r="AH199" s="68"/>
      <c r="AI199" s="68"/>
      <c r="AJ199" s="68"/>
      <c r="AK199" s="68"/>
    </row>
    <row r="200" spans="1:37" s="17" customFormat="1" ht="18" hidden="1" customHeight="1" x14ac:dyDescent="0.2">
      <c r="A200" s="19" t="s">
        <v>37</v>
      </c>
      <c r="B200" s="15">
        <f>[1]consoCONT!E4401</f>
        <v>0</v>
      </c>
      <c r="C200" s="15">
        <f>[1]consoCONT!F4401</f>
        <v>0</v>
      </c>
      <c r="D200" s="15">
        <f>[1]consoCONT!G4401</f>
        <v>0</v>
      </c>
      <c r="E200" s="15">
        <f>[1]consoCONT!H4401</f>
        <v>0</v>
      </c>
      <c r="F200" s="15">
        <f>[1]consoCONT!I4401</f>
        <v>0</v>
      </c>
      <c r="G200" s="15">
        <f>[1]consoCONT!J4401</f>
        <v>0</v>
      </c>
      <c r="H200" s="15">
        <f>[1]consoCONT!K4401</f>
        <v>0</v>
      </c>
      <c r="I200" s="15">
        <f>[1]consoCONT!L4401</f>
        <v>0</v>
      </c>
      <c r="J200" s="15">
        <f>[1]consoCONT!M4401</f>
        <v>0</v>
      </c>
      <c r="K200" s="15">
        <f>[1]consoCONT!N4401</f>
        <v>0</v>
      </c>
      <c r="L200" s="15">
        <f>[1]consoCONT!O4401</f>
        <v>0</v>
      </c>
      <c r="M200" s="15">
        <f>[1]consoCONT!P4401</f>
        <v>0</v>
      </c>
      <c r="N200" s="15">
        <f>[1]consoCONT!Q4401</f>
        <v>0</v>
      </c>
      <c r="O200" s="15">
        <f>[1]consoCONT!R4401</f>
        <v>0</v>
      </c>
      <c r="P200" s="15">
        <f>[1]consoCONT!S4401</f>
        <v>0</v>
      </c>
      <c r="Q200" s="15">
        <f>[1]consoCONT!T4401</f>
        <v>0</v>
      </c>
      <c r="R200" s="15">
        <f>[1]consoCONT!U4401</f>
        <v>0</v>
      </c>
      <c r="S200" s="15">
        <f>[1]consoCONT!V4401</f>
        <v>0</v>
      </c>
      <c r="T200" s="15">
        <f>[1]consoCONT!W4401</f>
        <v>0</v>
      </c>
      <c r="U200" s="15">
        <f>[1]consoCONT!X4401</f>
        <v>0</v>
      </c>
      <c r="V200" s="15">
        <f>[1]consoCONT!Y4401</f>
        <v>0</v>
      </c>
      <c r="W200" s="15">
        <f>[1]consoCONT!Z4401</f>
        <v>0</v>
      </c>
      <c r="X200" s="15">
        <f>[1]consoCONT!AA4401</f>
        <v>0</v>
      </c>
      <c r="Y200" s="15">
        <f>[1]consoCONT!AB4401</f>
        <v>0</v>
      </c>
      <c r="Z200" s="15"/>
      <c r="AA200" s="15">
        <f>B200-Z200</f>
        <v>0</v>
      </c>
      <c r="AB200" s="20" t="e">
        <f>Z200/B200</f>
        <v>#DIV/0!</v>
      </c>
      <c r="AC200" s="16"/>
      <c r="AD200" s="68"/>
      <c r="AE200" s="68"/>
      <c r="AF200" s="68"/>
      <c r="AG200" s="68"/>
      <c r="AH200" s="68"/>
      <c r="AI200" s="68"/>
      <c r="AJ200" s="68"/>
      <c r="AK200" s="68"/>
    </row>
    <row r="201" spans="1:37" s="17" customFormat="1" ht="18" hidden="1" customHeight="1" x14ac:dyDescent="0.2">
      <c r="A201" s="19" t="s">
        <v>38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>
        <f>B201-Z201</f>
        <v>0</v>
      </c>
      <c r="AB201" s="20"/>
      <c r="AC201" s="16"/>
      <c r="AD201" s="68"/>
      <c r="AE201" s="68"/>
      <c r="AF201" s="68"/>
      <c r="AG201" s="68"/>
      <c r="AH201" s="68"/>
      <c r="AI201" s="68"/>
      <c r="AJ201" s="68"/>
      <c r="AK201" s="68"/>
    </row>
    <row r="202" spans="1:37" s="17" customFormat="1" ht="18" hidden="1" customHeight="1" x14ac:dyDescent="0.2">
      <c r="A202" s="19" t="s">
        <v>39</v>
      </c>
      <c r="B202" s="15">
        <f>[1]consoCONT!E4436</f>
        <v>0</v>
      </c>
      <c r="C202" s="15">
        <f>[1]consoCONT!F4436</f>
        <v>0</v>
      </c>
      <c r="D202" s="15">
        <f>[1]consoCONT!G4436</f>
        <v>0</v>
      </c>
      <c r="E202" s="15">
        <f>[1]consoCONT!H4436</f>
        <v>0</v>
      </c>
      <c r="F202" s="15">
        <f>[1]consoCONT!I4436</f>
        <v>0</v>
      </c>
      <c r="G202" s="15">
        <f>[1]consoCONT!J4436</f>
        <v>0</v>
      </c>
      <c r="H202" s="15">
        <f>[1]consoCONT!K4436</f>
        <v>0</v>
      </c>
      <c r="I202" s="15">
        <f>[1]consoCONT!L4436</f>
        <v>0</v>
      </c>
      <c r="J202" s="15">
        <f>[1]consoCONT!M4436</f>
        <v>0</v>
      </c>
      <c r="K202" s="15">
        <f>[1]consoCONT!N4436</f>
        <v>0</v>
      </c>
      <c r="L202" s="15">
        <f>[1]consoCONT!O4436</f>
        <v>0</v>
      </c>
      <c r="M202" s="15">
        <f>[1]consoCONT!P4436</f>
        <v>0</v>
      </c>
      <c r="N202" s="15">
        <f>[1]consoCONT!Q4436</f>
        <v>0</v>
      </c>
      <c r="O202" s="15">
        <f>[1]consoCONT!R4436</f>
        <v>0</v>
      </c>
      <c r="P202" s="15">
        <f>[1]consoCONT!S4436</f>
        <v>0</v>
      </c>
      <c r="Q202" s="15">
        <f>[1]consoCONT!T4436</f>
        <v>0</v>
      </c>
      <c r="R202" s="15">
        <f>[1]consoCONT!U4436</f>
        <v>0</v>
      </c>
      <c r="S202" s="15">
        <f>[1]consoCONT!V4436</f>
        <v>0</v>
      </c>
      <c r="T202" s="15">
        <f>[1]consoCONT!W4436</f>
        <v>0</v>
      </c>
      <c r="U202" s="15">
        <f>[1]consoCONT!X4436</f>
        <v>0</v>
      </c>
      <c r="V202" s="15">
        <f>[1]consoCONT!Y4436</f>
        <v>0</v>
      </c>
      <c r="W202" s="15">
        <f>[1]consoCONT!Z4436</f>
        <v>0</v>
      </c>
      <c r="X202" s="15">
        <f>[1]consoCONT!AA4436</f>
        <v>0</v>
      </c>
      <c r="Y202" s="15">
        <f>[1]consoCONT!AB4436</f>
        <v>0</v>
      </c>
      <c r="Z202" s="15"/>
      <c r="AA202" s="15">
        <f>B202-Z202</f>
        <v>0</v>
      </c>
      <c r="AB202" s="20"/>
      <c r="AC202" s="16"/>
      <c r="AD202" s="68"/>
      <c r="AE202" s="68"/>
      <c r="AF202" s="68"/>
      <c r="AG202" s="68"/>
      <c r="AH202" s="68"/>
      <c r="AI202" s="68"/>
      <c r="AJ202" s="68"/>
      <c r="AK202" s="68"/>
    </row>
    <row r="203" spans="1:37" s="17" customFormat="1" ht="18" hidden="1" customHeight="1" x14ac:dyDescent="0.25">
      <c r="A203" s="22" t="s">
        <v>40</v>
      </c>
      <c r="B203" s="23">
        <f>SUM(B199:B202)</f>
        <v>0</v>
      </c>
      <c r="C203" s="23">
        <f t="shared" ref="C203:Y203" si="45">SUM(C199:C202)</f>
        <v>0</v>
      </c>
      <c r="D203" s="23">
        <f t="shared" si="45"/>
        <v>0</v>
      </c>
      <c r="E203" s="23">
        <f t="shared" si="45"/>
        <v>0</v>
      </c>
      <c r="F203" s="23">
        <f t="shared" si="45"/>
        <v>0</v>
      </c>
      <c r="G203" s="23">
        <f t="shared" si="45"/>
        <v>0</v>
      </c>
      <c r="H203" s="23">
        <f t="shared" si="45"/>
        <v>0</v>
      </c>
      <c r="I203" s="23">
        <f t="shared" si="45"/>
        <v>0</v>
      </c>
      <c r="J203" s="23">
        <f t="shared" si="45"/>
        <v>0</v>
      </c>
      <c r="K203" s="23">
        <f t="shared" si="45"/>
        <v>0</v>
      </c>
      <c r="L203" s="23">
        <f t="shared" si="45"/>
        <v>0</v>
      </c>
      <c r="M203" s="23">
        <f t="shared" si="45"/>
        <v>0</v>
      </c>
      <c r="N203" s="23">
        <f t="shared" si="45"/>
        <v>0</v>
      </c>
      <c r="O203" s="23">
        <f t="shared" si="45"/>
        <v>0</v>
      </c>
      <c r="P203" s="23">
        <f t="shared" si="45"/>
        <v>0</v>
      </c>
      <c r="Q203" s="23">
        <f t="shared" si="45"/>
        <v>0</v>
      </c>
      <c r="R203" s="23">
        <f t="shared" si="45"/>
        <v>0</v>
      </c>
      <c r="S203" s="23">
        <f t="shared" si="45"/>
        <v>0</v>
      </c>
      <c r="T203" s="23">
        <f t="shared" si="45"/>
        <v>0</v>
      </c>
      <c r="U203" s="23">
        <f t="shared" si="45"/>
        <v>0</v>
      </c>
      <c r="V203" s="23">
        <f t="shared" si="45"/>
        <v>0</v>
      </c>
      <c r="W203" s="23">
        <f t="shared" si="45"/>
        <v>0</v>
      </c>
      <c r="X203" s="23">
        <f t="shared" si="45"/>
        <v>0</v>
      </c>
      <c r="Y203" s="23">
        <f t="shared" si="45"/>
        <v>0</v>
      </c>
      <c r="Z203" s="23"/>
      <c r="AA203" s="23">
        <f>SUM(AA199:AA202)</f>
        <v>0</v>
      </c>
      <c r="AB203" s="24" t="e">
        <f>Z203/B203</f>
        <v>#DIV/0!</v>
      </c>
      <c r="AC203" s="16"/>
      <c r="AD203" s="68"/>
      <c r="AE203" s="68"/>
      <c r="AF203" s="68"/>
      <c r="AG203" s="68"/>
      <c r="AH203" s="68"/>
      <c r="AI203" s="68"/>
      <c r="AJ203" s="68"/>
      <c r="AK203" s="68"/>
    </row>
    <row r="204" spans="1:37" s="17" customFormat="1" ht="18" hidden="1" customHeight="1" x14ac:dyDescent="0.25">
      <c r="A204" s="25" t="s">
        <v>41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>
        <f>B204-Z204</f>
        <v>0</v>
      </c>
      <c r="AB204" s="20" t="e">
        <f>Z204/B204</f>
        <v>#DIV/0!</v>
      </c>
      <c r="AC204" s="16"/>
      <c r="AD204" s="68"/>
      <c r="AE204" s="68"/>
      <c r="AF204" s="68"/>
      <c r="AG204" s="68"/>
      <c r="AH204" s="68"/>
      <c r="AI204" s="68"/>
      <c r="AJ204" s="68"/>
      <c r="AK204" s="68"/>
    </row>
    <row r="205" spans="1:37" s="17" customFormat="1" ht="18" hidden="1" customHeight="1" x14ac:dyDescent="0.25">
      <c r="A205" s="22" t="s">
        <v>42</v>
      </c>
      <c r="B205" s="23">
        <f>B204+B203</f>
        <v>0</v>
      </c>
      <c r="C205" s="23">
        <f t="shared" ref="C205:Y205" si="46">C204+C203</f>
        <v>0</v>
      </c>
      <c r="D205" s="23">
        <f t="shared" si="46"/>
        <v>0</v>
      </c>
      <c r="E205" s="23">
        <f t="shared" si="46"/>
        <v>0</v>
      </c>
      <c r="F205" s="23">
        <f t="shared" si="46"/>
        <v>0</v>
      </c>
      <c r="G205" s="23">
        <f t="shared" si="46"/>
        <v>0</v>
      </c>
      <c r="H205" s="23">
        <f t="shared" si="46"/>
        <v>0</v>
      </c>
      <c r="I205" s="23">
        <f t="shared" si="46"/>
        <v>0</v>
      </c>
      <c r="J205" s="23">
        <f t="shared" si="46"/>
        <v>0</v>
      </c>
      <c r="K205" s="23">
        <f t="shared" si="46"/>
        <v>0</v>
      </c>
      <c r="L205" s="23">
        <f t="shared" si="46"/>
        <v>0</v>
      </c>
      <c r="M205" s="23">
        <f t="shared" si="46"/>
        <v>0</v>
      </c>
      <c r="N205" s="23">
        <f t="shared" si="46"/>
        <v>0</v>
      </c>
      <c r="O205" s="23">
        <f t="shared" si="46"/>
        <v>0</v>
      </c>
      <c r="P205" s="23">
        <f t="shared" si="46"/>
        <v>0</v>
      </c>
      <c r="Q205" s="23">
        <f t="shared" si="46"/>
        <v>0</v>
      </c>
      <c r="R205" s="23">
        <f t="shared" si="46"/>
        <v>0</v>
      </c>
      <c r="S205" s="23">
        <f t="shared" si="46"/>
        <v>0</v>
      </c>
      <c r="T205" s="23">
        <f t="shared" si="46"/>
        <v>0</v>
      </c>
      <c r="U205" s="23">
        <f t="shared" si="46"/>
        <v>0</v>
      </c>
      <c r="V205" s="23">
        <f t="shared" si="46"/>
        <v>0</v>
      </c>
      <c r="W205" s="23">
        <f t="shared" si="46"/>
        <v>0</v>
      </c>
      <c r="X205" s="23">
        <f t="shared" si="46"/>
        <v>0</v>
      </c>
      <c r="Y205" s="23">
        <f t="shared" si="46"/>
        <v>0</v>
      </c>
      <c r="Z205" s="23"/>
      <c r="AA205" s="23">
        <f>AA204+AA203</f>
        <v>0</v>
      </c>
      <c r="AB205" s="24" t="e">
        <f>Z205/B205</f>
        <v>#DIV/0!</v>
      </c>
      <c r="AC205" s="26"/>
      <c r="AD205" s="68"/>
      <c r="AE205" s="68"/>
      <c r="AF205" s="68"/>
      <c r="AG205" s="68"/>
      <c r="AH205" s="68"/>
      <c r="AI205" s="68"/>
      <c r="AJ205" s="68"/>
      <c r="AK205" s="68"/>
    </row>
    <row r="206" spans="1:37" s="17" customFormat="1" ht="15" hidden="1" customHeight="1" x14ac:dyDescent="0.25">
      <c r="A206" s="18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6"/>
      <c r="AD206" s="68"/>
      <c r="AE206" s="68"/>
      <c r="AF206" s="68"/>
      <c r="AG206" s="68"/>
      <c r="AH206" s="68"/>
      <c r="AI206" s="68"/>
      <c r="AJ206" s="68"/>
      <c r="AK206" s="68"/>
    </row>
    <row r="207" spans="1:37" s="17" customFormat="1" ht="15" hidden="1" customHeight="1" x14ac:dyDescent="0.25">
      <c r="A207" s="18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6"/>
      <c r="AD207" s="68"/>
      <c r="AE207" s="68"/>
      <c r="AF207" s="68"/>
      <c r="AG207" s="68"/>
      <c r="AH207" s="68"/>
      <c r="AI207" s="68"/>
      <c r="AJ207" s="68"/>
      <c r="AK207" s="68"/>
    </row>
    <row r="208" spans="1:37" s="17" customFormat="1" ht="15" hidden="1" customHeight="1" x14ac:dyDescent="0.25">
      <c r="A208" s="14" t="s">
        <v>44</v>
      </c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6"/>
      <c r="AD208" s="68"/>
      <c r="AE208" s="68"/>
      <c r="AF208" s="68"/>
      <c r="AG208" s="68"/>
      <c r="AH208" s="68"/>
      <c r="AI208" s="68"/>
      <c r="AJ208" s="68"/>
      <c r="AK208" s="68"/>
    </row>
    <row r="209" spans="1:37" s="17" customFormat="1" ht="18" hidden="1" customHeight="1" x14ac:dyDescent="0.2">
      <c r="A209" s="19" t="s">
        <v>36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>
        <f>B209-Z209</f>
        <v>0</v>
      </c>
      <c r="AB209" s="20" t="e">
        <f>Z209/B209</f>
        <v>#DIV/0!</v>
      </c>
      <c r="AC209" s="16"/>
      <c r="AD209" s="68"/>
      <c r="AE209" s="68"/>
      <c r="AF209" s="68"/>
      <c r="AG209" s="68"/>
      <c r="AH209" s="68"/>
      <c r="AI209" s="68"/>
      <c r="AJ209" s="68"/>
      <c r="AK209" s="68"/>
    </row>
    <row r="210" spans="1:37" s="17" customFormat="1" ht="18" hidden="1" customHeight="1" x14ac:dyDescent="0.2">
      <c r="A210" s="19" t="s">
        <v>37</v>
      </c>
      <c r="B210" s="15">
        <f>[1]consoCONT!E4588</f>
        <v>0</v>
      </c>
      <c r="C210" s="15">
        <f>[1]consoCONT!F4588</f>
        <v>0</v>
      </c>
      <c r="D210" s="15">
        <f>[1]consoCONT!G4588</f>
        <v>0</v>
      </c>
      <c r="E210" s="15">
        <f>[1]consoCONT!H4588</f>
        <v>0</v>
      </c>
      <c r="F210" s="15">
        <f>[1]consoCONT!I4588</f>
        <v>0</v>
      </c>
      <c r="G210" s="15">
        <f>[1]consoCONT!J4588</f>
        <v>0</v>
      </c>
      <c r="H210" s="15">
        <f>[1]consoCONT!K4588</f>
        <v>0</v>
      </c>
      <c r="I210" s="15">
        <f>[1]consoCONT!L4588</f>
        <v>0</v>
      </c>
      <c r="J210" s="15">
        <f>[1]consoCONT!M4588</f>
        <v>0</v>
      </c>
      <c r="K210" s="15">
        <f>[1]consoCONT!N4588</f>
        <v>0</v>
      </c>
      <c r="L210" s="15">
        <f>[1]consoCONT!O4588</f>
        <v>0</v>
      </c>
      <c r="M210" s="15">
        <f>[1]consoCONT!P4588</f>
        <v>0</v>
      </c>
      <c r="N210" s="15">
        <f>[1]consoCONT!Q4588</f>
        <v>0</v>
      </c>
      <c r="O210" s="15">
        <f>[1]consoCONT!R4588</f>
        <v>0</v>
      </c>
      <c r="P210" s="15">
        <f>[1]consoCONT!S4588</f>
        <v>0</v>
      </c>
      <c r="Q210" s="15">
        <f>[1]consoCONT!T4588</f>
        <v>0</v>
      </c>
      <c r="R210" s="15">
        <f>[1]consoCONT!U4588</f>
        <v>0</v>
      </c>
      <c r="S210" s="15">
        <f>[1]consoCONT!V4588</f>
        <v>0</v>
      </c>
      <c r="T210" s="15">
        <f>[1]consoCONT!W4588</f>
        <v>0</v>
      </c>
      <c r="U210" s="15">
        <f>[1]consoCONT!X4588</f>
        <v>0</v>
      </c>
      <c r="V210" s="15">
        <f>[1]consoCONT!Y4588</f>
        <v>0</v>
      </c>
      <c r="W210" s="15">
        <f>[1]consoCONT!Z4588</f>
        <v>0</v>
      </c>
      <c r="X210" s="15">
        <f>[1]consoCONT!AA4588</f>
        <v>0</v>
      </c>
      <c r="Y210" s="15">
        <f>[1]consoCONT!AB4588</f>
        <v>0</v>
      </c>
      <c r="Z210" s="15"/>
      <c r="AA210" s="15">
        <f>B210-Z210</f>
        <v>0</v>
      </c>
      <c r="AB210" s="20" t="e">
        <f>Z210/B210</f>
        <v>#DIV/0!</v>
      </c>
      <c r="AC210" s="16"/>
      <c r="AD210" s="68"/>
      <c r="AE210" s="68"/>
      <c r="AF210" s="68"/>
      <c r="AG210" s="68"/>
      <c r="AH210" s="68"/>
      <c r="AI210" s="68"/>
      <c r="AJ210" s="68"/>
      <c r="AK210" s="68"/>
    </row>
    <row r="211" spans="1:37" s="17" customFormat="1" ht="18" hidden="1" customHeight="1" x14ac:dyDescent="0.2">
      <c r="A211" s="19" t="s">
        <v>38</v>
      </c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>
        <f>B211-Z211</f>
        <v>0</v>
      </c>
      <c r="AB211" s="20"/>
      <c r="AC211" s="16"/>
      <c r="AD211" s="68"/>
      <c r="AE211" s="68"/>
      <c r="AF211" s="68"/>
      <c r="AG211" s="68"/>
      <c r="AH211" s="68"/>
      <c r="AI211" s="68"/>
      <c r="AJ211" s="68"/>
      <c r="AK211" s="68"/>
    </row>
    <row r="212" spans="1:37" s="17" customFormat="1" ht="18" hidden="1" customHeight="1" x14ac:dyDescent="0.2">
      <c r="A212" s="19" t="s">
        <v>39</v>
      </c>
      <c r="B212" s="15">
        <f>[1]consoCONT!E4623</f>
        <v>0</v>
      </c>
      <c r="C212" s="15">
        <f>[1]consoCONT!F4623</f>
        <v>0</v>
      </c>
      <c r="D212" s="15">
        <f>[1]consoCONT!G4623</f>
        <v>0</v>
      </c>
      <c r="E212" s="15">
        <f>[1]consoCONT!H4623</f>
        <v>0</v>
      </c>
      <c r="F212" s="15">
        <f>[1]consoCONT!I4623</f>
        <v>0</v>
      </c>
      <c r="G212" s="15">
        <f>[1]consoCONT!J4623</f>
        <v>0</v>
      </c>
      <c r="H212" s="15">
        <f>[1]consoCONT!K4623</f>
        <v>0</v>
      </c>
      <c r="I212" s="15">
        <f>[1]consoCONT!L4623</f>
        <v>0</v>
      </c>
      <c r="J212" s="15">
        <f>[1]consoCONT!M4623</f>
        <v>0</v>
      </c>
      <c r="K212" s="15">
        <f>[1]consoCONT!N4623</f>
        <v>0</v>
      </c>
      <c r="L212" s="15">
        <f>[1]consoCONT!O4623</f>
        <v>0</v>
      </c>
      <c r="M212" s="15">
        <f>[1]consoCONT!P4623</f>
        <v>0</v>
      </c>
      <c r="N212" s="15">
        <f>[1]consoCONT!Q4623</f>
        <v>0</v>
      </c>
      <c r="O212" s="15">
        <f>[1]consoCONT!R4623</f>
        <v>0</v>
      </c>
      <c r="P212" s="15">
        <f>[1]consoCONT!S4623</f>
        <v>0</v>
      </c>
      <c r="Q212" s="15">
        <f>[1]consoCONT!T4623</f>
        <v>0</v>
      </c>
      <c r="R212" s="15">
        <f>[1]consoCONT!U4623</f>
        <v>0</v>
      </c>
      <c r="S212" s="15">
        <f>[1]consoCONT!V4623</f>
        <v>0</v>
      </c>
      <c r="T212" s="15">
        <f>[1]consoCONT!W4623</f>
        <v>0</v>
      </c>
      <c r="U212" s="15">
        <f>[1]consoCONT!X4623</f>
        <v>0</v>
      </c>
      <c r="V212" s="15">
        <f>[1]consoCONT!Y4623</f>
        <v>0</v>
      </c>
      <c r="W212" s="15">
        <f>[1]consoCONT!Z4623</f>
        <v>0</v>
      </c>
      <c r="X212" s="15">
        <f>[1]consoCONT!AA4623</f>
        <v>0</v>
      </c>
      <c r="Y212" s="15">
        <f>[1]consoCONT!AB4623</f>
        <v>0</v>
      </c>
      <c r="Z212" s="15"/>
      <c r="AA212" s="15">
        <f>B212-Z212</f>
        <v>0</v>
      </c>
      <c r="AB212" s="20"/>
      <c r="AC212" s="16"/>
      <c r="AD212" s="68"/>
      <c r="AE212" s="68"/>
      <c r="AF212" s="68"/>
      <c r="AG212" s="68"/>
      <c r="AH212" s="68"/>
      <c r="AI212" s="68"/>
      <c r="AJ212" s="68"/>
      <c r="AK212" s="68"/>
    </row>
    <row r="213" spans="1:37" s="17" customFormat="1" ht="18" hidden="1" customHeight="1" x14ac:dyDescent="0.25">
      <c r="A213" s="22" t="s">
        <v>40</v>
      </c>
      <c r="B213" s="23">
        <f>SUM(B209:B212)</f>
        <v>0</v>
      </c>
      <c r="C213" s="23">
        <f t="shared" ref="C213:Y213" si="47">SUM(C209:C212)</f>
        <v>0</v>
      </c>
      <c r="D213" s="23">
        <f t="shared" si="47"/>
        <v>0</v>
      </c>
      <c r="E213" s="23">
        <f t="shared" si="47"/>
        <v>0</v>
      </c>
      <c r="F213" s="23">
        <f t="shared" si="47"/>
        <v>0</v>
      </c>
      <c r="G213" s="23">
        <f t="shared" si="47"/>
        <v>0</v>
      </c>
      <c r="H213" s="23">
        <f t="shared" si="47"/>
        <v>0</v>
      </c>
      <c r="I213" s="23">
        <f t="shared" si="47"/>
        <v>0</v>
      </c>
      <c r="J213" s="23">
        <f t="shared" si="47"/>
        <v>0</v>
      </c>
      <c r="K213" s="23">
        <f t="shared" si="47"/>
        <v>0</v>
      </c>
      <c r="L213" s="23">
        <f t="shared" si="47"/>
        <v>0</v>
      </c>
      <c r="M213" s="23">
        <f t="shared" si="47"/>
        <v>0</v>
      </c>
      <c r="N213" s="23">
        <f t="shared" si="47"/>
        <v>0</v>
      </c>
      <c r="O213" s="23">
        <f t="shared" si="47"/>
        <v>0</v>
      </c>
      <c r="P213" s="23">
        <f t="shared" si="47"/>
        <v>0</v>
      </c>
      <c r="Q213" s="23">
        <f t="shared" si="47"/>
        <v>0</v>
      </c>
      <c r="R213" s="23">
        <f t="shared" si="47"/>
        <v>0</v>
      </c>
      <c r="S213" s="23">
        <f t="shared" si="47"/>
        <v>0</v>
      </c>
      <c r="T213" s="23">
        <f t="shared" si="47"/>
        <v>0</v>
      </c>
      <c r="U213" s="23">
        <f t="shared" si="47"/>
        <v>0</v>
      </c>
      <c r="V213" s="23">
        <f t="shared" si="47"/>
        <v>0</v>
      </c>
      <c r="W213" s="23">
        <f t="shared" si="47"/>
        <v>0</v>
      </c>
      <c r="X213" s="23">
        <f t="shared" si="47"/>
        <v>0</v>
      </c>
      <c r="Y213" s="23">
        <f t="shared" si="47"/>
        <v>0</v>
      </c>
      <c r="Z213" s="23"/>
      <c r="AA213" s="23">
        <f>SUM(AA209:AA212)</f>
        <v>0</v>
      </c>
      <c r="AB213" s="24" t="e">
        <f>Z213/B213</f>
        <v>#DIV/0!</v>
      </c>
      <c r="AC213" s="16"/>
      <c r="AD213" s="68"/>
      <c r="AE213" s="68"/>
      <c r="AF213" s="68"/>
      <c r="AG213" s="68"/>
      <c r="AH213" s="68"/>
      <c r="AI213" s="68"/>
      <c r="AJ213" s="68"/>
      <c r="AK213" s="68"/>
    </row>
    <row r="214" spans="1:37" s="17" customFormat="1" ht="18" hidden="1" customHeight="1" x14ac:dyDescent="0.25">
      <c r="A214" s="25" t="s">
        <v>41</v>
      </c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>
        <f>B214-Z214</f>
        <v>0</v>
      </c>
      <c r="AB214" s="20" t="e">
        <f>Z214/B214</f>
        <v>#DIV/0!</v>
      </c>
      <c r="AC214" s="16"/>
      <c r="AD214" s="68"/>
      <c r="AE214" s="68"/>
      <c r="AF214" s="68"/>
      <c r="AG214" s="68"/>
      <c r="AH214" s="68"/>
      <c r="AI214" s="68"/>
      <c r="AJ214" s="68"/>
      <c r="AK214" s="68"/>
    </row>
    <row r="215" spans="1:37" s="17" customFormat="1" ht="18" hidden="1" customHeight="1" x14ac:dyDescent="0.25">
      <c r="A215" s="22" t="s">
        <v>42</v>
      </c>
      <c r="B215" s="23">
        <f>B214+B213</f>
        <v>0</v>
      </c>
      <c r="C215" s="23">
        <f t="shared" ref="C215:Y215" si="48">C214+C213</f>
        <v>0</v>
      </c>
      <c r="D215" s="23">
        <f t="shared" si="48"/>
        <v>0</v>
      </c>
      <c r="E215" s="23">
        <f t="shared" si="48"/>
        <v>0</v>
      </c>
      <c r="F215" s="23">
        <f t="shared" si="48"/>
        <v>0</v>
      </c>
      <c r="G215" s="23">
        <f t="shared" si="48"/>
        <v>0</v>
      </c>
      <c r="H215" s="23">
        <f t="shared" si="48"/>
        <v>0</v>
      </c>
      <c r="I215" s="23">
        <f t="shared" si="48"/>
        <v>0</v>
      </c>
      <c r="J215" s="23">
        <f t="shared" si="48"/>
        <v>0</v>
      </c>
      <c r="K215" s="23">
        <f t="shared" si="48"/>
        <v>0</v>
      </c>
      <c r="L215" s="23">
        <f t="shared" si="48"/>
        <v>0</v>
      </c>
      <c r="M215" s="23">
        <f t="shared" si="48"/>
        <v>0</v>
      </c>
      <c r="N215" s="23">
        <f t="shared" si="48"/>
        <v>0</v>
      </c>
      <c r="O215" s="23">
        <f t="shared" si="48"/>
        <v>0</v>
      </c>
      <c r="P215" s="23">
        <f t="shared" si="48"/>
        <v>0</v>
      </c>
      <c r="Q215" s="23">
        <f t="shared" si="48"/>
        <v>0</v>
      </c>
      <c r="R215" s="23">
        <f t="shared" si="48"/>
        <v>0</v>
      </c>
      <c r="S215" s="23">
        <f t="shared" si="48"/>
        <v>0</v>
      </c>
      <c r="T215" s="23">
        <f t="shared" si="48"/>
        <v>0</v>
      </c>
      <c r="U215" s="23">
        <f t="shared" si="48"/>
        <v>0</v>
      </c>
      <c r="V215" s="23">
        <f t="shared" si="48"/>
        <v>0</v>
      </c>
      <c r="W215" s="23">
        <f t="shared" si="48"/>
        <v>0</v>
      </c>
      <c r="X215" s="23">
        <f t="shared" si="48"/>
        <v>0</v>
      </c>
      <c r="Y215" s="23">
        <f t="shared" si="48"/>
        <v>0</v>
      </c>
      <c r="Z215" s="23"/>
      <c r="AA215" s="23">
        <f>AA214+AA213</f>
        <v>0</v>
      </c>
      <c r="AB215" s="24" t="e">
        <f>Z215/B215</f>
        <v>#DIV/0!</v>
      </c>
      <c r="AC215" s="26"/>
      <c r="AD215" s="68"/>
      <c r="AE215" s="68"/>
      <c r="AF215" s="68"/>
      <c r="AG215" s="68"/>
      <c r="AH215" s="68"/>
      <c r="AI215" s="68"/>
      <c r="AJ215" s="68"/>
      <c r="AK215" s="68"/>
    </row>
    <row r="216" spans="1:37" s="17" customFormat="1" ht="15" hidden="1" customHeight="1" x14ac:dyDescent="0.25">
      <c r="A216" s="18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6"/>
      <c r="AD216" s="68"/>
      <c r="AE216" s="68"/>
      <c r="AF216" s="68"/>
      <c r="AG216" s="68"/>
      <c r="AH216" s="68"/>
      <c r="AI216" s="68"/>
      <c r="AJ216" s="68"/>
      <c r="AK216" s="68"/>
    </row>
    <row r="217" spans="1:37" s="17" customFormat="1" ht="15" hidden="1" customHeight="1" x14ac:dyDescent="0.25">
      <c r="A217" s="18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6"/>
      <c r="AD217" s="68"/>
      <c r="AE217" s="68"/>
      <c r="AF217" s="68"/>
      <c r="AG217" s="68"/>
      <c r="AH217" s="68"/>
      <c r="AI217" s="68"/>
      <c r="AJ217" s="68"/>
      <c r="AK217" s="68"/>
    </row>
    <row r="218" spans="1:37" s="17" customFormat="1" ht="15" hidden="1" customHeight="1" x14ac:dyDescent="0.25">
      <c r="A218" s="14" t="s">
        <v>44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6"/>
      <c r="AD218" s="68"/>
      <c r="AE218" s="68"/>
      <c r="AF218" s="68"/>
      <c r="AG218" s="68"/>
      <c r="AH218" s="68"/>
      <c r="AI218" s="68"/>
      <c r="AJ218" s="68"/>
      <c r="AK218" s="68"/>
    </row>
    <row r="219" spans="1:37" s="17" customFormat="1" ht="18" hidden="1" customHeight="1" x14ac:dyDescent="0.2">
      <c r="A219" s="19" t="s">
        <v>36</v>
      </c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>
        <f>B219-Z219</f>
        <v>0</v>
      </c>
      <c r="AB219" s="20" t="e">
        <f>Z219/B219</f>
        <v>#DIV/0!</v>
      </c>
      <c r="AC219" s="16"/>
      <c r="AD219" s="68"/>
      <c r="AE219" s="68"/>
      <c r="AF219" s="68"/>
      <c r="AG219" s="68"/>
      <c r="AH219" s="68"/>
      <c r="AI219" s="68"/>
      <c r="AJ219" s="68"/>
      <c r="AK219" s="68"/>
    </row>
    <row r="220" spans="1:37" s="17" customFormat="1" ht="18" hidden="1" customHeight="1" x14ac:dyDescent="0.2">
      <c r="A220" s="19" t="s">
        <v>37</v>
      </c>
      <c r="B220" s="15">
        <f>[1]consoCONT!E4775</f>
        <v>0</v>
      </c>
      <c r="C220" s="15">
        <f>[1]consoCONT!F4775</f>
        <v>0</v>
      </c>
      <c r="D220" s="15">
        <f>[1]consoCONT!G4775</f>
        <v>0</v>
      </c>
      <c r="E220" s="15">
        <f>[1]consoCONT!H4775</f>
        <v>0</v>
      </c>
      <c r="F220" s="15">
        <f>[1]consoCONT!I4775</f>
        <v>0</v>
      </c>
      <c r="G220" s="15">
        <f>[1]consoCONT!J4775</f>
        <v>0</v>
      </c>
      <c r="H220" s="15">
        <f>[1]consoCONT!K4775</f>
        <v>0</v>
      </c>
      <c r="I220" s="15">
        <f>[1]consoCONT!L4775</f>
        <v>0</v>
      </c>
      <c r="J220" s="15">
        <f>[1]consoCONT!M4775</f>
        <v>0</v>
      </c>
      <c r="K220" s="15">
        <f>[1]consoCONT!N4775</f>
        <v>0</v>
      </c>
      <c r="L220" s="15">
        <f>[1]consoCONT!O4775</f>
        <v>0</v>
      </c>
      <c r="M220" s="15">
        <f>[1]consoCONT!P4775</f>
        <v>0</v>
      </c>
      <c r="N220" s="15">
        <f>[1]consoCONT!Q4775</f>
        <v>0</v>
      </c>
      <c r="O220" s="15">
        <f>[1]consoCONT!R4775</f>
        <v>0</v>
      </c>
      <c r="P220" s="15">
        <f>[1]consoCONT!S4775</f>
        <v>0</v>
      </c>
      <c r="Q220" s="15">
        <f>[1]consoCONT!T4775</f>
        <v>0</v>
      </c>
      <c r="R220" s="15">
        <f>[1]consoCONT!U4775</f>
        <v>0</v>
      </c>
      <c r="S220" s="15">
        <f>[1]consoCONT!V4775</f>
        <v>0</v>
      </c>
      <c r="T220" s="15">
        <f>[1]consoCONT!W4775</f>
        <v>0</v>
      </c>
      <c r="U220" s="15">
        <f>[1]consoCONT!X4775</f>
        <v>0</v>
      </c>
      <c r="V220" s="15">
        <f>[1]consoCONT!Y4775</f>
        <v>0</v>
      </c>
      <c r="W220" s="15">
        <f>[1]consoCONT!Z4775</f>
        <v>0</v>
      </c>
      <c r="X220" s="15">
        <f>[1]consoCONT!AA4775</f>
        <v>0</v>
      </c>
      <c r="Y220" s="15">
        <f>[1]consoCONT!AB4775</f>
        <v>0</v>
      </c>
      <c r="Z220" s="15"/>
      <c r="AA220" s="15">
        <f>B220-Z220</f>
        <v>0</v>
      </c>
      <c r="AB220" s="20" t="e">
        <f>Z220/B220</f>
        <v>#DIV/0!</v>
      </c>
      <c r="AC220" s="16"/>
      <c r="AD220" s="68"/>
      <c r="AE220" s="68"/>
      <c r="AF220" s="68"/>
      <c r="AG220" s="68"/>
      <c r="AH220" s="68"/>
      <c r="AI220" s="68"/>
      <c r="AJ220" s="68"/>
      <c r="AK220" s="68"/>
    </row>
    <row r="221" spans="1:37" s="17" customFormat="1" ht="18" hidden="1" customHeight="1" x14ac:dyDescent="0.2">
      <c r="A221" s="19" t="s">
        <v>38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>
        <f>B221-Z221</f>
        <v>0</v>
      </c>
      <c r="AB221" s="20"/>
      <c r="AC221" s="16"/>
      <c r="AD221" s="68"/>
      <c r="AE221" s="68"/>
      <c r="AF221" s="68"/>
      <c r="AG221" s="68"/>
      <c r="AH221" s="68"/>
      <c r="AI221" s="68"/>
      <c r="AJ221" s="68"/>
      <c r="AK221" s="68"/>
    </row>
    <row r="222" spans="1:37" s="17" customFormat="1" ht="18" hidden="1" customHeight="1" x14ac:dyDescent="0.2">
      <c r="A222" s="19" t="s">
        <v>39</v>
      </c>
      <c r="B222" s="15">
        <f>[1]consoCONT!E4810</f>
        <v>0</v>
      </c>
      <c r="C222" s="15">
        <f>[1]consoCONT!F4810</f>
        <v>0</v>
      </c>
      <c r="D222" s="15">
        <f>[1]consoCONT!G4810</f>
        <v>0</v>
      </c>
      <c r="E222" s="15">
        <f>[1]consoCONT!H4810</f>
        <v>0</v>
      </c>
      <c r="F222" s="15">
        <f>[1]consoCONT!I4810</f>
        <v>0</v>
      </c>
      <c r="G222" s="15">
        <f>[1]consoCONT!J4810</f>
        <v>0</v>
      </c>
      <c r="H222" s="15">
        <f>[1]consoCONT!K4810</f>
        <v>0</v>
      </c>
      <c r="I222" s="15">
        <f>[1]consoCONT!L4810</f>
        <v>0</v>
      </c>
      <c r="J222" s="15">
        <f>[1]consoCONT!M4810</f>
        <v>0</v>
      </c>
      <c r="K222" s="15">
        <f>[1]consoCONT!N4810</f>
        <v>0</v>
      </c>
      <c r="L222" s="15">
        <f>[1]consoCONT!O4810</f>
        <v>0</v>
      </c>
      <c r="M222" s="15">
        <f>[1]consoCONT!P4810</f>
        <v>0</v>
      </c>
      <c r="N222" s="15">
        <f>[1]consoCONT!Q4810</f>
        <v>0</v>
      </c>
      <c r="O222" s="15">
        <f>[1]consoCONT!R4810</f>
        <v>0</v>
      </c>
      <c r="P222" s="15">
        <f>[1]consoCONT!S4810</f>
        <v>0</v>
      </c>
      <c r="Q222" s="15">
        <f>[1]consoCONT!T4810</f>
        <v>0</v>
      </c>
      <c r="R222" s="15">
        <f>[1]consoCONT!U4810</f>
        <v>0</v>
      </c>
      <c r="S222" s="15">
        <f>[1]consoCONT!V4810</f>
        <v>0</v>
      </c>
      <c r="T222" s="15">
        <f>[1]consoCONT!W4810</f>
        <v>0</v>
      </c>
      <c r="U222" s="15">
        <f>[1]consoCONT!X4810</f>
        <v>0</v>
      </c>
      <c r="V222" s="15">
        <f>[1]consoCONT!Y4810</f>
        <v>0</v>
      </c>
      <c r="W222" s="15">
        <f>[1]consoCONT!Z4810</f>
        <v>0</v>
      </c>
      <c r="X222" s="15">
        <f>[1]consoCONT!AA4810</f>
        <v>0</v>
      </c>
      <c r="Y222" s="15">
        <f>[1]consoCONT!AB4810</f>
        <v>0</v>
      </c>
      <c r="Z222" s="15"/>
      <c r="AA222" s="15">
        <f>B222-Z222</f>
        <v>0</v>
      </c>
      <c r="AB222" s="20"/>
      <c r="AC222" s="16"/>
      <c r="AD222" s="68"/>
      <c r="AE222" s="68"/>
      <c r="AF222" s="68"/>
      <c r="AG222" s="68"/>
      <c r="AH222" s="68"/>
      <c r="AI222" s="68"/>
      <c r="AJ222" s="68"/>
      <c r="AK222" s="68"/>
    </row>
    <row r="223" spans="1:37" s="17" customFormat="1" ht="18" hidden="1" customHeight="1" x14ac:dyDescent="0.25">
      <c r="A223" s="22" t="s">
        <v>40</v>
      </c>
      <c r="B223" s="23">
        <f>SUM(B219:B222)</f>
        <v>0</v>
      </c>
      <c r="C223" s="23">
        <f t="shared" ref="C223:Y223" si="49">SUM(C219:C222)</f>
        <v>0</v>
      </c>
      <c r="D223" s="23">
        <f t="shared" si="49"/>
        <v>0</v>
      </c>
      <c r="E223" s="23">
        <f t="shared" si="49"/>
        <v>0</v>
      </c>
      <c r="F223" s="23">
        <f t="shared" si="49"/>
        <v>0</v>
      </c>
      <c r="G223" s="23">
        <f t="shared" si="49"/>
        <v>0</v>
      </c>
      <c r="H223" s="23">
        <f t="shared" si="49"/>
        <v>0</v>
      </c>
      <c r="I223" s="23">
        <f t="shared" si="49"/>
        <v>0</v>
      </c>
      <c r="J223" s="23">
        <f t="shared" si="49"/>
        <v>0</v>
      </c>
      <c r="K223" s="23">
        <f t="shared" si="49"/>
        <v>0</v>
      </c>
      <c r="L223" s="23">
        <f t="shared" si="49"/>
        <v>0</v>
      </c>
      <c r="M223" s="23">
        <f t="shared" si="49"/>
        <v>0</v>
      </c>
      <c r="N223" s="23">
        <f t="shared" si="49"/>
        <v>0</v>
      </c>
      <c r="O223" s="23">
        <f t="shared" si="49"/>
        <v>0</v>
      </c>
      <c r="P223" s="23">
        <f t="shared" si="49"/>
        <v>0</v>
      </c>
      <c r="Q223" s="23">
        <f t="shared" si="49"/>
        <v>0</v>
      </c>
      <c r="R223" s="23">
        <f t="shared" si="49"/>
        <v>0</v>
      </c>
      <c r="S223" s="23">
        <f t="shared" si="49"/>
        <v>0</v>
      </c>
      <c r="T223" s="23">
        <f t="shared" si="49"/>
        <v>0</v>
      </c>
      <c r="U223" s="23">
        <f t="shared" si="49"/>
        <v>0</v>
      </c>
      <c r="V223" s="23">
        <f t="shared" si="49"/>
        <v>0</v>
      </c>
      <c r="W223" s="23">
        <f t="shared" si="49"/>
        <v>0</v>
      </c>
      <c r="X223" s="23">
        <f t="shared" si="49"/>
        <v>0</v>
      </c>
      <c r="Y223" s="23">
        <f t="shared" si="49"/>
        <v>0</v>
      </c>
      <c r="Z223" s="23"/>
      <c r="AA223" s="23">
        <f>SUM(AA219:AA222)</f>
        <v>0</v>
      </c>
      <c r="AB223" s="24" t="e">
        <f>Z223/B223</f>
        <v>#DIV/0!</v>
      </c>
      <c r="AC223" s="16"/>
      <c r="AD223" s="68"/>
      <c r="AE223" s="68"/>
      <c r="AF223" s="68"/>
      <c r="AG223" s="68"/>
      <c r="AH223" s="68"/>
      <c r="AI223" s="68"/>
      <c r="AJ223" s="68"/>
      <c r="AK223" s="68"/>
    </row>
    <row r="224" spans="1:37" s="17" customFormat="1" ht="18" hidden="1" customHeight="1" x14ac:dyDescent="0.25">
      <c r="A224" s="25" t="s">
        <v>41</v>
      </c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>
        <f>B224-Z224</f>
        <v>0</v>
      </c>
      <c r="AB224" s="20" t="e">
        <f>Z224/B224</f>
        <v>#DIV/0!</v>
      </c>
      <c r="AC224" s="16"/>
      <c r="AD224" s="68"/>
      <c r="AE224" s="68"/>
      <c r="AF224" s="68"/>
      <c r="AG224" s="68"/>
      <c r="AH224" s="68"/>
      <c r="AI224" s="68"/>
      <c r="AJ224" s="68"/>
      <c r="AK224" s="68"/>
    </row>
    <row r="225" spans="1:37" s="17" customFormat="1" ht="18" hidden="1" customHeight="1" x14ac:dyDescent="0.25">
      <c r="A225" s="22" t="s">
        <v>42</v>
      </c>
      <c r="B225" s="23">
        <f>B224+B223</f>
        <v>0</v>
      </c>
      <c r="C225" s="23">
        <f t="shared" ref="C225:Y225" si="50">C224+C223</f>
        <v>0</v>
      </c>
      <c r="D225" s="23">
        <f t="shared" si="50"/>
        <v>0</v>
      </c>
      <c r="E225" s="23">
        <f t="shared" si="50"/>
        <v>0</v>
      </c>
      <c r="F225" s="23">
        <f t="shared" si="50"/>
        <v>0</v>
      </c>
      <c r="G225" s="23">
        <f t="shared" si="50"/>
        <v>0</v>
      </c>
      <c r="H225" s="23">
        <f t="shared" si="50"/>
        <v>0</v>
      </c>
      <c r="I225" s="23">
        <f t="shared" si="50"/>
        <v>0</v>
      </c>
      <c r="J225" s="23">
        <f t="shared" si="50"/>
        <v>0</v>
      </c>
      <c r="K225" s="23">
        <f t="shared" si="50"/>
        <v>0</v>
      </c>
      <c r="L225" s="23">
        <f t="shared" si="50"/>
        <v>0</v>
      </c>
      <c r="M225" s="23">
        <f t="shared" si="50"/>
        <v>0</v>
      </c>
      <c r="N225" s="23">
        <f t="shared" si="50"/>
        <v>0</v>
      </c>
      <c r="O225" s="23">
        <f t="shared" si="50"/>
        <v>0</v>
      </c>
      <c r="P225" s="23">
        <f t="shared" si="50"/>
        <v>0</v>
      </c>
      <c r="Q225" s="23">
        <f t="shared" si="50"/>
        <v>0</v>
      </c>
      <c r="R225" s="23">
        <f t="shared" si="50"/>
        <v>0</v>
      </c>
      <c r="S225" s="23">
        <f t="shared" si="50"/>
        <v>0</v>
      </c>
      <c r="T225" s="23">
        <f t="shared" si="50"/>
        <v>0</v>
      </c>
      <c r="U225" s="23">
        <f t="shared" si="50"/>
        <v>0</v>
      </c>
      <c r="V225" s="23">
        <f t="shared" si="50"/>
        <v>0</v>
      </c>
      <c r="W225" s="23">
        <f t="shared" si="50"/>
        <v>0</v>
      </c>
      <c r="X225" s="23">
        <f t="shared" si="50"/>
        <v>0</v>
      </c>
      <c r="Y225" s="23">
        <f t="shared" si="50"/>
        <v>0</v>
      </c>
      <c r="Z225" s="23"/>
      <c r="AA225" s="23">
        <f>AA224+AA223</f>
        <v>0</v>
      </c>
      <c r="AB225" s="24" t="e">
        <f>Z225/B225</f>
        <v>#DIV/0!</v>
      </c>
      <c r="AC225" s="26"/>
      <c r="AD225" s="68"/>
      <c r="AE225" s="68"/>
      <c r="AF225" s="68"/>
      <c r="AG225" s="68"/>
      <c r="AH225" s="68"/>
      <c r="AI225" s="68"/>
      <c r="AJ225" s="68"/>
      <c r="AK225" s="68"/>
    </row>
    <row r="226" spans="1:37" s="17" customFormat="1" ht="15" hidden="1" customHeight="1" x14ac:dyDescent="0.25">
      <c r="A226" s="18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6"/>
      <c r="AD226" s="68"/>
      <c r="AE226" s="68"/>
      <c r="AF226" s="68"/>
      <c r="AG226" s="68"/>
      <c r="AH226" s="68"/>
      <c r="AI226" s="68"/>
      <c r="AJ226" s="68"/>
      <c r="AK226" s="68"/>
    </row>
    <row r="227" spans="1:37" s="17" customFormat="1" ht="15" hidden="1" customHeight="1" x14ac:dyDescent="0.25">
      <c r="A227" s="18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6"/>
      <c r="AD227" s="68"/>
      <c r="AE227" s="68"/>
      <c r="AF227" s="68"/>
      <c r="AG227" s="68"/>
      <c r="AH227" s="68"/>
      <c r="AI227" s="68"/>
      <c r="AJ227" s="68"/>
      <c r="AK227" s="68"/>
    </row>
    <row r="228" spans="1:37" s="17" customFormat="1" ht="15" hidden="1" customHeight="1" x14ac:dyDescent="0.25">
      <c r="A228" s="14" t="s">
        <v>50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6"/>
      <c r="AD228" s="68"/>
      <c r="AE228" s="68"/>
      <c r="AF228" s="68"/>
      <c r="AG228" s="68"/>
      <c r="AH228" s="68"/>
      <c r="AI228" s="68"/>
      <c r="AJ228" s="68"/>
      <c r="AK228" s="68"/>
    </row>
    <row r="229" spans="1:37" s="17" customFormat="1" ht="18" hidden="1" customHeight="1" x14ac:dyDescent="0.2">
      <c r="A229" s="19" t="s">
        <v>36</v>
      </c>
      <c r="B229" s="15">
        <f>B169+B129</f>
        <v>0</v>
      </c>
      <c r="C229" s="15">
        <f t="shared" ref="C229:Y229" si="51">C169+C129</f>
        <v>0</v>
      </c>
      <c r="D229" s="15">
        <f t="shared" si="51"/>
        <v>0</v>
      </c>
      <c r="E229" s="15">
        <f t="shared" si="51"/>
        <v>0</v>
      </c>
      <c r="F229" s="15">
        <f t="shared" si="51"/>
        <v>0</v>
      </c>
      <c r="G229" s="15">
        <f t="shared" si="51"/>
        <v>0</v>
      </c>
      <c r="H229" s="15">
        <f t="shared" si="51"/>
        <v>0</v>
      </c>
      <c r="I229" s="15">
        <f t="shared" si="51"/>
        <v>0</v>
      </c>
      <c r="J229" s="15">
        <f t="shared" si="51"/>
        <v>0</v>
      </c>
      <c r="K229" s="15">
        <f t="shared" si="51"/>
        <v>0</v>
      </c>
      <c r="L229" s="15">
        <f t="shared" si="51"/>
        <v>0</v>
      </c>
      <c r="M229" s="15">
        <f t="shared" si="51"/>
        <v>0</v>
      </c>
      <c r="N229" s="15">
        <f t="shared" si="51"/>
        <v>0</v>
      </c>
      <c r="O229" s="15">
        <f t="shared" si="51"/>
        <v>0</v>
      </c>
      <c r="P229" s="15">
        <f t="shared" si="51"/>
        <v>0</v>
      </c>
      <c r="Q229" s="15">
        <f t="shared" si="51"/>
        <v>0</v>
      </c>
      <c r="R229" s="15">
        <f t="shared" si="51"/>
        <v>0</v>
      </c>
      <c r="S229" s="15">
        <f t="shared" si="51"/>
        <v>0</v>
      </c>
      <c r="T229" s="15">
        <f t="shared" si="51"/>
        <v>0</v>
      </c>
      <c r="U229" s="15">
        <f t="shared" si="51"/>
        <v>0</v>
      </c>
      <c r="V229" s="15">
        <f t="shared" si="51"/>
        <v>0</v>
      </c>
      <c r="W229" s="15">
        <f t="shared" si="51"/>
        <v>0</v>
      </c>
      <c r="X229" s="15">
        <f t="shared" si="51"/>
        <v>0</v>
      </c>
      <c r="Y229" s="15">
        <f t="shared" si="51"/>
        <v>0</v>
      </c>
      <c r="Z229" s="15"/>
      <c r="AA229" s="15">
        <f>B229-Z229</f>
        <v>0</v>
      </c>
      <c r="AB229" s="20" t="e">
        <f>Z229/B229</f>
        <v>#DIV/0!</v>
      </c>
      <c r="AC229" s="16"/>
      <c r="AD229" s="68"/>
      <c r="AE229" s="68"/>
      <c r="AF229" s="68"/>
      <c r="AG229" s="68"/>
      <c r="AH229" s="68"/>
      <c r="AI229" s="68"/>
      <c r="AJ229" s="68"/>
      <c r="AK229" s="68"/>
    </row>
    <row r="230" spans="1:37" s="17" customFormat="1" ht="18" hidden="1" customHeight="1" x14ac:dyDescent="0.2">
      <c r="A230" s="19" t="s">
        <v>37</v>
      </c>
      <c r="B230" s="15">
        <f t="shared" ref="B230:Y232" si="52">B170+B130</f>
        <v>0</v>
      </c>
      <c r="C230" s="15">
        <f t="shared" si="52"/>
        <v>0</v>
      </c>
      <c r="D230" s="15">
        <f t="shared" si="52"/>
        <v>0</v>
      </c>
      <c r="E230" s="15">
        <f t="shared" si="52"/>
        <v>0</v>
      </c>
      <c r="F230" s="15">
        <f t="shared" si="52"/>
        <v>0</v>
      </c>
      <c r="G230" s="15">
        <f t="shared" si="52"/>
        <v>0</v>
      </c>
      <c r="H230" s="15">
        <f t="shared" si="52"/>
        <v>0</v>
      </c>
      <c r="I230" s="15">
        <f t="shared" si="52"/>
        <v>0</v>
      </c>
      <c r="J230" s="15">
        <f t="shared" si="52"/>
        <v>0</v>
      </c>
      <c r="K230" s="15">
        <f t="shared" si="52"/>
        <v>0</v>
      </c>
      <c r="L230" s="15">
        <f t="shared" si="52"/>
        <v>0</v>
      </c>
      <c r="M230" s="15">
        <f>M170+M130</f>
        <v>0</v>
      </c>
      <c r="N230" s="15">
        <f t="shared" si="52"/>
        <v>0</v>
      </c>
      <c r="O230" s="15">
        <f t="shared" si="52"/>
        <v>0</v>
      </c>
      <c r="P230" s="15">
        <f t="shared" si="52"/>
        <v>0</v>
      </c>
      <c r="Q230" s="15">
        <f t="shared" si="52"/>
        <v>0</v>
      </c>
      <c r="R230" s="15">
        <f t="shared" si="52"/>
        <v>0</v>
      </c>
      <c r="S230" s="15">
        <f t="shared" si="52"/>
        <v>0</v>
      </c>
      <c r="T230" s="15">
        <f t="shared" si="52"/>
        <v>0</v>
      </c>
      <c r="U230" s="15">
        <f t="shared" si="52"/>
        <v>0</v>
      </c>
      <c r="V230" s="15">
        <f t="shared" si="52"/>
        <v>0</v>
      </c>
      <c r="W230" s="15">
        <f t="shared" si="52"/>
        <v>0</v>
      </c>
      <c r="X230" s="15">
        <f t="shared" si="52"/>
        <v>0</v>
      </c>
      <c r="Y230" s="15">
        <f t="shared" si="52"/>
        <v>0</v>
      </c>
      <c r="Z230" s="15"/>
      <c r="AA230" s="15">
        <f>B230-Z230</f>
        <v>0</v>
      </c>
      <c r="AB230" s="20" t="e">
        <f>Z230/B230</f>
        <v>#DIV/0!</v>
      </c>
      <c r="AC230" s="16"/>
      <c r="AD230" s="68"/>
      <c r="AE230" s="68"/>
      <c r="AF230" s="68"/>
      <c r="AG230" s="68"/>
      <c r="AH230" s="68"/>
      <c r="AI230" s="68"/>
      <c r="AJ230" s="68"/>
      <c r="AK230" s="68"/>
    </row>
    <row r="231" spans="1:37" s="17" customFormat="1" ht="18" hidden="1" customHeight="1" x14ac:dyDescent="0.2">
      <c r="A231" s="19" t="s">
        <v>38</v>
      </c>
      <c r="B231" s="15">
        <f t="shared" si="52"/>
        <v>0</v>
      </c>
      <c r="C231" s="15">
        <f t="shared" si="52"/>
        <v>0</v>
      </c>
      <c r="D231" s="15">
        <f t="shared" si="52"/>
        <v>0</v>
      </c>
      <c r="E231" s="15">
        <f t="shared" si="52"/>
        <v>0</v>
      </c>
      <c r="F231" s="15">
        <f t="shared" si="52"/>
        <v>0</v>
      </c>
      <c r="G231" s="15">
        <f t="shared" si="52"/>
        <v>0</v>
      </c>
      <c r="H231" s="15">
        <f t="shared" si="52"/>
        <v>0</v>
      </c>
      <c r="I231" s="15">
        <f t="shared" si="52"/>
        <v>0</v>
      </c>
      <c r="J231" s="15">
        <f t="shared" si="52"/>
        <v>0</v>
      </c>
      <c r="K231" s="15">
        <f t="shared" si="52"/>
        <v>0</v>
      </c>
      <c r="L231" s="15">
        <f t="shared" si="52"/>
        <v>0</v>
      </c>
      <c r="M231" s="15">
        <f t="shared" si="52"/>
        <v>0</v>
      </c>
      <c r="N231" s="15">
        <f t="shared" si="52"/>
        <v>0</v>
      </c>
      <c r="O231" s="15">
        <f t="shared" si="52"/>
        <v>0</v>
      </c>
      <c r="P231" s="15">
        <f t="shared" si="52"/>
        <v>0</v>
      </c>
      <c r="Q231" s="15">
        <f t="shared" si="52"/>
        <v>0</v>
      </c>
      <c r="R231" s="15">
        <f t="shared" si="52"/>
        <v>0</v>
      </c>
      <c r="S231" s="15">
        <f t="shared" si="52"/>
        <v>0</v>
      </c>
      <c r="T231" s="15">
        <f t="shared" si="52"/>
        <v>0</v>
      </c>
      <c r="U231" s="15">
        <f t="shared" si="52"/>
        <v>0</v>
      </c>
      <c r="V231" s="15">
        <f t="shared" si="52"/>
        <v>0</v>
      </c>
      <c r="W231" s="15">
        <f t="shared" si="52"/>
        <v>0</v>
      </c>
      <c r="X231" s="15">
        <f t="shared" si="52"/>
        <v>0</v>
      </c>
      <c r="Y231" s="15">
        <f t="shared" si="52"/>
        <v>0</v>
      </c>
      <c r="Z231" s="15"/>
      <c r="AA231" s="15">
        <f>B231-Z231</f>
        <v>0</v>
      </c>
      <c r="AB231" s="20"/>
      <c r="AC231" s="16"/>
      <c r="AD231" s="68"/>
      <c r="AE231" s="68"/>
      <c r="AF231" s="68"/>
      <c r="AG231" s="68"/>
      <c r="AH231" s="68"/>
      <c r="AI231" s="68"/>
      <c r="AJ231" s="68"/>
      <c r="AK231" s="68"/>
    </row>
    <row r="232" spans="1:37" s="17" customFormat="1" ht="18" hidden="1" customHeight="1" x14ac:dyDescent="0.2">
      <c r="A232" s="19" t="s">
        <v>39</v>
      </c>
      <c r="B232" s="15">
        <f t="shared" si="52"/>
        <v>0</v>
      </c>
      <c r="C232" s="15">
        <f t="shared" si="52"/>
        <v>0</v>
      </c>
      <c r="D232" s="15">
        <f t="shared" si="52"/>
        <v>0</v>
      </c>
      <c r="E232" s="15">
        <f t="shared" si="52"/>
        <v>0</v>
      </c>
      <c r="F232" s="15">
        <f t="shared" si="52"/>
        <v>0</v>
      </c>
      <c r="G232" s="15">
        <f t="shared" si="52"/>
        <v>0</v>
      </c>
      <c r="H232" s="15">
        <f t="shared" si="52"/>
        <v>0</v>
      </c>
      <c r="I232" s="15">
        <f t="shared" si="52"/>
        <v>0</v>
      </c>
      <c r="J232" s="15">
        <f t="shared" si="52"/>
        <v>0</v>
      </c>
      <c r="K232" s="15">
        <f t="shared" si="52"/>
        <v>0</v>
      </c>
      <c r="L232" s="15">
        <f t="shared" si="52"/>
        <v>0</v>
      </c>
      <c r="M232" s="15">
        <f t="shared" si="52"/>
        <v>0</v>
      </c>
      <c r="N232" s="15">
        <f t="shared" si="52"/>
        <v>0</v>
      </c>
      <c r="O232" s="15">
        <f t="shared" si="52"/>
        <v>0</v>
      </c>
      <c r="P232" s="15">
        <f t="shared" si="52"/>
        <v>0</v>
      </c>
      <c r="Q232" s="15">
        <f t="shared" si="52"/>
        <v>0</v>
      </c>
      <c r="R232" s="15">
        <f t="shared" si="52"/>
        <v>0</v>
      </c>
      <c r="S232" s="15">
        <f t="shared" si="52"/>
        <v>0</v>
      </c>
      <c r="T232" s="15">
        <f t="shared" si="52"/>
        <v>0</v>
      </c>
      <c r="U232" s="15">
        <f t="shared" si="52"/>
        <v>0</v>
      </c>
      <c r="V232" s="15">
        <f t="shared" si="52"/>
        <v>0</v>
      </c>
      <c r="W232" s="15">
        <f t="shared" si="52"/>
        <v>0</v>
      </c>
      <c r="X232" s="15">
        <f t="shared" si="52"/>
        <v>0</v>
      </c>
      <c r="Y232" s="15">
        <f t="shared" si="52"/>
        <v>0</v>
      </c>
      <c r="Z232" s="15"/>
      <c r="AA232" s="15">
        <f>B232-Z232</f>
        <v>0</v>
      </c>
      <c r="AB232" s="20"/>
      <c r="AC232" s="16"/>
      <c r="AD232" s="68"/>
      <c r="AE232" s="68"/>
      <c r="AF232" s="68"/>
      <c r="AG232" s="68"/>
      <c r="AH232" s="68"/>
      <c r="AI232" s="68"/>
      <c r="AJ232" s="68"/>
      <c r="AK232" s="68"/>
    </row>
    <row r="233" spans="1:37" s="17" customFormat="1" ht="18" hidden="1" customHeight="1" x14ac:dyDescent="0.25">
      <c r="A233" s="22" t="s">
        <v>40</v>
      </c>
      <c r="B233" s="23">
        <f>SUM(B229:B232)</f>
        <v>0</v>
      </c>
      <c r="C233" s="23">
        <f t="shared" ref="C233:AA233" si="53">SUM(C229:C232)</f>
        <v>0</v>
      </c>
      <c r="D233" s="23">
        <f t="shared" si="53"/>
        <v>0</v>
      </c>
      <c r="E233" s="23">
        <f t="shared" si="53"/>
        <v>0</v>
      </c>
      <c r="F233" s="23">
        <f t="shared" si="53"/>
        <v>0</v>
      </c>
      <c r="G233" s="23">
        <f t="shared" si="53"/>
        <v>0</v>
      </c>
      <c r="H233" s="23">
        <f t="shared" si="53"/>
        <v>0</v>
      </c>
      <c r="I233" s="23">
        <f t="shared" si="53"/>
        <v>0</v>
      </c>
      <c r="J233" s="23">
        <f t="shared" si="53"/>
        <v>0</v>
      </c>
      <c r="K233" s="23">
        <f t="shared" si="53"/>
        <v>0</v>
      </c>
      <c r="L233" s="23">
        <f t="shared" si="53"/>
        <v>0</v>
      </c>
      <c r="M233" s="23">
        <f t="shared" si="53"/>
        <v>0</v>
      </c>
      <c r="N233" s="23">
        <f t="shared" si="53"/>
        <v>0</v>
      </c>
      <c r="O233" s="23">
        <f t="shared" si="53"/>
        <v>0</v>
      </c>
      <c r="P233" s="23">
        <f t="shared" si="53"/>
        <v>0</v>
      </c>
      <c r="Q233" s="23">
        <f t="shared" si="53"/>
        <v>0</v>
      </c>
      <c r="R233" s="23">
        <f t="shared" si="53"/>
        <v>0</v>
      </c>
      <c r="S233" s="23">
        <f t="shared" si="53"/>
        <v>0</v>
      </c>
      <c r="T233" s="23">
        <f t="shared" si="53"/>
        <v>0</v>
      </c>
      <c r="U233" s="23">
        <f t="shared" si="53"/>
        <v>0</v>
      </c>
      <c r="V233" s="23">
        <f t="shared" si="53"/>
        <v>0</v>
      </c>
      <c r="W233" s="23">
        <f t="shared" si="53"/>
        <v>0</v>
      </c>
      <c r="X233" s="23">
        <f t="shared" si="53"/>
        <v>0</v>
      </c>
      <c r="Y233" s="23">
        <f t="shared" si="53"/>
        <v>0</v>
      </c>
      <c r="Z233" s="23"/>
      <c r="AA233" s="23">
        <f t="shared" si="53"/>
        <v>0</v>
      </c>
      <c r="AB233" s="24" t="e">
        <f>Z233/B233</f>
        <v>#DIV/0!</v>
      </c>
      <c r="AC233" s="16"/>
      <c r="AD233" s="68"/>
      <c r="AE233" s="68"/>
      <c r="AF233" s="68"/>
      <c r="AG233" s="68"/>
      <c r="AH233" s="68"/>
      <c r="AI233" s="68"/>
      <c r="AJ233" s="68"/>
      <c r="AK233" s="68"/>
    </row>
    <row r="234" spans="1:37" s="17" customFormat="1" ht="18" hidden="1" customHeight="1" x14ac:dyDescent="0.25">
      <c r="A234" s="25" t="s">
        <v>41</v>
      </c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>
        <f>B234-Z234</f>
        <v>0</v>
      </c>
      <c r="AB234" s="20" t="e">
        <f>Z234/B234</f>
        <v>#DIV/0!</v>
      </c>
      <c r="AC234" s="16"/>
      <c r="AD234" s="68"/>
      <c r="AE234" s="68"/>
      <c r="AF234" s="68"/>
      <c r="AG234" s="68"/>
      <c r="AH234" s="68"/>
      <c r="AI234" s="68"/>
      <c r="AJ234" s="68"/>
      <c r="AK234" s="68"/>
    </row>
    <row r="235" spans="1:37" s="17" customFormat="1" ht="18" hidden="1" customHeight="1" x14ac:dyDescent="0.25">
      <c r="A235" s="22" t="s">
        <v>42</v>
      </c>
      <c r="B235" s="23">
        <f>B234+B233</f>
        <v>0</v>
      </c>
      <c r="C235" s="23">
        <f t="shared" ref="C235:AA235" si="54">C234+C233</f>
        <v>0</v>
      </c>
      <c r="D235" s="23">
        <f t="shared" si="54"/>
        <v>0</v>
      </c>
      <c r="E235" s="23">
        <f t="shared" si="54"/>
        <v>0</v>
      </c>
      <c r="F235" s="23">
        <f t="shared" si="54"/>
        <v>0</v>
      </c>
      <c r="G235" s="23">
        <f t="shared" si="54"/>
        <v>0</v>
      </c>
      <c r="H235" s="23">
        <f t="shared" si="54"/>
        <v>0</v>
      </c>
      <c r="I235" s="23">
        <f t="shared" si="54"/>
        <v>0</v>
      </c>
      <c r="J235" s="23">
        <f t="shared" si="54"/>
        <v>0</v>
      </c>
      <c r="K235" s="23">
        <f t="shared" si="54"/>
        <v>0</v>
      </c>
      <c r="L235" s="23">
        <f t="shared" si="54"/>
        <v>0</v>
      </c>
      <c r="M235" s="23">
        <f t="shared" si="54"/>
        <v>0</v>
      </c>
      <c r="N235" s="23">
        <f t="shared" si="54"/>
        <v>0</v>
      </c>
      <c r="O235" s="23">
        <f t="shared" si="54"/>
        <v>0</v>
      </c>
      <c r="P235" s="23">
        <f t="shared" si="54"/>
        <v>0</v>
      </c>
      <c r="Q235" s="23">
        <f t="shared" si="54"/>
        <v>0</v>
      </c>
      <c r="R235" s="23">
        <f t="shared" si="54"/>
        <v>0</v>
      </c>
      <c r="S235" s="23">
        <f t="shared" si="54"/>
        <v>0</v>
      </c>
      <c r="T235" s="23">
        <f t="shared" si="54"/>
        <v>0</v>
      </c>
      <c r="U235" s="23">
        <f t="shared" si="54"/>
        <v>0</v>
      </c>
      <c r="V235" s="23">
        <f t="shared" si="54"/>
        <v>0</v>
      </c>
      <c r="W235" s="23">
        <f t="shared" si="54"/>
        <v>0</v>
      </c>
      <c r="X235" s="23">
        <f t="shared" si="54"/>
        <v>0</v>
      </c>
      <c r="Y235" s="23">
        <f t="shared" si="54"/>
        <v>0</v>
      </c>
      <c r="Z235" s="23"/>
      <c r="AA235" s="23">
        <f t="shared" si="54"/>
        <v>0</v>
      </c>
      <c r="AB235" s="24" t="e">
        <f>Z235/B235</f>
        <v>#DIV/0!</v>
      </c>
      <c r="AC235" s="26"/>
      <c r="AD235" s="68"/>
      <c r="AE235" s="68"/>
      <c r="AF235" s="68"/>
      <c r="AG235" s="68"/>
      <c r="AH235" s="68"/>
      <c r="AI235" s="68"/>
      <c r="AJ235" s="68"/>
      <c r="AK235" s="68"/>
    </row>
    <row r="236" spans="1:37" s="17" customFormat="1" ht="15" hidden="1" customHeight="1" x14ac:dyDescent="0.25">
      <c r="A236" s="18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6"/>
      <c r="AD236" s="68"/>
      <c r="AE236" s="68"/>
      <c r="AF236" s="68"/>
      <c r="AG236" s="68"/>
      <c r="AH236" s="68"/>
      <c r="AI236" s="68"/>
      <c r="AJ236" s="68"/>
      <c r="AK236" s="68"/>
    </row>
    <row r="237" spans="1:37" s="17" customFormat="1" ht="15" hidden="1" customHeight="1" x14ac:dyDescent="0.25">
      <c r="A237" s="18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6"/>
      <c r="AD237" s="68"/>
      <c r="AE237" s="68"/>
      <c r="AF237" s="68"/>
      <c r="AG237" s="68"/>
      <c r="AH237" s="68"/>
      <c r="AI237" s="68"/>
      <c r="AJ237" s="68"/>
      <c r="AK237" s="68"/>
    </row>
    <row r="238" spans="1:37" s="17" customFormat="1" ht="15" customHeight="1" x14ac:dyDescent="0.25">
      <c r="A238" s="18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6"/>
      <c r="AD238" s="68"/>
      <c r="AE238" s="68"/>
      <c r="AF238" s="68"/>
      <c r="AG238" s="68"/>
      <c r="AH238" s="68"/>
      <c r="AI238" s="68"/>
      <c r="AJ238" s="68"/>
      <c r="AK238" s="68"/>
    </row>
    <row r="239" spans="1:37" s="17" customFormat="1" ht="15" customHeight="1" x14ac:dyDescent="0.25">
      <c r="A239" s="14" t="s">
        <v>51</v>
      </c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6"/>
      <c r="AD239" s="68"/>
      <c r="AE239" s="68"/>
      <c r="AF239" s="68"/>
      <c r="AG239" s="68"/>
      <c r="AH239" s="68"/>
      <c r="AI239" s="68"/>
      <c r="AJ239" s="68"/>
      <c r="AK239" s="68"/>
    </row>
    <row r="240" spans="1:37" s="17" customFormat="1" ht="18" customHeight="1" x14ac:dyDescent="0.2">
      <c r="A240" s="19" t="s">
        <v>36</v>
      </c>
      <c r="B240" s="15">
        <f t="shared" ref="B240:Z243" si="55">B229+B117</f>
        <v>0</v>
      </c>
      <c r="C240" s="15">
        <f t="shared" si="55"/>
        <v>0</v>
      </c>
      <c r="D240" s="15">
        <f t="shared" si="55"/>
        <v>0</v>
      </c>
      <c r="E240" s="15">
        <f t="shared" si="55"/>
        <v>0</v>
      </c>
      <c r="F240" s="15">
        <f t="shared" si="55"/>
        <v>0</v>
      </c>
      <c r="G240" s="15">
        <f t="shared" si="55"/>
        <v>0</v>
      </c>
      <c r="H240" s="15">
        <f t="shared" si="55"/>
        <v>0</v>
      </c>
      <c r="I240" s="15">
        <f t="shared" si="55"/>
        <v>0</v>
      </c>
      <c r="J240" s="15">
        <f t="shared" si="55"/>
        <v>0</v>
      </c>
      <c r="K240" s="15">
        <f t="shared" si="55"/>
        <v>0</v>
      </c>
      <c r="L240" s="15">
        <f t="shared" si="55"/>
        <v>0</v>
      </c>
      <c r="M240" s="15">
        <f t="shared" si="55"/>
        <v>0</v>
      </c>
      <c r="N240" s="15">
        <f t="shared" si="55"/>
        <v>0</v>
      </c>
      <c r="O240" s="15">
        <f t="shared" si="55"/>
        <v>0</v>
      </c>
      <c r="P240" s="15">
        <f t="shared" si="55"/>
        <v>0</v>
      </c>
      <c r="Q240" s="15">
        <f t="shared" si="55"/>
        <v>0</v>
      </c>
      <c r="R240" s="15">
        <f t="shared" si="55"/>
        <v>0</v>
      </c>
      <c r="S240" s="15">
        <f t="shared" si="55"/>
        <v>0</v>
      </c>
      <c r="T240" s="15">
        <f t="shared" si="55"/>
        <v>0</v>
      </c>
      <c r="U240" s="15">
        <f t="shared" si="55"/>
        <v>0</v>
      </c>
      <c r="V240" s="15">
        <f t="shared" si="55"/>
        <v>0</v>
      </c>
      <c r="W240" s="15">
        <f t="shared" si="55"/>
        <v>0</v>
      </c>
      <c r="X240" s="15">
        <f t="shared" si="55"/>
        <v>0</v>
      </c>
      <c r="Y240" s="15">
        <f t="shared" si="55"/>
        <v>0</v>
      </c>
      <c r="Z240" s="15">
        <f t="shared" si="55"/>
        <v>0</v>
      </c>
      <c r="AA240" s="15">
        <f>B240-Z240</f>
        <v>0</v>
      </c>
      <c r="AB240" s="20"/>
      <c r="AC240" s="16"/>
      <c r="AD240" s="69">
        <f>Z246-Z251</f>
        <v>0</v>
      </c>
      <c r="AE240" s="68"/>
      <c r="AF240" s="68"/>
      <c r="AG240" s="68"/>
      <c r="AH240" s="68"/>
      <c r="AI240" s="68"/>
      <c r="AJ240" s="68"/>
      <c r="AK240" s="68"/>
    </row>
    <row r="241" spans="1:37" s="17" customFormat="1" ht="18" customHeight="1" x14ac:dyDescent="0.2">
      <c r="A241" s="19" t="s">
        <v>37</v>
      </c>
      <c r="B241" s="15">
        <f>B230+B118</f>
        <v>3412457434.1199994</v>
      </c>
      <c r="C241" s="15">
        <f t="shared" si="55"/>
        <v>18556829.089999687</v>
      </c>
      <c r="D241" s="15">
        <f t="shared" si="55"/>
        <v>-2264587299.9200001</v>
      </c>
      <c r="E241" s="15">
        <f t="shared" si="55"/>
        <v>1655065664.5400002</v>
      </c>
      <c r="F241" s="15">
        <f t="shared" si="55"/>
        <v>1406969724.4400001</v>
      </c>
      <c r="G241" s="15">
        <f t="shared" si="55"/>
        <v>290199263.76999986</v>
      </c>
      <c r="H241" s="15">
        <f t="shared" si="55"/>
        <v>32592043.33999997</v>
      </c>
      <c r="I241" s="15">
        <f t="shared" si="55"/>
        <v>1649689446.9100001</v>
      </c>
      <c r="J241" s="15">
        <f t="shared" si="55"/>
        <v>1405291913.4400001</v>
      </c>
      <c r="K241" s="15">
        <f t="shared" si="55"/>
        <v>289015377.01999986</v>
      </c>
      <c r="L241" s="15">
        <f t="shared" si="55"/>
        <v>26160305.849999972</v>
      </c>
      <c r="M241" s="15">
        <f t="shared" si="55"/>
        <v>3370157043.2199998</v>
      </c>
      <c r="N241" s="15">
        <f t="shared" si="55"/>
        <v>622769.19999999995</v>
      </c>
      <c r="O241" s="15">
        <f t="shared" si="55"/>
        <v>888407.97</v>
      </c>
      <c r="P241" s="15">
        <f t="shared" si="55"/>
        <v>3865040.46</v>
      </c>
      <c r="Q241" s="15">
        <f t="shared" si="55"/>
        <v>720054.21</v>
      </c>
      <c r="R241" s="15">
        <f t="shared" si="55"/>
        <v>224483</v>
      </c>
      <c r="S241" s="15">
        <f t="shared" si="55"/>
        <v>733273.79</v>
      </c>
      <c r="T241" s="15">
        <f t="shared" si="55"/>
        <v>-23460.010000000002</v>
      </c>
      <c r="U241" s="15">
        <f t="shared" si="55"/>
        <v>71696.19</v>
      </c>
      <c r="V241" s="15">
        <f t="shared" si="55"/>
        <v>1135650.57</v>
      </c>
      <c r="W241" s="15">
        <f t="shared" si="55"/>
        <v>684923</v>
      </c>
      <c r="X241" s="15">
        <f t="shared" si="55"/>
        <v>998083.89999999991</v>
      </c>
      <c r="Y241" s="15">
        <f t="shared" si="55"/>
        <v>4748730.59</v>
      </c>
      <c r="Z241" s="15">
        <f t="shared" si="55"/>
        <v>3384826696.0899997</v>
      </c>
      <c r="AA241" s="15">
        <f>B241-Z241</f>
        <v>27630738.029999733</v>
      </c>
      <c r="AB241" s="20">
        <f>Z241/B241</f>
        <v>0.99190297943243788</v>
      </c>
      <c r="AC241" s="16"/>
      <c r="AD241" s="71">
        <f>3412528524.48-71090.36</f>
        <v>3412457434.1199999</v>
      </c>
      <c r="AE241" s="68"/>
      <c r="AF241" s="68"/>
      <c r="AG241" s="68"/>
      <c r="AH241" s="68"/>
      <c r="AI241" s="68"/>
      <c r="AJ241" s="68"/>
      <c r="AK241" s="68"/>
    </row>
    <row r="242" spans="1:37" s="17" customFormat="1" ht="18" customHeight="1" x14ac:dyDescent="0.2">
      <c r="A242" s="19" t="s">
        <v>38</v>
      </c>
      <c r="B242" s="15">
        <f>B231+B119</f>
        <v>0</v>
      </c>
      <c r="C242" s="15">
        <f t="shared" si="55"/>
        <v>0</v>
      </c>
      <c r="D242" s="15">
        <f t="shared" si="55"/>
        <v>0</v>
      </c>
      <c r="E242" s="15">
        <f t="shared" si="55"/>
        <v>0</v>
      </c>
      <c r="F242" s="15">
        <f t="shared" si="55"/>
        <v>0</v>
      </c>
      <c r="G242" s="15">
        <f t="shared" si="55"/>
        <v>0</v>
      </c>
      <c r="H242" s="15">
        <f t="shared" si="55"/>
        <v>0</v>
      </c>
      <c r="I242" s="15">
        <f t="shared" si="55"/>
        <v>0</v>
      </c>
      <c r="J242" s="15">
        <f t="shared" si="55"/>
        <v>0</v>
      </c>
      <c r="K242" s="15">
        <f t="shared" si="55"/>
        <v>0</v>
      </c>
      <c r="L242" s="15">
        <f t="shared" si="55"/>
        <v>0</v>
      </c>
      <c r="M242" s="15">
        <f t="shared" si="55"/>
        <v>0</v>
      </c>
      <c r="N242" s="15">
        <f t="shared" si="55"/>
        <v>0</v>
      </c>
      <c r="O242" s="15">
        <f t="shared" si="55"/>
        <v>0</v>
      </c>
      <c r="P242" s="15">
        <f t="shared" si="55"/>
        <v>0</v>
      </c>
      <c r="Q242" s="15">
        <f t="shared" si="55"/>
        <v>0</v>
      </c>
      <c r="R242" s="15">
        <f t="shared" si="55"/>
        <v>0</v>
      </c>
      <c r="S242" s="15">
        <f t="shared" si="55"/>
        <v>0</v>
      </c>
      <c r="T242" s="15">
        <f t="shared" si="55"/>
        <v>0</v>
      </c>
      <c r="U242" s="15">
        <f t="shared" si="55"/>
        <v>0</v>
      </c>
      <c r="V242" s="15">
        <f t="shared" si="55"/>
        <v>0</v>
      </c>
      <c r="W242" s="15">
        <f t="shared" si="55"/>
        <v>0</v>
      </c>
      <c r="X242" s="15">
        <f t="shared" si="55"/>
        <v>0</v>
      </c>
      <c r="Y242" s="15">
        <f t="shared" si="55"/>
        <v>0</v>
      </c>
      <c r="Z242" s="15">
        <f t="shared" si="55"/>
        <v>0</v>
      </c>
      <c r="AA242" s="15">
        <f>B242-Z242</f>
        <v>0</v>
      </c>
      <c r="AB242" s="20"/>
      <c r="AC242" s="16"/>
      <c r="AD242" s="71"/>
      <c r="AE242" s="68"/>
      <c r="AF242" s="68"/>
      <c r="AG242" s="68"/>
      <c r="AH242" s="68"/>
      <c r="AI242" s="68"/>
      <c r="AJ242" s="68"/>
      <c r="AK242" s="68"/>
    </row>
    <row r="243" spans="1:37" s="17" customFormat="1" ht="18" customHeight="1" x14ac:dyDescent="0.2">
      <c r="A243" s="19" t="s">
        <v>39</v>
      </c>
      <c r="B243" s="15">
        <f>B232+B120</f>
        <v>18782121.259999998</v>
      </c>
      <c r="C243" s="15">
        <f t="shared" si="55"/>
        <v>12885522.819999998</v>
      </c>
      <c r="D243" s="15">
        <f t="shared" si="55"/>
        <v>0</v>
      </c>
      <c r="E243" s="15">
        <f t="shared" si="55"/>
        <v>3565950</v>
      </c>
      <c r="F243" s="15">
        <f t="shared" si="55"/>
        <v>1891254</v>
      </c>
      <c r="G243" s="15">
        <f t="shared" si="55"/>
        <v>2026396.76</v>
      </c>
      <c r="H243" s="15">
        <f t="shared" si="55"/>
        <v>6199001.3700000001</v>
      </c>
      <c r="I243" s="15">
        <f t="shared" si="55"/>
        <v>468950</v>
      </c>
      <c r="J243" s="15">
        <f t="shared" si="55"/>
        <v>1891254</v>
      </c>
      <c r="K243" s="15">
        <f t="shared" si="55"/>
        <v>1273661.76</v>
      </c>
      <c r="L243" s="15">
        <f t="shared" si="55"/>
        <v>1966759.21</v>
      </c>
      <c r="M243" s="15">
        <f t="shared" si="55"/>
        <v>5600624.9700000007</v>
      </c>
      <c r="N243" s="15">
        <f t="shared" si="55"/>
        <v>3097000</v>
      </c>
      <c r="O243" s="15">
        <f t="shared" si="55"/>
        <v>0</v>
      </c>
      <c r="P243" s="15">
        <f t="shared" si="55"/>
        <v>0</v>
      </c>
      <c r="Q243" s="15">
        <f t="shared" si="55"/>
        <v>0</v>
      </c>
      <c r="R243" s="15">
        <f t="shared" si="55"/>
        <v>0</v>
      </c>
      <c r="S243" s="15">
        <f t="shared" si="55"/>
        <v>0</v>
      </c>
      <c r="T243" s="15">
        <f t="shared" si="55"/>
        <v>0</v>
      </c>
      <c r="U243" s="15">
        <f t="shared" si="55"/>
        <v>0</v>
      </c>
      <c r="V243" s="15">
        <f t="shared" si="55"/>
        <v>752735</v>
      </c>
      <c r="W243" s="15">
        <f t="shared" si="55"/>
        <v>0</v>
      </c>
      <c r="X243" s="15">
        <f t="shared" si="55"/>
        <v>18980</v>
      </c>
      <c r="Y243" s="15">
        <f t="shared" si="55"/>
        <v>4213262.16</v>
      </c>
      <c r="Z243" s="15">
        <f t="shared" si="55"/>
        <v>13682602.130000001</v>
      </c>
      <c r="AA243" s="15">
        <f>B243-Z243</f>
        <v>5099519.1299999971</v>
      </c>
      <c r="AB243" s="20">
        <f>Z243/B243</f>
        <v>0.72849077804324658</v>
      </c>
      <c r="AC243" s="16"/>
      <c r="AD243" s="71">
        <v>18782121.260000002</v>
      </c>
      <c r="AE243" s="68"/>
      <c r="AF243" s="68"/>
      <c r="AG243" s="68"/>
      <c r="AH243" s="68"/>
      <c r="AI243" s="68"/>
      <c r="AJ243" s="68"/>
      <c r="AK243" s="68"/>
    </row>
    <row r="244" spans="1:37" s="17" customFormat="1" ht="18" hidden="1" customHeight="1" x14ac:dyDescent="0.25">
      <c r="A244" s="22" t="s">
        <v>40</v>
      </c>
      <c r="B244" s="23">
        <f>SUM(B240:B243)</f>
        <v>3431239555.3799996</v>
      </c>
      <c r="C244" s="23">
        <f t="shared" ref="C244:Y244" si="56">SUM(C240:C243)</f>
        <v>31442351.909999683</v>
      </c>
      <c r="D244" s="23">
        <f t="shared" si="56"/>
        <v>-2264587299.9200001</v>
      </c>
      <c r="E244" s="23">
        <f t="shared" si="56"/>
        <v>1658631614.5400002</v>
      </c>
      <c r="F244" s="23">
        <f t="shared" si="56"/>
        <v>1408860978.4400001</v>
      </c>
      <c r="G244" s="23">
        <f t="shared" si="56"/>
        <v>292225660.52999985</v>
      </c>
      <c r="H244" s="23">
        <f t="shared" si="56"/>
        <v>38791044.709999971</v>
      </c>
      <c r="I244" s="23">
        <f t="shared" si="56"/>
        <v>1650158396.9100001</v>
      </c>
      <c r="J244" s="23">
        <f t="shared" si="56"/>
        <v>1407183167.4400001</v>
      </c>
      <c r="K244" s="23">
        <f t="shared" si="56"/>
        <v>290289038.77999985</v>
      </c>
      <c r="L244" s="23">
        <f t="shared" si="56"/>
        <v>28127065.059999973</v>
      </c>
      <c r="M244" s="23">
        <f t="shared" si="56"/>
        <v>3375757668.1899996</v>
      </c>
      <c r="N244" s="23">
        <f t="shared" si="56"/>
        <v>3719769.2</v>
      </c>
      <c r="O244" s="23">
        <f t="shared" si="56"/>
        <v>888407.97</v>
      </c>
      <c r="P244" s="23">
        <f t="shared" si="56"/>
        <v>3865040.46</v>
      </c>
      <c r="Q244" s="23">
        <f t="shared" si="56"/>
        <v>720054.21</v>
      </c>
      <c r="R244" s="23">
        <f t="shared" si="56"/>
        <v>224483</v>
      </c>
      <c r="S244" s="23">
        <f t="shared" si="56"/>
        <v>733273.79</v>
      </c>
      <c r="T244" s="23">
        <f t="shared" si="56"/>
        <v>-23460.010000000002</v>
      </c>
      <c r="U244" s="23">
        <f t="shared" si="56"/>
        <v>71696.19</v>
      </c>
      <c r="V244" s="23">
        <f t="shared" si="56"/>
        <v>1888385.57</v>
      </c>
      <c r="W244" s="23">
        <f t="shared" si="56"/>
        <v>684923</v>
      </c>
      <c r="X244" s="23">
        <f t="shared" si="56"/>
        <v>1017063.8999999999</v>
      </c>
      <c r="Y244" s="23">
        <f t="shared" si="56"/>
        <v>8961992.75</v>
      </c>
      <c r="Z244" s="23">
        <f>SUM(Z240:Z243)</f>
        <v>3398509298.2199998</v>
      </c>
      <c r="AA244" s="23">
        <f>SUM(AA240:AA243)</f>
        <v>32730257.159999728</v>
      </c>
      <c r="AB244" s="24">
        <f>Z244/B244</f>
        <v>0.99046109820321915</v>
      </c>
      <c r="AC244" s="16"/>
      <c r="AD244" s="68"/>
      <c r="AE244" s="68"/>
      <c r="AF244" s="68"/>
      <c r="AG244" s="68"/>
      <c r="AH244" s="68"/>
      <c r="AI244" s="68"/>
      <c r="AJ244" s="68"/>
      <c r="AK244" s="68"/>
    </row>
    <row r="245" spans="1:37" s="17" customFormat="1" ht="18" hidden="1" customHeight="1" x14ac:dyDescent="0.25">
      <c r="A245" s="25" t="s">
        <v>41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>
        <f>SUM(M245:Y245)</f>
        <v>0</v>
      </c>
      <c r="AA245" s="15">
        <f>B245-Z245</f>
        <v>0</v>
      </c>
      <c r="AB245" s="20" t="e">
        <f>Z245/B245</f>
        <v>#DIV/0!</v>
      </c>
      <c r="AC245" s="16"/>
      <c r="AD245" s="68"/>
      <c r="AE245" s="68"/>
      <c r="AF245" s="68"/>
      <c r="AG245" s="68"/>
      <c r="AH245" s="68"/>
      <c r="AI245" s="68"/>
      <c r="AJ245" s="68"/>
      <c r="AK245" s="68"/>
    </row>
    <row r="246" spans="1:37" s="17" customFormat="1" x14ac:dyDescent="0.25">
      <c r="A246" s="22" t="s">
        <v>42</v>
      </c>
      <c r="B246" s="23">
        <f>B245+B244</f>
        <v>3431239555.3799996</v>
      </c>
      <c r="C246" s="23">
        <f t="shared" ref="C246:Y246" si="57">C245+C244</f>
        <v>31442351.909999683</v>
      </c>
      <c r="D246" s="23">
        <f t="shared" si="57"/>
        <v>-2264587299.9200001</v>
      </c>
      <c r="E246" s="23">
        <f t="shared" si="57"/>
        <v>1658631614.5400002</v>
      </c>
      <c r="F246" s="23">
        <f t="shared" si="57"/>
        <v>1408860978.4400001</v>
      </c>
      <c r="G246" s="23">
        <f t="shared" si="57"/>
        <v>292225660.52999985</v>
      </c>
      <c r="H246" s="23">
        <f t="shared" si="57"/>
        <v>38791044.709999971</v>
      </c>
      <c r="I246" s="23">
        <f t="shared" si="57"/>
        <v>1650158396.9100001</v>
      </c>
      <c r="J246" s="23">
        <f t="shared" si="57"/>
        <v>1407183167.4400001</v>
      </c>
      <c r="K246" s="23">
        <f t="shared" si="57"/>
        <v>290289038.77999985</v>
      </c>
      <c r="L246" s="23">
        <f t="shared" si="57"/>
        <v>28127065.059999973</v>
      </c>
      <c r="M246" s="23">
        <f>M245+M244</f>
        <v>3375757668.1899996</v>
      </c>
      <c r="N246" s="23">
        <f t="shared" si="57"/>
        <v>3719769.2</v>
      </c>
      <c r="O246" s="23">
        <f t="shared" si="57"/>
        <v>888407.97</v>
      </c>
      <c r="P246" s="23">
        <f t="shared" si="57"/>
        <v>3865040.46</v>
      </c>
      <c r="Q246" s="23">
        <f t="shared" si="57"/>
        <v>720054.21</v>
      </c>
      <c r="R246" s="23">
        <f t="shared" si="57"/>
        <v>224483</v>
      </c>
      <c r="S246" s="23">
        <f t="shared" si="57"/>
        <v>733273.79</v>
      </c>
      <c r="T246" s="23">
        <f t="shared" si="57"/>
        <v>-23460.010000000002</v>
      </c>
      <c r="U246" s="23">
        <f t="shared" si="57"/>
        <v>71696.19</v>
      </c>
      <c r="V246" s="23">
        <f t="shared" si="57"/>
        <v>1888385.57</v>
      </c>
      <c r="W246" s="23">
        <f t="shared" si="57"/>
        <v>684923</v>
      </c>
      <c r="X246" s="23">
        <f t="shared" si="57"/>
        <v>1017063.8999999999</v>
      </c>
      <c r="Y246" s="23">
        <f t="shared" si="57"/>
        <v>8961992.75</v>
      </c>
      <c r="Z246" s="23">
        <f>Z245+Z244</f>
        <v>3398509298.2199998</v>
      </c>
      <c r="AA246" s="23">
        <f>AA245+AA244</f>
        <v>32730257.159999728</v>
      </c>
      <c r="AB246" s="24">
        <f>Z246/B246</f>
        <v>0.99046109820321915</v>
      </c>
      <c r="AC246" s="26"/>
      <c r="AD246" s="71">
        <f>SUM(AD241:AD243)</f>
        <v>3431239555.3800001</v>
      </c>
      <c r="AE246" s="68" t="s">
        <v>52</v>
      </c>
      <c r="AF246" s="68"/>
      <c r="AG246" s="72">
        <f>SUM(B246-AD246)</f>
        <v>-4.76837158203125E-7</v>
      </c>
      <c r="AH246" s="68"/>
      <c r="AI246" s="68"/>
      <c r="AJ246" s="68"/>
      <c r="AK246" s="68"/>
    </row>
    <row r="247" spans="1:37" s="17" customFormat="1" ht="15" hidden="1" customHeight="1" x14ac:dyDescent="0.25">
      <c r="A247" s="18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6"/>
      <c r="AD247" s="68"/>
      <c r="AE247" s="68"/>
      <c r="AF247" s="68"/>
      <c r="AG247" s="68"/>
      <c r="AH247" s="68"/>
      <c r="AI247" s="68"/>
      <c r="AJ247" s="68"/>
      <c r="AK247" s="68"/>
    </row>
    <row r="248" spans="1:37" s="17" customFormat="1" ht="15" hidden="1" customHeight="1" x14ac:dyDescent="0.25">
      <c r="A248" s="18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28">
        <f>'[2]sum-co'!Q116+'[2]CMFothers-CONT'!ER2519</f>
        <v>3398509298.2200007</v>
      </c>
      <c r="AA248" s="15"/>
      <c r="AB248" s="15"/>
      <c r="AC248" s="16"/>
      <c r="AD248" s="68"/>
      <c r="AE248" s="68"/>
      <c r="AF248" s="68"/>
      <c r="AG248" s="68"/>
      <c r="AH248" s="68"/>
      <c r="AI248" s="68"/>
      <c r="AJ248" s="68"/>
      <c r="AK248" s="68"/>
    </row>
    <row r="249" spans="1:37" s="17" customFormat="1" ht="15" hidden="1" customHeight="1" x14ac:dyDescent="0.25">
      <c r="A249" s="18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6"/>
      <c r="AD249" s="69"/>
      <c r="AE249" s="68"/>
      <c r="AF249" s="68"/>
      <c r="AG249" s="68"/>
      <c r="AH249" s="68"/>
      <c r="AI249" s="68"/>
      <c r="AJ249" s="68"/>
      <c r="AK249" s="68"/>
    </row>
    <row r="250" spans="1:37" s="17" customFormat="1" ht="15" hidden="1" customHeight="1" x14ac:dyDescent="0.25">
      <c r="A250" s="18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6"/>
      <c r="AD250" s="68"/>
      <c r="AE250" s="68"/>
      <c r="AF250" s="68"/>
      <c r="AG250" s="68"/>
      <c r="AH250" s="68"/>
      <c r="AI250" s="68"/>
      <c r="AJ250" s="68"/>
      <c r="AK250" s="68"/>
    </row>
    <row r="251" spans="1:37" ht="15" hidden="1" customHeight="1" x14ac:dyDescent="0.2">
      <c r="B251" s="2">
        <f>[1]consoCONT!E5401</f>
        <v>3431239555.3799996</v>
      </c>
      <c r="Z251" s="29">
        <f>[1]consoCONT!AC5401</f>
        <v>3398509298.2199998</v>
      </c>
      <c r="AA251" s="29">
        <f>[1]consoCONT!AD5401</f>
        <v>32730257.159999732</v>
      </c>
    </row>
    <row r="252" spans="1:37" ht="15" hidden="1" customHeight="1" x14ac:dyDescent="0.2">
      <c r="B252" s="2">
        <f>SUM('[2]sum-co'!B116+'[2]CMFothers-CONT FO'!ER565)</f>
        <v>3431182196.5299993</v>
      </c>
      <c r="Z252" s="29">
        <f>'[2]sum-co'!Q116+'[2]CMFothers-CONT'!ER2519</f>
        <v>3398509298.2200007</v>
      </c>
    </row>
    <row r="253" spans="1:37" ht="15" hidden="1" customHeight="1" x14ac:dyDescent="0.25">
      <c r="A253" s="30" t="s">
        <v>35</v>
      </c>
      <c r="B253" s="2">
        <f>SUM(B246-B252)</f>
        <v>57358.85000038147</v>
      </c>
      <c r="Z253" s="29">
        <f>[1]consoCONT!AC5401</f>
        <v>3398509298.2199998</v>
      </c>
    </row>
    <row r="254" spans="1:37" ht="15" hidden="1" customHeight="1" x14ac:dyDescent="0.2">
      <c r="Z254" s="29">
        <f>Z246-Z123</f>
        <v>0</v>
      </c>
    </row>
    <row r="256" spans="1:37" ht="15" customHeight="1" x14ac:dyDescent="0.2">
      <c r="Z256" s="29">
        <f>Z246-Z248</f>
        <v>0</v>
      </c>
      <c r="AD256" s="73">
        <f>'[2]sum-co'!Q116+'[2]CMFothers-CONT CO'!ER101+'[2]CMFothers-CONT FO'!ER101</f>
        <v>3398509298.2200007</v>
      </c>
    </row>
    <row r="257" spans="1:29" ht="15" customHeight="1" x14ac:dyDescent="0.25">
      <c r="A257" s="31" t="s">
        <v>53</v>
      </c>
      <c r="B257" s="32"/>
      <c r="C257" s="33" t="s">
        <v>54</v>
      </c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4"/>
      <c r="V257" s="31"/>
      <c r="W257" s="31"/>
      <c r="X257" s="31"/>
      <c r="Y257" s="31"/>
      <c r="Z257" s="31" t="s">
        <v>55</v>
      </c>
      <c r="AB257" s="33"/>
    </row>
    <row r="258" spans="1:29" ht="15" customHeight="1" x14ac:dyDescent="0.2">
      <c r="A258" s="35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7"/>
      <c r="V258" s="35"/>
      <c r="W258" s="35"/>
      <c r="X258" s="35"/>
      <c r="Y258" s="35"/>
      <c r="Z258" s="35"/>
      <c r="AA258" s="35"/>
    </row>
    <row r="259" spans="1:29" ht="15" customHeight="1" x14ac:dyDescent="0.2">
      <c r="A259" s="35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7"/>
      <c r="V259" s="35"/>
      <c r="W259" s="35"/>
      <c r="X259" s="35"/>
      <c r="Y259" s="35"/>
      <c r="Z259" s="35"/>
      <c r="AA259" s="35"/>
    </row>
    <row r="260" spans="1:29" ht="15" customHeight="1" x14ac:dyDescent="0.25">
      <c r="A260" s="31" t="s">
        <v>56</v>
      </c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 t="s">
        <v>57</v>
      </c>
      <c r="AB260" s="33" t="s">
        <v>58</v>
      </c>
      <c r="AC260" s="39"/>
    </row>
    <row r="261" spans="1:29" ht="15" customHeight="1" x14ac:dyDescent="0.2">
      <c r="A261" s="35" t="s">
        <v>59</v>
      </c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 t="s">
        <v>60</v>
      </c>
      <c r="AB261" s="41" t="s">
        <v>61</v>
      </c>
    </row>
  </sheetData>
  <mergeCells count="15">
    <mergeCell ref="A6:AC6"/>
    <mergeCell ref="A1:AC1"/>
    <mergeCell ref="A2:AC2"/>
    <mergeCell ref="A3:AC3"/>
    <mergeCell ref="A4:AC4"/>
    <mergeCell ref="A5:AC5"/>
    <mergeCell ref="AA8:AA10"/>
    <mergeCell ref="AB8:AB10"/>
    <mergeCell ref="AC8:AC10"/>
    <mergeCell ref="A8:A10"/>
    <mergeCell ref="B8:B10"/>
    <mergeCell ref="C8:C10"/>
    <mergeCell ref="D8:D10"/>
    <mergeCell ref="E8:Y8"/>
    <mergeCell ref="Z8:Z10"/>
  </mergeCells>
  <printOptions horizontalCentered="1"/>
  <pageMargins left="0.02" right="0.02" top="0.52" bottom="0.5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2018-03-21T06:53:25Z</dcterms:created>
  <dcterms:modified xsi:type="dcterms:W3CDTF">2018-03-21T07:29:37Z</dcterms:modified>
</cp:coreProperties>
</file>