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5. MAY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43" i="1" s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B212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B192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B182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3" i="1"/>
  <c r="AA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AB159" i="1" s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W142" i="1" s="1"/>
  <c r="W144" i="1" s="1"/>
  <c r="V139" i="1"/>
  <c r="V142" i="1" s="1"/>
  <c r="V144" i="1" s="1"/>
  <c r="U139" i="1"/>
  <c r="U142" i="1" s="1"/>
  <c r="U144" i="1" s="1"/>
  <c r="T139" i="1"/>
  <c r="T142" i="1" s="1"/>
  <c r="T144" i="1" s="1"/>
  <c r="S139" i="1"/>
  <c r="S142" i="1" s="1"/>
  <c r="S144" i="1" s="1"/>
  <c r="R139" i="1"/>
  <c r="R142" i="1" s="1"/>
  <c r="R144" i="1" s="1"/>
  <c r="Q139" i="1"/>
  <c r="Q142" i="1" s="1"/>
  <c r="Q144" i="1" s="1"/>
  <c r="P139" i="1"/>
  <c r="P142" i="1" s="1"/>
  <c r="P144" i="1" s="1"/>
  <c r="O139" i="1"/>
  <c r="O142" i="1" s="1"/>
  <c r="O144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K142" i="1" s="1"/>
  <c r="K144" i="1" s="1"/>
  <c r="J139" i="1"/>
  <c r="J142" i="1" s="1"/>
  <c r="J144" i="1" s="1"/>
  <c r="I139" i="1"/>
  <c r="I142" i="1" s="1"/>
  <c r="I144" i="1" s="1"/>
  <c r="H139" i="1"/>
  <c r="H142" i="1" s="1"/>
  <c r="H144" i="1" s="1"/>
  <c r="G139" i="1"/>
  <c r="G142" i="1" s="1"/>
  <c r="G144" i="1" s="1"/>
  <c r="F139" i="1"/>
  <c r="F142" i="1" s="1"/>
  <c r="F144" i="1" s="1"/>
  <c r="E139" i="1"/>
  <c r="E142" i="1" s="1"/>
  <c r="E144" i="1" s="1"/>
  <c r="D139" i="1"/>
  <c r="D142" i="1" s="1"/>
  <c r="D144" i="1" s="1"/>
  <c r="C139" i="1"/>
  <c r="C142" i="1" s="1"/>
  <c r="C144" i="1" s="1"/>
  <c r="B139" i="1"/>
  <c r="AB139" i="1" s="1"/>
  <c r="AB138" i="1"/>
  <c r="AA138" i="1"/>
  <c r="AB133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A129" i="1" s="1"/>
  <c r="Y128" i="1"/>
  <c r="Y132" i="1" s="1"/>
  <c r="Y134" i="1" s="1"/>
  <c r="X128" i="1"/>
  <c r="X132" i="1" s="1"/>
  <c r="X134" i="1" s="1"/>
  <c r="W128" i="1"/>
  <c r="W132" i="1" s="1"/>
  <c r="W134" i="1" s="1"/>
  <c r="V128" i="1"/>
  <c r="V132" i="1" s="1"/>
  <c r="V134" i="1" s="1"/>
  <c r="U128" i="1"/>
  <c r="U132" i="1" s="1"/>
  <c r="U134" i="1" s="1"/>
  <c r="T128" i="1"/>
  <c r="T132" i="1" s="1"/>
  <c r="T134" i="1" s="1"/>
  <c r="S128" i="1"/>
  <c r="S132" i="1" s="1"/>
  <c r="S134" i="1" s="1"/>
  <c r="R128" i="1"/>
  <c r="R132" i="1" s="1"/>
  <c r="R134" i="1" s="1"/>
  <c r="Q128" i="1"/>
  <c r="Q132" i="1" s="1"/>
  <c r="Q134" i="1" s="1"/>
  <c r="P128" i="1"/>
  <c r="P132" i="1" s="1"/>
  <c r="P134" i="1" s="1"/>
  <c r="O128" i="1"/>
  <c r="O132" i="1" s="1"/>
  <c r="O134" i="1" s="1"/>
  <c r="N128" i="1"/>
  <c r="N132" i="1" s="1"/>
  <c r="N134" i="1" s="1"/>
  <c r="M128" i="1"/>
  <c r="M132" i="1" s="1"/>
  <c r="M134" i="1" s="1"/>
  <c r="L128" i="1"/>
  <c r="L132" i="1" s="1"/>
  <c r="L134" i="1" s="1"/>
  <c r="K128" i="1"/>
  <c r="K132" i="1" s="1"/>
  <c r="K134" i="1" s="1"/>
  <c r="J128" i="1"/>
  <c r="J132" i="1" s="1"/>
  <c r="J134" i="1" s="1"/>
  <c r="I128" i="1"/>
  <c r="I132" i="1" s="1"/>
  <c r="I134" i="1" s="1"/>
  <c r="H128" i="1"/>
  <c r="H132" i="1" s="1"/>
  <c r="H134" i="1" s="1"/>
  <c r="G128" i="1"/>
  <c r="G132" i="1" s="1"/>
  <c r="G134" i="1" s="1"/>
  <c r="F128" i="1"/>
  <c r="F132" i="1" s="1"/>
  <c r="F134" i="1" s="1"/>
  <c r="E128" i="1"/>
  <c r="E132" i="1" s="1"/>
  <c r="E134" i="1" s="1"/>
  <c r="D128" i="1"/>
  <c r="D132" i="1" s="1"/>
  <c r="D134" i="1" s="1"/>
  <c r="C128" i="1"/>
  <c r="C132" i="1" s="1"/>
  <c r="C134" i="1" s="1"/>
  <c r="B128" i="1"/>
  <c r="B132" i="1" s="1"/>
  <c r="AD122" i="1"/>
  <c r="AB121" i="1"/>
  <c r="Z121" i="1"/>
  <c r="AA121" i="1" s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Z91" i="1"/>
  <c r="AB91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Y90" i="1" s="1"/>
  <c r="Y92" i="1" s="1"/>
  <c r="X87" i="1"/>
  <c r="X90" i="1" s="1"/>
  <c r="X92" i="1" s="1"/>
  <c r="W87" i="1"/>
  <c r="W90" i="1" s="1"/>
  <c r="W92" i="1" s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R92" i="1" s="1"/>
  <c r="Q87" i="1"/>
  <c r="Q90" i="1" s="1"/>
  <c r="Q92" i="1" s="1"/>
  <c r="P87" i="1"/>
  <c r="P90" i="1" s="1"/>
  <c r="P92" i="1" s="1"/>
  <c r="O87" i="1"/>
  <c r="O90" i="1" s="1"/>
  <c r="O92" i="1" s="1"/>
  <c r="N87" i="1"/>
  <c r="N90" i="1" s="1"/>
  <c r="N92" i="1" s="1"/>
  <c r="M87" i="1"/>
  <c r="Z87" i="1" s="1"/>
  <c r="AB87" i="1" s="1"/>
  <c r="L87" i="1"/>
  <c r="L90" i="1" s="1"/>
  <c r="L92" i="1" s="1"/>
  <c r="K87" i="1"/>
  <c r="K90" i="1" s="1"/>
  <c r="K92" i="1" s="1"/>
  <c r="J87" i="1"/>
  <c r="J90" i="1" s="1"/>
  <c r="J92" i="1" s="1"/>
  <c r="I87" i="1"/>
  <c r="I90" i="1" s="1"/>
  <c r="I92" i="1" s="1"/>
  <c r="H87" i="1"/>
  <c r="H90" i="1" s="1"/>
  <c r="H92" i="1" s="1"/>
  <c r="G87" i="1"/>
  <c r="G90" i="1" s="1"/>
  <c r="G92" i="1" s="1"/>
  <c r="F87" i="1"/>
  <c r="F90" i="1" s="1"/>
  <c r="F92" i="1" s="1"/>
  <c r="E87" i="1"/>
  <c r="E90" i="1" s="1"/>
  <c r="E92" i="1" s="1"/>
  <c r="D87" i="1"/>
  <c r="D90" i="1" s="1"/>
  <c r="D92" i="1" s="1"/>
  <c r="C87" i="1"/>
  <c r="C90" i="1" s="1"/>
  <c r="C92" i="1" s="1"/>
  <c r="B87" i="1"/>
  <c r="B90" i="1" s="1"/>
  <c r="B92" i="1" s="1"/>
  <c r="Z86" i="1"/>
  <c r="Z90" i="1" s="1"/>
  <c r="AB90" i="1" s="1"/>
  <c r="Z81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B79" i="1"/>
  <c r="AA79" i="1" s="1"/>
  <c r="Z78" i="1"/>
  <c r="AA78" i="1" s="1"/>
  <c r="Y77" i="1"/>
  <c r="Y80" i="1" s="1"/>
  <c r="Y82" i="1" s="1"/>
  <c r="X77" i="1"/>
  <c r="X80" i="1" s="1"/>
  <c r="X82" i="1" s="1"/>
  <c r="W77" i="1"/>
  <c r="W80" i="1" s="1"/>
  <c r="W82" i="1" s="1"/>
  <c r="V77" i="1"/>
  <c r="V80" i="1" s="1"/>
  <c r="V82" i="1" s="1"/>
  <c r="U77" i="1"/>
  <c r="U80" i="1" s="1"/>
  <c r="U82" i="1" s="1"/>
  <c r="T77" i="1"/>
  <c r="T80" i="1" s="1"/>
  <c r="T82" i="1" s="1"/>
  <c r="S77" i="1"/>
  <c r="S80" i="1" s="1"/>
  <c r="S82" i="1" s="1"/>
  <c r="R77" i="1"/>
  <c r="R80" i="1" s="1"/>
  <c r="R82" i="1" s="1"/>
  <c r="Q77" i="1"/>
  <c r="Q80" i="1" s="1"/>
  <c r="Q82" i="1" s="1"/>
  <c r="P77" i="1"/>
  <c r="P80" i="1" s="1"/>
  <c r="P82" i="1" s="1"/>
  <c r="O77" i="1"/>
  <c r="O80" i="1" s="1"/>
  <c r="O82" i="1" s="1"/>
  <c r="N77" i="1"/>
  <c r="N80" i="1" s="1"/>
  <c r="N82" i="1" s="1"/>
  <c r="M77" i="1"/>
  <c r="M80" i="1" s="1"/>
  <c r="M82" i="1" s="1"/>
  <c r="L77" i="1"/>
  <c r="L80" i="1" s="1"/>
  <c r="L82" i="1" s="1"/>
  <c r="K77" i="1"/>
  <c r="K80" i="1" s="1"/>
  <c r="K82" i="1" s="1"/>
  <c r="J77" i="1"/>
  <c r="J80" i="1" s="1"/>
  <c r="J82" i="1" s="1"/>
  <c r="I77" i="1"/>
  <c r="I80" i="1" s="1"/>
  <c r="I82" i="1" s="1"/>
  <c r="H77" i="1"/>
  <c r="H80" i="1" s="1"/>
  <c r="H82" i="1" s="1"/>
  <c r="G77" i="1"/>
  <c r="G80" i="1" s="1"/>
  <c r="G82" i="1" s="1"/>
  <c r="F77" i="1"/>
  <c r="F80" i="1" s="1"/>
  <c r="F82" i="1" s="1"/>
  <c r="E77" i="1"/>
  <c r="E80" i="1" s="1"/>
  <c r="E82" i="1" s="1"/>
  <c r="D77" i="1"/>
  <c r="D80" i="1" s="1"/>
  <c r="D82" i="1" s="1"/>
  <c r="C77" i="1"/>
  <c r="C80" i="1" s="1"/>
  <c r="C82" i="1" s="1"/>
  <c r="B77" i="1"/>
  <c r="AA76" i="1"/>
  <c r="Z76" i="1"/>
  <c r="Z71" i="1"/>
  <c r="AB71" i="1" s="1"/>
  <c r="Y69" i="1"/>
  <c r="X69" i="1"/>
  <c r="W69" i="1"/>
  <c r="V69" i="1"/>
  <c r="U69" i="1"/>
  <c r="T69" i="1"/>
  <c r="S69" i="1"/>
  <c r="R69" i="1"/>
  <c r="Q69" i="1"/>
  <c r="P69" i="1"/>
  <c r="O69" i="1"/>
  <c r="N69" i="1"/>
  <c r="Z69" i="1" s="1"/>
  <c r="M69" i="1"/>
  <c r="L69" i="1"/>
  <c r="K69" i="1"/>
  <c r="J69" i="1"/>
  <c r="I69" i="1"/>
  <c r="H69" i="1"/>
  <c r="G69" i="1"/>
  <c r="F69" i="1"/>
  <c r="E69" i="1"/>
  <c r="D69" i="1"/>
  <c r="C69" i="1"/>
  <c r="B69" i="1"/>
  <c r="AA69" i="1" s="1"/>
  <c r="Z68" i="1"/>
  <c r="AA68" i="1" s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R72" i="1" s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N72" i="1" s="1"/>
  <c r="M67" i="1"/>
  <c r="Z67" i="1" s="1"/>
  <c r="AB67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B70" i="1" s="1"/>
  <c r="B72" i="1" s="1"/>
  <c r="Z66" i="1"/>
  <c r="AD63" i="1"/>
  <c r="AB61" i="1"/>
  <c r="Z61" i="1"/>
  <c r="AA61" i="1" s="1"/>
  <c r="AD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Z59" i="1" s="1"/>
  <c r="Z119" i="1" s="1"/>
  <c r="Z241" i="1" s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Z51" i="1"/>
  <c r="AB51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B50" i="1" s="1"/>
  <c r="B52" i="1" s="1"/>
  <c r="Z46" i="1"/>
  <c r="AB46" i="1" s="1"/>
  <c r="Z41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L39" i="1"/>
  <c r="K39" i="1"/>
  <c r="J39" i="1"/>
  <c r="I39" i="1"/>
  <c r="H39" i="1"/>
  <c r="G39" i="1"/>
  <c r="F39" i="1"/>
  <c r="E39" i="1"/>
  <c r="D39" i="1"/>
  <c r="C39" i="1"/>
  <c r="B39" i="1"/>
  <c r="AA39" i="1" s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AA36" i="1"/>
  <c r="Z36" i="1"/>
  <c r="AB36" i="1" s="1"/>
  <c r="Z31" i="1"/>
  <c r="AB31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Z29" i="1" s="1"/>
  <c r="L29" i="1"/>
  <c r="K29" i="1"/>
  <c r="J29" i="1"/>
  <c r="I29" i="1"/>
  <c r="H29" i="1"/>
  <c r="G29" i="1"/>
  <c r="F29" i="1"/>
  <c r="E29" i="1"/>
  <c r="D29" i="1"/>
  <c r="C29" i="1"/>
  <c r="B29" i="1"/>
  <c r="AA29" i="1" s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N30" i="1" s="1"/>
  <c r="N32" i="1" s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C30" i="1" s="1"/>
  <c r="C32" i="1" s="1"/>
  <c r="B27" i="1"/>
  <c r="B30" i="1" s="1"/>
  <c r="B32" i="1" s="1"/>
  <c r="Z26" i="1"/>
  <c r="AB26" i="1" s="1"/>
  <c r="AB21" i="1"/>
  <c r="AA21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AA19" i="1" s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AA18" i="1" s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Z17" i="1" s="1"/>
  <c r="AB17" i="1" s="1"/>
  <c r="L17" i="1"/>
  <c r="K17" i="1"/>
  <c r="J17" i="1"/>
  <c r="I17" i="1"/>
  <c r="H17" i="1"/>
  <c r="G17" i="1"/>
  <c r="F17" i="1"/>
  <c r="E17" i="1"/>
  <c r="D17" i="1"/>
  <c r="C17" i="1"/>
  <c r="B17" i="1"/>
  <c r="AA17" i="1" s="1"/>
  <c r="Y16" i="1"/>
  <c r="Y20" i="1" s="1"/>
  <c r="Y22" i="1" s="1"/>
  <c r="X16" i="1"/>
  <c r="X20" i="1" s="1"/>
  <c r="X22" i="1" s="1"/>
  <c r="W16" i="1"/>
  <c r="W20" i="1" s="1"/>
  <c r="W22" i="1" s="1"/>
  <c r="V16" i="1"/>
  <c r="V20" i="1" s="1"/>
  <c r="V22" i="1" s="1"/>
  <c r="U16" i="1"/>
  <c r="U20" i="1" s="1"/>
  <c r="U22" i="1" s="1"/>
  <c r="T16" i="1"/>
  <c r="T20" i="1" s="1"/>
  <c r="T22" i="1" s="1"/>
  <c r="S16" i="1"/>
  <c r="S20" i="1" s="1"/>
  <c r="S22" i="1" s="1"/>
  <c r="R16" i="1"/>
  <c r="R20" i="1" s="1"/>
  <c r="R22" i="1" s="1"/>
  <c r="Q16" i="1"/>
  <c r="Q20" i="1" s="1"/>
  <c r="Q22" i="1" s="1"/>
  <c r="P16" i="1"/>
  <c r="P20" i="1" s="1"/>
  <c r="P22" i="1" s="1"/>
  <c r="O16" i="1"/>
  <c r="O20" i="1" s="1"/>
  <c r="O22" i="1" s="1"/>
  <c r="N16" i="1"/>
  <c r="N20" i="1" s="1"/>
  <c r="N22" i="1" s="1"/>
  <c r="M16" i="1"/>
  <c r="M20" i="1" s="1"/>
  <c r="M22" i="1" s="1"/>
  <c r="L16" i="1"/>
  <c r="L20" i="1" s="1"/>
  <c r="L22" i="1" s="1"/>
  <c r="K16" i="1"/>
  <c r="K20" i="1" s="1"/>
  <c r="K22" i="1" s="1"/>
  <c r="J16" i="1"/>
  <c r="J20" i="1" s="1"/>
  <c r="J22" i="1" s="1"/>
  <c r="I16" i="1"/>
  <c r="I20" i="1" s="1"/>
  <c r="I22" i="1" s="1"/>
  <c r="H16" i="1"/>
  <c r="H20" i="1" s="1"/>
  <c r="H22" i="1" s="1"/>
  <c r="G16" i="1"/>
  <c r="G20" i="1" s="1"/>
  <c r="G22" i="1" s="1"/>
  <c r="F16" i="1"/>
  <c r="F20" i="1" s="1"/>
  <c r="F22" i="1" s="1"/>
  <c r="E16" i="1"/>
  <c r="E20" i="1" s="1"/>
  <c r="E22" i="1" s="1"/>
  <c r="D16" i="1"/>
  <c r="D20" i="1" s="1"/>
  <c r="D22" i="1" s="1"/>
  <c r="C16" i="1"/>
  <c r="C20" i="1" s="1"/>
  <c r="C22" i="1" s="1"/>
  <c r="B16" i="1"/>
  <c r="B20" i="1" s="1"/>
  <c r="B22" i="1" s="1"/>
  <c r="AF57" i="1" l="1"/>
  <c r="Z70" i="1"/>
  <c r="AB70" i="1" s="1"/>
  <c r="Z16" i="1"/>
  <c r="Z20" i="1" s="1"/>
  <c r="Z27" i="1"/>
  <c r="AB27" i="1" s="1"/>
  <c r="Z32" i="1"/>
  <c r="AB32" i="1" s="1"/>
  <c r="B40" i="1"/>
  <c r="B42" i="1" s="1"/>
  <c r="AA41" i="1"/>
  <c r="Z47" i="1"/>
  <c r="AB47" i="1" s="1"/>
  <c r="C116" i="1"/>
  <c r="G116" i="1"/>
  <c r="K116" i="1"/>
  <c r="O116" i="1"/>
  <c r="S116" i="1"/>
  <c r="W116" i="1"/>
  <c r="E117" i="1"/>
  <c r="I117" i="1"/>
  <c r="M117" i="1"/>
  <c r="Q117" i="1"/>
  <c r="U117" i="1"/>
  <c r="Y117" i="1"/>
  <c r="D118" i="1"/>
  <c r="H118" i="1"/>
  <c r="L118" i="1"/>
  <c r="P118" i="1"/>
  <c r="T118" i="1"/>
  <c r="X118" i="1"/>
  <c r="B119" i="1"/>
  <c r="AA119" i="1" s="1"/>
  <c r="F119" i="1"/>
  <c r="J119" i="1"/>
  <c r="N119" i="1"/>
  <c r="R119" i="1"/>
  <c r="V119" i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AA67" i="1"/>
  <c r="Z72" i="1"/>
  <c r="AB72" i="1" s="1"/>
  <c r="AA16" i="1"/>
  <c r="AA20" i="1" s="1"/>
  <c r="AA22" i="1" s="1"/>
  <c r="AA27" i="1"/>
  <c r="AB41" i="1"/>
  <c r="AA47" i="1"/>
  <c r="D116" i="1"/>
  <c r="H116" i="1"/>
  <c r="L116" i="1"/>
  <c r="P116" i="1"/>
  <c r="P120" i="1" s="1"/>
  <c r="P122" i="1" s="1"/>
  <c r="T116" i="1"/>
  <c r="X116" i="1"/>
  <c r="B117" i="1"/>
  <c r="F117" i="1"/>
  <c r="J117" i="1"/>
  <c r="N117" i="1"/>
  <c r="R117" i="1"/>
  <c r="V117" i="1"/>
  <c r="Z57" i="1"/>
  <c r="E118" i="1"/>
  <c r="I118" i="1"/>
  <c r="M118" i="1"/>
  <c r="Q118" i="1"/>
  <c r="U118" i="1"/>
  <c r="Y118" i="1"/>
  <c r="C119" i="1"/>
  <c r="G119" i="1"/>
  <c r="K119" i="1"/>
  <c r="O119" i="1"/>
  <c r="S119" i="1"/>
  <c r="W119" i="1"/>
  <c r="AA59" i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M70" i="1"/>
  <c r="M72" i="1" s="1"/>
  <c r="B80" i="1"/>
  <c r="B82" i="1" s="1"/>
  <c r="AA110" i="1"/>
  <c r="AA112" i="1" s="1"/>
  <c r="AA26" i="1"/>
  <c r="AA30" i="1" s="1"/>
  <c r="Z30" i="1"/>
  <c r="AB30" i="1" s="1"/>
  <c r="AA31" i="1"/>
  <c r="AA32" i="1" s="1"/>
  <c r="Z37" i="1"/>
  <c r="AB37" i="1" s="1"/>
  <c r="AA46" i="1"/>
  <c r="AA51" i="1"/>
  <c r="E116" i="1"/>
  <c r="E120" i="1" s="1"/>
  <c r="E122" i="1" s="1"/>
  <c r="I116" i="1"/>
  <c r="M116" i="1"/>
  <c r="Q116" i="1"/>
  <c r="U116" i="1"/>
  <c r="U120" i="1" s="1"/>
  <c r="U122" i="1" s="1"/>
  <c r="Y116" i="1"/>
  <c r="C117" i="1"/>
  <c r="G117" i="1"/>
  <c r="K117" i="1"/>
  <c r="O117" i="1"/>
  <c r="S117" i="1"/>
  <c r="W117" i="1"/>
  <c r="AA57" i="1"/>
  <c r="B118" i="1"/>
  <c r="F118" i="1"/>
  <c r="J118" i="1"/>
  <c r="N118" i="1"/>
  <c r="R118" i="1"/>
  <c r="V118" i="1"/>
  <c r="Z58" i="1"/>
  <c r="Z118" i="1" s="1"/>
  <c r="Z240" i="1" s="1"/>
  <c r="D119" i="1"/>
  <c r="H119" i="1"/>
  <c r="L119" i="1"/>
  <c r="P119" i="1"/>
  <c r="T119" i="1"/>
  <c r="X119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AA66" i="1"/>
  <c r="AA70" i="1" s="1"/>
  <c r="AA71" i="1"/>
  <c r="Z77" i="1"/>
  <c r="B116" i="1"/>
  <c r="F116" i="1"/>
  <c r="F120" i="1" s="1"/>
  <c r="F122" i="1" s="1"/>
  <c r="J116" i="1"/>
  <c r="N116" i="1"/>
  <c r="R116" i="1"/>
  <c r="V116" i="1"/>
  <c r="V120" i="1" s="1"/>
  <c r="V122" i="1" s="1"/>
  <c r="Z56" i="1"/>
  <c r="AA56" i="1" s="1"/>
  <c r="AA60" i="1" s="1"/>
  <c r="AA62" i="1" s="1"/>
  <c r="D117" i="1"/>
  <c r="H117" i="1"/>
  <c r="L117" i="1"/>
  <c r="P117" i="1"/>
  <c r="T117" i="1"/>
  <c r="X117" i="1"/>
  <c r="C118" i="1"/>
  <c r="G118" i="1"/>
  <c r="K118" i="1"/>
  <c r="O118" i="1"/>
  <c r="S118" i="1"/>
  <c r="W118" i="1"/>
  <c r="AA58" i="1"/>
  <c r="E119" i="1"/>
  <c r="I119" i="1"/>
  <c r="M119" i="1"/>
  <c r="Q119" i="1"/>
  <c r="U119" i="1"/>
  <c r="Y119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Z80" i="1"/>
  <c r="AB80" i="1" s="1"/>
  <c r="AA89" i="1"/>
  <c r="AA81" i="1"/>
  <c r="AA87" i="1"/>
  <c r="Z92" i="1"/>
  <c r="AB92" i="1" s="1"/>
  <c r="AB81" i="1"/>
  <c r="M90" i="1"/>
  <c r="M92" i="1" s="1"/>
  <c r="AA97" i="1"/>
  <c r="AA100" i="1" s="1"/>
  <c r="AA102" i="1" s="1"/>
  <c r="B100" i="1"/>
  <c r="AA107" i="1"/>
  <c r="B110" i="1"/>
  <c r="B134" i="1"/>
  <c r="AB134" i="1" s="1"/>
  <c r="AB132" i="1"/>
  <c r="AA86" i="1"/>
  <c r="AA90" i="1" s="1"/>
  <c r="AA91" i="1"/>
  <c r="AA152" i="1"/>
  <c r="AA154" i="1" s="1"/>
  <c r="AB129" i="1"/>
  <c r="B228" i="1"/>
  <c r="B172" i="1"/>
  <c r="F228" i="1"/>
  <c r="F172" i="1"/>
  <c r="F174" i="1" s="1"/>
  <c r="J228" i="1"/>
  <c r="J172" i="1"/>
  <c r="J174" i="1" s="1"/>
  <c r="N228" i="1"/>
  <c r="N172" i="1"/>
  <c r="N174" i="1" s="1"/>
  <c r="R228" i="1"/>
  <c r="R172" i="1"/>
  <c r="R174" i="1" s="1"/>
  <c r="V228" i="1"/>
  <c r="V172" i="1"/>
  <c r="V174" i="1" s="1"/>
  <c r="AA168" i="1"/>
  <c r="D229" i="1"/>
  <c r="D239" i="1" s="1"/>
  <c r="H229" i="1"/>
  <c r="H239" i="1" s="1"/>
  <c r="L229" i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R230" i="1"/>
  <c r="R240" i="1" s="1"/>
  <c r="V230" i="1"/>
  <c r="V240" i="1" s="1"/>
  <c r="AA170" i="1"/>
  <c r="E231" i="1"/>
  <c r="E241" i="1" s="1"/>
  <c r="I231" i="1"/>
  <c r="M231" i="1"/>
  <c r="M241" i="1" s="1"/>
  <c r="Q231" i="1"/>
  <c r="Q241" i="1" s="1"/>
  <c r="U231" i="1"/>
  <c r="U241" i="1" s="1"/>
  <c r="B214" i="1"/>
  <c r="AB214" i="1" s="1"/>
  <c r="AB212" i="1"/>
  <c r="AA128" i="1"/>
  <c r="AA132" i="1" s="1"/>
  <c r="AA134" i="1" s="1"/>
  <c r="C228" i="1"/>
  <c r="C172" i="1"/>
  <c r="C174" i="1" s="1"/>
  <c r="G228" i="1"/>
  <c r="G172" i="1"/>
  <c r="G174" i="1" s="1"/>
  <c r="K228" i="1"/>
  <c r="K172" i="1"/>
  <c r="K174" i="1" s="1"/>
  <c r="O228" i="1"/>
  <c r="O172" i="1"/>
  <c r="O174" i="1" s="1"/>
  <c r="S228" i="1"/>
  <c r="S172" i="1"/>
  <c r="S174" i="1" s="1"/>
  <c r="W228" i="1"/>
  <c r="W172" i="1"/>
  <c r="W174" i="1" s="1"/>
  <c r="AB168" i="1"/>
  <c r="E229" i="1"/>
  <c r="I229" i="1"/>
  <c r="I239" i="1" s="1"/>
  <c r="M229" i="1"/>
  <c r="M239" i="1" s="1"/>
  <c r="Q229" i="1"/>
  <c r="Q239" i="1" s="1"/>
  <c r="U229" i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AA171" i="1"/>
  <c r="F231" i="1"/>
  <c r="F241" i="1" s="1"/>
  <c r="J231" i="1"/>
  <c r="J241" i="1" s="1"/>
  <c r="N231" i="1"/>
  <c r="N241" i="1" s="1"/>
  <c r="R231" i="1"/>
  <c r="B184" i="1"/>
  <c r="AB184" i="1" s="1"/>
  <c r="AB182" i="1"/>
  <c r="AB128" i="1"/>
  <c r="AA139" i="1"/>
  <c r="AA142" i="1" s="1"/>
  <c r="AA144" i="1" s="1"/>
  <c r="B142" i="1"/>
  <c r="AA149" i="1"/>
  <c r="B152" i="1"/>
  <c r="AA159" i="1"/>
  <c r="AA162" i="1" s="1"/>
  <c r="AA164" i="1" s="1"/>
  <c r="B162" i="1"/>
  <c r="D228" i="1"/>
  <c r="D172" i="1"/>
  <c r="D174" i="1" s="1"/>
  <c r="H228" i="1"/>
  <c r="H172" i="1"/>
  <c r="H174" i="1" s="1"/>
  <c r="L228" i="1"/>
  <c r="L172" i="1"/>
  <c r="L174" i="1" s="1"/>
  <c r="P228" i="1"/>
  <c r="P172" i="1"/>
  <c r="P174" i="1" s="1"/>
  <c r="T228" i="1"/>
  <c r="T172" i="1"/>
  <c r="T174" i="1" s="1"/>
  <c r="X228" i="1"/>
  <c r="X172" i="1"/>
  <c r="X174" i="1" s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B194" i="1"/>
  <c r="AB194" i="1" s="1"/>
  <c r="AB192" i="1"/>
  <c r="AA212" i="1"/>
  <c r="AA214" i="1" s="1"/>
  <c r="B224" i="1"/>
  <c r="AB224" i="1" s="1"/>
  <c r="AB222" i="1"/>
  <c r="E228" i="1"/>
  <c r="E172" i="1"/>
  <c r="E174" i="1" s="1"/>
  <c r="I228" i="1"/>
  <c r="I172" i="1"/>
  <c r="I174" i="1" s="1"/>
  <c r="M228" i="1"/>
  <c r="M172" i="1"/>
  <c r="M174" i="1" s="1"/>
  <c r="Q228" i="1"/>
  <c r="Q172" i="1"/>
  <c r="Q174" i="1" s="1"/>
  <c r="U228" i="1"/>
  <c r="U172" i="1"/>
  <c r="U174" i="1" s="1"/>
  <c r="Y228" i="1"/>
  <c r="Y172" i="1"/>
  <c r="Y174" i="1" s="1"/>
  <c r="C229" i="1"/>
  <c r="C239" i="1" s="1"/>
  <c r="G229" i="1"/>
  <c r="G239" i="1" s="1"/>
  <c r="K229" i="1"/>
  <c r="O229" i="1"/>
  <c r="O239" i="1" s="1"/>
  <c r="S229" i="1"/>
  <c r="S239" i="1" s="1"/>
  <c r="W229" i="1"/>
  <c r="W239" i="1" s="1"/>
  <c r="AB169" i="1"/>
  <c r="E230" i="1"/>
  <c r="E240" i="1" s="1"/>
  <c r="I230" i="1"/>
  <c r="I240" i="1" s="1"/>
  <c r="M230" i="1"/>
  <c r="Q230" i="1"/>
  <c r="Q240" i="1" s="1"/>
  <c r="U230" i="1"/>
  <c r="U240" i="1" s="1"/>
  <c r="Y230" i="1"/>
  <c r="Y240" i="1" s="1"/>
  <c r="D231" i="1"/>
  <c r="H231" i="1"/>
  <c r="H241" i="1" s="1"/>
  <c r="L231" i="1"/>
  <c r="L241" i="1" s="1"/>
  <c r="P231" i="1"/>
  <c r="P241" i="1" s="1"/>
  <c r="T231" i="1"/>
  <c r="B204" i="1"/>
  <c r="AB204" i="1" s="1"/>
  <c r="AB202" i="1"/>
  <c r="X231" i="1"/>
  <c r="X241" i="1" s="1"/>
  <c r="AB179" i="1"/>
  <c r="AB189" i="1"/>
  <c r="AB199" i="1"/>
  <c r="Y231" i="1"/>
  <c r="V231" i="1"/>
  <c r="V241" i="1" s="1"/>
  <c r="W231" i="1"/>
  <c r="W241" i="1" s="1"/>
  <c r="AA179" i="1"/>
  <c r="AA182" i="1" s="1"/>
  <c r="AA184" i="1" s="1"/>
  <c r="AA189" i="1"/>
  <c r="AA192" i="1" s="1"/>
  <c r="AA194" i="1" s="1"/>
  <c r="AA199" i="1"/>
  <c r="AA202" i="1" s="1"/>
  <c r="AA204" i="1" s="1"/>
  <c r="AA209" i="1"/>
  <c r="AA219" i="1"/>
  <c r="AA222" i="1" s="1"/>
  <c r="AA224" i="1" s="1"/>
  <c r="AA243" i="1"/>
  <c r="U238" i="1" l="1"/>
  <c r="U232" i="1"/>
  <c r="U234" i="1" s="1"/>
  <c r="M238" i="1"/>
  <c r="M232" i="1"/>
  <c r="M234" i="1" s="1"/>
  <c r="E238" i="1"/>
  <c r="E232" i="1"/>
  <c r="E234" i="1" s="1"/>
  <c r="AB152" i="1"/>
  <c r="B154" i="1"/>
  <c r="AB154" i="1" s="1"/>
  <c r="B174" i="1"/>
  <c r="AB174" i="1" s="1"/>
  <c r="AB172" i="1"/>
  <c r="K120" i="1"/>
  <c r="K122" i="1" s="1"/>
  <c r="B239" i="1"/>
  <c r="AB229" i="1"/>
  <c r="AA229" i="1"/>
  <c r="T238" i="1"/>
  <c r="T232" i="1"/>
  <c r="T234" i="1" s="1"/>
  <c r="L238" i="1"/>
  <c r="L232" i="1"/>
  <c r="L234" i="1" s="1"/>
  <c r="D238" i="1"/>
  <c r="D232" i="1"/>
  <c r="D234" i="1" s="1"/>
  <c r="R241" i="1"/>
  <c r="W232" i="1"/>
  <c r="W234" i="1" s="1"/>
  <c r="W238" i="1"/>
  <c r="W242" i="1" s="1"/>
  <c r="W244" i="1" s="1"/>
  <c r="O232" i="1"/>
  <c r="O234" i="1" s="1"/>
  <c r="O238" i="1"/>
  <c r="O242" i="1" s="1"/>
  <c r="O244" i="1" s="1"/>
  <c r="G232" i="1"/>
  <c r="G234" i="1" s="1"/>
  <c r="G238" i="1"/>
  <c r="G242" i="1" s="1"/>
  <c r="G244" i="1" s="1"/>
  <c r="AA172" i="1"/>
  <c r="AA174" i="1" s="1"/>
  <c r="R232" i="1"/>
  <c r="R234" i="1" s="1"/>
  <c r="R238" i="1"/>
  <c r="R242" i="1" s="1"/>
  <c r="R244" i="1" s="1"/>
  <c r="J232" i="1"/>
  <c r="J234" i="1" s="1"/>
  <c r="J238" i="1"/>
  <c r="J242" i="1" s="1"/>
  <c r="J244" i="1" s="1"/>
  <c r="B232" i="1"/>
  <c r="AB228" i="1"/>
  <c r="B238" i="1"/>
  <c r="AA228" i="1"/>
  <c r="AB110" i="1"/>
  <c r="B112" i="1"/>
  <c r="AB112" i="1" s="1"/>
  <c r="R120" i="1"/>
  <c r="R122" i="1" s="1"/>
  <c r="B120" i="1"/>
  <c r="B122" i="1" s="1"/>
  <c r="Q120" i="1"/>
  <c r="Q122" i="1" s="1"/>
  <c r="L120" i="1"/>
  <c r="L122" i="1" s="1"/>
  <c r="Z82" i="1"/>
  <c r="AB82" i="1" s="1"/>
  <c r="W120" i="1"/>
  <c r="W122" i="1" s="1"/>
  <c r="G120" i="1"/>
  <c r="G122" i="1" s="1"/>
  <c r="Y241" i="1"/>
  <c r="K239" i="1"/>
  <c r="Y238" i="1"/>
  <c r="Y242" i="1" s="1"/>
  <c r="Y244" i="1" s="1"/>
  <c r="Y232" i="1"/>
  <c r="Y234" i="1" s="1"/>
  <c r="Q238" i="1"/>
  <c r="Q242" i="1" s="1"/>
  <c r="Q244" i="1" s="1"/>
  <c r="Q232" i="1"/>
  <c r="Q234" i="1" s="1"/>
  <c r="I238" i="1"/>
  <c r="I232" i="1"/>
  <c r="I234" i="1" s="1"/>
  <c r="AB162" i="1"/>
  <c r="B164" i="1"/>
  <c r="AB164" i="1" s="1"/>
  <c r="AB142" i="1"/>
  <c r="B144" i="1"/>
  <c r="AB144" i="1" s="1"/>
  <c r="AA231" i="1"/>
  <c r="B241" i="1"/>
  <c r="AA241" i="1" s="1"/>
  <c r="U239" i="1"/>
  <c r="E239" i="1"/>
  <c r="I241" i="1"/>
  <c r="B240" i="1"/>
  <c r="AA240" i="1" s="1"/>
  <c r="AA230" i="1"/>
  <c r="L239" i="1"/>
  <c r="N120" i="1"/>
  <c r="N122" i="1" s="1"/>
  <c r="AD76" i="1"/>
  <c r="AB77" i="1"/>
  <c r="M120" i="1"/>
  <c r="M122" i="1" s="1"/>
  <c r="Z50" i="1"/>
  <c r="X120" i="1"/>
  <c r="X122" i="1" s="1"/>
  <c r="H120" i="1"/>
  <c r="H122" i="1" s="1"/>
  <c r="S120" i="1"/>
  <c r="S122" i="1" s="1"/>
  <c r="C120" i="1"/>
  <c r="C122" i="1" s="1"/>
  <c r="Z40" i="1"/>
  <c r="AB20" i="1"/>
  <c r="Z22" i="1"/>
  <c r="AB22" i="1" s="1"/>
  <c r="AA37" i="1"/>
  <c r="AA40" i="1" s="1"/>
  <c r="AA42" i="1" s="1"/>
  <c r="T241" i="1"/>
  <c r="D241" i="1"/>
  <c r="M240" i="1"/>
  <c r="X238" i="1"/>
  <c r="X242" i="1" s="1"/>
  <c r="X244" i="1" s="1"/>
  <c r="X232" i="1"/>
  <c r="X234" i="1" s="1"/>
  <c r="P238" i="1"/>
  <c r="P242" i="1" s="1"/>
  <c r="P244" i="1" s="1"/>
  <c r="P232" i="1"/>
  <c r="P234" i="1" s="1"/>
  <c r="H238" i="1"/>
  <c r="H242" i="1" s="1"/>
  <c r="H244" i="1" s="1"/>
  <c r="H232" i="1"/>
  <c r="H234" i="1" s="1"/>
  <c r="S232" i="1"/>
  <c r="S234" i="1" s="1"/>
  <c r="S238" i="1"/>
  <c r="S242" i="1" s="1"/>
  <c r="S244" i="1" s="1"/>
  <c r="K232" i="1"/>
  <c r="K234" i="1" s="1"/>
  <c r="K238" i="1"/>
  <c r="K242" i="1" s="1"/>
  <c r="K244" i="1" s="1"/>
  <c r="C232" i="1"/>
  <c r="C234" i="1" s="1"/>
  <c r="C238" i="1"/>
  <c r="C242" i="1" s="1"/>
  <c r="C244" i="1" s="1"/>
  <c r="N240" i="1"/>
  <c r="V232" i="1"/>
  <c r="V234" i="1" s="1"/>
  <c r="V238" i="1"/>
  <c r="V242" i="1" s="1"/>
  <c r="V244" i="1" s="1"/>
  <c r="N232" i="1"/>
  <c r="N234" i="1" s="1"/>
  <c r="N238" i="1"/>
  <c r="N242" i="1" s="1"/>
  <c r="N244" i="1" s="1"/>
  <c r="F232" i="1"/>
  <c r="F234" i="1" s="1"/>
  <c r="F238" i="1"/>
  <c r="F242" i="1" s="1"/>
  <c r="F244" i="1" s="1"/>
  <c r="AA92" i="1"/>
  <c r="AB100" i="1"/>
  <c r="B102" i="1"/>
  <c r="AB102" i="1" s="1"/>
  <c r="Z116" i="1"/>
  <c r="Z60" i="1"/>
  <c r="J120" i="1"/>
  <c r="J122" i="1" s="1"/>
  <c r="AA72" i="1"/>
  <c r="AA118" i="1"/>
  <c r="Y120" i="1"/>
  <c r="Y122" i="1" s="1"/>
  <c r="I120" i="1"/>
  <c r="I122" i="1" s="1"/>
  <c r="AA50" i="1"/>
  <c r="AA52" i="1" s="1"/>
  <c r="Z117" i="1"/>
  <c r="AA117" i="1" s="1"/>
  <c r="AB57" i="1"/>
  <c r="T120" i="1"/>
  <c r="T122" i="1" s="1"/>
  <c r="D120" i="1"/>
  <c r="D122" i="1" s="1"/>
  <c r="O120" i="1"/>
  <c r="O122" i="1" s="1"/>
  <c r="AA77" i="1"/>
  <c r="AA80" i="1" s="1"/>
  <c r="AA82" i="1" s="1"/>
  <c r="AB40" i="1" l="1"/>
  <c r="Z42" i="1"/>
  <c r="AB42" i="1" s="1"/>
  <c r="I242" i="1"/>
  <c r="I244" i="1" s="1"/>
  <c r="AA232" i="1"/>
  <c r="AA234" i="1" s="1"/>
  <c r="AB60" i="1"/>
  <c r="Z62" i="1"/>
  <c r="AB62" i="1" s="1"/>
  <c r="AB50" i="1"/>
  <c r="Z52" i="1"/>
  <c r="AB52" i="1" s="1"/>
  <c r="B242" i="1"/>
  <c r="B244" i="1" s="1"/>
  <c r="D242" i="1"/>
  <c r="D244" i="1" s="1"/>
  <c r="T242" i="1"/>
  <c r="T244" i="1" s="1"/>
  <c r="M242" i="1"/>
  <c r="M244" i="1" s="1"/>
  <c r="Z239" i="1"/>
  <c r="AB239" i="1" s="1"/>
  <c r="AB117" i="1"/>
  <c r="Z238" i="1"/>
  <c r="AA238" i="1" s="1"/>
  <c r="Z120" i="1"/>
  <c r="AA116" i="1"/>
  <c r="AA120" i="1" s="1"/>
  <c r="AA122" i="1" s="1"/>
  <c r="AB232" i="1"/>
  <c r="B234" i="1"/>
  <c r="AB234" i="1" s="1"/>
  <c r="L242" i="1"/>
  <c r="L244" i="1" s="1"/>
  <c r="E242" i="1"/>
  <c r="E244" i="1" s="1"/>
  <c r="U242" i="1"/>
  <c r="U244" i="1" s="1"/>
  <c r="AB120" i="1" l="1"/>
  <c r="Z122" i="1"/>
  <c r="AB122" i="1" s="1"/>
  <c r="Z242" i="1"/>
  <c r="AA239" i="1"/>
  <c r="AA242" i="1" s="1"/>
  <c r="AA244" i="1" s="1"/>
  <c r="AB242" i="1" l="1"/>
  <c r="Z244" i="1"/>
  <c r="Z252" i="1" l="1"/>
  <c r="AB244" i="1"/>
  <c r="AD238" i="1"/>
  <c r="Z247" i="1"/>
</calcChain>
</file>

<file path=xl/sharedStrings.xml><?xml version="1.0" encoding="utf-8"?>
<sst xmlns="http://schemas.openxmlformats.org/spreadsheetml/2006/main" count="253" uniqueCount="62">
  <si>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</si>
  <si>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</si>
  <si>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</si>
  <si>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</si>
  <si>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</si>
  <si>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May 31,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</si>
  <si>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</si>
  <si>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</si>
  <si>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</si>
  <si>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</si>
  <si>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</si>
  <si>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</si>
  <si>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</si>
  <si>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</si>
  <si>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</si>
  <si>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</si>
  <si>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</si>
  <si>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</si>
  <si>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</si>
  <si>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</si>
  <si>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</si>
  <si>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</si>
  <si>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</si>
  <si>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</si>
  <si>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</si>
  <si>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</si>
  <si>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</si>
  <si>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</si>
  <si>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</si>
  <si>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</si>
  <si>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</si>
  <si>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</si>
  <si>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</si>
  <si>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</si>
  <si>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</si>
  <si>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</si>
  <si>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</si>
  <si>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</si>
  <si>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</si>
  <si>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</si>
  <si>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</si>
  <si>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</si>
  <si>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</si>
  <si>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</si>
  <si>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</si>
  <si>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02101151 - GoP Counterpart Funds</t>
  </si>
  <si>
    <t>02101163 - International Bank of Reconstruction and Development (IBRD)</t>
  </si>
  <si>
    <t>02101152 -  Asian Development Bank</t>
  </si>
  <si>
    <t>TOTAL, NCDDP</t>
  </si>
  <si>
    <t xml:space="preserve">                                               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</si>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</sst>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43" fontId="9" fillId="0" borderId="6" xfId="1" applyFont="1" applyBorder="1"/>
    <xf numFmtId="43" fontId="1" fillId="0" borderId="0" xfId="2" applyNumberFormat="1"/>
    <xf numFmtId="0" fontId="10" fillId="0" borderId="0" xfId="2" applyFont="1"/>
    <xf numFmtId="0" fontId="10" fillId="0" borderId="0" xfId="2" applyFont="1" applyAlignment="1"/>
    <xf numFmtId="43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43" fontId="11" fillId="0" borderId="0" xfId="1" applyFont="1"/>
    <xf numFmtId="10" fontId="11" fillId="0" borderId="0" xfId="1" applyNumberFormat="1" applyFont="1"/>
    <xf numFmtId="0" fontId="1" fillId="0" borderId="0" xfId="2" applyFont="1"/>
    <xf numFmtId="43" fontId="10" fillId="0" borderId="0" xfId="1" applyFont="1" applyAlignment="1"/>
    <xf numFmtId="0" fontId="10" fillId="0" borderId="0" xfId="2" applyFont="1" applyAlignment="1"/>
    <xf numFmtId="43" fontId="11" fillId="0" borderId="0" xfId="1" applyFont="1" applyAlignment="1"/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43" fontId="14" fillId="0" borderId="0" xfId="2" applyNumberFormat="1" applyFont="1"/>
    <xf numFmtId="43" fontId="12" fillId="0" borderId="0" xfId="1" applyFont="1"/>
    <xf numFmtId="43" fontId="12" fillId="0" borderId="0" xfId="2" applyNumberFormat="1" applyFont="1"/>
    <xf numFmtId="43" fontId="14" fillId="0" borderId="5" xfId="1" applyFont="1" applyBorder="1"/>
    <xf numFmtId="0" fontId="12" fillId="0" borderId="0" xfId="2" applyFont="1" applyBorder="1"/>
    <xf numFmtId="0" fontId="15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4" fillId="0" borderId="0" xfId="2" applyFont="1" applyBorder="1"/>
    <xf numFmtId="43" fontId="14" fillId="0" borderId="0" xfId="2" applyNumberFormat="1" applyFont="1" applyBorder="1"/>
    <xf numFmtId="43" fontId="12" fillId="0" borderId="0" xfId="2" applyNumberFormat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05.%20May\FUND%20102%20CURRENT%20as%20of%20MAY%2031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05.%20MAY\FUND%20102%20CURRENT%20CONSOLIDATED%20REPORT%20May%2031,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1504535000</v>
          </cell>
          <cell r="H1452">
            <v>1188828653.0699999</v>
          </cell>
          <cell r="I1452">
            <v>-315706346.92999995</v>
          </cell>
          <cell r="J1452">
            <v>111691753.22000001</v>
          </cell>
          <cell r="K1452">
            <v>195706844.19000003</v>
          </cell>
          <cell r="L1452">
            <v>0</v>
          </cell>
          <cell r="M1452">
            <v>0</v>
          </cell>
          <cell r="N1452">
            <v>107708881.45</v>
          </cell>
          <cell r="O1452">
            <v>146656501.65000001</v>
          </cell>
          <cell r="P1452">
            <v>0</v>
          </cell>
          <cell r="Q1452">
            <v>0</v>
          </cell>
          <cell r="R1452">
            <v>254365383.09999993</v>
          </cell>
          <cell r="S1452">
            <v>3982871.77</v>
          </cell>
          <cell r="T1452">
            <v>0</v>
          </cell>
          <cell r="U1452">
            <v>0</v>
          </cell>
          <cell r="V1452">
            <v>17743194.880000003</v>
          </cell>
          <cell r="W1452">
            <v>31307147.660000004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1265736000</v>
          </cell>
          <cell r="H1663">
            <v>327028481.97999996</v>
          </cell>
          <cell r="I1663">
            <v>-938707518.01999998</v>
          </cell>
          <cell r="J1663">
            <v>145631364</v>
          </cell>
          <cell r="K1663">
            <v>793114312.74000001</v>
          </cell>
          <cell r="L1663">
            <v>0</v>
          </cell>
          <cell r="M1663">
            <v>0</v>
          </cell>
          <cell r="N1663">
            <v>145631364</v>
          </cell>
          <cell r="O1663">
            <v>793076154.01999998</v>
          </cell>
          <cell r="P1663">
            <v>0</v>
          </cell>
          <cell r="Q1663">
            <v>0</v>
          </cell>
          <cell r="R1663">
            <v>938707518.01999998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38158.719999999994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279">
          <cell r="E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</row>
        <row r="3314">
          <cell r="E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</row>
        <row r="3466">
          <cell r="E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</row>
        <row r="3501">
          <cell r="E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</row>
        <row r="3653">
          <cell r="E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</row>
        <row r="3688">
          <cell r="E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</row>
        <row r="4027">
          <cell r="E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</row>
        <row r="4062">
          <cell r="E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</row>
        <row r="4214">
          <cell r="E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</row>
        <row r="4249">
          <cell r="E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</row>
        <row r="4401">
          <cell r="E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0</v>
          </cell>
          <cell r="AD4401">
            <v>0</v>
          </cell>
        </row>
        <row r="4436">
          <cell r="E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</row>
        <row r="4588">
          <cell r="E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</row>
        <row r="4623">
          <cell r="E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0</v>
          </cell>
          <cell r="AD4623">
            <v>0</v>
          </cell>
        </row>
        <row r="4775">
          <cell r="E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0</v>
          </cell>
          <cell r="AD4775">
            <v>0</v>
          </cell>
        </row>
        <row r="4810">
          <cell r="E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0</v>
          </cell>
          <cell r="AD4810">
            <v>0</v>
          </cell>
        </row>
        <row r="5401">
          <cell r="E5401">
            <v>2770271000</v>
          </cell>
          <cell r="AE5401">
            <v>1246144274.1499999</v>
          </cell>
          <cell r="AF5401">
            <v>1524126725.8499999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53071373.030000001</v>
          </cell>
        </row>
      </sheetData>
      <sheetData sheetId="8"/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Q27">
            <v>53071373.030000001</v>
          </cell>
        </row>
        <row r="29">
          <cell r="Q29">
            <v>0</v>
          </cell>
        </row>
        <row r="32">
          <cell r="Q32">
            <v>53071373.030000001</v>
          </cell>
        </row>
        <row r="116">
          <cell r="Q116">
            <v>53071373.030000001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1193072901.1200001</v>
          </cell>
        </row>
        <row r="566">
          <cell r="EM566">
            <v>1193072901.1200001</v>
          </cell>
          <cell r="EO566">
            <v>0</v>
          </cell>
          <cell r="ER566">
            <v>1193072901.1200001</v>
          </cell>
        </row>
        <row r="2519">
          <cell r="ER2519">
            <v>1193072901.1200001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1">
          <cell r="D31">
            <v>2770271000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Normal="100" workbookViewId="0">
      <pane xSplit="1" ySplit="10" topLeftCell="B79" activePane="bottomRight" state="frozen"/>
      <selection activeCell="AC256" sqref="AC256"/>
      <selection pane="topRight" activeCell="AC256" sqref="AC256"/>
      <selection pane="bottomLeft" activeCell="AC256" sqref="AC256"/>
      <selection pane="bottomRight" activeCell="AG258" sqref="AG258"/>
    </sheetView>
  </sheetViews>
  <sheetFormatPr defaultColWidth="8.85546875" defaultRowHeight="15" customHeight="1" x14ac:dyDescent="0.2"/>
  <cols>
    <col min="1" max="1" width="34.425781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1.85546875" style="2" customWidth="1"/>
    <col min="30" max="30" width="20.7109375" style="67" customWidth="1"/>
    <col min="31" max="31" width="8.85546875" style="74"/>
    <col min="32" max="32" width="15.7109375" style="74" bestFit="1" customWidth="1"/>
    <col min="33" max="33" width="18.7109375" style="74" bestFit="1" customWidth="1"/>
    <col min="34" max="16384" width="8.85546875" style="2"/>
  </cols>
  <sheetData>
    <row r="1" spans="1:3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3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3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3" ht="13.5" thickBot="1" x14ac:dyDescent="0.25"/>
    <row r="8" spans="1:33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7"/>
      <c r="AE8" s="75"/>
      <c r="AF8" s="75"/>
      <c r="AG8" s="75"/>
    </row>
    <row r="9" spans="1:33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7"/>
      <c r="AE9" s="75"/>
      <c r="AF9" s="75"/>
      <c r="AG9" s="75"/>
    </row>
    <row r="10" spans="1:33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7"/>
      <c r="AE10" s="75"/>
      <c r="AF10" s="75"/>
      <c r="AG10" s="75"/>
    </row>
    <row r="11" spans="1:33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76"/>
      <c r="AF11" s="76"/>
      <c r="AG11" s="76"/>
    </row>
    <row r="12" spans="1:33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77"/>
      <c r="AF12" s="77"/>
      <c r="AG12" s="77"/>
    </row>
    <row r="13" spans="1:33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77"/>
      <c r="AF13" s="77"/>
      <c r="AG13" s="77"/>
    </row>
    <row r="14" spans="1:33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77"/>
      <c r="AF14" s="77"/>
      <c r="AG14" s="77"/>
    </row>
    <row r="15" spans="1:33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77"/>
      <c r="AF15" s="77"/>
      <c r="AG15" s="77"/>
    </row>
    <row r="16" spans="1:33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77"/>
      <c r="AF16" s="77"/>
      <c r="AG16" s="77"/>
    </row>
    <row r="17" spans="1:33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69"/>
      <c r="AE17" s="77"/>
      <c r="AF17" s="77"/>
      <c r="AG17" s="77"/>
    </row>
    <row r="18" spans="1:33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77"/>
      <c r="AF18" s="77"/>
      <c r="AG18" s="77"/>
    </row>
    <row r="19" spans="1:33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77"/>
      <c r="AF19" s="77"/>
      <c r="AG19" s="77"/>
    </row>
    <row r="20" spans="1:33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69"/>
      <c r="AE20" s="77"/>
      <c r="AF20" s="77"/>
      <c r="AG20" s="77"/>
    </row>
    <row r="21" spans="1:33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77"/>
      <c r="AF21" s="77"/>
      <c r="AG21" s="77"/>
    </row>
    <row r="22" spans="1:33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69"/>
      <c r="AE22" s="77"/>
      <c r="AF22" s="77"/>
      <c r="AG22" s="77"/>
    </row>
    <row r="23" spans="1:33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77"/>
      <c r="AF23" s="77"/>
      <c r="AG23" s="77"/>
    </row>
    <row r="24" spans="1:33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77"/>
      <c r="AF24" s="77"/>
      <c r="AG24" s="77"/>
    </row>
    <row r="25" spans="1:33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77"/>
      <c r="AF25" s="77"/>
      <c r="AG25" s="77"/>
    </row>
    <row r="26" spans="1:33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69"/>
      <c r="AE26" s="77"/>
      <c r="AF26" s="77"/>
      <c r="AG26" s="77"/>
    </row>
    <row r="27" spans="1:33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69"/>
      <c r="AE27" s="77"/>
      <c r="AF27" s="77"/>
      <c r="AG27" s="77"/>
    </row>
    <row r="28" spans="1:33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77"/>
      <c r="AF28" s="77"/>
      <c r="AG28" s="77"/>
    </row>
    <row r="29" spans="1:33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77"/>
      <c r="AF29" s="77"/>
      <c r="AG29" s="77"/>
    </row>
    <row r="30" spans="1:33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69"/>
      <c r="AE30" s="77"/>
      <c r="AF30" s="77"/>
      <c r="AG30" s="77"/>
    </row>
    <row r="31" spans="1:33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77"/>
      <c r="AF31" s="77"/>
      <c r="AG31" s="77"/>
    </row>
    <row r="32" spans="1:33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69"/>
      <c r="AE32" s="77"/>
      <c r="AF32" s="77"/>
      <c r="AG32" s="77"/>
    </row>
    <row r="33" spans="1:33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77"/>
      <c r="AF33" s="77"/>
      <c r="AG33" s="77"/>
    </row>
    <row r="34" spans="1:33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77"/>
      <c r="AF34" s="77"/>
      <c r="AG34" s="77"/>
    </row>
    <row r="35" spans="1:33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77"/>
      <c r="AF35" s="77"/>
      <c r="AG35" s="77"/>
    </row>
    <row r="36" spans="1:33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77"/>
      <c r="AF36" s="77"/>
      <c r="AG36" s="77"/>
    </row>
    <row r="37" spans="1:33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77"/>
      <c r="AF37" s="77"/>
      <c r="AG37" s="77"/>
    </row>
    <row r="38" spans="1:33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77"/>
      <c r="AF38" s="77"/>
      <c r="AG38" s="77"/>
    </row>
    <row r="39" spans="1:33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77"/>
      <c r="AF39" s="77"/>
      <c r="AG39" s="77"/>
    </row>
    <row r="40" spans="1:33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69"/>
      <c r="AE40" s="77"/>
      <c r="AF40" s="77"/>
      <c r="AG40" s="77"/>
    </row>
    <row r="41" spans="1:33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77"/>
      <c r="AF41" s="77"/>
      <c r="AG41" s="77"/>
    </row>
    <row r="42" spans="1:33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69"/>
      <c r="AE42" s="77"/>
      <c r="AF42" s="77"/>
      <c r="AG42" s="77"/>
    </row>
    <row r="43" spans="1:33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77"/>
      <c r="AF43" s="77"/>
      <c r="AG43" s="77"/>
    </row>
    <row r="44" spans="1:33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77"/>
      <c r="AF44" s="77"/>
      <c r="AG44" s="77"/>
    </row>
    <row r="45" spans="1:33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77"/>
      <c r="AF45" s="77"/>
      <c r="AG45" s="77"/>
    </row>
    <row r="46" spans="1:33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77"/>
      <c r="AF46" s="77"/>
      <c r="AG46" s="77"/>
    </row>
    <row r="47" spans="1:33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77"/>
      <c r="AF47" s="77"/>
      <c r="AG47" s="77"/>
    </row>
    <row r="48" spans="1:33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77"/>
      <c r="AF48" s="77"/>
      <c r="AG48" s="77"/>
    </row>
    <row r="49" spans="1:33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77"/>
      <c r="AF49" s="77"/>
      <c r="AG49" s="77"/>
    </row>
    <row r="50" spans="1:33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69"/>
      <c r="AE50" s="77"/>
      <c r="AF50" s="77"/>
      <c r="AG50" s="77"/>
    </row>
    <row r="51" spans="1:33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77"/>
      <c r="AF51" s="77"/>
      <c r="AG51" s="77"/>
    </row>
    <row r="52" spans="1:33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69"/>
      <c r="AE52" s="77"/>
      <c r="AF52" s="77"/>
      <c r="AG52" s="77"/>
    </row>
    <row r="53" spans="1:33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77"/>
      <c r="AF53" s="77"/>
      <c r="AG53" s="77"/>
    </row>
    <row r="54" spans="1:33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77"/>
      <c r="AF54" s="77"/>
      <c r="AG54" s="77"/>
    </row>
    <row r="55" spans="1:33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77"/>
      <c r="AF55" s="77"/>
      <c r="AG55" s="77"/>
    </row>
    <row r="56" spans="1:33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77"/>
      <c r="AF56" s="77"/>
      <c r="AG56" s="77"/>
    </row>
    <row r="57" spans="1:33" s="40" customFormat="1" ht="18" customHeight="1" x14ac:dyDescent="0.2">
      <c r="A57" s="42" t="s">
        <v>37</v>
      </c>
      <c r="B57" s="38">
        <f>B67+B77+B87+B97+B107</f>
        <v>2770271000</v>
      </c>
      <c r="C57" s="38">
        <f t="shared" si="11"/>
        <v>1515857135.05</v>
      </c>
      <c r="D57" s="38">
        <f t="shared" si="11"/>
        <v>-1254413864.9499998</v>
      </c>
      <c r="E57" s="38">
        <f t="shared" si="11"/>
        <v>257323117.22000003</v>
      </c>
      <c r="F57" s="38">
        <f t="shared" si="11"/>
        <v>988821156.93000007</v>
      </c>
      <c r="G57" s="38">
        <f t="shared" si="11"/>
        <v>0</v>
      </c>
      <c r="H57" s="38">
        <f t="shared" si="11"/>
        <v>0</v>
      </c>
      <c r="I57" s="38">
        <f t="shared" si="11"/>
        <v>253340245.44999999</v>
      </c>
      <c r="J57" s="38">
        <f t="shared" si="11"/>
        <v>939732655.66999996</v>
      </c>
      <c r="K57" s="38">
        <f t="shared" si="11"/>
        <v>0</v>
      </c>
      <c r="L57" s="38">
        <f t="shared" si="11"/>
        <v>0</v>
      </c>
      <c r="M57" s="38">
        <f t="shared" si="11"/>
        <v>1193072901.1199999</v>
      </c>
      <c r="N57" s="38">
        <f t="shared" si="11"/>
        <v>3982871.77</v>
      </c>
      <c r="O57" s="38">
        <f t="shared" si="11"/>
        <v>0</v>
      </c>
      <c r="P57" s="38">
        <f t="shared" si="11"/>
        <v>0</v>
      </c>
      <c r="Q57" s="38">
        <f t="shared" si="11"/>
        <v>17743194.880000003</v>
      </c>
      <c r="R57" s="38">
        <f t="shared" si="11"/>
        <v>31345306.380000003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1246144274.1500001</v>
      </c>
      <c r="AA57" s="38">
        <f>B57-Z57</f>
        <v>1524126725.8499999</v>
      </c>
      <c r="AB57" s="43">
        <f>Z57/B57</f>
        <v>0.44982757071420093</v>
      </c>
      <c r="AC57" s="39"/>
      <c r="AD57" s="70">
        <f>'[2]sum-co'!Q27+'[2]CMFothers-CURRENT'!EM566</f>
        <v>1246144274.1500001</v>
      </c>
      <c r="AE57" s="77"/>
      <c r="AF57" s="78">
        <f>AD57-Z57</f>
        <v>0</v>
      </c>
      <c r="AG57" s="77"/>
    </row>
    <row r="58" spans="1:33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77"/>
      <c r="AF58" s="77"/>
      <c r="AG58" s="77"/>
    </row>
    <row r="59" spans="1:33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0">
        <f>'[2]sum-co'!Q29+'[2]CMFothers-CURRENT'!EO566</f>
        <v>0</v>
      </c>
      <c r="AE59" s="77"/>
      <c r="AF59" s="77"/>
      <c r="AG59" s="77"/>
    </row>
    <row r="60" spans="1:33" s="40" customFormat="1" ht="18" customHeight="1" x14ac:dyDescent="0.25">
      <c r="A60" s="44" t="s">
        <v>40</v>
      </c>
      <c r="B60" s="45">
        <f>SUM(B56:B59)</f>
        <v>2770271000</v>
      </c>
      <c r="C60" s="45">
        <f t="shared" ref="C60:Y60" si="12">SUM(C56:C59)</f>
        <v>1515857135.05</v>
      </c>
      <c r="D60" s="45">
        <f t="shared" si="12"/>
        <v>-1254413864.9499998</v>
      </c>
      <c r="E60" s="45">
        <f t="shared" si="12"/>
        <v>257323117.22000003</v>
      </c>
      <c r="F60" s="45">
        <f t="shared" si="12"/>
        <v>988821156.93000007</v>
      </c>
      <c r="G60" s="45">
        <f t="shared" si="12"/>
        <v>0</v>
      </c>
      <c r="H60" s="45">
        <f t="shared" si="12"/>
        <v>0</v>
      </c>
      <c r="I60" s="45">
        <f t="shared" si="12"/>
        <v>253340245.44999999</v>
      </c>
      <c r="J60" s="45">
        <f t="shared" si="12"/>
        <v>939732655.66999996</v>
      </c>
      <c r="K60" s="45">
        <f t="shared" si="12"/>
        <v>0</v>
      </c>
      <c r="L60" s="45">
        <f t="shared" si="12"/>
        <v>0</v>
      </c>
      <c r="M60" s="45">
        <f t="shared" si="12"/>
        <v>1193072901.1199999</v>
      </c>
      <c r="N60" s="45">
        <f t="shared" si="12"/>
        <v>3982871.77</v>
      </c>
      <c r="O60" s="45">
        <f t="shared" si="12"/>
        <v>0</v>
      </c>
      <c r="P60" s="45">
        <f t="shared" si="12"/>
        <v>0</v>
      </c>
      <c r="Q60" s="45">
        <f t="shared" si="12"/>
        <v>17743194.880000003</v>
      </c>
      <c r="R60" s="45">
        <f t="shared" si="12"/>
        <v>31345306.380000003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1246144274.1500001</v>
      </c>
      <c r="AA60" s="45">
        <f>SUM(AA56:AA59)</f>
        <v>1524126725.8499999</v>
      </c>
      <c r="AB60" s="46">
        <f>Z60/B60</f>
        <v>0.44982757071420093</v>
      </c>
      <c r="AC60" s="39"/>
      <c r="AD60" s="69"/>
      <c r="AE60" s="77"/>
      <c r="AF60" s="77"/>
      <c r="AG60" s="77"/>
    </row>
    <row r="61" spans="1:33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77"/>
      <c r="AF61" s="77"/>
      <c r="AG61" s="77"/>
    </row>
    <row r="62" spans="1:33" s="40" customFormat="1" ht="18" customHeight="1" x14ac:dyDescent="0.25">
      <c r="A62" s="44" t="s">
        <v>42</v>
      </c>
      <c r="B62" s="45">
        <f>B61+B60</f>
        <v>2770271000</v>
      </c>
      <c r="C62" s="45">
        <f t="shared" ref="C62:Y62" si="13">C61+C60</f>
        <v>1515857135.05</v>
      </c>
      <c r="D62" s="45">
        <f t="shared" si="13"/>
        <v>-1254413864.9499998</v>
      </c>
      <c r="E62" s="45">
        <f t="shared" si="13"/>
        <v>257323117.22000003</v>
      </c>
      <c r="F62" s="45">
        <f t="shared" si="13"/>
        <v>988821156.93000007</v>
      </c>
      <c r="G62" s="45">
        <f t="shared" si="13"/>
        <v>0</v>
      </c>
      <c r="H62" s="45">
        <f t="shared" si="13"/>
        <v>0</v>
      </c>
      <c r="I62" s="45">
        <f t="shared" si="13"/>
        <v>253340245.44999999</v>
      </c>
      <c r="J62" s="45">
        <f t="shared" si="13"/>
        <v>939732655.66999996</v>
      </c>
      <c r="K62" s="45">
        <f t="shared" si="13"/>
        <v>0</v>
      </c>
      <c r="L62" s="45">
        <f t="shared" si="13"/>
        <v>0</v>
      </c>
      <c r="M62" s="45">
        <f t="shared" si="13"/>
        <v>1193072901.1199999</v>
      </c>
      <c r="N62" s="45">
        <f t="shared" si="13"/>
        <v>3982871.77</v>
      </c>
      <c r="O62" s="45">
        <f t="shared" si="13"/>
        <v>0</v>
      </c>
      <c r="P62" s="45">
        <f t="shared" si="13"/>
        <v>0</v>
      </c>
      <c r="Q62" s="45">
        <f t="shared" si="13"/>
        <v>17743194.880000003</v>
      </c>
      <c r="R62" s="45">
        <f t="shared" si="13"/>
        <v>31345306.380000003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1246144274.1500001</v>
      </c>
      <c r="AA62" s="45">
        <f>AA61+AA60</f>
        <v>1524126725.8499999</v>
      </c>
      <c r="AB62" s="46">
        <f>Z62/B62</f>
        <v>0.44982757071420093</v>
      </c>
      <c r="AC62" s="48"/>
      <c r="AD62" s="69"/>
      <c r="AE62" s="77"/>
      <c r="AF62" s="77"/>
      <c r="AG62" s="77"/>
    </row>
    <row r="63" spans="1:33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3">
        <f>'[2]sum-co'!Q32+'[2]CMFothers-CURRENT'!ER566</f>
        <v>1246144274.1500001</v>
      </c>
      <c r="AE63" s="77"/>
      <c r="AF63" s="77"/>
      <c r="AG63" s="77"/>
    </row>
    <row r="64" spans="1:33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77"/>
      <c r="AF64" s="77"/>
      <c r="AG64" s="77"/>
    </row>
    <row r="65" spans="1:33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77"/>
      <c r="AF65" s="77"/>
      <c r="AG65" s="77"/>
    </row>
    <row r="66" spans="1:33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77"/>
      <c r="AF66" s="77"/>
      <c r="AG66" s="77"/>
    </row>
    <row r="67" spans="1:33" s="40" customFormat="1" ht="18" customHeight="1" x14ac:dyDescent="0.2">
      <c r="A67" s="42" t="s">
        <v>37</v>
      </c>
      <c r="B67" s="38">
        <f>[1]consoCURRENT!E1452</f>
        <v>1504535000</v>
      </c>
      <c r="C67" s="38">
        <f>[1]consoCURRENT!H1452</f>
        <v>1188828653.0699999</v>
      </c>
      <c r="D67" s="38">
        <f>[1]consoCURRENT!I1452</f>
        <v>-315706346.92999995</v>
      </c>
      <c r="E67" s="38">
        <f>[1]consoCURRENT!J1452</f>
        <v>111691753.22000001</v>
      </c>
      <c r="F67" s="38">
        <f>[1]consoCURRENT!K1452</f>
        <v>195706844.19000003</v>
      </c>
      <c r="G67" s="38">
        <f>[1]consoCURRENT!L1452</f>
        <v>0</v>
      </c>
      <c r="H67" s="38">
        <f>[1]consoCURRENT!M1452</f>
        <v>0</v>
      </c>
      <c r="I67" s="38">
        <f>[1]consoCURRENT!N1452</f>
        <v>107708881.45</v>
      </c>
      <c r="J67" s="38">
        <f>[1]consoCURRENT!O1452</f>
        <v>146656501.65000001</v>
      </c>
      <c r="K67" s="38">
        <f>[1]consoCURRENT!P1452</f>
        <v>0</v>
      </c>
      <c r="L67" s="38">
        <f>[1]consoCURRENT!Q1452</f>
        <v>0</v>
      </c>
      <c r="M67" s="38">
        <f>[1]consoCURRENT!R1452</f>
        <v>254365383.09999993</v>
      </c>
      <c r="N67" s="38">
        <f>[1]consoCURRENT!S1452</f>
        <v>3982871.77</v>
      </c>
      <c r="O67" s="38">
        <f>[1]consoCURRENT!T1452</f>
        <v>0</v>
      </c>
      <c r="P67" s="38">
        <f>[1]consoCURRENT!U1452</f>
        <v>0</v>
      </c>
      <c r="Q67" s="38">
        <f>[1]consoCURRENT!V1452</f>
        <v>17743194.880000003</v>
      </c>
      <c r="R67" s="38">
        <f>[1]consoCURRENT!W1452</f>
        <v>31307147.660000004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307398597.40999997</v>
      </c>
      <c r="AA67" s="38">
        <f>B67-Z67</f>
        <v>1197136402.5900002</v>
      </c>
      <c r="AB67" s="43">
        <f>Z67/B67</f>
        <v>0.2043146868700296</v>
      </c>
      <c r="AC67" s="39"/>
      <c r="AD67" s="69"/>
      <c r="AE67" s="77"/>
      <c r="AF67" s="77"/>
      <c r="AG67" s="77"/>
    </row>
    <row r="68" spans="1:33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9"/>
      <c r="AE68" s="77"/>
      <c r="AF68" s="77"/>
      <c r="AG68" s="77"/>
    </row>
    <row r="69" spans="1:33" s="40" customFormat="1" ht="18" customHeight="1" x14ac:dyDescent="0.2">
      <c r="A69" s="42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  <c r="AD69" s="69"/>
      <c r="AE69" s="77"/>
      <c r="AF69" s="77"/>
      <c r="AG69" s="77"/>
    </row>
    <row r="70" spans="1:33" s="40" customFormat="1" ht="18" customHeight="1" x14ac:dyDescent="0.25">
      <c r="A70" s="44" t="s">
        <v>40</v>
      </c>
      <c r="B70" s="45">
        <f>SUM(B66:B69)</f>
        <v>1504535000</v>
      </c>
      <c r="C70" s="45">
        <f t="shared" ref="C70:Y70" si="14">SUM(C66:C69)</f>
        <v>1188828653.0699999</v>
      </c>
      <c r="D70" s="45">
        <f t="shared" si="14"/>
        <v>-315706346.92999995</v>
      </c>
      <c r="E70" s="45">
        <f t="shared" si="14"/>
        <v>111691753.22000001</v>
      </c>
      <c r="F70" s="45">
        <f t="shared" si="14"/>
        <v>195706844.19000003</v>
      </c>
      <c r="G70" s="45">
        <f t="shared" si="14"/>
        <v>0</v>
      </c>
      <c r="H70" s="45">
        <f t="shared" si="14"/>
        <v>0</v>
      </c>
      <c r="I70" s="45">
        <f t="shared" si="14"/>
        <v>107708881.45</v>
      </c>
      <c r="J70" s="45">
        <f t="shared" si="14"/>
        <v>146656501.65000001</v>
      </c>
      <c r="K70" s="45">
        <f t="shared" si="14"/>
        <v>0</v>
      </c>
      <c r="L70" s="45">
        <f t="shared" si="14"/>
        <v>0</v>
      </c>
      <c r="M70" s="45">
        <f t="shared" si="14"/>
        <v>254365383.09999993</v>
      </c>
      <c r="N70" s="45">
        <f t="shared" si="14"/>
        <v>3982871.77</v>
      </c>
      <c r="O70" s="45">
        <f t="shared" si="14"/>
        <v>0</v>
      </c>
      <c r="P70" s="45">
        <f t="shared" si="14"/>
        <v>0</v>
      </c>
      <c r="Q70" s="45">
        <f t="shared" si="14"/>
        <v>17743194.880000003</v>
      </c>
      <c r="R70" s="45">
        <f t="shared" si="14"/>
        <v>31307147.660000004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307398597.40999997</v>
      </c>
      <c r="AA70" s="45">
        <f>SUM(AA66:AA69)</f>
        <v>1197136402.5900002</v>
      </c>
      <c r="AB70" s="46">
        <f>Z70/B70</f>
        <v>0.2043146868700296</v>
      </c>
      <c r="AC70" s="39"/>
      <c r="AD70" s="69"/>
      <c r="AE70" s="77"/>
      <c r="AF70" s="77"/>
      <c r="AG70" s="77"/>
    </row>
    <row r="71" spans="1:33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77"/>
      <c r="AF71" s="77"/>
      <c r="AG71" s="77"/>
    </row>
    <row r="72" spans="1:33" s="40" customFormat="1" ht="18" customHeight="1" x14ac:dyDescent="0.25">
      <c r="A72" s="44" t="s">
        <v>42</v>
      </c>
      <c r="B72" s="45">
        <f>B71+B70</f>
        <v>1504535000</v>
      </c>
      <c r="C72" s="45">
        <f t="shared" ref="C72:Y72" si="15">C71+C70</f>
        <v>1188828653.0699999</v>
      </c>
      <c r="D72" s="45">
        <f t="shared" si="15"/>
        <v>-315706346.92999995</v>
      </c>
      <c r="E72" s="45">
        <f t="shared" si="15"/>
        <v>111691753.22000001</v>
      </c>
      <c r="F72" s="45">
        <f t="shared" si="15"/>
        <v>195706844.19000003</v>
      </c>
      <c r="G72" s="45">
        <f t="shared" si="15"/>
        <v>0</v>
      </c>
      <c r="H72" s="45">
        <f t="shared" si="15"/>
        <v>0</v>
      </c>
      <c r="I72" s="45">
        <f t="shared" si="15"/>
        <v>107708881.45</v>
      </c>
      <c r="J72" s="45">
        <f t="shared" si="15"/>
        <v>146656501.65000001</v>
      </c>
      <c r="K72" s="45">
        <f t="shared" si="15"/>
        <v>0</v>
      </c>
      <c r="L72" s="45">
        <f t="shared" si="15"/>
        <v>0</v>
      </c>
      <c r="M72" s="45">
        <f t="shared" si="15"/>
        <v>254365383.09999993</v>
      </c>
      <c r="N72" s="45">
        <f t="shared" si="15"/>
        <v>3982871.77</v>
      </c>
      <c r="O72" s="45">
        <f t="shared" si="15"/>
        <v>0</v>
      </c>
      <c r="P72" s="45">
        <f t="shared" si="15"/>
        <v>0</v>
      </c>
      <c r="Q72" s="45">
        <f t="shared" si="15"/>
        <v>17743194.880000003</v>
      </c>
      <c r="R72" s="45">
        <f t="shared" si="15"/>
        <v>31307147.660000004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307398597.40999997</v>
      </c>
      <c r="AA72" s="45">
        <f>AA71+AA70</f>
        <v>1197136402.5900002</v>
      </c>
      <c r="AB72" s="46">
        <f>Z72/B72</f>
        <v>0.2043146868700296</v>
      </c>
      <c r="AC72" s="48"/>
      <c r="AD72" s="69"/>
      <c r="AE72" s="77"/>
      <c r="AF72" s="77"/>
      <c r="AG72" s="77"/>
    </row>
    <row r="73" spans="1:33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77"/>
      <c r="AF73" s="77"/>
      <c r="AG73" s="77"/>
    </row>
    <row r="74" spans="1:33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77"/>
      <c r="AF74" s="77"/>
      <c r="AG74" s="77"/>
    </row>
    <row r="75" spans="1:33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77"/>
      <c r="AF75" s="77"/>
      <c r="AG75" s="77"/>
    </row>
    <row r="76" spans="1:33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0">
        <f>Z77+Z87+Z67</f>
        <v>1246144274.1500001</v>
      </c>
      <c r="AE76" s="77"/>
      <c r="AF76" s="77"/>
      <c r="AG76" s="77"/>
    </row>
    <row r="77" spans="1:33" s="40" customFormat="1" ht="18" customHeight="1" x14ac:dyDescent="0.2">
      <c r="A77" s="42" t="s">
        <v>37</v>
      </c>
      <c r="B77" s="38">
        <f>[1]consoCURRENT!E1663</f>
        <v>1265736000</v>
      </c>
      <c r="C77" s="38">
        <f>[1]consoCURRENT!H1663</f>
        <v>327028481.97999996</v>
      </c>
      <c r="D77" s="38">
        <f>[1]consoCURRENT!I1663</f>
        <v>-938707518.01999998</v>
      </c>
      <c r="E77" s="38">
        <f>[1]consoCURRENT!J1663</f>
        <v>145631364</v>
      </c>
      <c r="F77" s="38">
        <f>[1]consoCURRENT!K1663</f>
        <v>793114312.74000001</v>
      </c>
      <c r="G77" s="38">
        <f>[1]consoCURRENT!L1663</f>
        <v>0</v>
      </c>
      <c r="H77" s="38">
        <f>[1]consoCURRENT!M1663</f>
        <v>0</v>
      </c>
      <c r="I77" s="38">
        <f>[1]consoCURRENT!N1663</f>
        <v>145631364</v>
      </c>
      <c r="J77" s="38">
        <f>[1]consoCURRENT!O1663</f>
        <v>793076154.01999998</v>
      </c>
      <c r="K77" s="38">
        <f>[1]consoCURRENT!P1663</f>
        <v>0</v>
      </c>
      <c r="L77" s="38">
        <f>[1]consoCURRENT!Q1663</f>
        <v>0</v>
      </c>
      <c r="M77" s="38">
        <f>[1]consoCURRENT!R1663</f>
        <v>938707518.01999998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38158.719999999994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938745676.74000001</v>
      </c>
      <c r="AA77" s="38">
        <f>B77-Z77</f>
        <v>326990323.25999999</v>
      </c>
      <c r="AB77" s="43">
        <f>Z77/B77</f>
        <v>0.74165993282959486</v>
      </c>
      <c r="AC77" s="39"/>
      <c r="AD77" s="69"/>
      <c r="AE77" s="77"/>
      <c r="AF77" s="77"/>
      <c r="AG77" s="77"/>
    </row>
    <row r="78" spans="1:33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77"/>
      <c r="AF78" s="77"/>
      <c r="AG78" s="77"/>
    </row>
    <row r="79" spans="1:33" s="40" customFormat="1" ht="18" customHeight="1" x14ac:dyDescent="0.2">
      <c r="A79" s="42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  <c r="AD79" s="69"/>
      <c r="AE79" s="77"/>
      <c r="AF79" s="77"/>
      <c r="AG79" s="77"/>
    </row>
    <row r="80" spans="1:33" s="40" customFormat="1" ht="18" customHeight="1" x14ac:dyDescent="0.25">
      <c r="A80" s="44" t="s">
        <v>40</v>
      </c>
      <c r="B80" s="45">
        <f>SUM(B76:B79)</f>
        <v>1265736000</v>
      </c>
      <c r="C80" s="45">
        <f t="shared" ref="C80:Y80" si="16">SUM(C76:C79)</f>
        <v>327028481.97999996</v>
      </c>
      <c r="D80" s="45">
        <f t="shared" si="16"/>
        <v>-938707518.01999998</v>
      </c>
      <c r="E80" s="45">
        <f t="shared" si="16"/>
        <v>145631364</v>
      </c>
      <c r="F80" s="45">
        <f t="shared" si="16"/>
        <v>793114312.74000001</v>
      </c>
      <c r="G80" s="45">
        <f t="shared" si="16"/>
        <v>0</v>
      </c>
      <c r="H80" s="45">
        <f t="shared" si="16"/>
        <v>0</v>
      </c>
      <c r="I80" s="45">
        <f t="shared" si="16"/>
        <v>145631364</v>
      </c>
      <c r="J80" s="45">
        <f t="shared" si="16"/>
        <v>793076154.01999998</v>
      </c>
      <c r="K80" s="45">
        <f t="shared" si="16"/>
        <v>0</v>
      </c>
      <c r="L80" s="45">
        <f t="shared" si="16"/>
        <v>0</v>
      </c>
      <c r="M80" s="45">
        <f t="shared" si="16"/>
        <v>938707518.01999998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38158.719999999994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938745676.74000001</v>
      </c>
      <c r="AA80" s="45">
        <f>SUM(AA76:AA79)</f>
        <v>326990323.25999999</v>
      </c>
      <c r="AB80" s="46">
        <f>Z80/B80</f>
        <v>0.74165993282959486</v>
      </c>
      <c r="AC80" s="39"/>
      <c r="AD80" s="69"/>
      <c r="AE80" s="77"/>
      <c r="AF80" s="77"/>
      <c r="AG80" s="77"/>
    </row>
    <row r="81" spans="1:33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77"/>
      <c r="AF81" s="77"/>
      <c r="AG81" s="77"/>
    </row>
    <row r="82" spans="1:33" s="40" customFormat="1" ht="18" customHeight="1" x14ac:dyDescent="0.25">
      <c r="A82" s="44" t="s">
        <v>42</v>
      </c>
      <c r="B82" s="45">
        <f>B81+B80</f>
        <v>1265736000</v>
      </c>
      <c r="C82" s="45">
        <f t="shared" ref="C82:Y82" si="17">C81+C80</f>
        <v>327028481.97999996</v>
      </c>
      <c r="D82" s="45">
        <f t="shared" si="17"/>
        <v>-938707518.01999998</v>
      </c>
      <c r="E82" s="45">
        <f t="shared" si="17"/>
        <v>145631364</v>
      </c>
      <c r="F82" s="45">
        <f t="shared" si="17"/>
        <v>793114312.74000001</v>
      </c>
      <c r="G82" s="45">
        <f t="shared" si="17"/>
        <v>0</v>
      </c>
      <c r="H82" s="45">
        <f t="shared" si="17"/>
        <v>0</v>
      </c>
      <c r="I82" s="45">
        <f t="shared" si="17"/>
        <v>145631364</v>
      </c>
      <c r="J82" s="45">
        <f t="shared" si="17"/>
        <v>793076154.01999998</v>
      </c>
      <c r="K82" s="45">
        <f t="shared" si="17"/>
        <v>0</v>
      </c>
      <c r="L82" s="45">
        <f t="shared" si="17"/>
        <v>0</v>
      </c>
      <c r="M82" s="45">
        <f t="shared" si="17"/>
        <v>938707518.01999998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38158.719999999994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938745676.74000001</v>
      </c>
      <c r="AA82" s="45">
        <f>AA81+AA80</f>
        <v>326990323.25999999</v>
      </c>
      <c r="AB82" s="46">
        <f>Z82/B82</f>
        <v>0.74165993282959486</v>
      </c>
      <c r="AC82" s="48"/>
      <c r="AD82" s="69"/>
      <c r="AE82" s="77"/>
      <c r="AF82" s="77"/>
      <c r="AG82" s="77"/>
    </row>
    <row r="83" spans="1:33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77"/>
      <c r="AF83" s="77"/>
      <c r="AG83" s="77"/>
    </row>
    <row r="84" spans="1:33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77"/>
      <c r="AF84" s="77"/>
      <c r="AG84" s="77"/>
    </row>
    <row r="85" spans="1:33" s="40" customFormat="1" ht="15" hidden="1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77"/>
      <c r="AF85" s="77"/>
      <c r="AG85" s="77"/>
    </row>
    <row r="86" spans="1:33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77"/>
      <c r="AF86" s="77"/>
      <c r="AG86" s="77"/>
    </row>
    <row r="87" spans="1:33" s="40" customFormat="1" ht="18" hidden="1" customHeight="1" x14ac:dyDescent="0.2">
      <c r="A87" s="42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69"/>
      <c r="AE87" s="77"/>
      <c r="AF87" s="77"/>
      <c r="AG87" s="77"/>
    </row>
    <row r="88" spans="1:33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77"/>
      <c r="AF88" s="77"/>
      <c r="AG88" s="77"/>
    </row>
    <row r="89" spans="1:33" s="40" customFormat="1" ht="18" hidden="1" customHeight="1" x14ac:dyDescent="0.2">
      <c r="A89" s="42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  <c r="AD89" s="69"/>
      <c r="AE89" s="77"/>
      <c r="AF89" s="77"/>
      <c r="AG89" s="77"/>
    </row>
    <row r="90" spans="1:33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69"/>
      <c r="AE90" s="77"/>
      <c r="AF90" s="77"/>
      <c r="AG90" s="77"/>
    </row>
    <row r="91" spans="1:33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77"/>
      <c r="AF91" s="77"/>
      <c r="AG91" s="77"/>
    </row>
    <row r="92" spans="1:33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69"/>
      <c r="AE92" s="77"/>
      <c r="AF92" s="77"/>
      <c r="AG92" s="77"/>
    </row>
    <row r="93" spans="1:33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77"/>
      <c r="AF93" s="77"/>
      <c r="AG93" s="77"/>
    </row>
    <row r="94" spans="1:33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77"/>
      <c r="AF94" s="77"/>
      <c r="AG94" s="77"/>
    </row>
    <row r="95" spans="1:33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77"/>
      <c r="AF95" s="77"/>
      <c r="AG95" s="77"/>
    </row>
    <row r="96" spans="1:33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77"/>
      <c r="AF96" s="77"/>
      <c r="AG96" s="77"/>
    </row>
    <row r="97" spans="1:33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77"/>
      <c r="AF97" s="77"/>
      <c r="AG97" s="77"/>
    </row>
    <row r="98" spans="1:33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77"/>
      <c r="AF98" s="77"/>
      <c r="AG98" s="77"/>
    </row>
    <row r="99" spans="1:33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  <c r="AD99" s="69"/>
      <c r="AE99" s="77"/>
      <c r="AF99" s="77"/>
      <c r="AG99" s="77"/>
    </row>
    <row r="100" spans="1:33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69"/>
      <c r="AE100" s="77"/>
      <c r="AF100" s="77"/>
      <c r="AG100" s="77"/>
    </row>
    <row r="101" spans="1:33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77"/>
      <c r="AF101" s="77"/>
      <c r="AG101" s="77"/>
    </row>
    <row r="102" spans="1:33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69"/>
      <c r="AE102" s="77"/>
      <c r="AF102" s="77"/>
      <c r="AG102" s="77"/>
    </row>
    <row r="103" spans="1:33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77"/>
      <c r="AF103" s="77"/>
      <c r="AG103" s="77"/>
    </row>
    <row r="104" spans="1:33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77"/>
      <c r="AF104" s="77"/>
      <c r="AG104" s="77"/>
    </row>
    <row r="105" spans="1:33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77"/>
      <c r="AF105" s="77"/>
      <c r="AG105" s="77"/>
    </row>
    <row r="106" spans="1:33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77"/>
      <c r="AF106" s="77"/>
      <c r="AG106" s="77"/>
    </row>
    <row r="107" spans="1:33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77"/>
      <c r="AF107" s="77"/>
      <c r="AG107" s="77"/>
    </row>
    <row r="108" spans="1:33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77"/>
      <c r="AF108" s="77"/>
      <c r="AG108" s="77"/>
    </row>
    <row r="109" spans="1:33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  <c r="AD109" s="69"/>
      <c r="AE109" s="77"/>
      <c r="AF109" s="77"/>
      <c r="AG109" s="77"/>
    </row>
    <row r="110" spans="1:33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69"/>
      <c r="AE110" s="77"/>
      <c r="AF110" s="77"/>
      <c r="AG110" s="77"/>
    </row>
    <row r="111" spans="1:33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77"/>
      <c r="AF111" s="77"/>
      <c r="AG111" s="77"/>
    </row>
    <row r="112" spans="1:33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69"/>
      <c r="AE112" s="77"/>
      <c r="AF112" s="77"/>
      <c r="AG112" s="77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77"/>
      <c r="AF113" s="77"/>
      <c r="AG113" s="77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77"/>
      <c r="AF114" s="77"/>
      <c r="AG114" s="77"/>
    </row>
    <row r="115" spans="1:34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77"/>
      <c r="AF115" s="77"/>
      <c r="AG115" s="77"/>
    </row>
    <row r="116" spans="1:34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69"/>
      <c r="AE116" s="77"/>
      <c r="AF116" s="77"/>
      <c r="AG116" s="77"/>
      <c r="AH116" s="40" t="s">
        <v>49</v>
      </c>
    </row>
    <row r="117" spans="1:34" s="40" customFormat="1" ht="18" customHeight="1" x14ac:dyDescent="0.2">
      <c r="A117" s="42" t="s">
        <v>37</v>
      </c>
      <c r="B117" s="38">
        <f>B57+B17</f>
        <v>2770271000</v>
      </c>
      <c r="C117" s="38">
        <f t="shared" si="24"/>
        <v>1515857135.05</v>
      </c>
      <c r="D117" s="38">
        <f t="shared" si="24"/>
        <v>-1254413864.9499998</v>
      </c>
      <c r="E117" s="38">
        <f t="shared" si="24"/>
        <v>257323117.22000003</v>
      </c>
      <c r="F117" s="38">
        <f t="shared" si="24"/>
        <v>988821156.93000007</v>
      </c>
      <c r="G117" s="38">
        <f t="shared" si="24"/>
        <v>0</v>
      </c>
      <c r="H117" s="38">
        <f t="shared" si="24"/>
        <v>0</v>
      </c>
      <c r="I117" s="38">
        <f t="shared" si="24"/>
        <v>253340245.44999999</v>
      </c>
      <c r="J117" s="38">
        <f t="shared" si="24"/>
        <v>939732655.66999996</v>
      </c>
      <c r="K117" s="38">
        <f t="shared" si="24"/>
        <v>0</v>
      </c>
      <c r="L117" s="38">
        <f t="shared" si="24"/>
        <v>0</v>
      </c>
      <c r="M117" s="38">
        <f t="shared" si="24"/>
        <v>1193072901.1199999</v>
      </c>
      <c r="N117" s="38">
        <f t="shared" si="24"/>
        <v>3982871.77</v>
      </c>
      <c r="O117" s="38">
        <f t="shared" si="24"/>
        <v>0</v>
      </c>
      <c r="P117" s="38">
        <f t="shared" si="24"/>
        <v>0</v>
      </c>
      <c r="Q117" s="38">
        <f t="shared" si="24"/>
        <v>17743194.880000003</v>
      </c>
      <c r="R117" s="38">
        <f t="shared" si="24"/>
        <v>31345306.380000003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1246144274.1500001</v>
      </c>
      <c r="AA117" s="38">
        <f>B117-Z117</f>
        <v>1524126725.8499999</v>
      </c>
      <c r="AB117" s="43">
        <f>Z117/B117</f>
        <v>0.44982757071420093</v>
      </c>
      <c r="AC117" s="39"/>
      <c r="AD117" s="69"/>
      <c r="AE117" s="77"/>
      <c r="AF117" s="77"/>
      <c r="AG117" s="77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69"/>
      <c r="AE118" s="77"/>
      <c r="AF118" s="77"/>
      <c r="AG118" s="77"/>
    </row>
    <row r="119" spans="1:34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69"/>
      <c r="AE119" s="77"/>
      <c r="AF119" s="77"/>
      <c r="AG119" s="77"/>
    </row>
    <row r="120" spans="1:34" s="40" customFormat="1" ht="18" hidden="1" customHeight="1" x14ac:dyDescent="0.25">
      <c r="A120" s="44" t="s">
        <v>40</v>
      </c>
      <c r="B120" s="45">
        <f>SUM(B116:B119)</f>
        <v>2770271000</v>
      </c>
      <c r="C120" s="45">
        <f t="shared" ref="C120:Y120" si="25">SUM(C116:C119)</f>
        <v>1515857135.05</v>
      </c>
      <c r="D120" s="45">
        <f t="shared" si="25"/>
        <v>-1254413864.9499998</v>
      </c>
      <c r="E120" s="45">
        <f t="shared" si="25"/>
        <v>257323117.22000003</v>
      </c>
      <c r="F120" s="45">
        <f t="shared" si="25"/>
        <v>988821156.93000007</v>
      </c>
      <c r="G120" s="45">
        <f t="shared" si="25"/>
        <v>0</v>
      </c>
      <c r="H120" s="45">
        <f t="shared" si="25"/>
        <v>0</v>
      </c>
      <c r="I120" s="45">
        <f t="shared" si="25"/>
        <v>253340245.44999999</v>
      </c>
      <c r="J120" s="45">
        <f t="shared" si="25"/>
        <v>939732655.66999996</v>
      </c>
      <c r="K120" s="45">
        <f t="shared" si="25"/>
        <v>0</v>
      </c>
      <c r="L120" s="45">
        <f t="shared" si="25"/>
        <v>0</v>
      </c>
      <c r="M120" s="45">
        <f>SUM(M116:M119)</f>
        <v>1193072901.1199999</v>
      </c>
      <c r="N120" s="45">
        <f t="shared" si="25"/>
        <v>3982871.77</v>
      </c>
      <c r="O120" s="45">
        <f t="shared" si="25"/>
        <v>0</v>
      </c>
      <c r="P120" s="45">
        <f t="shared" si="25"/>
        <v>0</v>
      </c>
      <c r="Q120" s="45">
        <f t="shared" si="25"/>
        <v>17743194.880000003</v>
      </c>
      <c r="R120" s="45">
        <f t="shared" si="25"/>
        <v>31345306.380000003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1246144274.1500001</v>
      </c>
      <c r="AA120" s="45">
        <f>SUM(AA116:AA119)</f>
        <v>1524126725.8499999</v>
      </c>
      <c r="AB120" s="46">
        <f>Z120/B120</f>
        <v>0.44982757071420093</v>
      </c>
      <c r="AC120" s="39"/>
      <c r="AD120" s="69"/>
      <c r="AE120" s="77"/>
      <c r="AF120" s="77"/>
      <c r="AG120" s="77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69"/>
      <c r="AE121" s="77"/>
      <c r="AF121" s="77"/>
      <c r="AG121" s="77"/>
    </row>
    <row r="122" spans="1:34" s="40" customFormat="1" ht="18" customHeight="1" x14ac:dyDescent="0.25">
      <c r="A122" s="44" t="s">
        <v>42</v>
      </c>
      <c r="B122" s="45">
        <f>B121+B120</f>
        <v>2770271000</v>
      </c>
      <c r="C122" s="45">
        <f t="shared" ref="C122:Y122" si="26">C121+C120</f>
        <v>1515857135.05</v>
      </c>
      <c r="D122" s="45">
        <f t="shared" si="26"/>
        <v>-1254413864.9499998</v>
      </c>
      <c r="E122" s="45">
        <f t="shared" si="26"/>
        <v>257323117.22000003</v>
      </c>
      <c r="F122" s="45">
        <f t="shared" si="26"/>
        <v>988821156.93000007</v>
      </c>
      <c r="G122" s="45">
        <f t="shared" si="26"/>
        <v>0</v>
      </c>
      <c r="H122" s="45">
        <f t="shared" si="26"/>
        <v>0</v>
      </c>
      <c r="I122" s="45">
        <f t="shared" si="26"/>
        <v>253340245.44999999</v>
      </c>
      <c r="J122" s="45">
        <f t="shared" si="26"/>
        <v>939732655.66999996</v>
      </c>
      <c r="K122" s="45">
        <f t="shared" si="26"/>
        <v>0</v>
      </c>
      <c r="L122" s="45">
        <f t="shared" si="26"/>
        <v>0</v>
      </c>
      <c r="M122" s="45">
        <f>M121+M120</f>
        <v>1193072901.1199999</v>
      </c>
      <c r="N122" s="45">
        <f t="shared" si="26"/>
        <v>3982871.77</v>
      </c>
      <c r="O122" s="45">
        <f t="shared" si="26"/>
        <v>0</v>
      </c>
      <c r="P122" s="45">
        <f t="shared" si="26"/>
        <v>0</v>
      </c>
      <c r="Q122" s="45">
        <f t="shared" si="26"/>
        <v>17743194.880000003</v>
      </c>
      <c r="R122" s="45">
        <f t="shared" si="26"/>
        <v>31345306.380000003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1246144274.1500001</v>
      </c>
      <c r="AA122" s="45">
        <f>AA121+AA120</f>
        <v>1524126725.8499999</v>
      </c>
      <c r="AB122" s="46">
        <f>Z122/B122</f>
        <v>0.44982757071420093</v>
      </c>
      <c r="AC122" s="48"/>
      <c r="AD122" s="70">
        <f>'[2]sum-co'!Q116+'[2]CMFothers-CURRENT'!ER566</f>
        <v>1246144274.1500001</v>
      </c>
      <c r="AE122" s="77"/>
      <c r="AF122" s="77"/>
      <c r="AG122" s="77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9"/>
      <c r="AE123" s="77"/>
      <c r="AF123" s="77"/>
      <c r="AG123" s="77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77"/>
      <c r="AF124" s="77"/>
      <c r="AG124" s="77"/>
    </row>
    <row r="125" spans="1:34" s="40" customFormat="1" ht="15" hidden="1" customHeight="1" x14ac:dyDescent="0.25">
      <c r="A125" s="51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77"/>
      <c r="AF125" s="77"/>
      <c r="AG125" s="77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77"/>
      <c r="AF126" s="77"/>
      <c r="AG126" s="77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77"/>
      <c r="AF127" s="77"/>
      <c r="AG127" s="77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69"/>
      <c r="AE128" s="77"/>
      <c r="AF128" s="77"/>
      <c r="AG128" s="77"/>
    </row>
    <row r="129" spans="1:33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77"/>
      <c r="AF129" s="77"/>
      <c r="AG129" s="77"/>
    </row>
    <row r="130" spans="1:33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69"/>
      <c r="AE130" s="77"/>
      <c r="AF130" s="77"/>
      <c r="AG130" s="77"/>
    </row>
    <row r="131" spans="1:33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77"/>
      <c r="AF131" s="77"/>
      <c r="AG131" s="77"/>
    </row>
    <row r="132" spans="1:33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69"/>
      <c r="AE132" s="77"/>
      <c r="AF132" s="77"/>
      <c r="AG132" s="77"/>
    </row>
    <row r="133" spans="1:33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69"/>
      <c r="AE133" s="77"/>
      <c r="AF133" s="77"/>
      <c r="AG133" s="77"/>
    </row>
    <row r="134" spans="1:33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69"/>
      <c r="AE134" s="77"/>
      <c r="AF134" s="77"/>
      <c r="AG134" s="77"/>
    </row>
    <row r="135" spans="1:33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69"/>
      <c r="AE135" s="77"/>
      <c r="AF135" s="77"/>
      <c r="AG135" s="77"/>
    </row>
    <row r="136" spans="1:33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77"/>
      <c r="AF136" s="77"/>
      <c r="AG136" s="77"/>
    </row>
    <row r="137" spans="1:33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77"/>
      <c r="AF137" s="77"/>
      <c r="AG137" s="77"/>
    </row>
    <row r="138" spans="1:33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69"/>
      <c r="AE138" s="77"/>
      <c r="AF138" s="77"/>
      <c r="AG138" s="77"/>
    </row>
    <row r="139" spans="1:33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[1]consoCURRENT!H3279</f>
        <v>0</v>
      </c>
      <c r="D139" s="38">
        <f>[1]consoCURRENT!I3279</f>
        <v>0</v>
      </c>
      <c r="E139" s="38">
        <f>[1]consoCURRENT!J3279</f>
        <v>0</v>
      </c>
      <c r="F139" s="38">
        <f>[1]consoCURRENT!K3279</f>
        <v>0</v>
      </c>
      <c r="G139" s="38">
        <f>[1]consoCURRENT!L3279</f>
        <v>0</v>
      </c>
      <c r="H139" s="38">
        <f>[1]consoCURRENT!M3279</f>
        <v>0</v>
      </c>
      <c r="I139" s="38">
        <f>[1]consoCURRENT!N3279</f>
        <v>0</v>
      </c>
      <c r="J139" s="38">
        <f>[1]consoCURRENT!O3279</f>
        <v>0</v>
      </c>
      <c r="K139" s="38">
        <f>[1]consoCURRENT!P3279</f>
        <v>0</v>
      </c>
      <c r="L139" s="38">
        <f>[1]consoCURRENT!Q3279</f>
        <v>0</v>
      </c>
      <c r="M139" s="38">
        <f>[1]consoCURRENT!R3279</f>
        <v>0</v>
      </c>
      <c r="N139" s="38">
        <f>[1]consoCURRENT!S3279</f>
        <v>0</v>
      </c>
      <c r="O139" s="38">
        <f>[1]consoCURRENT!T3279</f>
        <v>0</v>
      </c>
      <c r="P139" s="38">
        <f>[1]consoCURRENT!U3279</f>
        <v>0</v>
      </c>
      <c r="Q139" s="38">
        <f>[1]consoCURRENT!V3279</f>
        <v>0</v>
      </c>
      <c r="R139" s="38">
        <f>[1]consoCURRENT!W3279</f>
        <v>0</v>
      </c>
      <c r="S139" s="38">
        <f>[1]consoCURRENT!X3279</f>
        <v>0</v>
      </c>
      <c r="T139" s="38">
        <f>[1]consoCURRENT!Y3279</f>
        <v>0</v>
      </c>
      <c r="U139" s="38">
        <f>[1]consoCURRENT!Z3279</f>
        <v>0</v>
      </c>
      <c r="V139" s="38">
        <f>[1]consoCURRENT!AA3279</f>
        <v>0</v>
      </c>
      <c r="W139" s="38">
        <f>[1]consoCURRENT!AB3279</f>
        <v>0</v>
      </c>
      <c r="X139" s="38">
        <f>[1]consoCURRENT!AC3279</f>
        <v>0</v>
      </c>
      <c r="Y139" s="38">
        <f>[1]consoCURRENT!AD3279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69"/>
      <c r="AE139" s="77"/>
      <c r="AF139" s="77"/>
      <c r="AG139" s="77"/>
    </row>
    <row r="140" spans="1:33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69"/>
      <c r="AE140" s="77"/>
      <c r="AF140" s="77"/>
      <c r="AG140" s="77"/>
    </row>
    <row r="141" spans="1:33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[1]consoCURRENT!H3314</f>
        <v>0</v>
      </c>
      <c r="D141" s="38">
        <f>[1]consoCURRENT!I3314</f>
        <v>0</v>
      </c>
      <c r="E141" s="38">
        <f>[1]consoCURRENT!J3314</f>
        <v>0</v>
      </c>
      <c r="F141" s="38">
        <f>[1]consoCURRENT!K3314</f>
        <v>0</v>
      </c>
      <c r="G141" s="38">
        <f>[1]consoCURRENT!L3314</f>
        <v>0</v>
      </c>
      <c r="H141" s="38">
        <f>[1]consoCURRENT!M3314</f>
        <v>0</v>
      </c>
      <c r="I141" s="38">
        <f>[1]consoCURRENT!N3314</f>
        <v>0</v>
      </c>
      <c r="J141" s="38">
        <f>[1]consoCURRENT!O3314</f>
        <v>0</v>
      </c>
      <c r="K141" s="38">
        <f>[1]consoCURRENT!P3314</f>
        <v>0</v>
      </c>
      <c r="L141" s="38">
        <f>[1]consoCURRENT!Q3314</f>
        <v>0</v>
      </c>
      <c r="M141" s="38">
        <f>[1]consoCURRENT!R3314</f>
        <v>0</v>
      </c>
      <c r="N141" s="38">
        <f>[1]consoCURRENT!S3314</f>
        <v>0</v>
      </c>
      <c r="O141" s="38">
        <f>[1]consoCURRENT!T3314</f>
        <v>0</v>
      </c>
      <c r="P141" s="38">
        <f>[1]consoCURRENT!U3314</f>
        <v>0</v>
      </c>
      <c r="Q141" s="38">
        <f>[1]consoCURRENT!V3314</f>
        <v>0</v>
      </c>
      <c r="R141" s="38">
        <f>[1]consoCURRENT!W3314</f>
        <v>0</v>
      </c>
      <c r="S141" s="38">
        <f>[1]consoCURRENT!X3314</f>
        <v>0</v>
      </c>
      <c r="T141" s="38">
        <f>[1]consoCURRENT!Y3314</f>
        <v>0</v>
      </c>
      <c r="U141" s="38">
        <f>[1]consoCURRENT!Z3314</f>
        <v>0</v>
      </c>
      <c r="V141" s="38">
        <f>[1]consoCURRENT!AA3314</f>
        <v>0</v>
      </c>
      <c r="W141" s="38">
        <f>[1]consoCURRENT!AB3314</f>
        <v>0</v>
      </c>
      <c r="X141" s="38">
        <f>[1]consoCURRENT!AC3314</f>
        <v>0</v>
      </c>
      <c r="Y141" s="38">
        <f>[1]consoCURRENT!AD3314</f>
        <v>0</v>
      </c>
      <c r="Z141" s="38"/>
      <c r="AA141" s="38">
        <f>B141-Z141</f>
        <v>0</v>
      </c>
      <c r="AB141" s="43"/>
      <c r="AC141" s="39"/>
      <c r="AD141" s="69"/>
      <c r="AE141" s="77"/>
      <c r="AF141" s="77"/>
      <c r="AG141" s="77"/>
    </row>
    <row r="142" spans="1:33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69"/>
      <c r="AE142" s="77"/>
      <c r="AF142" s="77"/>
      <c r="AG142" s="77"/>
    </row>
    <row r="143" spans="1:33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69"/>
      <c r="AE143" s="77"/>
      <c r="AF143" s="77"/>
      <c r="AG143" s="77"/>
    </row>
    <row r="144" spans="1:33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69"/>
      <c r="AE144" s="77"/>
      <c r="AF144" s="77"/>
      <c r="AG144" s="77"/>
    </row>
    <row r="145" spans="1:33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69"/>
      <c r="AE145" s="77"/>
      <c r="AF145" s="77"/>
      <c r="AG145" s="77"/>
    </row>
    <row r="146" spans="1:33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77"/>
      <c r="AF146" s="77"/>
      <c r="AG146" s="77"/>
    </row>
    <row r="147" spans="1:33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77"/>
      <c r="AF147" s="77"/>
      <c r="AG147" s="77"/>
    </row>
    <row r="148" spans="1:33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69"/>
      <c r="AE148" s="77"/>
      <c r="AF148" s="77"/>
      <c r="AG148" s="77"/>
    </row>
    <row r="149" spans="1:33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[1]consoCURRENT!H3466</f>
        <v>0</v>
      </c>
      <c r="D149" s="38">
        <f>[1]consoCURRENT!I3466</f>
        <v>0</v>
      </c>
      <c r="E149" s="38">
        <f>[1]consoCURRENT!J3466</f>
        <v>0</v>
      </c>
      <c r="F149" s="38">
        <f>[1]consoCURRENT!K3466</f>
        <v>0</v>
      </c>
      <c r="G149" s="38">
        <f>[1]consoCURRENT!L3466</f>
        <v>0</v>
      </c>
      <c r="H149" s="38">
        <f>[1]consoCURRENT!M3466</f>
        <v>0</v>
      </c>
      <c r="I149" s="38">
        <f>[1]consoCURRENT!N3466</f>
        <v>0</v>
      </c>
      <c r="J149" s="38">
        <f>[1]consoCURRENT!O3466</f>
        <v>0</v>
      </c>
      <c r="K149" s="38">
        <f>[1]consoCURRENT!P3466</f>
        <v>0</v>
      </c>
      <c r="L149" s="38">
        <f>[1]consoCURRENT!Q3466</f>
        <v>0</v>
      </c>
      <c r="M149" s="38">
        <f>[1]consoCURRENT!R3466</f>
        <v>0</v>
      </c>
      <c r="N149" s="38">
        <f>[1]consoCURRENT!S3466</f>
        <v>0</v>
      </c>
      <c r="O149" s="38">
        <f>[1]consoCURRENT!T3466</f>
        <v>0</v>
      </c>
      <c r="P149" s="38">
        <f>[1]consoCURRENT!U3466</f>
        <v>0</v>
      </c>
      <c r="Q149" s="38">
        <f>[1]consoCURRENT!V3466</f>
        <v>0</v>
      </c>
      <c r="R149" s="38">
        <f>[1]consoCURRENT!W3466</f>
        <v>0</v>
      </c>
      <c r="S149" s="38">
        <f>[1]consoCURRENT!X3466</f>
        <v>0</v>
      </c>
      <c r="T149" s="38">
        <f>[1]consoCURRENT!Y3466</f>
        <v>0</v>
      </c>
      <c r="U149" s="38">
        <f>[1]consoCURRENT!Z3466</f>
        <v>0</v>
      </c>
      <c r="V149" s="38">
        <f>[1]consoCURRENT!AA3466</f>
        <v>0</v>
      </c>
      <c r="W149" s="38">
        <f>[1]consoCURRENT!AB3466</f>
        <v>0</v>
      </c>
      <c r="X149" s="38">
        <f>[1]consoCURRENT!AC3466</f>
        <v>0</v>
      </c>
      <c r="Y149" s="38">
        <f>[1]consoCURRENT!AD3466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69"/>
      <c r="AE149" s="77"/>
      <c r="AF149" s="77"/>
      <c r="AG149" s="77"/>
    </row>
    <row r="150" spans="1:33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69"/>
      <c r="AE150" s="77"/>
      <c r="AF150" s="77"/>
      <c r="AG150" s="77"/>
    </row>
    <row r="151" spans="1:33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[1]consoCURRENT!H3501</f>
        <v>0</v>
      </c>
      <c r="D151" s="38">
        <f>[1]consoCURRENT!I3501</f>
        <v>0</v>
      </c>
      <c r="E151" s="38">
        <f>[1]consoCURRENT!J3501</f>
        <v>0</v>
      </c>
      <c r="F151" s="38">
        <f>[1]consoCURRENT!K3501</f>
        <v>0</v>
      </c>
      <c r="G151" s="38">
        <f>[1]consoCURRENT!L3501</f>
        <v>0</v>
      </c>
      <c r="H151" s="38">
        <f>[1]consoCURRENT!M3501</f>
        <v>0</v>
      </c>
      <c r="I151" s="38">
        <f>[1]consoCURRENT!N3501</f>
        <v>0</v>
      </c>
      <c r="J151" s="38">
        <f>[1]consoCURRENT!O3501</f>
        <v>0</v>
      </c>
      <c r="K151" s="38">
        <f>[1]consoCURRENT!P3501</f>
        <v>0</v>
      </c>
      <c r="L151" s="38">
        <f>[1]consoCURRENT!Q3501</f>
        <v>0</v>
      </c>
      <c r="M151" s="38">
        <f>[1]consoCURRENT!R3501</f>
        <v>0</v>
      </c>
      <c r="N151" s="38">
        <f>[1]consoCURRENT!S3501</f>
        <v>0</v>
      </c>
      <c r="O151" s="38">
        <f>[1]consoCURRENT!T3501</f>
        <v>0</v>
      </c>
      <c r="P151" s="38">
        <f>[1]consoCURRENT!U3501</f>
        <v>0</v>
      </c>
      <c r="Q151" s="38">
        <f>[1]consoCURRENT!V3501</f>
        <v>0</v>
      </c>
      <c r="R151" s="38">
        <f>[1]consoCURRENT!W3501</f>
        <v>0</v>
      </c>
      <c r="S151" s="38">
        <f>[1]consoCURRENT!X3501</f>
        <v>0</v>
      </c>
      <c r="T151" s="38">
        <f>[1]consoCURRENT!Y3501</f>
        <v>0</v>
      </c>
      <c r="U151" s="38">
        <f>[1]consoCURRENT!Z3501</f>
        <v>0</v>
      </c>
      <c r="V151" s="38">
        <f>[1]consoCURRENT!AA3501</f>
        <v>0</v>
      </c>
      <c r="W151" s="38">
        <f>[1]consoCURRENT!AB3501</f>
        <v>0</v>
      </c>
      <c r="X151" s="38">
        <f>[1]consoCURRENT!AC3501</f>
        <v>0</v>
      </c>
      <c r="Y151" s="38">
        <f>[1]consoCURRENT!AD3501</f>
        <v>0</v>
      </c>
      <c r="Z151" s="38"/>
      <c r="AA151" s="38">
        <f>B151-Z151</f>
        <v>0</v>
      </c>
      <c r="AB151" s="43"/>
      <c r="AC151" s="39"/>
      <c r="AD151" s="69"/>
      <c r="AE151" s="77"/>
      <c r="AF151" s="77"/>
      <c r="AG151" s="77"/>
    </row>
    <row r="152" spans="1:33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69"/>
      <c r="AE152" s="77"/>
      <c r="AF152" s="77"/>
      <c r="AG152" s="77"/>
    </row>
    <row r="153" spans="1:33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69"/>
      <c r="AE153" s="77"/>
      <c r="AF153" s="77"/>
      <c r="AG153" s="77"/>
    </row>
    <row r="154" spans="1:33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69"/>
      <c r="AE154" s="77"/>
      <c r="AF154" s="77"/>
      <c r="AG154" s="77"/>
    </row>
    <row r="155" spans="1:33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69"/>
      <c r="AE155" s="77"/>
      <c r="AF155" s="77"/>
      <c r="AG155" s="77"/>
    </row>
    <row r="156" spans="1:33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77"/>
      <c r="AF156" s="77"/>
      <c r="AG156" s="77"/>
    </row>
    <row r="157" spans="1:33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77"/>
      <c r="AF157" s="77"/>
      <c r="AG157" s="77"/>
    </row>
    <row r="158" spans="1:33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69"/>
      <c r="AE158" s="77"/>
      <c r="AF158" s="77"/>
      <c r="AG158" s="77"/>
    </row>
    <row r="159" spans="1:33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[1]consoCURRENT!H3653</f>
        <v>0</v>
      </c>
      <c r="D159" s="38">
        <f>[1]consoCURRENT!I3653</f>
        <v>0</v>
      </c>
      <c r="E159" s="38">
        <f>[1]consoCURRENT!J3653</f>
        <v>0</v>
      </c>
      <c r="F159" s="38">
        <f>[1]consoCURRENT!K3653</f>
        <v>0</v>
      </c>
      <c r="G159" s="38">
        <f>[1]consoCURRENT!L3653</f>
        <v>0</v>
      </c>
      <c r="H159" s="38">
        <f>[1]consoCURRENT!M3653</f>
        <v>0</v>
      </c>
      <c r="I159" s="38">
        <f>[1]consoCURRENT!N3653</f>
        <v>0</v>
      </c>
      <c r="J159" s="38">
        <f>[1]consoCURRENT!O3653</f>
        <v>0</v>
      </c>
      <c r="K159" s="38">
        <f>[1]consoCURRENT!P3653</f>
        <v>0</v>
      </c>
      <c r="L159" s="38">
        <f>[1]consoCURRENT!Q3653</f>
        <v>0</v>
      </c>
      <c r="M159" s="38">
        <f>[1]consoCURRENT!R3653</f>
        <v>0</v>
      </c>
      <c r="N159" s="38">
        <f>[1]consoCURRENT!S3653</f>
        <v>0</v>
      </c>
      <c r="O159" s="38">
        <f>[1]consoCURRENT!T3653</f>
        <v>0</v>
      </c>
      <c r="P159" s="38">
        <f>[1]consoCURRENT!U3653</f>
        <v>0</v>
      </c>
      <c r="Q159" s="38">
        <f>[1]consoCURRENT!V3653</f>
        <v>0</v>
      </c>
      <c r="R159" s="38">
        <f>[1]consoCURRENT!W3653</f>
        <v>0</v>
      </c>
      <c r="S159" s="38">
        <f>[1]consoCURRENT!X3653</f>
        <v>0</v>
      </c>
      <c r="T159" s="38">
        <f>[1]consoCURRENT!Y3653</f>
        <v>0</v>
      </c>
      <c r="U159" s="38">
        <f>[1]consoCURRENT!Z3653</f>
        <v>0</v>
      </c>
      <c r="V159" s="38">
        <f>[1]consoCURRENT!AA3653</f>
        <v>0</v>
      </c>
      <c r="W159" s="38">
        <f>[1]consoCURRENT!AB3653</f>
        <v>0</v>
      </c>
      <c r="X159" s="38">
        <f>[1]consoCURRENT!AC3653</f>
        <v>0</v>
      </c>
      <c r="Y159" s="38">
        <f>[1]consoCURRENT!AD3653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69"/>
      <c r="AE159" s="77"/>
      <c r="AF159" s="77"/>
      <c r="AG159" s="77"/>
    </row>
    <row r="160" spans="1:33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69"/>
      <c r="AE160" s="77"/>
      <c r="AF160" s="77"/>
      <c r="AG160" s="77"/>
    </row>
    <row r="161" spans="1:33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[1]consoCURRENT!H3688</f>
        <v>0</v>
      </c>
      <c r="D161" s="38">
        <f>[1]consoCURRENT!I3688</f>
        <v>0</v>
      </c>
      <c r="E161" s="38">
        <f>[1]consoCURRENT!J3688</f>
        <v>0</v>
      </c>
      <c r="F161" s="38">
        <f>[1]consoCURRENT!K3688</f>
        <v>0</v>
      </c>
      <c r="G161" s="38">
        <f>[1]consoCURRENT!L3688</f>
        <v>0</v>
      </c>
      <c r="H161" s="38">
        <f>[1]consoCURRENT!M3688</f>
        <v>0</v>
      </c>
      <c r="I161" s="38">
        <f>[1]consoCURRENT!N3688</f>
        <v>0</v>
      </c>
      <c r="J161" s="38">
        <f>[1]consoCURRENT!O3688</f>
        <v>0</v>
      </c>
      <c r="K161" s="38">
        <f>[1]consoCURRENT!P3688</f>
        <v>0</v>
      </c>
      <c r="L161" s="38">
        <f>[1]consoCURRENT!Q3688</f>
        <v>0</v>
      </c>
      <c r="M161" s="38">
        <f>[1]consoCURRENT!R3688</f>
        <v>0</v>
      </c>
      <c r="N161" s="38">
        <f>[1]consoCURRENT!S3688</f>
        <v>0</v>
      </c>
      <c r="O161" s="38">
        <f>[1]consoCURRENT!T3688</f>
        <v>0</v>
      </c>
      <c r="P161" s="38">
        <f>[1]consoCURRENT!U3688</f>
        <v>0</v>
      </c>
      <c r="Q161" s="38">
        <f>[1]consoCURRENT!V3688</f>
        <v>0</v>
      </c>
      <c r="R161" s="38">
        <f>[1]consoCURRENT!W3688</f>
        <v>0</v>
      </c>
      <c r="S161" s="38">
        <f>[1]consoCURRENT!X3688</f>
        <v>0</v>
      </c>
      <c r="T161" s="38">
        <f>[1]consoCURRENT!Y3688</f>
        <v>0</v>
      </c>
      <c r="U161" s="38">
        <f>[1]consoCURRENT!Z3688</f>
        <v>0</v>
      </c>
      <c r="V161" s="38">
        <f>[1]consoCURRENT!AA3688</f>
        <v>0</v>
      </c>
      <c r="W161" s="38">
        <f>[1]consoCURRENT!AB3688</f>
        <v>0</v>
      </c>
      <c r="X161" s="38">
        <f>[1]consoCURRENT!AC3688</f>
        <v>0</v>
      </c>
      <c r="Y161" s="38">
        <f>[1]consoCURRENT!AD3688</f>
        <v>0</v>
      </c>
      <c r="Z161" s="38"/>
      <c r="AA161" s="38">
        <f>B161-Z161</f>
        <v>0</v>
      </c>
      <c r="AB161" s="43"/>
      <c r="AC161" s="39"/>
      <c r="AD161" s="69"/>
      <c r="AE161" s="77"/>
      <c r="AF161" s="77"/>
      <c r="AG161" s="77"/>
    </row>
    <row r="162" spans="1:33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69"/>
      <c r="AE162" s="77"/>
      <c r="AF162" s="77"/>
      <c r="AG162" s="77"/>
    </row>
    <row r="163" spans="1:33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69"/>
      <c r="AE163" s="77"/>
      <c r="AF163" s="77"/>
      <c r="AG163" s="77"/>
    </row>
    <row r="164" spans="1:33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69"/>
      <c r="AE164" s="77"/>
      <c r="AF164" s="77"/>
      <c r="AG164" s="77"/>
    </row>
    <row r="165" spans="1:33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69"/>
      <c r="AE165" s="77"/>
      <c r="AF165" s="77"/>
      <c r="AG165" s="77"/>
    </row>
    <row r="166" spans="1:33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77"/>
      <c r="AF166" s="77"/>
      <c r="AG166" s="77"/>
    </row>
    <row r="167" spans="1:33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77"/>
      <c r="AF167" s="77"/>
      <c r="AG167" s="77"/>
    </row>
    <row r="168" spans="1:33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69"/>
      <c r="AE168" s="77"/>
      <c r="AF168" s="77"/>
      <c r="AG168" s="77"/>
    </row>
    <row r="169" spans="1:33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77"/>
      <c r="AF169" s="77"/>
      <c r="AG169" s="77"/>
    </row>
    <row r="170" spans="1:33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69"/>
      <c r="AE170" s="77"/>
      <c r="AF170" s="77"/>
      <c r="AG170" s="77"/>
    </row>
    <row r="171" spans="1:33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77"/>
      <c r="AF171" s="77"/>
      <c r="AG171" s="77"/>
    </row>
    <row r="172" spans="1:33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69"/>
      <c r="AE172" s="77"/>
      <c r="AF172" s="77"/>
      <c r="AG172" s="77"/>
    </row>
    <row r="173" spans="1:33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69"/>
      <c r="AE173" s="77"/>
      <c r="AF173" s="77"/>
      <c r="AG173" s="77"/>
    </row>
    <row r="174" spans="1:33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69"/>
      <c r="AE174" s="77"/>
      <c r="AF174" s="77"/>
      <c r="AG174" s="77"/>
    </row>
    <row r="175" spans="1:33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69"/>
      <c r="AE175" s="77"/>
      <c r="AF175" s="77"/>
      <c r="AG175" s="77"/>
    </row>
    <row r="176" spans="1:33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77"/>
      <c r="AF176" s="77"/>
      <c r="AG176" s="77"/>
    </row>
    <row r="177" spans="1:33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77"/>
      <c r="AF177" s="77"/>
      <c r="AG177" s="77"/>
    </row>
    <row r="178" spans="1:33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69"/>
      <c r="AE178" s="77"/>
      <c r="AF178" s="77"/>
      <c r="AG178" s="77"/>
    </row>
    <row r="179" spans="1:33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[1]consoCURRENT!H4027</f>
        <v>0</v>
      </c>
      <c r="D179" s="38">
        <f>[1]consoCURRENT!I4027</f>
        <v>0</v>
      </c>
      <c r="E179" s="38">
        <f>[1]consoCURRENT!J4027</f>
        <v>0</v>
      </c>
      <c r="F179" s="38">
        <f>[1]consoCURRENT!K4027</f>
        <v>0</v>
      </c>
      <c r="G179" s="38">
        <f>[1]consoCURRENT!L4027</f>
        <v>0</v>
      </c>
      <c r="H179" s="38">
        <f>[1]consoCURRENT!M4027</f>
        <v>0</v>
      </c>
      <c r="I179" s="38">
        <f>[1]consoCURRENT!N4027</f>
        <v>0</v>
      </c>
      <c r="J179" s="38">
        <f>[1]consoCURRENT!O4027</f>
        <v>0</v>
      </c>
      <c r="K179" s="38">
        <f>[1]consoCURRENT!P4027</f>
        <v>0</v>
      </c>
      <c r="L179" s="38">
        <f>[1]consoCURRENT!Q4027</f>
        <v>0</v>
      </c>
      <c r="M179" s="38">
        <f>[1]consoCURRENT!R4027</f>
        <v>0</v>
      </c>
      <c r="N179" s="38">
        <f>[1]consoCURRENT!S4027</f>
        <v>0</v>
      </c>
      <c r="O179" s="38">
        <f>[1]consoCURRENT!T4027</f>
        <v>0</v>
      </c>
      <c r="P179" s="38">
        <f>[1]consoCURRENT!U4027</f>
        <v>0</v>
      </c>
      <c r="Q179" s="38">
        <f>[1]consoCURRENT!V4027</f>
        <v>0</v>
      </c>
      <c r="R179" s="38">
        <f>[1]consoCURRENT!W4027</f>
        <v>0</v>
      </c>
      <c r="S179" s="38">
        <f>[1]consoCURRENT!X4027</f>
        <v>0</v>
      </c>
      <c r="T179" s="38">
        <f>[1]consoCURRENT!Y4027</f>
        <v>0</v>
      </c>
      <c r="U179" s="38">
        <f>[1]consoCURRENT!Z4027</f>
        <v>0</v>
      </c>
      <c r="V179" s="38">
        <f>[1]consoCURRENT!AA4027</f>
        <v>0</v>
      </c>
      <c r="W179" s="38">
        <f>[1]consoCURRENT!AB4027</f>
        <v>0</v>
      </c>
      <c r="X179" s="38">
        <f>[1]consoCURRENT!AC4027</f>
        <v>0</v>
      </c>
      <c r="Y179" s="38">
        <f>[1]consoCURRENT!AD4027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69"/>
      <c r="AE179" s="77"/>
      <c r="AF179" s="77"/>
      <c r="AG179" s="77"/>
    </row>
    <row r="180" spans="1:33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69"/>
      <c r="AE180" s="77"/>
      <c r="AF180" s="77"/>
      <c r="AG180" s="77"/>
    </row>
    <row r="181" spans="1:33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[1]consoCURRENT!H4062</f>
        <v>0</v>
      </c>
      <c r="D181" s="38">
        <f>[1]consoCURRENT!I4062</f>
        <v>0</v>
      </c>
      <c r="E181" s="38">
        <f>[1]consoCURRENT!J4062</f>
        <v>0</v>
      </c>
      <c r="F181" s="38">
        <f>[1]consoCURRENT!K4062</f>
        <v>0</v>
      </c>
      <c r="G181" s="38">
        <f>[1]consoCURRENT!L4062</f>
        <v>0</v>
      </c>
      <c r="H181" s="38">
        <f>[1]consoCURRENT!M4062</f>
        <v>0</v>
      </c>
      <c r="I181" s="38">
        <f>[1]consoCURRENT!N4062</f>
        <v>0</v>
      </c>
      <c r="J181" s="38">
        <f>[1]consoCURRENT!O4062</f>
        <v>0</v>
      </c>
      <c r="K181" s="38">
        <f>[1]consoCURRENT!P4062</f>
        <v>0</v>
      </c>
      <c r="L181" s="38">
        <f>[1]consoCURRENT!Q4062</f>
        <v>0</v>
      </c>
      <c r="M181" s="38">
        <f>[1]consoCURRENT!R4062</f>
        <v>0</v>
      </c>
      <c r="N181" s="38">
        <f>[1]consoCURRENT!S4062</f>
        <v>0</v>
      </c>
      <c r="O181" s="38">
        <f>[1]consoCURRENT!T4062</f>
        <v>0</v>
      </c>
      <c r="P181" s="38">
        <f>[1]consoCURRENT!U4062</f>
        <v>0</v>
      </c>
      <c r="Q181" s="38">
        <f>[1]consoCURRENT!V4062</f>
        <v>0</v>
      </c>
      <c r="R181" s="38">
        <f>[1]consoCURRENT!W4062</f>
        <v>0</v>
      </c>
      <c r="S181" s="38">
        <f>[1]consoCURRENT!X4062</f>
        <v>0</v>
      </c>
      <c r="T181" s="38">
        <f>[1]consoCURRENT!Y4062</f>
        <v>0</v>
      </c>
      <c r="U181" s="38">
        <f>[1]consoCURRENT!Z4062</f>
        <v>0</v>
      </c>
      <c r="V181" s="38">
        <f>[1]consoCURRENT!AA4062</f>
        <v>0</v>
      </c>
      <c r="W181" s="38">
        <f>[1]consoCURRENT!AB4062</f>
        <v>0</v>
      </c>
      <c r="X181" s="38">
        <f>[1]consoCURRENT!AC4062</f>
        <v>0</v>
      </c>
      <c r="Y181" s="38">
        <f>[1]consoCURRENT!AD4062</f>
        <v>0</v>
      </c>
      <c r="Z181" s="38"/>
      <c r="AA181" s="38">
        <f>B181-Z181</f>
        <v>0</v>
      </c>
      <c r="AB181" s="43"/>
      <c r="AC181" s="39"/>
      <c r="AD181" s="69"/>
      <c r="AE181" s="77"/>
      <c r="AF181" s="77"/>
      <c r="AG181" s="77"/>
    </row>
    <row r="182" spans="1:33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69"/>
      <c r="AE182" s="77"/>
      <c r="AF182" s="77"/>
      <c r="AG182" s="77"/>
    </row>
    <row r="183" spans="1:33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69"/>
      <c r="AE183" s="77"/>
      <c r="AF183" s="77"/>
      <c r="AG183" s="77"/>
    </row>
    <row r="184" spans="1:33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69"/>
      <c r="AE184" s="77"/>
      <c r="AF184" s="77"/>
      <c r="AG184" s="77"/>
    </row>
    <row r="185" spans="1:33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69"/>
      <c r="AE185" s="77"/>
      <c r="AF185" s="77"/>
      <c r="AG185" s="77"/>
    </row>
    <row r="186" spans="1:33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77"/>
      <c r="AF186" s="77"/>
      <c r="AG186" s="77"/>
    </row>
    <row r="187" spans="1:33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77"/>
      <c r="AF187" s="77"/>
      <c r="AG187" s="77"/>
    </row>
    <row r="188" spans="1:33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69"/>
      <c r="AE188" s="77"/>
      <c r="AF188" s="77"/>
      <c r="AG188" s="77"/>
    </row>
    <row r="189" spans="1:33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[1]consoCURRENT!H4214</f>
        <v>0</v>
      </c>
      <c r="D189" s="38">
        <f>[1]consoCURRENT!I4214</f>
        <v>0</v>
      </c>
      <c r="E189" s="38">
        <f>[1]consoCURRENT!J4214</f>
        <v>0</v>
      </c>
      <c r="F189" s="38">
        <f>[1]consoCURRENT!K4214</f>
        <v>0</v>
      </c>
      <c r="G189" s="38">
        <f>[1]consoCURRENT!L4214</f>
        <v>0</v>
      </c>
      <c r="H189" s="38">
        <f>[1]consoCURRENT!M4214</f>
        <v>0</v>
      </c>
      <c r="I189" s="38">
        <f>[1]consoCURRENT!N4214</f>
        <v>0</v>
      </c>
      <c r="J189" s="38">
        <f>[1]consoCURRENT!O4214</f>
        <v>0</v>
      </c>
      <c r="K189" s="38">
        <f>[1]consoCURRENT!P4214</f>
        <v>0</v>
      </c>
      <c r="L189" s="38">
        <f>[1]consoCURRENT!Q4214</f>
        <v>0</v>
      </c>
      <c r="M189" s="38">
        <f>[1]consoCURRENT!R4214</f>
        <v>0</v>
      </c>
      <c r="N189" s="38">
        <f>[1]consoCURRENT!S4214</f>
        <v>0</v>
      </c>
      <c r="O189" s="38">
        <f>[1]consoCURRENT!T4214</f>
        <v>0</v>
      </c>
      <c r="P189" s="38">
        <f>[1]consoCURRENT!U4214</f>
        <v>0</v>
      </c>
      <c r="Q189" s="38">
        <f>[1]consoCURRENT!V4214</f>
        <v>0</v>
      </c>
      <c r="R189" s="38">
        <f>[1]consoCURRENT!W4214</f>
        <v>0</v>
      </c>
      <c r="S189" s="38">
        <f>[1]consoCURRENT!X4214</f>
        <v>0</v>
      </c>
      <c r="T189" s="38">
        <f>[1]consoCURRENT!Y4214</f>
        <v>0</v>
      </c>
      <c r="U189" s="38">
        <f>[1]consoCURRENT!Z4214</f>
        <v>0</v>
      </c>
      <c r="V189" s="38">
        <f>[1]consoCURRENT!AA4214</f>
        <v>0</v>
      </c>
      <c r="W189" s="38">
        <f>[1]consoCURRENT!AB4214</f>
        <v>0</v>
      </c>
      <c r="X189" s="38">
        <f>[1]consoCURRENT!AC4214</f>
        <v>0</v>
      </c>
      <c r="Y189" s="38">
        <f>[1]consoCURRENT!AD4214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69"/>
      <c r="AE189" s="77"/>
      <c r="AF189" s="77"/>
      <c r="AG189" s="77"/>
    </row>
    <row r="190" spans="1:33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69"/>
      <c r="AE190" s="77"/>
      <c r="AF190" s="77"/>
      <c r="AG190" s="77"/>
    </row>
    <row r="191" spans="1:33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[1]consoCURRENT!H4249</f>
        <v>0</v>
      </c>
      <c r="D191" s="38">
        <f>[1]consoCURRENT!I4249</f>
        <v>0</v>
      </c>
      <c r="E191" s="38">
        <f>[1]consoCURRENT!J4249</f>
        <v>0</v>
      </c>
      <c r="F191" s="38">
        <f>[1]consoCURRENT!K4249</f>
        <v>0</v>
      </c>
      <c r="G191" s="38">
        <f>[1]consoCURRENT!L4249</f>
        <v>0</v>
      </c>
      <c r="H191" s="38">
        <f>[1]consoCURRENT!M4249</f>
        <v>0</v>
      </c>
      <c r="I191" s="38">
        <f>[1]consoCURRENT!N4249</f>
        <v>0</v>
      </c>
      <c r="J191" s="38">
        <f>[1]consoCURRENT!O4249</f>
        <v>0</v>
      </c>
      <c r="K191" s="38">
        <f>[1]consoCURRENT!P4249</f>
        <v>0</v>
      </c>
      <c r="L191" s="38">
        <f>[1]consoCURRENT!Q4249</f>
        <v>0</v>
      </c>
      <c r="M191" s="38">
        <f>[1]consoCURRENT!R4249</f>
        <v>0</v>
      </c>
      <c r="N191" s="38">
        <f>[1]consoCURRENT!S4249</f>
        <v>0</v>
      </c>
      <c r="O191" s="38">
        <f>[1]consoCURRENT!T4249</f>
        <v>0</v>
      </c>
      <c r="P191" s="38">
        <f>[1]consoCURRENT!U4249</f>
        <v>0</v>
      </c>
      <c r="Q191" s="38">
        <f>[1]consoCURRENT!V4249</f>
        <v>0</v>
      </c>
      <c r="R191" s="38">
        <f>[1]consoCURRENT!W4249</f>
        <v>0</v>
      </c>
      <c r="S191" s="38">
        <f>[1]consoCURRENT!X4249</f>
        <v>0</v>
      </c>
      <c r="T191" s="38">
        <f>[1]consoCURRENT!Y4249</f>
        <v>0</v>
      </c>
      <c r="U191" s="38">
        <f>[1]consoCURRENT!Z4249</f>
        <v>0</v>
      </c>
      <c r="V191" s="38">
        <f>[1]consoCURRENT!AA4249</f>
        <v>0</v>
      </c>
      <c r="W191" s="38">
        <f>[1]consoCURRENT!AB4249</f>
        <v>0</v>
      </c>
      <c r="X191" s="38">
        <f>[1]consoCURRENT!AC4249</f>
        <v>0</v>
      </c>
      <c r="Y191" s="38">
        <f>[1]consoCURRENT!AD4249</f>
        <v>0</v>
      </c>
      <c r="Z191" s="38"/>
      <c r="AA191" s="38">
        <f>B191-Z191</f>
        <v>0</v>
      </c>
      <c r="AB191" s="43"/>
      <c r="AC191" s="39"/>
      <c r="AD191" s="69"/>
      <c r="AE191" s="77"/>
      <c r="AF191" s="77"/>
      <c r="AG191" s="77"/>
    </row>
    <row r="192" spans="1:33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69"/>
      <c r="AE192" s="77"/>
      <c r="AF192" s="77"/>
      <c r="AG192" s="77"/>
    </row>
    <row r="193" spans="1:33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69"/>
      <c r="AE193" s="77"/>
      <c r="AF193" s="77"/>
      <c r="AG193" s="77"/>
    </row>
    <row r="194" spans="1:33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69"/>
      <c r="AE194" s="77"/>
      <c r="AF194" s="77"/>
      <c r="AG194" s="77"/>
    </row>
    <row r="195" spans="1:33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69"/>
      <c r="AE195" s="77"/>
      <c r="AF195" s="77"/>
      <c r="AG195" s="77"/>
    </row>
    <row r="196" spans="1:33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77"/>
      <c r="AF196" s="77"/>
      <c r="AG196" s="77"/>
    </row>
    <row r="197" spans="1:33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77"/>
      <c r="AF197" s="77"/>
      <c r="AG197" s="77"/>
    </row>
    <row r="198" spans="1:33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69"/>
      <c r="AE198" s="77"/>
      <c r="AF198" s="77"/>
      <c r="AG198" s="77"/>
    </row>
    <row r="199" spans="1:33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[1]consoCURRENT!H4401</f>
        <v>0</v>
      </c>
      <c r="D199" s="38">
        <f>[1]consoCURRENT!I4401</f>
        <v>0</v>
      </c>
      <c r="E199" s="38">
        <f>[1]consoCURRENT!J4401</f>
        <v>0</v>
      </c>
      <c r="F199" s="38">
        <f>[1]consoCURRENT!K4401</f>
        <v>0</v>
      </c>
      <c r="G199" s="38">
        <f>[1]consoCURRENT!L4401</f>
        <v>0</v>
      </c>
      <c r="H199" s="38">
        <f>[1]consoCURRENT!M4401</f>
        <v>0</v>
      </c>
      <c r="I199" s="38">
        <f>[1]consoCURRENT!N4401</f>
        <v>0</v>
      </c>
      <c r="J199" s="38">
        <f>[1]consoCURRENT!O4401</f>
        <v>0</v>
      </c>
      <c r="K199" s="38">
        <f>[1]consoCURRENT!P4401</f>
        <v>0</v>
      </c>
      <c r="L199" s="38">
        <f>[1]consoCURRENT!Q4401</f>
        <v>0</v>
      </c>
      <c r="M199" s="38">
        <f>[1]consoCURRENT!R4401</f>
        <v>0</v>
      </c>
      <c r="N199" s="38">
        <f>[1]consoCURRENT!S4401</f>
        <v>0</v>
      </c>
      <c r="O199" s="38">
        <f>[1]consoCURRENT!T4401</f>
        <v>0</v>
      </c>
      <c r="P199" s="38">
        <f>[1]consoCURRENT!U4401</f>
        <v>0</v>
      </c>
      <c r="Q199" s="38">
        <f>[1]consoCURRENT!V4401</f>
        <v>0</v>
      </c>
      <c r="R199" s="38">
        <f>[1]consoCURRENT!W4401</f>
        <v>0</v>
      </c>
      <c r="S199" s="38">
        <f>[1]consoCURRENT!X4401</f>
        <v>0</v>
      </c>
      <c r="T199" s="38">
        <f>[1]consoCURRENT!Y4401</f>
        <v>0</v>
      </c>
      <c r="U199" s="38">
        <f>[1]consoCURRENT!Z4401</f>
        <v>0</v>
      </c>
      <c r="V199" s="38">
        <f>[1]consoCURRENT!AA4401</f>
        <v>0</v>
      </c>
      <c r="W199" s="38">
        <f>[1]consoCURRENT!AB4401</f>
        <v>0</v>
      </c>
      <c r="X199" s="38">
        <f>[1]consoCURRENT!AC4401</f>
        <v>0</v>
      </c>
      <c r="Y199" s="38">
        <f>[1]consoCURRENT!AD4401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69"/>
      <c r="AE199" s="77"/>
      <c r="AF199" s="77"/>
      <c r="AG199" s="77"/>
    </row>
    <row r="200" spans="1:33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69"/>
      <c r="AE200" s="77"/>
      <c r="AF200" s="77"/>
      <c r="AG200" s="77"/>
    </row>
    <row r="201" spans="1:33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[1]consoCURRENT!H4436</f>
        <v>0</v>
      </c>
      <c r="D201" s="38">
        <f>[1]consoCURRENT!I4436</f>
        <v>0</v>
      </c>
      <c r="E201" s="38">
        <f>[1]consoCURRENT!J4436</f>
        <v>0</v>
      </c>
      <c r="F201" s="38">
        <f>[1]consoCURRENT!K4436</f>
        <v>0</v>
      </c>
      <c r="G201" s="38">
        <f>[1]consoCURRENT!L4436</f>
        <v>0</v>
      </c>
      <c r="H201" s="38">
        <f>[1]consoCURRENT!M4436</f>
        <v>0</v>
      </c>
      <c r="I201" s="38">
        <f>[1]consoCURRENT!N4436</f>
        <v>0</v>
      </c>
      <c r="J201" s="38">
        <f>[1]consoCURRENT!O4436</f>
        <v>0</v>
      </c>
      <c r="K201" s="38">
        <f>[1]consoCURRENT!P4436</f>
        <v>0</v>
      </c>
      <c r="L201" s="38">
        <f>[1]consoCURRENT!Q4436</f>
        <v>0</v>
      </c>
      <c r="M201" s="38">
        <f>[1]consoCURRENT!R4436</f>
        <v>0</v>
      </c>
      <c r="N201" s="38">
        <f>[1]consoCURRENT!S4436</f>
        <v>0</v>
      </c>
      <c r="O201" s="38">
        <f>[1]consoCURRENT!T4436</f>
        <v>0</v>
      </c>
      <c r="P201" s="38">
        <f>[1]consoCURRENT!U4436</f>
        <v>0</v>
      </c>
      <c r="Q201" s="38">
        <f>[1]consoCURRENT!V4436</f>
        <v>0</v>
      </c>
      <c r="R201" s="38">
        <f>[1]consoCURRENT!W4436</f>
        <v>0</v>
      </c>
      <c r="S201" s="38">
        <f>[1]consoCURRENT!X4436</f>
        <v>0</v>
      </c>
      <c r="T201" s="38">
        <f>[1]consoCURRENT!Y4436</f>
        <v>0</v>
      </c>
      <c r="U201" s="38">
        <f>[1]consoCURRENT!Z4436</f>
        <v>0</v>
      </c>
      <c r="V201" s="38">
        <f>[1]consoCURRENT!AA4436</f>
        <v>0</v>
      </c>
      <c r="W201" s="38">
        <f>[1]consoCURRENT!AB4436</f>
        <v>0</v>
      </c>
      <c r="X201" s="38">
        <f>[1]consoCURRENT!AC4436</f>
        <v>0</v>
      </c>
      <c r="Y201" s="38">
        <f>[1]consoCURRENT!AD4436</f>
        <v>0</v>
      </c>
      <c r="Z201" s="38"/>
      <c r="AA201" s="38">
        <f>B201-Z201</f>
        <v>0</v>
      </c>
      <c r="AB201" s="43"/>
      <c r="AC201" s="39"/>
      <c r="AD201" s="69"/>
      <c r="AE201" s="77"/>
      <c r="AF201" s="77"/>
      <c r="AG201" s="77"/>
    </row>
    <row r="202" spans="1:33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69"/>
      <c r="AE202" s="77"/>
      <c r="AF202" s="77"/>
      <c r="AG202" s="77"/>
    </row>
    <row r="203" spans="1:33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69"/>
      <c r="AE203" s="77"/>
      <c r="AF203" s="77"/>
      <c r="AG203" s="77"/>
    </row>
    <row r="204" spans="1:33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69"/>
      <c r="AE204" s="77"/>
      <c r="AF204" s="77"/>
      <c r="AG204" s="77"/>
    </row>
    <row r="205" spans="1:33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69"/>
      <c r="AE205" s="77"/>
      <c r="AF205" s="77"/>
      <c r="AG205" s="77"/>
    </row>
    <row r="206" spans="1:33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77"/>
      <c r="AF206" s="77"/>
      <c r="AG206" s="77"/>
    </row>
    <row r="207" spans="1:33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77"/>
      <c r="AF207" s="77"/>
      <c r="AG207" s="77"/>
    </row>
    <row r="208" spans="1:33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69"/>
      <c r="AE208" s="77"/>
      <c r="AF208" s="77"/>
      <c r="AG208" s="77"/>
    </row>
    <row r="209" spans="1:33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[1]consoCURRENT!H4588</f>
        <v>0</v>
      </c>
      <c r="D209" s="38">
        <f>[1]consoCURRENT!I4588</f>
        <v>0</v>
      </c>
      <c r="E209" s="38">
        <f>[1]consoCURRENT!J4588</f>
        <v>0</v>
      </c>
      <c r="F209" s="38">
        <f>[1]consoCURRENT!K4588</f>
        <v>0</v>
      </c>
      <c r="G209" s="38">
        <f>[1]consoCURRENT!L4588</f>
        <v>0</v>
      </c>
      <c r="H209" s="38">
        <f>[1]consoCURRENT!M4588</f>
        <v>0</v>
      </c>
      <c r="I209" s="38">
        <f>[1]consoCURRENT!N4588</f>
        <v>0</v>
      </c>
      <c r="J209" s="38">
        <f>[1]consoCURRENT!O4588</f>
        <v>0</v>
      </c>
      <c r="K209" s="38">
        <f>[1]consoCURRENT!P4588</f>
        <v>0</v>
      </c>
      <c r="L209" s="38">
        <f>[1]consoCURRENT!Q4588</f>
        <v>0</v>
      </c>
      <c r="M209" s="38">
        <f>[1]consoCURRENT!R4588</f>
        <v>0</v>
      </c>
      <c r="N209" s="38">
        <f>[1]consoCURRENT!S4588</f>
        <v>0</v>
      </c>
      <c r="O209" s="38">
        <f>[1]consoCURRENT!T4588</f>
        <v>0</v>
      </c>
      <c r="P209" s="38">
        <f>[1]consoCURRENT!U4588</f>
        <v>0</v>
      </c>
      <c r="Q209" s="38">
        <f>[1]consoCURRENT!V4588</f>
        <v>0</v>
      </c>
      <c r="R209" s="38">
        <f>[1]consoCURRENT!W4588</f>
        <v>0</v>
      </c>
      <c r="S209" s="38">
        <f>[1]consoCURRENT!X4588</f>
        <v>0</v>
      </c>
      <c r="T209" s="38">
        <f>[1]consoCURRENT!Y4588</f>
        <v>0</v>
      </c>
      <c r="U209" s="38">
        <f>[1]consoCURRENT!Z4588</f>
        <v>0</v>
      </c>
      <c r="V209" s="38">
        <f>[1]consoCURRENT!AA4588</f>
        <v>0</v>
      </c>
      <c r="W209" s="38">
        <f>[1]consoCURRENT!AB4588</f>
        <v>0</v>
      </c>
      <c r="X209" s="38">
        <f>[1]consoCURRENT!AC4588</f>
        <v>0</v>
      </c>
      <c r="Y209" s="38">
        <f>[1]consoCURRENT!AD4588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69"/>
      <c r="AE209" s="77"/>
      <c r="AF209" s="77"/>
      <c r="AG209" s="77"/>
    </row>
    <row r="210" spans="1:33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69"/>
      <c r="AE210" s="77"/>
      <c r="AF210" s="77"/>
      <c r="AG210" s="77"/>
    </row>
    <row r="211" spans="1:33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[1]consoCURRENT!H4623</f>
        <v>0</v>
      </c>
      <c r="D211" s="38">
        <f>[1]consoCURRENT!I4623</f>
        <v>0</v>
      </c>
      <c r="E211" s="38">
        <f>[1]consoCURRENT!J4623</f>
        <v>0</v>
      </c>
      <c r="F211" s="38">
        <f>[1]consoCURRENT!K4623</f>
        <v>0</v>
      </c>
      <c r="G211" s="38">
        <f>[1]consoCURRENT!L4623</f>
        <v>0</v>
      </c>
      <c r="H211" s="38">
        <f>[1]consoCURRENT!M4623</f>
        <v>0</v>
      </c>
      <c r="I211" s="38">
        <f>[1]consoCURRENT!N4623</f>
        <v>0</v>
      </c>
      <c r="J211" s="38">
        <f>[1]consoCURRENT!O4623</f>
        <v>0</v>
      </c>
      <c r="K211" s="38">
        <f>[1]consoCURRENT!P4623</f>
        <v>0</v>
      </c>
      <c r="L211" s="38">
        <f>[1]consoCURRENT!Q4623</f>
        <v>0</v>
      </c>
      <c r="M211" s="38">
        <f>[1]consoCURRENT!R4623</f>
        <v>0</v>
      </c>
      <c r="N211" s="38">
        <f>[1]consoCURRENT!S4623</f>
        <v>0</v>
      </c>
      <c r="O211" s="38">
        <f>[1]consoCURRENT!T4623</f>
        <v>0</v>
      </c>
      <c r="P211" s="38">
        <f>[1]consoCURRENT!U4623</f>
        <v>0</v>
      </c>
      <c r="Q211" s="38">
        <f>[1]consoCURRENT!V4623</f>
        <v>0</v>
      </c>
      <c r="R211" s="38">
        <f>[1]consoCURRENT!W4623</f>
        <v>0</v>
      </c>
      <c r="S211" s="38">
        <f>[1]consoCURRENT!X4623</f>
        <v>0</v>
      </c>
      <c r="T211" s="38">
        <f>[1]consoCURRENT!Y4623</f>
        <v>0</v>
      </c>
      <c r="U211" s="38">
        <f>[1]consoCURRENT!Z4623</f>
        <v>0</v>
      </c>
      <c r="V211" s="38">
        <f>[1]consoCURRENT!AA4623</f>
        <v>0</v>
      </c>
      <c r="W211" s="38">
        <f>[1]consoCURRENT!AB4623</f>
        <v>0</v>
      </c>
      <c r="X211" s="38">
        <f>[1]consoCURRENT!AC4623</f>
        <v>0</v>
      </c>
      <c r="Y211" s="38">
        <f>[1]consoCURRENT!AD4623</f>
        <v>0</v>
      </c>
      <c r="Z211" s="38"/>
      <c r="AA211" s="38">
        <f>B211-Z211</f>
        <v>0</v>
      </c>
      <c r="AB211" s="43"/>
      <c r="AC211" s="39"/>
      <c r="AD211" s="69"/>
      <c r="AE211" s="77"/>
      <c r="AF211" s="77"/>
      <c r="AG211" s="77"/>
    </row>
    <row r="212" spans="1:33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69"/>
      <c r="AE212" s="77"/>
      <c r="AF212" s="77"/>
      <c r="AG212" s="77"/>
    </row>
    <row r="213" spans="1:33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69"/>
      <c r="AE213" s="77"/>
      <c r="AF213" s="77"/>
      <c r="AG213" s="77"/>
    </row>
    <row r="214" spans="1:33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69"/>
      <c r="AE214" s="77"/>
      <c r="AF214" s="77"/>
      <c r="AG214" s="77"/>
    </row>
    <row r="215" spans="1:33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69"/>
      <c r="AE215" s="77"/>
      <c r="AF215" s="77"/>
      <c r="AG215" s="77"/>
    </row>
    <row r="216" spans="1:33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77"/>
      <c r="AF216" s="77"/>
      <c r="AG216" s="77"/>
    </row>
    <row r="217" spans="1:33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77"/>
      <c r="AF217" s="77"/>
      <c r="AG217" s="77"/>
    </row>
    <row r="218" spans="1:33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69"/>
      <c r="AE218" s="77"/>
      <c r="AF218" s="77"/>
      <c r="AG218" s="77"/>
    </row>
    <row r="219" spans="1:33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[1]consoCURRENT!H4775</f>
        <v>0</v>
      </c>
      <c r="D219" s="38">
        <f>[1]consoCURRENT!I4775</f>
        <v>0</v>
      </c>
      <c r="E219" s="38">
        <f>[1]consoCURRENT!J4775</f>
        <v>0</v>
      </c>
      <c r="F219" s="38">
        <f>[1]consoCURRENT!K4775</f>
        <v>0</v>
      </c>
      <c r="G219" s="38">
        <f>[1]consoCURRENT!L4775</f>
        <v>0</v>
      </c>
      <c r="H219" s="38">
        <f>[1]consoCURRENT!M4775</f>
        <v>0</v>
      </c>
      <c r="I219" s="38">
        <f>[1]consoCURRENT!N4775</f>
        <v>0</v>
      </c>
      <c r="J219" s="38">
        <f>[1]consoCURRENT!O4775</f>
        <v>0</v>
      </c>
      <c r="K219" s="38">
        <f>[1]consoCURRENT!P4775</f>
        <v>0</v>
      </c>
      <c r="L219" s="38">
        <f>[1]consoCURRENT!Q4775</f>
        <v>0</v>
      </c>
      <c r="M219" s="38">
        <f>[1]consoCURRENT!R4775</f>
        <v>0</v>
      </c>
      <c r="N219" s="38">
        <f>[1]consoCURRENT!S4775</f>
        <v>0</v>
      </c>
      <c r="O219" s="38">
        <f>[1]consoCURRENT!T4775</f>
        <v>0</v>
      </c>
      <c r="P219" s="38">
        <f>[1]consoCURRENT!U4775</f>
        <v>0</v>
      </c>
      <c r="Q219" s="38">
        <f>[1]consoCURRENT!V4775</f>
        <v>0</v>
      </c>
      <c r="R219" s="38">
        <f>[1]consoCURRENT!W4775</f>
        <v>0</v>
      </c>
      <c r="S219" s="38">
        <f>[1]consoCURRENT!X4775</f>
        <v>0</v>
      </c>
      <c r="T219" s="38">
        <f>[1]consoCURRENT!Y4775</f>
        <v>0</v>
      </c>
      <c r="U219" s="38">
        <f>[1]consoCURRENT!Z4775</f>
        <v>0</v>
      </c>
      <c r="V219" s="38">
        <f>[1]consoCURRENT!AA4775</f>
        <v>0</v>
      </c>
      <c r="W219" s="38">
        <f>[1]consoCURRENT!AB4775</f>
        <v>0</v>
      </c>
      <c r="X219" s="38">
        <f>[1]consoCURRENT!AC4775</f>
        <v>0</v>
      </c>
      <c r="Y219" s="38">
        <f>[1]consoCURRENT!AD4775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69"/>
      <c r="AE219" s="77"/>
      <c r="AF219" s="77"/>
      <c r="AG219" s="77"/>
    </row>
    <row r="220" spans="1:33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69"/>
      <c r="AE220" s="77"/>
      <c r="AF220" s="77"/>
      <c r="AG220" s="77"/>
    </row>
    <row r="221" spans="1:33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[1]consoCURRENT!H4810</f>
        <v>0</v>
      </c>
      <c r="D221" s="38">
        <f>[1]consoCURRENT!I4810</f>
        <v>0</v>
      </c>
      <c r="E221" s="38">
        <f>[1]consoCURRENT!J4810</f>
        <v>0</v>
      </c>
      <c r="F221" s="38">
        <f>[1]consoCURRENT!K4810</f>
        <v>0</v>
      </c>
      <c r="G221" s="38">
        <f>[1]consoCURRENT!L4810</f>
        <v>0</v>
      </c>
      <c r="H221" s="38">
        <f>[1]consoCURRENT!M4810</f>
        <v>0</v>
      </c>
      <c r="I221" s="38">
        <f>[1]consoCURRENT!N4810</f>
        <v>0</v>
      </c>
      <c r="J221" s="38">
        <f>[1]consoCURRENT!O4810</f>
        <v>0</v>
      </c>
      <c r="K221" s="38">
        <f>[1]consoCURRENT!P4810</f>
        <v>0</v>
      </c>
      <c r="L221" s="38">
        <f>[1]consoCURRENT!Q4810</f>
        <v>0</v>
      </c>
      <c r="M221" s="38">
        <f>[1]consoCURRENT!R4810</f>
        <v>0</v>
      </c>
      <c r="N221" s="38">
        <f>[1]consoCURRENT!S4810</f>
        <v>0</v>
      </c>
      <c r="O221" s="38">
        <f>[1]consoCURRENT!T4810</f>
        <v>0</v>
      </c>
      <c r="P221" s="38">
        <f>[1]consoCURRENT!U4810</f>
        <v>0</v>
      </c>
      <c r="Q221" s="38">
        <f>[1]consoCURRENT!V4810</f>
        <v>0</v>
      </c>
      <c r="R221" s="38">
        <f>[1]consoCURRENT!W4810</f>
        <v>0</v>
      </c>
      <c r="S221" s="38">
        <f>[1]consoCURRENT!X4810</f>
        <v>0</v>
      </c>
      <c r="T221" s="38">
        <f>[1]consoCURRENT!Y4810</f>
        <v>0</v>
      </c>
      <c r="U221" s="38">
        <f>[1]consoCURRENT!Z4810</f>
        <v>0</v>
      </c>
      <c r="V221" s="38">
        <f>[1]consoCURRENT!AA4810</f>
        <v>0</v>
      </c>
      <c r="W221" s="38">
        <f>[1]consoCURRENT!AB4810</f>
        <v>0</v>
      </c>
      <c r="X221" s="38">
        <f>[1]consoCURRENT!AC4810</f>
        <v>0</v>
      </c>
      <c r="Y221" s="38">
        <f>[1]consoCURRENT!AD4810</f>
        <v>0</v>
      </c>
      <c r="Z221" s="38"/>
      <c r="AA221" s="38">
        <f>B221-Z221</f>
        <v>0</v>
      </c>
      <c r="AB221" s="43"/>
      <c r="AC221" s="39"/>
      <c r="AD221" s="69"/>
      <c r="AE221" s="77"/>
      <c r="AF221" s="77"/>
      <c r="AG221" s="77"/>
    </row>
    <row r="222" spans="1:33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69"/>
      <c r="AE222" s="77"/>
      <c r="AF222" s="77"/>
      <c r="AG222" s="77"/>
    </row>
    <row r="223" spans="1:33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69"/>
      <c r="AE223" s="77"/>
      <c r="AF223" s="77"/>
      <c r="AG223" s="77"/>
    </row>
    <row r="224" spans="1:33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69"/>
      <c r="AE224" s="77"/>
      <c r="AF224" s="77"/>
      <c r="AG224" s="77"/>
    </row>
    <row r="225" spans="1:33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69"/>
      <c r="AE225" s="77"/>
      <c r="AF225" s="77"/>
      <c r="AG225" s="77"/>
    </row>
    <row r="226" spans="1:33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77"/>
      <c r="AF226" s="77"/>
      <c r="AG226" s="77"/>
    </row>
    <row r="227" spans="1:33" s="40" customFormat="1" ht="15" hidden="1" customHeight="1" x14ac:dyDescent="0.25">
      <c r="A227" s="37" t="s">
        <v>51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77"/>
      <c r="AF227" s="77"/>
      <c r="AG227" s="77"/>
    </row>
    <row r="228" spans="1:33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69"/>
      <c r="AE228" s="77"/>
      <c r="AF228" s="77"/>
      <c r="AG228" s="77"/>
    </row>
    <row r="229" spans="1:33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77"/>
      <c r="AF229" s="77"/>
      <c r="AG229" s="77"/>
    </row>
    <row r="230" spans="1:33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69"/>
      <c r="AE230" s="77"/>
      <c r="AF230" s="77"/>
      <c r="AG230" s="77"/>
    </row>
    <row r="231" spans="1:33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77"/>
      <c r="AF231" s="77"/>
      <c r="AG231" s="77"/>
    </row>
    <row r="232" spans="1:33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69"/>
      <c r="AE232" s="77"/>
      <c r="AF232" s="77"/>
      <c r="AG232" s="77"/>
    </row>
    <row r="233" spans="1:33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69"/>
      <c r="AE233" s="77"/>
      <c r="AF233" s="77"/>
      <c r="AG233" s="77"/>
    </row>
    <row r="234" spans="1:33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69"/>
      <c r="AE234" s="77"/>
      <c r="AF234" s="77"/>
      <c r="AG234" s="77"/>
    </row>
    <row r="235" spans="1:33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69"/>
      <c r="AE235" s="77"/>
      <c r="AF235" s="77"/>
      <c r="AG235" s="77"/>
    </row>
    <row r="236" spans="1:33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77"/>
      <c r="AF236" s="77"/>
      <c r="AG236" s="77"/>
    </row>
    <row r="237" spans="1:33" s="40" customFormat="1" ht="15" hidden="1" customHeight="1" x14ac:dyDescent="0.25">
      <c r="A237" s="37" t="s">
        <v>52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77"/>
      <c r="AF237" s="77"/>
      <c r="AG237" s="77"/>
    </row>
    <row r="238" spans="1:33" s="40" customFormat="1" ht="18" hidden="1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0">
        <f>Z244-Z249</f>
        <v>0</v>
      </c>
      <c r="AE238" s="77"/>
      <c r="AF238" s="77"/>
      <c r="AG238" s="77"/>
    </row>
    <row r="239" spans="1:33" s="40" customFormat="1" ht="18" hidden="1" customHeight="1" x14ac:dyDescent="0.2">
      <c r="A239" s="42" t="s">
        <v>37</v>
      </c>
      <c r="B239" s="38">
        <f>B229+B117</f>
        <v>2770271000</v>
      </c>
      <c r="C239" s="38">
        <f t="shared" si="55"/>
        <v>1515857135.05</v>
      </c>
      <c r="D239" s="38">
        <f t="shared" si="55"/>
        <v>-1254413864.9499998</v>
      </c>
      <c r="E239" s="38">
        <f t="shared" si="55"/>
        <v>257323117.22000003</v>
      </c>
      <c r="F239" s="38">
        <f t="shared" si="55"/>
        <v>988821156.93000007</v>
      </c>
      <c r="G239" s="38">
        <f t="shared" si="55"/>
        <v>0</v>
      </c>
      <c r="H239" s="38">
        <f t="shared" si="55"/>
        <v>0</v>
      </c>
      <c r="I239" s="38">
        <f t="shared" si="55"/>
        <v>253340245.44999999</v>
      </c>
      <c r="J239" s="38">
        <f t="shared" si="55"/>
        <v>939732655.66999996</v>
      </c>
      <c r="K239" s="38">
        <f t="shared" si="55"/>
        <v>0</v>
      </c>
      <c r="L239" s="38">
        <f t="shared" si="55"/>
        <v>0</v>
      </c>
      <c r="M239" s="38">
        <f t="shared" si="55"/>
        <v>1193072901.1199999</v>
      </c>
      <c r="N239" s="38">
        <f t="shared" si="55"/>
        <v>3982871.77</v>
      </c>
      <c r="O239" s="38">
        <f t="shared" si="55"/>
        <v>0</v>
      </c>
      <c r="P239" s="38">
        <f t="shared" si="55"/>
        <v>0</v>
      </c>
      <c r="Q239" s="38">
        <f t="shared" si="55"/>
        <v>17743194.880000003</v>
      </c>
      <c r="R239" s="38">
        <f t="shared" si="55"/>
        <v>31345306.380000003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1246144274.1500001</v>
      </c>
      <c r="AA239" s="38">
        <f>B239-Z239</f>
        <v>1524126725.8499999</v>
      </c>
      <c r="AB239" s="43">
        <f>Z239/B239</f>
        <v>0.44982757071420093</v>
      </c>
      <c r="AC239" s="39"/>
      <c r="AD239" s="69"/>
      <c r="AE239" s="77"/>
      <c r="AF239" s="77"/>
      <c r="AG239" s="77"/>
    </row>
    <row r="240" spans="1:33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9"/>
      <c r="AE240" s="77"/>
      <c r="AF240" s="77"/>
      <c r="AG240" s="77"/>
    </row>
    <row r="241" spans="1:33" s="40" customFormat="1" ht="18" hidden="1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9"/>
      <c r="AE241" s="77"/>
      <c r="AF241" s="77"/>
      <c r="AG241" s="77"/>
    </row>
    <row r="242" spans="1:33" s="40" customFormat="1" ht="18" hidden="1" customHeight="1" x14ac:dyDescent="0.25">
      <c r="A242" s="44" t="s">
        <v>40</v>
      </c>
      <c r="B242" s="45">
        <f>SUM(B238:B241)</f>
        <v>2770271000</v>
      </c>
      <c r="C242" s="45">
        <f t="shared" ref="C242:Y242" si="56">SUM(C238:C241)</f>
        <v>1515857135.05</v>
      </c>
      <c r="D242" s="45">
        <f t="shared" si="56"/>
        <v>-1254413864.9499998</v>
      </c>
      <c r="E242" s="45">
        <f t="shared" si="56"/>
        <v>257323117.22000003</v>
      </c>
      <c r="F242" s="45">
        <f t="shared" si="56"/>
        <v>988821156.93000007</v>
      </c>
      <c r="G242" s="45">
        <f t="shared" si="56"/>
        <v>0</v>
      </c>
      <c r="H242" s="45">
        <f t="shared" si="56"/>
        <v>0</v>
      </c>
      <c r="I242" s="45">
        <f t="shared" si="56"/>
        <v>253340245.44999999</v>
      </c>
      <c r="J242" s="45">
        <f t="shared" si="56"/>
        <v>939732655.66999996</v>
      </c>
      <c r="K242" s="45">
        <f t="shared" si="56"/>
        <v>0</v>
      </c>
      <c r="L242" s="45">
        <f t="shared" si="56"/>
        <v>0</v>
      </c>
      <c r="M242" s="45">
        <f t="shared" si="56"/>
        <v>1193072901.1199999</v>
      </c>
      <c r="N242" s="45">
        <f t="shared" si="56"/>
        <v>3982871.77</v>
      </c>
      <c r="O242" s="45">
        <f t="shared" si="56"/>
        <v>0</v>
      </c>
      <c r="P242" s="45">
        <f t="shared" si="56"/>
        <v>0</v>
      </c>
      <c r="Q242" s="45">
        <f t="shared" si="56"/>
        <v>17743194.880000003</v>
      </c>
      <c r="R242" s="45">
        <f t="shared" si="56"/>
        <v>31345306.380000003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1246144274.1500001</v>
      </c>
      <c r="AA242" s="45">
        <f>SUM(AA238:AA241)</f>
        <v>1524126725.8499999</v>
      </c>
      <c r="AB242" s="46">
        <f>Z242/B242</f>
        <v>0.44982757071420093</v>
      </c>
      <c r="AC242" s="39"/>
      <c r="AD242" s="69"/>
      <c r="AE242" s="77"/>
      <c r="AF242" s="77"/>
      <c r="AG242" s="77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9"/>
      <c r="AE243" s="77"/>
      <c r="AF243" s="77"/>
      <c r="AG243" s="77"/>
    </row>
    <row r="244" spans="1:33" s="40" customFormat="1" ht="18" hidden="1" customHeight="1" x14ac:dyDescent="0.25">
      <c r="A244" s="44" t="s">
        <v>42</v>
      </c>
      <c r="B244" s="45">
        <f>B243+B242</f>
        <v>2770271000</v>
      </c>
      <c r="C244" s="45">
        <f t="shared" ref="C244:Y244" si="57">C243+C242</f>
        <v>1515857135.05</v>
      </c>
      <c r="D244" s="45">
        <f t="shared" si="57"/>
        <v>-1254413864.9499998</v>
      </c>
      <c r="E244" s="45">
        <f t="shared" si="57"/>
        <v>257323117.22000003</v>
      </c>
      <c r="F244" s="45">
        <f t="shared" si="57"/>
        <v>988821156.93000007</v>
      </c>
      <c r="G244" s="45">
        <f t="shared" si="57"/>
        <v>0</v>
      </c>
      <c r="H244" s="45">
        <f t="shared" si="57"/>
        <v>0</v>
      </c>
      <c r="I244" s="45">
        <f t="shared" si="57"/>
        <v>253340245.44999999</v>
      </c>
      <c r="J244" s="45">
        <f t="shared" si="57"/>
        <v>939732655.66999996</v>
      </c>
      <c r="K244" s="45">
        <f t="shared" si="57"/>
        <v>0</v>
      </c>
      <c r="L244" s="45">
        <f t="shared" si="57"/>
        <v>0</v>
      </c>
      <c r="M244" s="45">
        <f>M243+M242</f>
        <v>1193072901.1199999</v>
      </c>
      <c r="N244" s="45">
        <f t="shared" si="57"/>
        <v>3982871.77</v>
      </c>
      <c r="O244" s="45">
        <f t="shared" si="57"/>
        <v>0</v>
      </c>
      <c r="P244" s="45">
        <f t="shared" si="57"/>
        <v>0</v>
      </c>
      <c r="Q244" s="45">
        <f t="shared" si="57"/>
        <v>17743194.880000003</v>
      </c>
      <c r="R244" s="45">
        <f t="shared" si="57"/>
        <v>31345306.380000003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1246144274.1500001</v>
      </c>
      <c r="AA244" s="45">
        <f>AA243+AA242</f>
        <v>1524126725.8499999</v>
      </c>
      <c r="AB244" s="46">
        <f>Z244/B244</f>
        <v>0.44982757071420093</v>
      </c>
      <c r="AC244" s="48"/>
      <c r="AD244" s="70">
        <f>'[2]sum-co'!Q116+'[2]CMFothers-CURRENT'!ER101</f>
        <v>1246144274.1500001</v>
      </c>
      <c r="AE244" s="77"/>
      <c r="AF244" s="77"/>
      <c r="AG244" s="78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69"/>
      <c r="AE245" s="77"/>
      <c r="AF245" s="77"/>
      <c r="AG245" s="77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1246144274.1500001</v>
      </c>
      <c r="AA246" s="38"/>
      <c r="AB246" s="38"/>
      <c r="AC246" s="39"/>
      <c r="AD246" s="69"/>
      <c r="AE246" s="77"/>
      <c r="AF246" s="77"/>
      <c r="AG246" s="77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0"/>
      <c r="AE247" s="77"/>
      <c r="AF247" s="77"/>
      <c r="AG247" s="77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69"/>
      <c r="AE248" s="77"/>
      <c r="AF248" s="77"/>
      <c r="AG248" s="77"/>
    </row>
    <row r="249" spans="1:33" ht="15" hidden="1" customHeight="1" x14ac:dyDescent="0.2">
      <c r="B249" s="3">
        <f>[1]consoCURRENT!E5401</f>
        <v>2770271000</v>
      </c>
      <c r="Z249" s="53">
        <f>[1]consoCURRENT!AE5401</f>
        <v>1246144274.1499999</v>
      </c>
      <c r="AA249" s="53">
        <f>[1]consoCURRENT!AF5401</f>
        <v>1524126725.8499999</v>
      </c>
      <c r="AF249" s="79"/>
    </row>
    <row r="250" spans="1:33" ht="15" hidden="1" customHeight="1" x14ac:dyDescent="0.2">
      <c r="Z250" s="53">
        <f>'[2]sum-co'!Q116+'[2]CMFothers-CURRENT'!ER2519</f>
        <v>1246144274.1500001</v>
      </c>
    </row>
    <row r="251" spans="1:33" ht="15" hidden="1" customHeight="1" x14ac:dyDescent="0.2">
      <c r="Z251" s="53">
        <f>[1]consoCURRENT!AE5401</f>
        <v>1246144274.1499999</v>
      </c>
    </row>
    <row r="252" spans="1:33" ht="15" customHeight="1" x14ac:dyDescent="0.2">
      <c r="Z252" s="53">
        <f>Z244-Z122</f>
        <v>0</v>
      </c>
    </row>
    <row r="253" spans="1:33" ht="15" customHeight="1" x14ac:dyDescent="0.2">
      <c r="AD253" s="71"/>
    </row>
    <row r="254" spans="1:33" ht="15" customHeight="1" x14ac:dyDescent="0.2">
      <c r="AD254" s="72"/>
    </row>
    <row r="255" spans="1:33" ht="15" customHeight="1" x14ac:dyDescent="0.25">
      <c r="A255" s="54" t="s">
        <v>53</v>
      </c>
      <c r="B255" s="55" t="s">
        <v>54</v>
      </c>
      <c r="C255" s="55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8" t="s">
        <v>55</v>
      </c>
      <c r="AB255" s="58"/>
      <c r="AD255" s="72"/>
    </row>
    <row r="256" spans="1:33" ht="15" customHeight="1" x14ac:dyDescent="0.2">
      <c r="A256" s="59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1"/>
      <c r="V256" s="59"/>
      <c r="W256" s="59"/>
      <c r="X256" s="59"/>
      <c r="Y256" s="59"/>
      <c r="Z256" s="59"/>
      <c r="AA256" s="59"/>
    </row>
    <row r="257" spans="1:29" ht="15" customHeight="1" x14ac:dyDescent="0.2">
      <c r="A257" s="59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1"/>
      <c r="V257" s="59"/>
      <c r="W257" s="59"/>
      <c r="X257" s="59"/>
      <c r="Y257" s="59"/>
      <c r="Z257" s="59"/>
      <c r="AA257" s="59"/>
      <c r="AB257" s="62"/>
    </row>
    <row r="258" spans="1:29" ht="15" customHeight="1" x14ac:dyDescent="0.25">
      <c r="A258" s="54" t="s">
        <v>56</v>
      </c>
      <c r="B258" s="63" t="s">
        <v>57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4" t="s">
        <v>58</v>
      </c>
      <c r="AB258" s="64"/>
    </row>
    <row r="259" spans="1:29" ht="15" customHeight="1" x14ac:dyDescent="0.2">
      <c r="A259" s="59" t="s">
        <v>59</v>
      </c>
      <c r="B259" s="65" t="s">
        <v>60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 t="s">
        <v>61</v>
      </c>
      <c r="AB259" s="66"/>
      <c r="AC259" s="66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" right="0" top="0.02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2019-06-05T05:50:42Z</dcterms:created>
  <dcterms:modified xsi:type="dcterms:W3CDTF">2019-06-05T05:51:24Z</dcterms:modified>
</cp:coreProperties>
</file>