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7. JUL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L229" i="1"/>
  <c r="L224" i="1"/>
  <c r="AB223" i="1"/>
  <c r="AA223" i="1"/>
  <c r="N222" i="1"/>
  <c r="N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R214" i="1"/>
  <c r="B214" i="1"/>
  <c r="AB214" i="1" s="1"/>
  <c r="AB213" i="1"/>
  <c r="AA213" i="1"/>
  <c r="V212" i="1"/>
  <c r="V214" i="1" s="1"/>
  <c r="R212" i="1"/>
  <c r="N212" i="1"/>
  <c r="N214" i="1" s="1"/>
  <c r="F212" i="1"/>
  <c r="F214" i="1" s="1"/>
  <c r="B212" i="1"/>
  <c r="AB212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R204" i="1"/>
  <c r="J204" i="1"/>
  <c r="B204" i="1"/>
  <c r="AB204" i="1" s="1"/>
  <c r="AB203" i="1"/>
  <c r="AA203" i="1"/>
  <c r="V202" i="1"/>
  <c r="V204" i="1" s="1"/>
  <c r="R202" i="1"/>
  <c r="N202" i="1"/>
  <c r="N204" i="1" s="1"/>
  <c r="F202" i="1"/>
  <c r="F204" i="1" s="1"/>
  <c r="B202" i="1"/>
  <c r="AB202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R194" i="1"/>
  <c r="J194" i="1"/>
  <c r="B194" i="1"/>
  <c r="AB194" i="1" s="1"/>
  <c r="AB193" i="1"/>
  <c r="AA193" i="1"/>
  <c r="V192" i="1"/>
  <c r="V194" i="1" s="1"/>
  <c r="R192" i="1"/>
  <c r="N192" i="1"/>
  <c r="N194" i="1" s="1"/>
  <c r="F192" i="1"/>
  <c r="F194" i="1" s="1"/>
  <c r="B192" i="1"/>
  <c r="AB192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U189" i="1"/>
  <c r="U192" i="1" s="1"/>
  <c r="U194" i="1" s="1"/>
  <c r="T189" i="1"/>
  <c r="T192" i="1" s="1"/>
  <c r="T194" i="1" s="1"/>
  <c r="S189" i="1"/>
  <c r="S192" i="1" s="1"/>
  <c r="S194" i="1" s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T182" i="1"/>
  <c r="T184" i="1" s="1"/>
  <c r="L182" i="1"/>
  <c r="L184" i="1" s="1"/>
  <c r="D182" i="1"/>
  <c r="D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X179" i="1"/>
  <c r="X182" i="1" s="1"/>
  <c r="X184" i="1" s="1"/>
  <c r="W179" i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C179" i="1"/>
  <c r="C182" i="1" s="1"/>
  <c r="C184" i="1" s="1"/>
  <c r="B179" i="1"/>
  <c r="AB179" i="1" s="1"/>
  <c r="AB178" i="1"/>
  <c r="AA178" i="1"/>
  <c r="AB173" i="1"/>
  <c r="AA173" i="1"/>
  <c r="P172" i="1"/>
  <c r="P174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V230" i="1" s="1"/>
  <c r="U170" i="1"/>
  <c r="T170" i="1"/>
  <c r="S170" i="1"/>
  <c r="R170" i="1"/>
  <c r="R230" i="1" s="1"/>
  <c r="Q170" i="1"/>
  <c r="P170" i="1"/>
  <c r="O170" i="1"/>
  <c r="N170" i="1"/>
  <c r="N230" i="1" s="1"/>
  <c r="M170" i="1"/>
  <c r="L170" i="1"/>
  <c r="K170" i="1"/>
  <c r="J170" i="1"/>
  <c r="J230" i="1" s="1"/>
  <c r="I170" i="1"/>
  <c r="H170" i="1"/>
  <c r="G170" i="1"/>
  <c r="F170" i="1"/>
  <c r="F230" i="1" s="1"/>
  <c r="E170" i="1"/>
  <c r="D170" i="1"/>
  <c r="C170" i="1"/>
  <c r="B170" i="1"/>
  <c r="B230" i="1" s="1"/>
  <c r="Y169" i="1"/>
  <c r="X169" i="1"/>
  <c r="W169" i="1"/>
  <c r="V169" i="1"/>
  <c r="U169" i="1"/>
  <c r="T169" i="1"/>
  <c r="T172" i="1" s="1"/>
  <c r="T174" i="1" s="1"/>
  <c r="S169" i="1"/>
  <c r="R169" i="1"/>
  <c r="Q169" i="1"/>
  <c r="P169" i="1"/>
  <c r="O169" i="1"/>
  <c r="N169" i="1"/>
  <c r="M169" i="1"/>
  <c r="L169" i="1"/>
  <c r="L172" i="1" s="1"/>
  <c r="L174" i="1" s="1"/>
  <c r="K169" i="1"/>
  <c r="J169" i="1"/>
  <c r="I169" i="1"/>
  <c r="H169" i="1"/>
  <c r="G169" i="1"/>
  <c r="F169" i="1"/>
  <c r="E169" i="1"/>
  <c r="D169" i="1"/>
  <c r="D172" i="1" s="1"/>
  <c r="D174" i="1" s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P162" i="1"/>
  <c r="P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T152" i="1"/>
  <c r="T154" i="1" s="1"/>
  <c r="L152" i="1"/>
  <c r="L154" i="1" s="1"/>
  <c r="D152" i="1"/>
  <c r="D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C149" i="1"/>
  <c r="C152" i="1" s="1"/>
  <c r="C154" i="1" s="1"/>
  <c r="B149" i="1"/>
  <c r="AB148" i="1"/>
  <c r="AA148" i="1"/>
  <c r="R144" i="1"/>
  <c r="AB143" i="1"/>
  <c r="AA143" i="1"/>
  <c r="X142" i="1"/>
  <c r="X144" i="1" s="1"/>
  <c r="T142" i="1"/>
  <c r="T144" i="1" s="1"/>
  <c r="P142" i="1"/>
  <c r="P144" i="1" s="1"/>
  <c r="L142" i="1"/>
  <c r="L144" i="1" s="1"/>
  <c r="H142" i="1"/>
  <c r="H144" i="1" s="1"/>
  <c r="D142" i="1"/>
  <c r="D144" i="1" s="1"/>
  <c r="Y141" i="1"/>
  <c r="Y131" i="1" s="1"/>
  <c r="X141" i="1"/>
  <c r="W141" i="1"/>
  <c r="W131" i="1" s="1"/>
  <c r="V141" i="1"/>
  <c r="U141" i="1"/>
  <c r="U131" i="1" s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D141" i="1"/>
  <c r="C141" i="1"/>
  <c r="C131" i="1" s="1"/>
  <c r="B141" i="1"/>
  <c r="AA141" i="1" s="1"/>
  <c r="AA140" i="1"/>
  <c r="Y139" i="1"/>
  <c r="X139" i="1"/>
  <c r="W139" i="1"/>
  <c r="W142" i="1" s="1"/>
  <c r="W144" i="1" s="1"/>
  <c r="V139" i="1"/>
  <c r="V142" i="1" s="1"/>
  <c r="V144" i="1" s="1"/>
  <c r="U139" i="1"/>
  <c r="T139" i="1"/>
  <c r="S139" i="1"/>
  <c r="S142" i="1" s="1"/>
  <c r="S144" i="1" s="1"/>
  <c r="R139" i="1"/>
  <c r="R142" i="1" s="1"/>
  <c r="Q139" i="1"/>
  <c r="P139" i="1"/>
  <c r="O139" i="1"/>
  <c r="O142" i="1" s="1"/>
  <c r="O144" i="1" s="1"/>
  <c r="N139" i="1"/>
  <c r="N142" i="1" s="1"/>
  <c r="N144" i="1" s="1"/>
  <c r="M139" i="1"/>
  <c r="L139" i="1"/>
  <c r="K139" i="1"/>
  <c r="K142" i="1" s="1"/>
  <c r="K144" i="1" s="1"/>
  <c r="J139" i="1"/>
  <c r="J142" i="1" s="1"/>
  <c r="J144" i="1" s="1"/>
  <c r="I139" i="1"/>
  <c r="H139" i="1"/>
  <c r="G139" i="1"/>
  <c r="G142" i="1" s="1"/>
  <c r="G144" i="1" s="1"/>
  <c r="F139" i="1"/>
  <c r="F142" i="1" s="1"/>
  <c r="F144" i="1" s="1"/>
  <c r="E139" i="1"/>
  <c r="D139" i="1"/>
  <c r="C139" i="1"/>
  <c r="C142" i="1" s="1"/>
  <c r="C144" i="1" s="1"/>
  <c r="B139" i="1"/>
  <c r="AB139" i="1" s="1"/>
  <c r="AB138" i="1"/>
  <c r="AA138" i="1"/>
  <c r="AB133" i="1"/>
  <c r="W132" i="1"/>
  <c r="W134" i="1" s="1"/>
  <c r="O132" i="1"/>
  <c r="O134" i="1" s="1"/>
  <c r="K132" i="1"/>
  <c r="K134" i="1" s="1"/>
  <c r="G132" i="1"/>
  <c r="G134" i="1" s="1"/>
  <c r="X131" i="1"/>
  <c r="V131" i="1"/>
  <c r="T131" i="1"/>
  <c r="R131" i="1"/>
  <c r="P131" i="1"/>
  <c r="N131" i="1"/>
  <c r="L131" i="1"/>
  <c r="J131" i="1"/>
  <c r="H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Y129" i="1"/>
  <c r="X129" i="1"/>
  <c r="W129" i="1"/>
  <c r="V129" i="1"/>
  <c r="U129" i="1"/>
  <c r="T129" i="1"/>
  <c r="S129" i="1"/>
  <c r="S132" i="1" s="1"/>
  <c r="S134" i="1" s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C132" i="1" s="1"/>
  <c r="C134" i="1" s="1"/>
  <c r="B129" i="1"/>
  <c r="AA129" i="1" s="1"/>
  <c r="AB128" i="1"/>
  <c r="Y128" i="1"/>
  <c r="X128" i="1"/>
  <c r="W128" i="1"/>
  <c r="V128" i="1"/>
  <c r="V132" i="1" s="1"/>
  <c r="V134" i="1" s="1"/>
  <c r="U128" i="1"/>
  <c r="U132" i="1" s="1"/>
  <c r="U134" i="1" s="1"/>
  <c r="T128" i="1"/>
  <c r="S128" i="1"/>
  <c r="R128" i="1"/>
  <c r="R132" i="1" s="1"/>
  <c r="R134" i="1" s="1"/>
  <c r="Q128" i="1"/>
  <c r="Q132" i="1" s="1"/>
  <c r="Q134" i="1" s="1"/>
  <c r="P128" i="1"/>
  <c r="O128" i="1"/>
  <c r="N128" i="1"/>
  <c r="N132" i="1" s="1"/>
  <c r="N134" i="1" s="1"/>
  <c r="M128" i="1"/>
  <c r="M132" i="1" s="1"/>
  <c r="M134" i="1" s="1"/>
  <c r="L128" i="1"/>
  <c r="K128" i="1"/>
  <c r="J128" i="1"/>
  <c r="J132" i="1" s="1"/>
  <c r="J134" i="1" s="1"/>
  <c r="I128" i="1"/>
  <c r="I132" i="1" s="1"/>
  <c r="I134" i="1" s="1"/>
  <c r="H128" i="1"/>
  <c r="G128" i="1"/>
  <c r="F128" i="1"/>
  <c r="F132" i="1" s="1"/>
  <c r="F134" i="1" s="1"/>
  <c r="E128" i="1"/>
  <c r="E132" i="1" s="1"/>
  <c r="E134" i="1" s="1"/>
  <c r="D128" i="1"/>
  <c r="C128" i="1"/>
  <c r="B128" i="1"/>
  <c r="B132" i="1" s="1"/>
  <c r="B134" i="1" s="1"/>
  <c r="AB134" i="1" s="1"/>
  <c r="AD122" i="1"/>
  <c r="AB121" i="1"/>
  <c r="Z121" i="1"/>
  <c r="AA121" i="1" s="1"/>
  <c r="L116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N57" i="1" s="1"/>
  <c r="N117" i="1" s="1"/>
  <c r="M97" i="1"/>
  <c r="M100" i="1" s="1"/>
  <c r="M102" i="1" s="1"/>
  <c r="L97" i="1"/>
  <c r="L100" i="1" s="1"/>
  <c r="L102" i="1" s="1"/>
  <c r="K97" i="1"/>
  <c r="J97" i="1"/>
  <c r="J57" i="1" s="1"/>
  <c r="J117" i="1" s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Z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W90" i="1" s="1"/>
  <c r="W92" i="1" s="1"/>
  <c r="V89" i="1"/>
  <c r="U89" i="1"/>
  <c r="T89" i="1"/>
  <c r="S89" i="1"/>
  <c r="S90" i="1" s="1"/>
  <c r="S92" i="1" s="1"/>
  <c r="R89" i="1"/>
  <c r="Q89" i="1"/>
  <c r="P89" i="1"/>
  <c r="O89" i="1"/>
  <c r="O90" i="1" s="1"/>
  <c r="O92" i="1" s="1"/>
  <c r="N89" i="1"/>
  <c r="M89" i="1"/>
  <c r="L89" i="1"/>
  <c r="K89" i="1"/>
  <c r="K90" i="1" s="1"/>
  <c r="K92" i="1" s="1"/>
  <c r="J89" i="1"/>
  <c r="I89" i="1"/>
  <c r="H89" i="1"/>
  <c r="G89" i="1"/>
  <c r="G90" i="1" s="1"/>
  <c r="G92" i="1" s="1"/>
  <c r="F89" i="1"/>
  <c r="E89" i="1"/>
  <c r="D89" i="1"/>
  <c r="C89" i="1"/>
  <c r="C90" i="1" s="1"/>
  <c r="C92" i="1" s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Z87" i="1" s="1"/>
  <c r="AB87" i="1" s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AA87" i="1" s="1"/>
  <c r="Z86" i="1"/>
  <c r="Q82" i="1"/>
  <c r="AB81" i="1"/>
  <c r="Z81" i="1"/>
  <c r="AA81" i="1" s="1"/>
  <c r="Y79" i="1"/>
  <c r="Y80" i="1" s="1"/>
  <c r="Y82" i="1" s="1"/>
  <c r="X79" i="1"/>
  <c r="W79" i="1"/>
  <c r="W59" i="1" s="1"/>
  <c r="V79" i="1"/>
  <c r="U79" i="1"/>
  <c r="U80" i="1" s="1"/>
  <c r="U82" i="1" s="1"/>
  <c r="T79" i="1"/>
  <c r="S79" i="1"/>
  <c r="S59" i="1" s="1"/>
  <c r="R79" i="1"/>
  <c r="Q79" i="1"/>
  <c r="Q80" i="1" s="1"/>
  <c r="P79" i="1"/>
  <c r="O79" i="1"/>
  <c r="O80" i="1" s="1"/>
  <c r="O82" i="1" s="1"/>
  <c r="N79" i="1"/>
  <c r="M79" i="1"/>
  <c r="L79" i="1"/>
  <c r="K79" i="1"/>
  <c r="K80" i="1" s="1"/>
  <c r="K82" i="1" s="1"/>
  <c r="J79" i="1"/>
  <c r="I79" i="1"/>
  <c r="I80" i="1" s="1"/>
  <c r="I82" i="1" s="1"/>
  <c r="H79" i="1"/>
  <c r="G79" i="1"/>
  <c r="G59" i="1" s="1"/>
  <c r="F79" i="1"/>
  <c r="E79" i="1"/>
  <c r="E80" i="1" s="1"/>
  <c r="E82" i="1" s="1"/>
  <c r="D79" i="1"/>
  <c r="C79" i="1"/>
  <c r="C59" i="1" s="1"/>
  <c r="B79" i="1"/>
  <c r="AA78" i="1"/>
  <c r="Z78" i="1"/>
  <c r="Y77" i="1"/>
  <c r="X77" i="1"/>
  <c r="X80" i="1" s="1"/>
  <c r="X82" i="1" s="1"/>
  <c r="W77" i="1"/>
  <c r="V77" i="1"/>
  <c r="V80" i="1" s="1"/>
  <c r="V82" i="1" s="1"/>
  <c r="U77" i="1"/>
  <c r="T77" i="1"/>
  <c r="T80" i="1" s="1"/>
  <c r="T82" i="1" s="1"/>
  <c r="S77" i="1"/>
  <c r="R77" i="1"/>
  <c r="R80" i="1" s="1"/>
  <c r="R82" i="1" s="1"/>
  <c r="Q77" i="1"/>
  <c r="P77" i="1"/>
  <c r="P80" i="1" s="1"/>
  <c r="P82" i="1" s="1"/>
  <c r="O77" i="1"/>
  <c r="N77" i="1"/>
  <c r="N80" i="1" s="1"/>
  <c r="N82" i="1" s="1"/>
  <c r="M77" i="1"/>
  <c r="L77" i="1"/>
  <c r="L80" i="1" s="1"/>
  <c r="L82" i="1" s="1"/>
  <c r="K77" i="1"/>
  <c r="J77" i="1"/>
  <c r="J80" i="1" s="1"/>
  <c r="J82" i="1" s="1"/>
  <c r="I77" i="1"/>
  <c r="H77" i="1"/>
  <c r="H80" i="1" s="1"/>
  <c r="H82" i="1" s="1"/>
  <c r="G77" i="1"/>
  <c r="F77" i="1"/>
  <c r="F80" i="1" s="1"/>
  <c r="F82" i="1" s="1"/>
  <c r="E77" i="1"/>
  <c r="D77" i="1"/>
  <c r="D80" i="1" s="1"/>
  <c r="D82" i="1" s="1"/>
  <c r="C77" i="1"/>
  <c r="B77" i="1"/>
  <c r="AA76" i="1"/>
  <c r="Z76" i="1"/>
  <c r="AA71" i="1"/>
  <c r="Z71" i="1"/>
  <c r="AB71" i="1" s="1"/>
  <c r="R70" i="1"/>
  <c r="R72" i="1" s="1"/>
  <c r="J70" i="1"/>
  <c r="J72" i="1" s="1"/>
  <c r="B70" i="1"/>
  <c r="B72" i="1" s="1"/>
  <c r="Y69" i="1"/>
  <c r="X69" i="1"/>
  <c r="X59" i="1" s="1"/>
  <c r="X119" i="1" s="1"/>
  <c r="W69" i="1"/>
  <c r="V69" i="1"/>
  <c r="V70" i="1" s="1"/>
  <c r="V72" i="1" s="1"/>
  <c r="U69" i="1"/>
  <c r="T69" i="1"/>
  <c r="T59" i="1" s="1"/>
  <c r="T119" i="1" s="1"/>
  <c r="S69" i="1"/>
  <c r="R69" i="1"/>
  <c r="Q69" i="1"/>
  <c r="P69" i="1"/>
  <c r="P59" i="1" s="1"/>
  <c r="P119" i="1" s="1"/>
  <c r="O69" i="1"/>
  <c r="N69" i="1"/>
  <c r="Z69" i="1" s="1"/>
  <c r="M69" i="1"/>
  <c r="L69" i="1"/>
  <c r="L59" i="1" s="1"/>
  <c r="L119" i="1" s="1"/>
  <c r="K69" i="1"/>
  <c r="J69" i="1"/>
  <c r="I69" i="1"/>
  <c r="H69" i="1"/>
  <c r="H59" i="1" s="1"/>
  <c r="H119" i="1" s="1"/>
  <c r="G69" i="1"/>
  <c r="F69" i="1"/>
  <c r="F70" i="1" s="1"/>
  <c r="F72" i="1" s="1"/>
  <c r="E69" i="1"/>
  <c r="D69" i="1"/>
  <c r="D59" i="1" s="1"/>
  <c r="D119" i="1" s="1"/>
  <c r="C69" i="1"/>
  <c r="B69" i="1"/>
  <c r="Z68" i="1"/>
  <c r="AA68" i="1" s="1"/>
  <c r="Y67" i="1"/>
  <c r="Y70" i="1" s="1"/>
  <c r="Y72" i="1" s="1"/>
  <c r="X67" i="1"/>
  <c r="W67" i="1"/>
  <c r="W70" i="1" s="1"/>
  <c r="W72" i="1" s="1"/>
  <c r="V67" i="1"/>
  <c r="U67" i="1"/>
  <c r="U70" i="1" s="1"/>
  <c r="U72" i="1" s="1"/>
  <c r="T67" i="1"/>
  <c r="S67" i="1"/>
  <c r="S70" i="1" s="1"/>
  <c r="S72" i="1" s="1"/>
  <c r="R67" i="1"/>
  <c r="Q67" i="1"/>
  <c r="Q70" i="1" s="1"/>
  <c r="Q72" i="1" s="1"/>
  <c r="P67" i="1"/>
  <c r="O67" i="1"/>
  <c r="O70" i="1" s="1"/>
  <c r="O72" i="1" s="1"/>
  <c r="N67" i="1"/>
  <c r="M67" i="1"/>
  <c r="L67" i="1"/>
  <c r="K67" i="1"/>
  <c r="K70" i="1" s="1"/>
  <c r="K72" i="1" s="1"/>
  <c r="J67" i="1"/>
  <c r="I67" i="1"/>
  <c r="I70" i="1" s="1"/>
  <c r="I72" i="1" s="1"/>
  <c r="H67" i="1"/>
  <c r="G67" i="1"/>
  <c r="G70" i="1" s="1"/>
  <c r="G72" i="1" s="1"/>
  <c r="F67" i="1"/>
  <c r="E67" i="1"/>
  <c r="E70" i="1" s="1"/>
  <c r="E72" i="1" s="1"/>
  <c r="D67" i="1"/>
  <c r="C67" i="1"/>
  <c r="C70" i="1" s="1"/>
  <c r="C72" i="1" s="1"/>
  <c r="B67" i="1"/>
  <c r="AA66" i="1"/>
  <c r="Z66" i="1"/>
  <c r="AD63" i="1"/>
  <c r="AB61" i="1"/>
  <c r="Z61" i="1"/>
  <c r="AD59" i="1"/>
  <c r="Y59" i="1"/>
  <c r="V59" i="1"/>
  <c r="U59" i="1"/>
  <c r="R59" i="1"/>
  <c r="Q59" i="1"/>
  <c r="N59" i="1"/>
  <c r="M59" i="1"/>
  <c r="J59" i="1"/>
  <c r="I59" i="1"/>
  <c r="F59" i="1"/>
  <c r="E59" i="1"/>
  <c r="B59" i="1"/>
  <c r="Y58" i="1"/>
  <c r="X58" i="1"/>
  <c r="W58" i="1"/>
  <c r="W118" i="1" s="1"/>
  <c r="V58" i="1"/>
  <c r="U58" i="1"/>
  <c r="T58" i="1"/>
  <c r="S58" i="1"/>
  <c r="S118" i="1" s="1"/>
  <c r="R58" i="1"/>
  <c r="Q58" i="1"/>
  <c r="P58" i="1"/>
  <c r="O58" i="1"/>
  <c r="O118" i="1" s="1"/>
  <c r="N58" i="1"/>
  <c r="M58" i="1"/>
  <c r="L58" i="1"/>
  <c r="K58" i="1"/>
  <c r="K118" i="1" s="1"/>
  <c r="J58" i="1"/>
  <c r="I58" i="1"/>
  <c r="H58" i="1"/>
  <c r="G58" i="1"/>
  <c r="G118" i="1" s="1"/>
  <c r="F58" i="1"/>
  <c r="E58" i="1"/>
  <c r="D58" i="1"/>
  <c r="C58" i="1"/>
  <c r="C118" i="1" s="1"/>
  <c r="B58" i="1"/>
  <c r="AD57" i="1"/>
  <c r="Y57" i="1"/>
  <c r="X57" i="1"/>
  <c r="X117" i="1" s="1"/>
  <c r="W57" i="1"/>
  <c r="U57" i="1"/>
  <c r="T57" i="1"/>
  <c r="T117" i="1" s="1"/>
  <c r="S57" i="1"/>
  <c r="Q57" i="1"/>
  <c r="P57" i="1"/>
  <c r="P117" i="1" s="1"/>
  <c r="O57" i="1"/>
  <c r="M57" i="1"/>
  <c r="L57" i="1"/>
  <c r="L117" i="1" s="1"/>
  <c r="K57" i="1"/>
  <c r="I57" i="1"/>
  <c r="H57" i="1"/>
  <c r="H117" i="1" s="1"/>
  <c r="G57" i="1"/>
  <c r="E57" i="1"/>
  <c r="D57" i="1"/>
  <c r="D117" i="1" s="1"/>
  <c r="C57" i="1"/>
  <c r="Y56" i="1"/>
  <c r="X56" i="1"/>
  <c r="W56" i="1"/>
  <c r="V56" i="1"/>
  <c r="U56" i="1"/>
  <c r="U60" i="1" s="1"/>
  <c r="U62" i="1" s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H116" i="1" s="1"/>
  <c r="G56" i="1"/>
  <c r="F56" i="1"/>
  <c r="E56" i="1"/>
  <c r="D56" i="1"/>
  <c r="D116" i="1" s="1"/>
  <c r="C56" i="1"/>
  <c r="B56" i="1"/>
  <c r="AB51" i="1"/>
  <c r="AA51" i="1"/>
  <c r="Z51" i="1"/>
  <c r="W50" i="1"/>
  <c r="W52" i="1" s="1"/>
  <c r="S50" i="1"/>
  <c r="S52" i="1" s="1"/>
  <c r="O50" i="1"/>
  <c r="O52" i="1" s="1"/>
  <c r="K50" i="1"/>
  <c r="K52" i="1" s="1"/>
  <c r="G50" i="1"/>
  <c r="G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B50" i="1" s="1"/>
  <c r="B52" i="1" s="1"/>
  <c r="AB46" i="1"/>
  <c r="AA46" i="1"/>
  <c r="Z46" i="1"/>
  <c r="S42" i="1"/>
  <c r="K42" i="1"/>
  <c r="C42" i="1"/>
  <c r="Z41" i="1"/>
  <c r="Y40" i="1"/>
  <c r="Y42" i="1" s="1"/>
  <c r="U40" i="1"/>
  <c r="U42" i="1" s="1"/>
  <c r="Q40" i="1"/>
  <c r="Q42" i="1" s="1"/>
  <c r="M40" i="1"/>
  <c r="M42" i="1" s="1"/>
  <c r="I40" i="1"/>
  <c r="I42" i="1" s="1"/>
  <c r="E40" i="1"/>
  <c r="E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O19" i="1" s="1"/>
  <c r="N39" i="1"/>
  <c r="Z39" i="1" s="1"/>
  <c r="AA39" i="1" s="1"/>
  <c r="M39" i="1"/>
  <c r="L39" i="1"/>
  <c r="K39" i="1"/>
  <c r="K19" i="1" s="1"/>
  <c r="J39" i="1"/>
  <c r="I39" i="1"/>
  <c r="H39" i="1"/>
  <c r="G39" i="1"/>
  <c r="G19" i="1" s="1"/>
  <c r="F39" i="1"/>
  <c r="E39" i="1"/>
  <c r="D39" i="1"/>
  <c r="C39" i="1"/>
  <c r="C19" i="1" s="1"/>
  <c r="B39" i="1"/>
  <c r="AA38" i="1"/>
  <c r="Y37" i="1"/>
  <c r="X37" i="1"/>
  <c r="X40" i="1" s="1"/>
  <c r="X42" i="1" s="1"/>
  <c r="W37" i="1"/>
  <c r="W40" i="1" s="1"/>
  <c r="W42" i="1" s="1"/>
  <c r="V37" i="1"/>
  <c r="V40" i="1" s="1"/>
  <c r="V42" i="1" s="1"/>
  <c r="U37" i="1"/>
  <c r="T37" i="1"/>
  <c r="T40" i="1" s="1"/>
  <c r="T42" i="1" s="1"/>
  <c r="S37" i="1"/>
  <c r="S40" i="1" s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Z37" i="1" s="1"/>
  <c r="AB37" i="1" s="1"/>
  <c r="M37" i="1"/>
  <c r="L37" i="1"/>
  <c r="L40" i="1" s="1"/>
  <c r="L42" i="1" s="1"/>
  <c r="K37" i="1"/>
  <c r="K40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D40" i="1" s="1"/>
  <c r="D42" i="1" s="1"/>
  <c r="C37" i="1"/>
  <c r="C40" i="1" s="1"/>
  <c r="B37" i="1"/>
  <c r="B40" i="1" s="1"/>
  <c r="B42" i="1" s="1"/>
  <c r="Z36" i="1"/>
  <c r="AB31" i="1"/>
  <c r="AA31" i="1"/>
  <c r="Z31" i="1"/>
  <c r="W30" i="1"/>
  <c r="W32" i="1" s="1"/>
  <c r="S30" i="1"/>
  <c r="S32" i="1" s="1"/>
  <c r="O30" i="1"/>
  <c r="O32" i="1" s="1"/>
  <c r="K30" i="1"/>
  <c r="K32" i="1" s="1"/>
  <c r="G30" i="1"/>
  <c r="G32" i="1" s="1"/>
  <c r="C30" i="1"/>
  <c r="C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X27" i="1"/>
  <c r="X30" i="1" s="1"/>
  <c r="X32" i="1" s="1"/>
  <c r="W27" i="1"/>
  <c r="V27" i="1"/>
  <c r="V30" i="1" s="1"/>
  <c r="V32" i="1" s="1"/>
  <c r="U27" i="1"/>
  <c r="T27" i="1"/>
  <c r="T30" i="1" s="1"/>
  <c r="T32" i="1" s="1"/>
  <c r="S27" i="1"/>
  <c r="R27" i="1"/>
  <c r="R30" i="1" s="1"/>
  <c r="R32" i="1" s="1"/>
  <c r="Q27" i="1"/>
  <c r="P27" i="1"/>
  <c r="P30" i="1" s="1"/>
  <c r="P32" i="1" s="1"/>
  <c r="O27" i="1"/>
  <c r="N27" i="1"/>
  <c r="N30" i="1" s="1"/>
  <c r="N32" i="1" s="1"/>
  <c r="M27" i="1"/>
  <c r="L27" i="1"/>
  <c r="L30" i="1" s="1"/>
  <c r="L32" i="1" s="1"/>
  <c r="K27" i="1"/>
  <c r="J27" i="1"/>
  <c r="J30" i="1" s="1"/>
  <c r="J32" i="1" s="1"/>
  <c r="I27" i="1"/>
  <c r="H27" i="1"/>
  <c r="H30" i="1" s="1"/>
  <c r="H32" i="1" s="1"/>
  <c r="G27" i="1"/>
  <c r="F27" i="1"/>
  <c r="F30" i="1" s="1"/>
  <c r="F32" i="1" s="1"/>
  <c r="E27" i="1"/>
  <c r="D27" i="1"/>
  <c r="D30" i="1" s="1"/>
  <c r="D32" i="1" s="1"/>
  <c r="C27" i="1"/>
  <c r="B27" i="1"/>
  <c r="B30" i="1" s="1"/>
  <c r="B32" i="1" s="1"/>
  <c r="AB26" i="1"/>
  <c r="AA26" i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X20" i="1" s="1"/>
  <c r="X22" i="1" s="1"/>
  <c r="W18" i="1"/>
  <c r="V18" i="1"/>
  <c r="U18" i="1"/>
  <c r="T18" i="1"/>
  <c r="T20" i="1" s="1"/>
  <c r="T22" i="1" s="1"/>
  <c r="S18" i="1"/>
  <c r="R18" i="1"/>
  <c r="Q18" i="1"/>
  <c r="P18" i="1"/>
  <c r="P20" i="1" s="1"/>
  <c r="P22" i="1" s="1"/>
  <c r="O18" i="1"/>
  <c r="N18" i="1"/>
  <c r="M18" i="1"/>
  <c r="L18" i="1"/>
  <c r="L20" i="1" s="1"/>
  <c r="L22" i="1" s="1"/>
  <c r="K18" i="1"/>
  <c r="J18" i="1"/>
  <c r="I18" i="1"/>
  <c r="H18" i="1"/>
  <c r="H20" i="1" s="1"/>
  <c r="H22" i="1" s="1"/>
  <c r="G18" i="1"/>
  <c r="F18" i="1"/>
  <c r="E18" i="1"/>
  <c r="D18" i="1"/>
  <c r="D20" i="1" s="1"/>
  <c r="D22" i="1" s="1"/>
  <c r="C18" i="1"/>
  <c r="B18" i="1"/>
  <c r="X17" i="1"/>
  <c r="W17" i="1"/>
  <c r="V17" i="1"/>
  <c r="T17" i="1"/>
  <c r="S17" i="1"/>
  <c r="R17" i="1"/>
  <c r="P17" i="1"/>
  <c r="O17" i="1"/>
  <c r="N17" i="1"/>
  <c r="L17" i="1"/>
  <c r="K17" i="1"/>
  <c r="J17" i="1"/>
  <c r="H17" i="1"/>
  <c r="G17" i="1"/>
  <c r="F17" i="1"/>
  <c r="D17" i="1"/>
  <c r="C17" i="1"/>
  <c r="B17" i="1"/>
  <c r="Y16" i="1"/>
  <c r="X16" i="1"/>
  <c r="W16" i="1"/>
  <c r="W20" i="1" s="1"/>
  <c r="W22" i="1" s="1"/>
  <c r="V16" i="1"/>
  <c r="U16" i="1"/>
  <c r="T16" i="1"/>
  <c r="S16" i="1"/>
  <c r="S20" i="1" s="1"/>
  <c r="S22" i="1" s="1"/>
  <c r="R16" i="1"/>
  <c r="Q16" i="1"/>
  <c r="P16" i="1"/>
  <c r="O16" i="1"/>
  <c r="O20" i="1" s="1"/>
  <c r="O22" i="1" s="1"/>
  <c r="N16" i="1"/>
  <c r="M16" i="1"/>
  <c r="L16" i="1"/>
  <c r="K16" i="1"/>
  <c r="K20" i="1" s="1"/>
  <c r="K22" i="1" s="1"/>
  <c r="J16" i="1"/>
  <c r="I16" i="1"/>
  <c r="H16" i="1"/>
  <c r="G16" i="1"/>
  <c r="G20" i="1" s="1"/>
  <c r="G22" i="1" s="1"/>
  <c r="F16" i="1"/>
  <c r="E16" i="1"/>
  <c r="D16" i="1"/>
  <c r="C16" i="1"/>
  <c r="C20" i="1" s="1"/>
  <c r="C22" i="1" s="1"/>
  <c r="B16" i="1"/>
  <c r="AA37" i="1" l="1"/>
  <c r="Z18" i="1"/>
  <c r="E30" i="1"/>
  <c r="E32" i="1" s="1"/>
  <c r="E17" i="1"/>
  <c r="I30" i="1"/>
  <c r="I32" i="1" s="1"/>
  <c r="I17" i="1"/>
  <c r="M30" i="1"/>
  <c r="M32" i="1" s="1"/>
  <c r="M17" i="1"/>
  <c r="Z27" i="1"/>
  <c r="AB27" i="1" s="1"/>
  <c r="Q30" i="1"/>
  <c r="Q32" i="1" s="1"/>
  <c r="Q17" i="1"/>
  <c r="U30" i="1"/>
  <c r="U32" i="1" s="1"/>
  <c r="U17" i="1"/>
  <c r="U20" i="1" s="1"/>
  <c r="U22" i="1" s="1"/>
  <c r="Y30" i="1"/>
  <c r="Y32" i="1" s="1"/>
  <c r="Y17" i="1"/>
  <c r="AB41" i="1"/>
  <c r="AA41" i="1"/>
  <c r="AA49" i="1"/>
  <c r="B116" i="1"/>
  <c r="F116" i="1"/>
  <c r="J116" i="1"/>
  <c r="J60" i="1"/>
  <c r="J62" i="1" s="1"/>
  <c r="N116" i="1"/>
  <c r="N60" i="1"/>
  <c r="N62" i="1" s="1"/>
  <c r="R116" i="1"/>
  <c r="V116" i="1"/>
  <c r="Z56" i="1"/>
  <c r="Z16" i="1"/>
  <c r="AA18" i="1"/>
  <c r="I19" i="1"/>
  <c r="M19" i="1"/>
  <c r="Z29" i="1"/>
  <c r="Y19" i="1"/>
  <c r="Y119" i="1" s="1"/>
  <c r="C119" i="1"/>
  <c r="G119" i="1"/>
  <c r="S119" i="1"/>
  <c r="W119" i="1"/>
  <c r="I119" i="1"/>
  <c r="I20" i="1"/>
  <c r="I22" i="1" s="1"/>
  <c r="Y20" i="1"/>
  <c r="Y22" i="1" s="1"/>
  <c r="E19" i="1"/>
  <c r="E20" i="1" s="1"/>
  <c r="E22" i="1" s="1"/>
  <c r="Q19" i="1"/>
  <c r="Q119" i="1" s="1"/>
  <c r="U19" i="1"/>
  <c r="U119" i="1" s="1"/>
  <c r="B20" i="1"/>
  <c r="B22" i="1" s="1"/>
  <c r="F20" i="1"/>
  <c r="F22" i="1" s="1"/>
  <c r="J20" i="1"/>
  <c r="J22" i="1" s="1"/>
  <c r="N20" i="1"/>
  <c r="N22" i="1" s="1"/>
  <c r="R20" i="1"/>
  <c r="R22" i="1" s="1"/>
  <c r="V20" i="1"/>
  <c r="V22" i="1" s="1"/>
  <c r="Z30" i="1"/>
  <c r="AA29" i="1"/>
  <c r="AB36" i="1"/>
  <c r="Z40" i="1"/>
  <c r="AB40" i="1" s="1"/>
  <c r="AA36" i="1"/>
  <c r="AA40" i="1" s="1"/>
  <c r="E50" i="1"/>
  <c r="E52" i="1" s="1"/>
  <c r="I50" i="1"/>
  <c r="I52" i="1" s="1"/>
  <c r="M50" i="1"/>
  <c r="M52" i="1" s="1"/>
  <c r="Z47" i="1"/>
  <c r="Q50" i="1"/>
  <c r="Q52" i="1" s="1"/>
  <c r="U50" i="1"/>
  <c r="U52" i="1" s="1"/>
  <c r="Y50" i="1"/>
  <c r="Y52" i="1" s="1"/>
  <c r="D120" i="1"/>
  <c r="D122" i="1" s="1"/>
  <c r="L60" i="1"/>
  <c r="L62" i="1" s="1"/>
  <c r="P60" i="1"/>
  <c r="P62" i="1" s="1"/>
  <c r="Y60" i="1"/>
  <c r="Y62" i="1" s="1"/>
  <c r="T70" i="1"/>
  <c r="T72" i="1" s="1"/>
  <c r="S80" i="1"/>
  <c r="S82" i="1" s="1"/>
  <c r="AA97" i="1"/>
  <c r="AA100" i="1" s="1"/>
  <c r="AA102" i="1" s="1"/>
  <c r="M119" i="1"/>
  <c r="N40" i="1"/>
  <c r="N42" i="1" s="1"/>
  <c r="C116" i="1"/>
  <c r="G116" i="1"/>
  <c r="K116" i="1"/>
  <c r="O116" i="1"/>
  <c r="S116" i="1"/>
  <c r="W116" i="1"/>
  <c r="E117" i="1"/>
  <c r="I117" i="1"/>
  <c r="M117" i="1"/>
  <c r="Q117" i="1"/>
  <c r="U117" i="1"/>
  <c r="Y117" i="1"/>
  <c r="D118" i="1"/>
  <c r="H118" i="1"/>
  <c r="H120" i="1" s="1"/>
  <c r="H122" i="1" s="1"/>
  <c r="L118" i="1"/>
  <c r="L120" i="1" s="1"/>
  <c r="L122" i="1" s="1"/>
  <c r="P118" i="1"/>
  <c r="T118" i="1"/>
  <c r="X118" i="1"/>
  <c r="B119" i="1"/>
  <c r="F119" i="1"/>
  <c r="J119" i="1"/>
  <c r="N119" i="1"/>
  <c r="R119" i="1"/>
  <c r="V119" i="1"/>
  <c r="C60" i="1"/>
  <c r="C62" i="1" s="1"/>
  <c r="G60" i="1"/>
  <c r="G62" i="1" s="1"/>
  <c r="S60" i="1"/>
  <c r="S62" i="1" s="1"/>
  <c r="N70" i="1"/>
  <c r="N72" i="1" s="1"/>
  <c r="G80" i="1"/>
  <c r="G82" i="1" s="1"/>
  <c r="W80" i="1"/>
  <c r="W82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N100" i="1"/>
  <c r="N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P116" i="1"/>
  <c r="P120" i="1" s="1"/>
  <c r="P122" i="1" s="1"/>
  <c r="L70" i="1"/>
  <c r="L72" i="1" s="1"/>
  <c r="C80" i="1"/>
  <c r="C82" i="1" s="1"/>
  <c r="J100" i="1"/>
  <c r="J102" i="1" s="1"/>
  <c r="AA107" i="1"/>
  <c r="AA110" i="1" s="1"/>
  <c r="AA112" i="1" s="1"/>
  <c r="AA16" i="1"/>
  <c r="AA27" i="1"/>
  <c r="AA30" i="1" s="1"/>
  <c r="AA32" i="1" s="1"/>
  <c r="AA47" i="1"/>
  <c r="AA50" i="1" s="1"/>
  <c r="AA52" i="1" s="1"/>
  <c r="T60" i="1"/>
  <c r="T62" i="1" s="1"/>
  <c r="X60" i="1"/>
  <c r="X62" i="1" s="1"/>
  <c r="B57" i="1"/>
  <c r="F57" i="1"/>
  <c r="F117" i="1" s="1"/>
  <c r="R57" i="1"/>
  <c r="R117" i="1" s="1"/>
  <c r="V57" i="1"/>
  <c r="V117" i="1" s="1"/>
  <c r="E118" i="1"/>
  <c r="I118" i="1"/>
  <c r="M118" i="1"/>
  <c r="Q118" i="1"/>
  <c r="U118" i="1"/>
  <c r="Y118" i="1"/>
  <c r="K59" i="1"/>
  <c r="K119" i="1" s="1"/>
  <c r="O59" i="1"/>
  <c r="O119" i="1" s="1"/>
  <c r="D60" i="1"/>
  <c r="D62" i="1" s="1"/>
  <c r="H60" i="1"/>
  <c r="H62" i="1" s="1"/>
  <c r="AA61" i="1"/>
  <c r="AA69" i="1"/>
  <c r="H70" i="1"/>
  <c r="H72" i="1" s="1"/>
  <c r="P70" i="1"/>
  <c r="P72" i="1" s="1"/>
  <c r="X70" i="1"/>
  <c r="X72" i="1" s="1"/>
  <c r="M80" i="1"/>
  <c r="M82" i="1" s="1"/>
  <c r="Z79" i="1"/>
  <c r="AA79" i="1" s="1"/>
  <c r="Z89" i="1"/>
  <c r="AA89" i="1" s="1"/>
  <c r="AB91" i="1"/>
  <c r="AA91" i="1"/>
  <c r="B100" i="1"/>
  <c r="B110" i="1"/>
  <c r="T116" i="1"/>
  <c r="T120" i="1" s="1"/>
  <c r="T122" i="1" s="1"/>
  <c r="D132" i="1"/>
  <c r="D134" i="1" s="1"/>
  <c r="H132" i="1"/>
  <c r="H134" i="1" s="1"/>
  <c r="L132" i="1"/>
  <c r="L134" i="1" s="1"/>
  <c r="P132" i="1"/>
  <c r="P134" i="1" s="1"/>
  <c r="T132" i="1"/>
  <c r="T134" i="1" s="1"/>
  <c r="X132" i="1"/>
  <c r="X134" i="1" s="1"/>
  <c r="D70" i="1"/>
  <c r="D72" i="1" s="1"/>
  <c r="AB132" i="1"/>
  <c r="E116" i="1"/>
  <c r="I116" i="1"/>
  <c r="I120" i="1" s="1"/>
  <c r="I122" i="1" s="1"/>
  <c r="M116" i="1"/>
  <c r="M120" i="1" s="1"/>
  <c r="M122" i="1" s="1"/>
  <c r="Q116" i="1"/>
  <c r="U116" i="1"/>
  <c r="Y116" i="1"/>
  <c r="C117" i="1"/>
  <c r="G117" i="1"/>
  <c r="K117" i="1"/>
  <c r="O117" i="1"/>
  <c r="S117" i="1"/>
  <c r="W117" i="1"/>
  <c r="B118" i="1"/>
  <c r="F118" i="1"/>
  <c r="J118" i="1"/>
  <c r="N118" i="1"/>
  <c r="R118" i="1"/>
  <c r="V118" i="1"/>
  <c r="Z58" i="1"/>
  <c r="E60" i="1"/>
  <c r="E62" i="1" s="1"/>
  <c r="I60" i="1"/>
  <c r="I62" i="1" s="1"/>
  <c r="M60" i="1"/>
  <c r="M62" i="1" s="1"/>
  <c r="Q60" i="1"/>
  <c r="Q62" i="1" s="1"/>
  <c r="W60" i="1"/>
  <c r="W62" i="1" s="1"/>
  <c r="M70" i="1"/>
  <c r="M72" i="1" s="1"/>
  <c r="Z67" i="1"/>
  <c r="B80" i="1"/>
  <c r="B82" i="1" s="1"/>
  <c r="Z77" i="1"/>
  <c r="Z80" i="1" s="1"/>
  <c r="Z90" i="1"/>
  <c r="AA86" i="1"/>
  <c r="AA90" i="1" s="1"/>
  <c r="X116" i="1"/>
  <c r="X120" i="1" s="1"/>
  <c r="X122" i="1" s="1"/>
  <c r="Y132" i="1"/>
  <c r="Y134" i="1" s="1"/>
  <c r="B240" i="1"/>
  <c r="AA230" i="1"/>
  <c r="F240" i="1"/>
  <c r="J240" i="1"/>
  <c r="N240" i="1"/>
  <c r="R240" i="1"/>
  <c r="V240" i="1"/>
  <c r="AA170" i="1"/>
  <c r="E231" i="1"/>
  <c r="I231" i="1"/>
  <c r="I241" i="1" s="1"/>
  <c r="M231" i="1"/>
  <c r="M241" i="1" s="1"/>
  <c r="Q231" i="1"/>
  <c r="U231" i="1"/>
  <c r="Y231" i="1"/>
  <c r="L239" i="1"/>
  <c r="B90" i="1"/>
  <c r="B92" i="1" s="1"/>
  <c r="N90" i="1"/>
  <c r="N92" i="1" s="1"/>
  <c r="AA128" i="1"/>
  <c r="AA132" i="1" s="1"/>
  <c r="AA134" i="1" s="1"/>
  <c r="B142" i="1"/>
  <c r="E142" i="1"/>
  <c r="E144" i="1" s="1"/>
  <c r="I142" i="1"/>
  <c r="I144" i="1" s="1"/>
  <c r="M142" i="1"/>
  <c r="M144" i="1" s="1"/>
  <c r="Q142" i="1"/>
  <c r="Q144" i="1" s="1"/>
  <c r="U142" i="1"/>
  <c r="U144" i="1" s="1"/>
  <c r="Y142" i="1"/>
  <c r="Y144" i="1" s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D229" i="1"/>
  <c r="D239" i="1" s="1"/>
  <c r="H229" i="1"/>
  <c r="H239" i="1" s="1"/>
  <c r="P229" i="1"/>
  <c r="P239" i="1" s="1"/>
  <c r="T229" i="1"/>
  <c r="T239" i="1" s="1"/>
  <c r="X229" i="1"/>
  <c r="X239" i="1" s="1"/>
  <c r="H172" i="1"/>
  <c r="H174" i="1" s="1"/>
  <c r="X172" i="1"/>
  <c r="X174" i="1" s="1"/>
  <c r="AA139" i="1"/>
  <c r="AA142" i="1" s="1"/>
  <c r="AA144" i="1" s="1"/>
  <c r="AB149" i="1"/>
  <c r="B152" i="1"/>
  <c r="AA149" i="1"/>
  <c r="AA152" i="1" s="1"/>
  <c r="AA154" i="1" s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B228" i="1"/>
  <c r="B172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C228" i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Y182" i="1"/>
  <c r="Y184" i="1" s="1"/>
  <c r="B222" i="1"/>
  <c r="AA159" i="1"/>
  <c r="AA162" i="1" s="1"/>
  <c r="AA164" i="1" s="1"/>
  <c r="B162" i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9" i="1"/>
  <c r="AA182" i="1" s="1"/>
  <c r="AA184" i="1" s="1"/>
  <c r="B182" i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B16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W182" i="1"/>
  <c r="W18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/>
  <c r="AA243" i="1"/>
  <c r="AB80" i="1" l="1"/>
  <c r="Z82" i="1"/>
  <c r="AB82" i="1" s="1"/>
  <c r="U238" i="1"/>
  <c r="U232" i="1"/>
  <c r="U234" i="1" s="1"/>
  <c r="E238" i="1"/>
  <c r="E232" i="1"/>
  <c r="E234" i="1" s="1"/>
  <c r="P238" i="1"/>
  <c r="P242" i="1" s="1"/>
  <c r="P244" i="1" s="1"/>
  <c r="P232" i="1"/>
  <c r="P234" i="1" s="1"/>
  <c r="AB162" i="1"/>
  <c r="B164" i="1"/>
  <c r="AB16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B232" i="1"/>
  <c r="AB228" i="1"/>
  <c r="B238" i="1"/>
  <c r="AA228" i="1"/>
  <c r="AB90" i="1"/>
  <c r="Q120" i="1"/>
  <c r="Q122" i="1" s="1"/>
  <c r="O60" i="1"/>
  <c r="O62" i="1" s="1"/>
  <c r="O120" i="1"/>
  <c r="O122" i="1" s="1"/>
  <c r="Z59" i="1"/>
  <c r="Z19" i="1"/>
  <c r="AA19" i="1" s="1"/>
  <c r="Z116" i="1"/>
  <c r="R120" i="1"/>
  <c r="R122" i="1" s="1"/>
  <c r="J120" i="1"/>
  <c r="J122" i="1" s="1"/>
  <c r="AA56" i="1"/>
  <c r="AA42" i="1"/>
  <c r="Q238" i="1"/>
  <c r="Q232" i="1"/>
  <c r="Q234" i="1" s="1"/>
  <c r="AB182" i="1"/>
  <c r="B184" i="1"/>
  <c r="AB184" i="1" s="1"/>
  <c r="AB229" i="1"/>
  <c r="AA229" i="1"/>
  <c r="L238" i="1"/>
  <c r="L242" i="1" s="1"/>
  <c r="L244" i="1" s="1"/>
  <c r="L232" i="1"/>
  <c r="L234" i="1" s="1"/>
  <c r="O232" i="1"/>
  <c r="O234" i="1" s="1"/>
  <c r="O238" i="1"/>
  <c r="O242" i="1" s="1"/>
  <c r="O244" i="1" s="1"/>
  <c r="V232" i="1"/>
  <c r="V234" i="1" s="1"/>
  <c r="V238" i="1"/>
  <c r="V242" i="1" s="1"/>
  <c r="V24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AB152" i="1"/>
  <c r="B154" i="1"/>
  <c r="AB154" i="1" s="1"/>
  <c r="Y241" i="1"/>
  <c r="AB67" i="1"/>
  <c r="Z70" i="1"/>
  <c r="AA67" i="1"/>
  <c r="AA70" i="1" s="1"/>
  <c r="AA72" i="1" s="1"/>
  <c r="Z118" i="1"/>
  <c r="Z240" i="1" s="1"/>
  <c r="AA58" i="1"/>
  <c r="AB110" i="1"/>
  <c r="B112" i="1"/>
  <c r="AB112" i="1" s="1"/>
  <c r="Z92" i="1"/>
  <c r="AB92" i="1" s="1"/>
  <c r="K60" i="1"/>
  <c r="K62" i="1" s="1"/>
  <c r="K120" i="1"/>
  <c r="K122" i="1" s="1"/>
  <c r="E119" i="1"/>
  <c r="M20" i="1"/>
  <c r="M22" i="1" s="1"/>
  <c r="V60" i="1"/>
  <c r="V62" i="1" s="1"/>
  <c r="F60" i="1"/>
  <c r="F62" i="1" s="1"/>
  <c r="AA116" i="1"/>
  <c r="M238" i="1"/>
  <c r="M242" i="1" s="1"/>
  <c r="M244" i="1" s="1"/>
  <c r="M232" i="1"/>
  <c r="M234" i="1" s="1"/>
  <c r="X238" i="1"/>
  <c r="X242" i="1" s="1"/>
  <c r="X244" i="1" s="1"/>
  <c r="X232" i="1"/>
  <c r="X234" i="1" s="1"/>
  <c r="H238" i="1"/>
  <c r="H242" i="1" s="1"/>
  <c r="H244" i="1" s="1"/>
  <c r="H232" i="1"/>
  <c r="H234" i="1" s="1"/>
  <c r="AB222" i="1"/>
  <c r="B224" i="1"/>
  <c r="AB224" i="1" s="1"/>
  <c r="AA231" i="1"/>
  <c r="B241" i="1"/>
  <c r="K232" i="1"/>
  <c r="K234" i="1" s="1"/>
  <c r="K238" i="1"/>
  <c r="K242" i="1" s="1"/>
  <c r="K244" i="1" s="1"/>
  <c r="AB142" i="1"/>
  <c r="B144" i="1"/>
  <c r="AB144" i="1" s="1"/>
  <c r="U241" i="1"/>
  <c r="E241" i="1"/>
  <c r="AA240" i="1"/>
  <c r="AD76" i="1"/>
  <c r="AB77" i="1"/>
  <c r="Y120" i="1"/>
  <c r="Y122" i="1" s="1"/>
  <c r="AB100" i="1"/>
  <c r="B102" i="1"/>
  <c r="AB102" i="1" s="1"/>
  <c r="W120" i="1"/>
  <c r="W122" i="1" s="1"/>
  <c r="G120" i="1"/>
  <c r="G122" i="1" s="1"/>
  <c r="Z50" i="1"/>
  <c r="AB47" i="1"/>
  <c r="V120" i="1"/>
  <c r="V122" i="1" s="1"/>
  <c r="N120" i="1"/>
  <c r="N122" i="1" s="1"/>
  <c r="F120" i="1"/>
  <c r="F122" i="1" s="1"/>
  <c r="Z42" i="1"/>
  <c r="AB42" i="1" s="1"/>
  <c r="Z17" i="1"/>
  <c r="Y238" i="1"/>
  <c r="Y242" i="1" s="1"/>
  <c r="Y244" i="1" s="1"/>
  <c r="Y232" i="1"/>
  <c r="Y234" i="1" s="1"/>
  <c r="I238" i="1"/>
  <c r="I242" i="1" s="1"/>
  <c r="I244" i="1" s="1"/>
  <c r="I232" i="1"/>
  <c r="I23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W232" i="1"/>
  <c r="W234" i="1" s="1"/>
  <c r="W238" i="1"/>
  <c r="W242" i="1" s="1"/>
  <c r="W244" i="1" s="1"/>
  <c r="G232" i="1"/>
  <c r="G234" i="1" s="1"/>
  <c r="G238" i="1"/>
  <c r="G242" i="1" s="1"/>
  <c r="G244" i="1" s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AB172" i="1"/>
  <c r="B174" i="1"/>
  <c r="AB174" i="1" s="1"/>
  <c r="Q241" i="1"/>
  <c r="AA77" i="1"/>
  <c r="AA80" i="1" s="1"/>
  <c r="AA82" i="1" s="1"/>
  <c r="AA118" i="1"/>
  <c r="U120" i="1"/>
  <c r="U122" i="1" s="1"/>
  <c r="E120" i="1"/>
  <c r="E122" i="1" s="1"/>
  <c r="AA92" i="1"/>
  <c r="Z57" i="1"/>
  <c r="AA57" i="1"/>
  <c r="B117" i="1"/>
  <c r="B120" i="1" s="1"/>
  <c r="B122" i="1" s="1"/>
  <c r="S120" i="1"/>
  <c r="S122" i="1" s="1"/>
  <c r="C120" i="1"/>
  <c r="C122" i="1" s="1"/>
  <c r="Z32" i="1"/>
  <c r="AB32" i="1" s="1"/>
  <c r="AB30" i="1"/>
  <c r="Q20" i="1"/>
  <c r="Q22" i="1" s="1"/>
  <c r="R60" i="1"/>
  <c r="R62" i="1" s="1"/>
  <c r="B60" i="1"/>
  <c r="B62" i="1" s="1"/>
  <c r="AB57" i="1" l="1"/>
  <c r="Z117" i="1"/>
  <c r="AF57" i="1"/>
  <c r="Z52" i="1"/>
  <c r="AB52" i="1" s="1"/>
  <c r="AB50" i="1"/>
  <c r="Z60" i="1"/>
  <c r="Z119" i="1"/>
  <c r="AA59" i="1"/>
  <c r="AA60" i="1" s="1"/>
  <c r="AA62" i="1" s="1"/>
  <c r="Z238" i="1"/>
  <c r="Z120" i="1"/>
  <c r="AB232" i="1"/>
  <c r="B234" i="1"/>
  <c r="AB234" i="1" s="1"/>
  <c r="U242" i="1"/>
  <c r="U244" i="1" s="1"/>
  <c r="AA117" i="1"/>
  <c r="AB17" i="1"/>
  <c r="AA17" i="1"/>
  <c r="AA20" i="1" s="1"/>
  <c r="AA22" i="1" s="1"/>
  <c r="Z72" i="1"/>
  <c r="AB72" i="1" s="1"/>
  <c r="AB70" i="1"/>
  <c r="Z20" i="1"/>
  <c r="AA232" i="1"/>
  <c r="AA234" i="1" s="1"/>
  <c r="B239" i="1"/>
  <c r="Q242" i="1"/>
  <c r="Q244" i="1" s="1"/>
  <c r="B242" i="1"/>
  <c r="B244" i="1" s="1"/>
  <c r="AA238" i="1"/>
  <c r="E242" i="1"/>
  <c r="E244" i="1" s="1"/>
  <c r="AB120" i="1" l="1"/>
  <c r="Z122" i="1"/>
  <c r="AB122" i="1" s="1"/>
  <c r="Z241" i="1"/>
  <c r="AA241" i="1" s="1"/>
  <c r="AA119" i="1"/>
  <c r="AA120" i="1" s="1"/>
  <c r="AA122" i="1" s="1"/>
  <c r="Z242" i="1"/>
  <c r="AB60" i="1"/>
  <c r="Z62" i="1"/>
  <c r="AB62" i="1" s="1"/>
  <c r="Z239" i="1"/>
  <c r="AB239" i="1" s="1"/>
  <c r="AB117" i="1"/>
  <c r="Z22" i="1"/>
  <c r="AB22" i="1" s="1"/>
  <c r="AB20" i="1"/>
  <c r="AB242" i="1" l="1"/>
  <c r="Z244" i="1"/>
  <c r="AA239" i="1"/>
  <c r="AA242" i="1" s="1"/>
  <c r="AA244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<sst xmlns="http://schemas.openxmlformats.org/spreadsheetml/2006/main" count="253" uniqueCount="62">
  <si>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</si>
  <si>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</si>
  <si>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</si>
  <si>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</si>
  <si>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</si>
  <si>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July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</si>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</sst>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6" fillId="0" borderId="5" xfId="2" applyFont="1" applyBorder="1"/>
    <xf numFmtId="43" fontId="10" fillId="0" borderId="6" xfId="1" applyFont="1" applyBorder="1"/>
    <xf numFmtId="43" fontId="1" fillId="0" borderId="0" xfId="2" applyNumberForma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2" applyNumberFormat="1" applyFont="1"/>
    <xf numFmtId="43" fontId="13" fillId="0" borderId="0" xfId="1" applyFont="1"/>
    <xf numFmtId="43" fontId="13" fillId="0" borderId="0" xfId="2" applyNumberFormat="1" applyFont="1"/>
    <xf numFmtId="43" fontId="15" fillId="0" borderId="5" xfId="1" applyFont="1" applyBorder="1"/>
    <xf numFmtId="0" fontId="13" fillId="0" borderId="0" xfId="2" applyFont="1" applyBorder="1"/>
    <xf numFmtId="0" fontId="16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5" fillId="0" borderId="0" xfId="2" applyFont="1" applyBorder="1"/>
    <xf numFmtId="43" fontId="15" fillId="0" borderId="0" xfId="2" applyNumberFormat="1" applyFont="1" applyBorder="1"/>
    <xf numFmtId="43" fontId="13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7.%20July\FUND%20102%20CONSO%20CURRENT%20AS%20OF%20JULY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7.%20JULY\FUND%20102%20CURRENT%20CONSOLIDATED%20REPORT%20July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445979373.97000003</v>
          </cell>
          <cell r="I1452">
            <v>-1058555626.0299999</v>
          </cell>
          <cell r="J1452">
            <v>111691753.22000001</v>
          </cell>
          <cell r="K1452">
            <v>325012486.2899999</v>
          </cell>
          <cell r="L1452">
            <v>163901865.11999997</v>
          </cell>
          <cell r="M1452">
            <v>0</v>
          </cell>
          <cell r="N1452">
            <v>107708881.45</v>
          </cell>
          <cell r="O1452">
            <v>267024285.14999995</v>
          </cell>
          <cell r="P1452">
            <v>151732501.87999997</v>
          </cell>
          <cell r="Q1452">
            <v>0</v>
          </cell>
          <cell r="R1452">
            <v>526504161.77999997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12169363.240000002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115788264.2599999</v>
          </cell>
          <cell r="I1663">
            <v>-1149947735.74</v>
          </cell>
          <cell r="J1663">
            <v>145631364</v>
          </cell>
          <cell r="K1663">
            <v>937379157.43000007</v>
          </cell>
          <cell r="L1663">
            <v>50170325.299999982</v>
          </cell>
          <cell r="M1663">
            <v>0</v>
          </cell>
          <cell r="N1663">
            <v>145631364</v>
          </cell>
          <cell r="O1663">
            <v>937286495.5200001</v>
          </cell>
          <cell r="P1663">
            <v>50170325.299999982</v>
          </cell>
          <cell r="Q1663">
            <v>0</v>
          </cell>
          <cell r="R1663">
            <v>1133088184.8200002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1733825444.6599998</v>
          </cell>
          <cell r="AF5401">
            <v>1036445555.3399999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74233098.060000002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74233098.060000002</v>
          </cell>
        </row>
        <row r="29">
          <cell r="Q29">
            <v>0</v>
          </cell>
        </row>
        <row r="32">
          <cell r="Q32">
            <v>74233098.060000002</v>
          </cell>
        </row>
        <row r="116">
          <cell r="Q116">
            <v>74233098.060000002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1659592346.5999999</v>
          </cell>
        </row>
        <row r="566">
          <cell r="EM566">
            <v>1659592346.5999999</v>
          </cell>
          <cell r="EO566">
            <v>0</v>
          </cell>
          <cell r="ER566">
            <v>1659592346.5999999</v>
          </cell>
        </row>
        <row r="2519">
          <cell r="ER2519">
            <v>1659592346.5999999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J70" sqref="AJ70"/>
    </sheetView>
  </sheetViews>
  <sheetFormatPr defaultColWidth="8.85546875" defaultRowHeight="15" customHeight="1" x14ac:dyDescent="0.2"/>
  <cols>
    <col min="1" max="1" width="29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67" customWidth="1"/>
    <col min="31" max="31" width="8.85546875" style="74"/>
    <col min="32" max="32" width="15.7109375" style="74" bestFit="1" customWidth="1"/>
    <col min="33" max="33" width="18.7109375" style="74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5"/>
      <c r="AF8" s="75"/>
      <c r="AG8" s="75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5"/>
      <c r="AF9" s="75"/>
      <c r="AG9" s="75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5"/>
      <c r="AF10" s="75"/>
      <c r="AG10" s="75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6"/>
      <c r="AF11" s="76"/>
      <c r="AG11" s="76"/>
    </row>
    <row r="12" spans="1:33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7"/>
      <c r="AF12" s="77"/>
      <c r="AG12" s="77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7"/>
      <c r="AF13" s="77"/>
      <c r="AG13" s="77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7"/>
      <c r="AF14" s="77"/>
      <c r="AG14" s="77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7"/>
      <c r="AF15" s="77"/>
      <c r="AG15" s="77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7"/>
      <c r="AF16" s="77"/>
      <c r="AG16" s="77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7"/>
      <c r="AF17" s="77"/>
      <c r="AG17" s="77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7"/>
      <c r="AF18" s="77"/>
      <c r="AG18" s="77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7"/>
      <c r="AF19" s="77"/>
      <c r="AG19" s="77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7"/>
      <c r="AF20" s="77"/>
      <c r="AG20" s="77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7"/>
      <c r="AF21" s="77"/>
      <c r="AG21" s="77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7"/>
      <c r="AF22" s="77"/>
      <c r="AG22" s="77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7"/>
      <c r="AF23" s="77"/>
      <c r="AG23" s="77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7"/>
      <c r="AF24" s="77"/>
      <c r="AG24" s="77"/>
    </row>
    <row r="25" spans="1:33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7"/>
      <c r="AF25" s="77"/>
      <c r="AG25" s="77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7"/>
      <c r="AF26" s="77"/>
      <c r="AG26" s="77"/>
    </row>
    <row r="27" spans="1:33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7"/>
      <c r="AF27" s="77"/>
      <c r="AG27" s="77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7"/>
      <c r="AF28" s="77"/>
      <c r="AG28" s="77"/>
    </row>
    <row r="29" spans="1:33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7"/>
      <c r="AF29" s="77"/>
      <c r="AG29" s="77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7"/>
      <c r="AF30" s="77"/>
      <c r="AG30" s="77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7"/>
      <c r="AF31" s="77"/>
      <c r="AG31" s="77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7"/>
      <c r="AF32" s="77"/>
      <c r="AG32" s="77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7"/>
      <c r="AF33" s="77"/>
      <c r="AG33" s="77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7"/>
      <c r="AF34" s="77"/>
      <c r="AG34" s="77"/>
    </row>
    <row r="35" spans="1:33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7"/>
      <c r="AF35" s="77"/>
      <c r="AG35" s="77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7"/>
      <c r="AF36" s="77"/>
      <c r="AG36" s="77"/>
    </row>
    <row r="37" spans="1:33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7"/>
      <c r="AF37" s="77"/>
      <c r="AG37" s="77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7"/>
      <c r="AF38" s="77"/>
      <c r="AG38" s="77"/>
    </row>
    <row r="39" spans="1:33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7"/>
      <c r="AF39" s="77"/>
      <c r="AG39" s="77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7"/>
      <c r="AF40" s="77"/>
      <c r="AG40" s="77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7"/>
      <c r="AF41" s="77"/>
      <c r="AG41" s="77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7"/>
      <c r="AF42" s="77"/>
      <c r="AG42" s="77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7"/>
      <c r="AF43" s="77"/>
      <c r="AG43" s="77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7"/>
      <c r="AF44" s="77"/>
      <c r="AG44" s="77"/>
    </row>
    <row r="45" spans="1:33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7"/>
      <c r="AF45" s="77"/>
      <c r="AG45" s="77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7"/>
      <c r="AF46" s="77"/>
      <c r="AG46" s="77"/>
    </row>
    <row r="47" spans="1:33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7"/>
      <c r="AF47" s="77"/>
      <c r="AG47" s="77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7"/>
      <c r="AF48" s="77"/>
      <c r="AG48" s="77"/>
    </row>
    <row r="49" spans="1:33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7"/>
      <c r="AF49" s="77"/>
      <c r="AG49" s="77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7"/>
      <c r="AF50" s="77"/>
      <c r="AG50" s="77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7"/>
      <c r="AF51" s="77"/>
      <c r="AG51" s="77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7"/>
      <c r="AF52" s="77"/>
      <c r="AG52" s="77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7"/>
      <c r="AF53" s="77"/>
      <c r="AG53" s="77"/>
    </row>
    <row r="54" spans="1:33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7"/>
      <c r="AF54" s="77"/>
      <c r="AG54" s="77"/>
    </row>
    <row r="55" spans="1:33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7"/>
      <c r="AF55" s="77"/>
      <c r="AG55" s="77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7"/>
      <c r="AF56" s="77"/>
      <c r="AG56" s="77"/>
    </row>
    <row r="57" spans="1:33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561767638.2299999</v>
      </c>
      <c r="D57" s="38">
        <f t="shared" si="11"/>
        <v>-2208503361.77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214072190.41999996</v>
      </c>
      <c r="H57" s="38">
        <f t="shared" si="11"/>
        <v>0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201902827.17999995</v>
      </c>
      <c r="L57" s="38">
        <f t="shared" si="11"/>
        <v>0</v>
      </c>
      <c r="M57" s="38">
        <f t="shared" si="11"/>
        <v>1659592346.6000001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12169363.240000002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1733825444.6600003</v>
      </c>
      <c r="AA57" s="38">
        <f>B57-Z57</f>
        <v>1036445555.3399997</v>
      </c>
      <c r="AB57" s="43">
        <f>Z57/B57</f>
        <v>0.62586853223385019</v>
      </c>
      <c r="AC57" s="39"/>
      <c r="AD57" s="70">
        <f>'[2]sum-co'!Q27+'[2]CMFothers-CURRENT'!EM566</f>
        <v>1733825444.6599998</v>
      </c>
      <c r="AE57" s="77"/>
      <c r="AF57" s="78">
        <f>AD57-Z57</f>
        <v>0</v>
      </c>
      <c r="AG57" s="77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7"/>
      <c r="AF58" s="77"/>
      <c r="AG58" s="77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7"/>
      <c r="AF59" s="77"/>
      <c r="AG59" s="77"/>
    </row>
    <row r="60" spans="1:33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561767638.2299999</v>
      </c>
      <c r="D60" s="45">
        <f t="shared" si="12"/>
        <v>-2208503361.77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214072190.41999996</v>
      </c>
      <c r="H60" s="45">
        <f t="shared" si="12"/>
        <v>0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201902827.17999995</v>
      </c>
      <c r="L60" s="45">
        <f t="shared" si="12"/>
        <v>0</v>
      </c>
      <c r="M60" s="45">
        <f t="shared" si="12"/>
        <v>1659592346.6000001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12169363.240000002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1733825444.6600003</v>
      </c>
      <c r="AA60" s="45">
        <f>SUM(AA56:AA59)</f>
        <v>1036445555.3399997</v>
      </c>
      <c r="AB60" s="46">
        <f>Z60/B60</f>
        <v>0.62586853223385019</v>
      </c>
      <c r="AC60" s="39"/>
      <c r="AD60" s="69"/>
      <c r="AE60" s="77"/>
      <c r="AF60" s="77"/>
      <c r="AG60" s="77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7"/>
      <c r="AF61" s="77"/>
      <c r="AG61" s="77"/>
    </row>
    <row r="62" spans="1:33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561767638.2299999</v>
      </c>
      <c r="D62" s="45">
        <f t="shared" si="13"/>
        <v>-2208503361.77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214072190.41999996</v>
      </c>
      <c r="H62" s="45">
        <f t="shared" si="13"/>
        <v>0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201902827.17999995</v>
      </c>
      <c r="L62" s="45">
        <f t="shared" si="13"/>
        <v>0</v>
      </c>
      <c r="M62" s="45">
        <f t="shared" si="13"/>
        <v>1659592346.6000001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12169363.240000002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1733825444.6600003</v>
      </c>
      <c r="AA62" s="45">
        <f>AA61+AA60</f>
        <v>1036445555.3399997</v>
      </c>
      <c r="AB62" s="46">
        <f>Z62/B62</f>
        <v>0.62586853223385019</v>
      </c>
      <c r="AC62" s="48"/>
      <c r="AD62" s="69"/>
      <c r="AE62" s="77"/>
      <c r="AF62" s="77"/>
      <c r="AG62" s="77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3">
        <f>'[2]sum-co'!Q32+'[2]CMFothers-CURRENT'!ER566</f>
        <v>1733825444.6599998</v>
      </c>
      <c r="AE63" s="77"/>
      <c r="AF63" s="77"/>
      <c r="AG63" s="77"/>
    </row>
    <row r="64" spans="1:33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7"/>
      <c r="AF64" s="77"/>
      <c r="AG64" s="77"/>
    </row>
    <row r="65" spans="1:33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7"/>
      <c r="AF65" s="77"/>
      <c r="AG65" s="77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7"/>
      <c r="AF66" s="77"/>
      <c r="AG66" s="77"/>
    </row>
    <row r="67" spans="1:33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445979373.97000003</v>
      </c>
      <c r="D67" s="38">
        <f>[1]consoCURRENT!I1452</f>
        <v>-1058555626.0299999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163901865.11999997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151732501.87999997</v>
      </c>
      <c r="L67" s="38">
        <f>[1]consoCURRENT!Q1452</f>
        <v>0</v>
      </c>
      <c r="M67" s="38">
        <f>[1]consoCURRENT!R1452</f>
        <v>526504161.77999997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12169363.240000002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600644597.92999995</v>
      </c>
      <c r="AA67" s="38">
        <f>B67-Z67</f>
        <v>903890402.07000005</v>
      </c>
      <c r="AB67" s="43">
        <f>Z67/B67</f>
        <v>0.39922274851033707</v>
      </c>
      <c r="AC67" s="39"/>
      <c r="AD67" s="69"/>
      <c r="AE67" s="77"/>
      <c r="AF67" s="77"/>
      <c r="AG67" s="77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7"/>
      <c r="AF68" s="77"/>
      <c r="AG68" s="77"/>
    </row>
    <row r="69" spans="1:33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7"/>
      <c r="AF69" s="77"/>
      <c r="AG69" s="77"/>
    </row>
    <row r="70" spans="1:33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445979373.97000003</v>
      </c>
      <c r="D70" s="45">
        <f t="shared" si="14"/>
        <v>-1058555626.0299999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163901865.11999997</v>
      </c>
      <c r="H70" s="45">
        <f t="shared" si="14"/>
        <v>0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151732501.87999997</v>
      </c>
      <c r="L70" s="45">
        <f t="shared" si="14"/>
        <v>0</v>
      </c>
      <c r="M70" s="45">
        <f t="shared" si="14"/>
        <v>526504161.77999997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12169363.240000002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600644597.92999995</v>
      </c>
      <c r="AA70" s="45">
        <f>SUM(AA66:AA69)</f>
        <v>903890402.07000005</v>
      </c>
      <c r="AB70" s="46">
        <f>Z70/B70</f>
        <v>0.39922274851033707</v>
      </c>
      <c r="AC70" s="39"/>
      <c r="AD70" s="69"/>
      <c r="AE70" s="77"/>
      <c r="AF70" s="77"/>
      <c r="AG70" s="77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7"/>
      <c r="AF71" s="77"/>
      <c r="AG71" s="77"/>
    </row>
    <row r="72" spans="1:33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445979373.97000003</v>
      </c>
      <c r="D72" s="45">
        <f t="shared" si="15"/>
        <v>-1058555626.0299999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163901865.11999997</v>
      </c>
      <c r="H72" s="45">
        <f t="shared" si="15"/>
        <v>0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151732501.87999997</v>
      </c>
      <c r="L72" s="45">
        <f t="shared" si="15"/>
        <v>0</v>
      </c>
      <c r="M72" s="45">
        <f t="shared" si="15"/>
        <v>526504161.77999997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12169363.240000002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600644597.92999995</v>
      </c>
      <c r="AA72" s="45">
        <f>AA71+AA70</f>
        <v>903890402.07000005</v>
      </c>
      <c r="AB72" s="46">
        <f>Z72/B72</f>
        <v>0.39922274851033707</v>
      </c>
      <c r="AC72" s="48"/>
      <c r="AD72" s="69"/>
      <c r="AE72" s="77"/>
      <c r="AF72" s="77"/>
      <c r="AG72" s="77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7"/>
      <c r="AF73" s="77"/>
      <c r="AG73" s="77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7"/>
      <c r="AF74" s="77"/>
      <c r="AG74" s="77"/>
    </row>
    <row r="75" spans="1:33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7"/>
      <c r="AF75" s="77"/>
      <c r="AG75" s="77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1733825444.6600003</v>
      </c>
      <c r="AE76" s="77"/>
      <c r="AF76" s="77"/>
      <c r="AG76" s="77"/>
    </row>
    <row r="77" spans="1:33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115788264.2599999</v>
      </c>
      <c r="D77" s="38">
        <f>[1]consoCURRENT!I1663</f>
        <v>-1149947735.74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50170325.299999982</v>
      </c>
      <c r="H77" s="38">
        <f>[1]consoCURRENT!M1663</f>
        <v>0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50170325.299999982</v>
      </c>
      <c r="L77" s="38">
        <f>[1]consoCURRENT!Q1663</f>
        <v>0</v>
      </c>
      <c r="M77" s="38">
        <f>[1]consoCURRENT!R1663</f>
        <v>1133088184.8200002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1133180846.7300003</v>
      </c>
      <c r="AA77" s="38">
        <f>B77-Z77</f>
        <v>132555153.26999974</v>
      </c>
      <c r="AB77" s="43">
        <f>Z77/B77</f>
        <v>0.89527424891920615</v>
      </c>
      <c r="AC77" s="39"/>
      <c r="AD77" s="69"/>
      <c r="AE77" s="77"/>
      <c r="AF77" s="77"/>
      <c r="AG77" s="77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7"/>
      <c r="AF78" s="77"/>
      <c r="AG78" s="77"/>
    </row>
    <row r="79" spans="1:33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7"/>
      <c r="AF79" s="77"/>
      <c r="AG79" s="77"/>
    </row>
    <row r="80" spans="1:33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115788264.2599999</v>
      </c>
      <c r="D80" s="45">
        <f t="shared" si="16"/>
        <v>-1149947735.74</v>
      </c>
      <c r="E80" s="45">
        <f t="shared" si="16"/>
        <v>145631364</v>
      </c>
      <c r="F80" s="45">
        <f t="shared" si="16"/>
        <v>937379157.43000007</v>
      </c>
      <c r="G80" s="45">
        <f t="shared" si="16"/>
        <v>50170325.299999982</v>
      </c>
      <c r="H80" s="45">
        <f t="shared" si="16"/>
        <v>0</v>
      </c>
      <c r="I80" s="45">
        <f t="shared" si="16"/>
        <v>145631364</v>
      </c>
      <c r="J80" s="45">
        <f t="shared" si="16"/>
        <v>937286495.5200001</v>
      </c>
      <c r="K80" s="45">
        <f t="shared" si="16"/>
        <v>50170325.299999982</v>
      </c>
      <c r="L80" s="45">
        <f t="shared" si="16"/>
        <v>0</v>
      </c>
      <c r="M80" s="45">
        <f t="shared" si="16"/>
        <v>1133088184.8200002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1133180846.7300003</v>
      </c>
      <c r="AA80" s="45">
        <f>SUM(AA76:AA79)</f>
        <v>132555153.26999974</v>
      </c>
      <c r="AB80" s="46">
        <f>Z80/B80</f>
        <v>0.89527424891920615</v>
      </c>
      <c r="AC80" s="39"/>
      <c r="AD80" s="69"/>
      <c r="AE80" s="77"/>
      <c r="AF80" s="77"/>
      <c r="AG80" s="77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7"/>
      <c r="AF81" s="77"/>
      <c r="AG81" s="77"/>
    </row>
    <row r="82" spans="1:33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115788264.2599999</v>
      </c>
      <c r="D82" s="45">
        <f t="shared" si="17"/>
        <v>-1149947735.74</v>
      </c>
      <c r="E82" s="45">
        <f t="shared" si="17"/>
        <v>145631364</v>
      </c>
      <c r="F82" s="45">
        <f t="shared" si="17"/>
        <v>937379157.43000007</v>
      </c>
      <c r="G82" s="45">
        <f t="shared" si="17"/>
        <v>50170325.299999982</v>
      </c>
      <c r="H82" s="45">
        <f t="shared" si="17"/>
        <v>0</v>
      </c>
      <c r="I82" s="45">
        <f t="shared" si="17"/>
        <v>145631364</v>
      </c>
      <c r="J82" s="45">
        <f t="shared" si="17"/>
        <v>937286495.5200001</v>
      </c>
      <c r="K82" s="45">
        <f t="shared" si="17"/>
        <v>50170325.299999982</v>
      </c>
      <c r="L82" s="45">
        <f t="shared" si="17"/>
        <v>0</v>
      </c>
      <c r="M82" s="45">
        <f t="shared" si="17"/>
        <v>1133088184.8200002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1133180846.7300003</v>
      </c>
      <c r="AA82" s="45">
        <f>AA81+AA80</f>
        <v>132555153.26999974</v>
      </c>
      <c r="AB82" s="46">
        <f>Z82/B82</f>
        <v>0.89527424891920615</v>
      </c>
      <c r="AC82" s="48"/>
      <c r="AD82" s="69"/>
      <c r="AE82" s="77"/>
      <c r="AF82" s="77"/>
      <c r="AG82" s="77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7"/>
      <c r="AF83" s="77"/>
      <c r="AG83" s="77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7"/>
      <c r="AF84" s="77"/>
      <c r="AG84" s="77"/>
    </row>
    <row r="85" spans="1:33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7"/>
      <c r="AF85" s="77"/>
      <c r="AG85" s="77"/>
    </row>
    <row r="86" spans="1:33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7"/>
      <c r="AF86" s="77"/>
      <c r="AG86" s="77"/>
    </row>
    <row r="87" spans="1:33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69"/>
      <c r="AE87" s="77"/>
      <c r="AF87" s="77"/>
      <c r="AG87" s="77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7"/>
      <c r="AF88" s="77"/>
      <c r="AG88" s="77"/>
    </row>
    <row r="89" spans="1:33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7"/>
      <c r="AF89" s="77"/>
      <c r="AG89" s="77"/>
    </row>
    <row r="90" spans="1:33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69"/>
      <c r="AE90" s="77"/>
      <c r="AF90" s="77"/>
      <c r="AG90" s="77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7"/>
      <c r="AF91" s="77"/>
      <c r="AG91" s="77"/>
    </row>
    <row r="92" spans="1:33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69"/>
      <c r="AE92" s="77"/>
      <c r="AF92" s="77"/>
      <c r="AG92" s="77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7"/>
      <c r="AF93" s="77"/>
      <c r="AG93" s="77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7"/>
      <c r="AF94" s="77"/>
      <c r="AG94" s="77"/>
    </row>
    <row r="95" spans="1:33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7"/>
      <c r="AF95" s="77"/>
      <c r="AG95" s="77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7"/>
      <c r="AF96" s="77"/>
      <c r="AG96" s="77"/>
    </row>
    <row r="97" spans="1:33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7"/>
      <c r="AF97" s="77"/>
      <c r="AG97" s="77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7"/>
      <c r="AF98" s="77"/>
      <c r="AG98" s="77"/>
    </row>
    <row r="99" spans="1:33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69"/>
      <c r="AE99" s="77"/>
      <c r="AF99" s="77"/>
      <c r="AG99" s="77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7"/>
      <c r="AF100" s="77"/>
      <c r="AG100" s="77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7"/>
      <c r="AF101" s="77"/>
      <c r="AG101" s="77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7"/>
      <c r="AF102" s="77"/>
      <c r="AG102" s="77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7"/>
      <c r="AF103" s="77"/>
      <c r="AG103" s="77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7"/>
      <c r="AF104" s="77"/>
      <c r="AG104" s="77"/>
    </row>
    <row r="105" spans="1:33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7"/>
      <c r="AF105" s="77"/>
      <c r="AG105" s="77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7"/>
      <c r="AF106" s="77"/>
      <c r="AG106" s="77"/>
    </row>
    <row r="107" spans="1:33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7"/>
      <c r="AF107" s="77"/>
      <c r="AG107" s="77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7"/>
      <c r="AF108" s="77"/>
      <c r="AG108" s="77"/>
    </row>
    <row r="109" spans="1:33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69"/>
      <c r="AE109" s="77"/>
      <c r="AF109" s="77"/>
      <c r="AG109" s="77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7"/>
      <c r="AF110" s="77"/>
      <c r="AG110" s="77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7"/>
      <c r="AF111" s="77"/>
      <c r="AG111" s="77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7"/>
      <c r="AF112" s="77"/>
      <c r="AG112" s="77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7"/>
      <c r="AF113" s="77"/>
      <c r="AG113" s="77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7"/>
      <c r="AF114" s="77"/>
      <c r="AG114" s="77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7"/>
      <c r="AF115" s="77"/>
      <c r="AG115" s="77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7"/>
      <c r="AF116" s="77"/>
      <c r="AG116" s="77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561767638.2299999</v>
      </c>
      <c r="D117" s="38">
        <f t="shared" si="24"/>
        <v>-2208503361.77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214072190.41999996</v>
      </c>
      <c r="H117" s="38">
        <f t="shared" si="24"/>
        <v>0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201902827.17999995</v>
      </c>
      <c r="L117" s="38">
        <f t="shared" si="24"/>
        <v>0</v>
      </c>
      <c r="M117" s="38">
        <f t="shared" si="24"/>
        <v>1659592346.6000001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12169363.240000002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1733825444.6600003</v>
      </c>
      <c r="AA117" s="38">
        <f>B117-Z117</f>
        <v>1036445555.3399997</v>
      </c>
      <c r="AB117" s="43">
        <f>Z117/B117</f>
        <v>0.62586853223385019</v>
      </c>
      <c r="AC117" s="39"/>
      <c r="AD117" s="69"/>
      <c r="AE117" s="77"/>
      <c r="AF117" s="77"/>
      <c r="AG117" s="77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7"/>
      <c r="AF118" s="77"/>
      <c r="AG118" s="77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7"/>
      <c r="AF119" s="77"/>
      <c r="AG119" s="77"/>
    </row>
    <row r="120" spans="1:34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561767638.2299999</v>
      </c>
      <c r="D120" s="45">
        <f t="shared" si="25"/>
        <v>-2208503361.77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214072190.41999996</v>
      </c>
      <c r="H120" s="45">
        <f t="shared" si="25"/>
        <v>0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201902827.17999995</v>
      </c>
      <c r="L120" s="45">
        <f t="shared" si="25"/>
        <v>0</v>
      </c>
      <c r="M120" s="45">
        <f>SUM(M116:M119)</f>
        <v>1659592346.6000001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12169363.240000002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1733825444.6600003</v>
      </c>
      <c r="AA120" s="45">
        <f>SUM(AA116:AA119)</f>
        <v>1036445555.3399997</v>
      </c>
      <c r="AB120" s="46">
        <f>Z120/B120</f>
        <v>0.62586853223385019</v>
      </c>
      <c r="AC120" s="39"/>
      <c r="AD120" s="69"/>
      <c r="AE120" s="77"/>
      <c r="AF120" s="77"/>
      <c r="AG120" s="77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7"/>
      <c r="AF121" s="77"/>
      <c r="AG121" s="77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561767638.2299999</v>
      </c>
      <c r="D122" s="45">
        <f t="shared" si="26"/>
        <v>-2208503361.77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214072190.41999996</v>
      </c>
      <c r="H122" s="45">
        <f t="shared" si="26"/>
        <v>0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201902827.17999995</v>
      </c>
      <c r="L122" s="45">
        <f t="shared" si="26"/>
        <v>0</v>
      </c>
      <c r="M122" s="45">
        <f>M121+M120</f>
        <v>1659592346.6000001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12169363.240000002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1733825444.6600003</v>
      </c>
      <c r="AA122" s="45">
        <f>AA121+AA120</f>
        <v>1036445555.3399997</v>
      </c>
      <c r="AB122" s="46">
        <f>Z122/B122</f>
        <v>0.62586853223385019</v>
      </c>
      <c r="AC122" s="48"/>
      <c r="AD122" s="70">
        <f>'[2]sum-co'!Q116+'[2]CMFothers-CURRENT'!ER566</f>
        <v>1733825444.6599998</v>
      </c>
      <c r="AE122" s="77"/>
      <c r="AF122" s="77"/>
      <c r="AG122" s="77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7"/>
      <c r="AF123" s="77"/>
      <c r="AG123" s="77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7"/>
      <c r="AF124" s="77"/>
      <c r="AG124" s="77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7"/>
      <c r="AF125" s="77"/>
      <c r="AG125" s="77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7"/>
      <c r="AF126" s="77"/>
      <c r="AG126" s="77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7"/>
      <c r="AF127" s="77"/>
      <c r="AG127" s="77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7"/>
      <c r="AF128" s="77"/>
      <c r="AG128" s="77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7"/>
      <c r="AF129" s="77"/>
      <c r="AG129" s="77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7"/>
      <c r="AF130" s="77"/>
      <c r="AG130" s="77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7"/>
      <c r="AF131" s="77"/>
      <c r="AG131" s="77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7"/>
      <c r="AF132" s="77"/>
      <c r="AG132" s="77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7"/>
      <c r="AF133" s="77"/>
      <c r="AG133" s="77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7"/>
      <c r="AF134" s="77"/>
      <c r="AG134" s="77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7"/>
      <c r="AF135" s="77"/>
      <c r="AG135" s="77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7"/>
      <c r="AF136" s="77"/>
      <c r="AG136" s="77"/>
    </row>
    <row r="137" spans="1:33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7"/>
      <c r="AF137" s="77"/>
      <c r="AG137" s="77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7"/>
      <c r="AF138" s="77"/>
      <c r="AG138" s="77"/>
    </row>
    <row r="139" spans="1:33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7"/>
      <c r="AF139" s="77"/>
      <c r="AG139" s="77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7"/>
      <c r="AF140" s="77"/>
      <c r="AG140" s="77"/>
    </row>
    <row r="141" spans="1:33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D141" s="69"/>
      <c r="AE141" s="77"/>
      <c r="AF141" s="77"/>
      <c r="AG141" s="77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7"/>
      <c r="AF142" s="77"/>
      <c r="AG142" s="77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7"/>
      <c r="AF143" s="77"/>
      <c r="AG143" s="77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7"/>
      <c r="AF144" s="77"/>
      <c r="AG144" s="77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7"/>
      <c r="AF145" s="77"/>
      <c r="AG145" s="77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7"/>
      <c r="AF146" s="77"/>
      <c r="AG146" s="77"/>
    </row>
    <row r="147" spans="1:33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7"/>
      <c r="AF147" s="77"/>
      <c r="AG147" s="77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7"/>
      <c r="AF148" s="77"/>
      <c r="AG148" s="77"/>
    </row>
    <row r="149" spans="1:33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7"/>
      <c r="AF149" s="77"/>
      <c r="AG149" s="77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7"/>
      <c r="AF150" s="77"/>
      <c r="AG150" s="77"/>
    </row>
    <row r="151" spans="1:33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D151" s="69"/>
      <c r="AE151" s="77"/>
      <c r="AF151" s="77"/>
      <c r="AG151" s="77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7"/>
      <c r="AF152" s="77"/>
      <c r="AG152" s="77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7"/>
      <c r="AF153" s="77"/>
      <c r="AG153" s="77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7"/>
      <c r="AF154" s="77"/>
      <c r="AG154" s="77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7"/>
      <c r="AF155" s="77"/>
      <c r="AG155" s="77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7"/>
      <c r="AF156" s="77"/>
      <c r="AG156" s="77"/>
    </row>
    <row r="157" spans="1:33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7"/>
      <c r="AF157" s="77"/>
      <c r="AG157" s="77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7"/>
      <c r="AF158" s="77"/>
      <c r="AG158" s="77"/>
    </row>
    <row r="159" spans="1:33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7"/>
      <c r="AF159" s="77"/>
      <c r="AG159" s="77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7"/>
      <c r="AF160" s="77"/>
      <c r="AG160" s="77"/>
    </row>
    <row r="161" spans="1:33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D161" s="69"/>
      <c r="AE161" s="77"/>
      <c r="AF161" s="77"/>
      <c r="AG161" s="77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7"/>
      <c r="AF162" s="77"/>
      <c r="AG162" s="77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7"/>
      <c r="AF163" s="77"/>
      <c r="AG163" s="77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7"/>
      <c r="AF164" s="77"/>
      <c r="AG164" s="77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7"/>
      <c r="AF165" s="77"/>
      <c r="AG165" s="77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7"/>
      <c r="AF166" s="77"/>
      <c r="AG166" s="77"/>
    </row>
    <row r="167" spans="1:33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7"/>
      <c r="AF167" s="77"/>
      <c r="AG167" s="77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7"/>
      <c r="AF168" s="77"/>
      <c r="AG168" s="77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7"/>
      <c r="AF169" s="77"/>
      <c r="AG169" s="77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7"/>
      <c r="AF170" s="77"/>
      <c r="AG170" s="77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7"/>
      <c r="AF171" s="77"/>
      <c r="AG171" s="77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7"/>
      <c r="AF172" s="77"/>
      <c r="AG172" s="77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7"/>
      <c r="AF173" s="77"/>
      <c r="AG173" s="77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7"/>
      <c r="AF174" s="77"/>
      <c r="AG174" s="77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7"/>
      <c r="AF175" s="77"/>
      <c r="AG175" s="77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7"/>
      <c r="AF176" s="77"/>
      <c r="AG176" s="77"/>
    </row>
    <row r="177" spans="1:33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7"/>
      <c r="AF177" s="77"/>
      <c r="AG177" s="77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7"/>
      <c r="AF178" s="77"/>
      <c r="AG178" s="77"/>
    </row>
    <row r="179" spans="1:33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7"/>
      <c r="AF179" s="77"/>
      <c r="AG179" s="77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7"/>
      <c r="AF180" s="77"/>
      <c r="AG180" s="77"/>
    </row>
    <row r="181" spans="1:33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D181" s="69"/>
      <c r="AE181" s="77"/>
      <c r="AF181" s="77"/>
      <c r="AG181" s="77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7"/>
      <c r="AF182" s="77"/>
      <c r="AG182" s="77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7"/>
      <c r="AF183" s="77"/>
      <c r="AG183" s="77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7"/>
      <c r="AF184" s="77"/>
      <c r="AG184" s="77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7"/>
      <c r="AF185" s="77"/>
      <c r="AG185" s="77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7"/>
      <c r="AF186" s="77"/>
      <c r="AG186" s="77"/>
    </row>
    <row r="187" spans="1:33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7"/>
      <c r="AF187" s="77"/>
      <c r="AG187" s="77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7"/>
      <c r="AF188" s="77"/>
      <c r="AG188" s="77"/>
    </row>
    <row r="189" spans="1:33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7"/>
      <c r="AF189" s="77"/>
      <c r="AG189" s="77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7"/>
      <c r="AF190" s="77"/>
      <c r="AG190" s="77"/>
    </row>
    <row r="191" spans="1:33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D191" s="69"/>
      <c r="AE191" s="77"/>
      <c r="AF191" s="77"/>
      <c r="AG191" s="77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7"/>
      <c r="AF192" s="77"/>
      <c r="AG192" s="77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7"/>
      <c r="AF193" s="77"/>
      <c r="AG193" s="77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7"/>
      <c r="AF194" s="77"/>
      <c r="AG194" s="77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7"/>
      <c r="AF195" s="77"/>
      <c r="AG195" s="77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7"/>
      <c r="AF196" s="77"/>
      <c r="AG196" s="77"/>
    </row>
    <row r="197" spans="1:33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7"/>
      <c r="AF197" s="77"/>
      <c r="AG197" s="77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7"/>
      <c r="AF198" s="77"/>
      <c r="AG198" s="77"/>
    </row>
    <row r="199" spans="1:33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7"/>
      <c r="AF199" s="77"/>
      <c r="AG199" s="77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7"/>
      <c r="AF200" s="77"/>
      <c r="AG200" s="77"/>
    </row>
    <row r="201" spans="1:33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D201" s="69"/>
      <c r="AE201" s="77"/>
      <c r="AF201" s="77"/>
      <c r="AG201" s="77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7"/>
      <c r="AF202" s="77"/>
      <c r="AG202" s="77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7"/>
      <c r="AF203" s="77"/>
      <c r="AG203" s="77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7"/>
      <c r="AF204" s="77"/>
      <c r="AG204" s="77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7"/>
      <c r="AF205" s="77"/>
      <c r="AG205" s="77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7"/>
      <c r="AF206" s="77"/>
      <c r="AG206" s="77"/>
    </row>
    <row r="207" spans="1:33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7"/>
      <c r="AF207" s="77"/>
      <c r="AG207" s="77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7"/>
      <c r="AF208" s="77"/>
      <c r="AG208" s="77"/>
    </row>
    <row r="209" spans="1:33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7"/>
      <c r="AF209" s="77"/>
      <c r="AG209" s="77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7"/>
      <c r="AF210" s="77"/>
      <c r="AG210" s="77"/>
    </row>
    <row r="211" spans="1:33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D211" s="69"/>
      <c r="AE211" s="77"/>
      <c r="AF211" s="77"/>
      <c r="AG211" s="77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7"/>
      <c r="AF212" s="77"/>
      <c r="AG212" s="77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7"/>
      <c r="AF213" s="77"/>
      <c r="AG213" s="77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7"/>
      <c r="AF214" s="77"/>
      <c r="AG214" s="77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7"/>
      <c r="AF215" s="77"/>
      <c r="AG215" s="77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7"/>
      <c r="AF216" s="77"/>
      <c r="AG216" s="77"/>
    </row>
    <row r="217" spans="1:33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7"/>
      <c r="AF217" s="77"/>
      <c r="AG217" s="77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7"/>
      <c r="AF218" s="77"/>
      <c r="AG218" s="77"/>
    </row>
    <row r="219" spans="1:33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7"/>
      <c r="AF219" s="77"/>
      <c r="AG219" s="77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7"/>
      <c r="AF220" s="77"/>
      <c r="AG220" s="77"/>
    </row>
    <row r="221" spans="1:33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D221" s="69"/>
      <c r="AE221" s="77"/>
      <c r="AF221" s="77"/>
      <c r="AG221" s="77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7"/>
      <c r="AF222" s="77"/>
      <c r="AG222" s="77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7"/>
      <c r="AF223" s="77"/>
      <c r="AG223" s="77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7"/>
      <c r="AF224" s="77"/>
      <c r="AG224" s="77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7"/>
      <c r="AF225" s="77"/>
      <c r="AG225" s="77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7"/>
      <c r="AF226" s="77"/>
      <c r="AG226" s="77"/>
    </row>
    <row r="227" spans="1:33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7"/>
      <c r="AF227" s="77"/>
      <c r="AG227" s="77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7"/>
      <c r="AF228" s="77"/>
      <c r="AG228" s="77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7"/>
      <c r="AF229" s="77"/>
      <c r="AG229" s="77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7"/>
      <c r="AF230" s="77"/>
      <c r="AG230" s="77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7"/>
      <c r="AF231" s="77"/>
      <c r="AG231" s="77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7"/>
      <c r="AF232" s="77"/>
      <c r="AG232" s="77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7"/>
      <c r="AF233" s="77"/>
      <c r="AG233" s="77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7"/>
      <c r="AF234" s="77"/>
      <c r="AG234" s="77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7"/>
      <c r="AF235" s="77"/>
      <c r="AG235" s="77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7"/>
      <c r="AF236" s="77"/>
      <c r="AG236" s="77"/>
    </row>
    <row r="237" spans="1:33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7"/>
      <c r="AF237" s="77"/>
      <c r="AG237" s="77"/>
    </row>
    <row r="238" spans="1:33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7"/>
      <c r="AF238" s="77"/>
      <c r="AG238" s="77"/>
    </row>
    <row r="239" spans="1:33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561767638.2299999</v>
      </c>
      <c r="D239" s="38">
        <f t="shared" si="55"/>
        <v>-2208503361.77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214072190.41999996</v>
      </c>
      <c r="H239" s="38">
        <f t="shared" si="55"/>
        <v>0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201902827.17999995</v>
      </c>
      <c r="L239" s="38">
        <f t="shared" si="55"/>
        <v>0</v>
      </c>
      <c r="M239" s="38">
        <f t="shared" si="55"/>
        <v>1659592346.6000001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12169363.240000002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1733825444.6600003</v>
      </c>
      <c r="AA239" s="38">
        <f>B239-Z239</f>
        <v>1036445555.3399997</v>
      </c>
      <c r="AB239" s="43">
        <f>Z239/B239</f>
        <v>0.62586853223385019</v>
      </c>
      <c r="AC239" s="39"/>
      <c r="AD239" s="69"/>
      <c r="AE239" s="77"/>
      <c r="AF239" s="77"/>
      <c r="AG239" s="77"/>
    </row>
    <row r="240" spans="1:33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7"/>
      <c r="AF240" s="77"/>
      <c r="AG240" s="77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7"/>
      <c r="AF241" s="77"/>
      <c r="AG241" s="77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561767638.2299999</v>
      </c>
      <c r="D242" s="45">
        <f t="shared" si="56"/>
        <v>-2208503361.77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214072190.41999996</v>
      </c>
      <c r="H242" s="45">
        <f t="shared" si="56"/>
        <v>0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201902827.17999995</v>
      </c>
      <c r="L242" s="45">
        <f t="shared" si="56"/>
        <v>0</v>
      </c>
      <c r="M242" s="45">
        <f t="shared" si="56"/>
        <v>1659592346.6000001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12169363.240000002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1733825444.6600003</v>
      </c>
      <c r="AA242" s="45">
        <f>SUM(AA238:AA241)</f>
        <v>1036445555.3399997</v>
      </c>
      <c r="AB242" s="46">
        <f>Z242/B242</f>
        <v>0.62586853223385019</v>
      </c>
      <c r="AC242" s="39"/>
      <c r="AD242" s="69"/>
      <c r="AE242" s="77"/>
      <c r="AF242" s="77"/>
      <c r="AG242" s="77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7"/>
      <c r="AF243" s="77"/>
      <c r="AG243" s="77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561767638.2299999</v>
      </c>
      <c r="D244" s="45">
        <f t="shared" si="57"/>
        <v>-2208503361.77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214072190.41999996</v>
      </c>
      <c r="H244" s="45">
        <f t="shared" si="57"/>
        <v>0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201902827.17999995</v>
      </c>
      <c r="L244" s="45">
        <f t="shared" si="57"/>
        <v>0</v>
      </c>
      <c r="M244" s="45">
        <f>M243+M242</f>
        <v>1659592346.6000001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12169363.240000002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1733825444.6600003</v>
      </c>
      <c r="AA244" s="45">
        <f>AA243+AA242</f>
        <v>1036445555.3399997</v>
      </c>
      <c r="AB244" s="46">
        <f>Z244/B244</f>
        <v>0.62586853223385019</v>
      </c>
      <c r="AC244" s="48"/>
      <c r="AD244" s="70">
        <f>'[2]sum-co'!Q116+'[2]CMFothers-CURRENT'!ER101</f>
        <v>1733825444.6599998</v>
      </c>
      <c r="AE244" s="77"/>
      <c r="AF244" s="77"/>
      <c r="AG244" s="78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7"/>
      <c r="AF245" s="77"/>
      <c r="AG245" s="77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1733825444.6599998</v>
      </c>
      <c r="AA246" s="38"/>
      <c r="AB246" s="38"/>
      <c r="AC246" s="39"/>
      <c r="AD246" s="69"/>
      <c r="AE246" s="77"/>
      <c r="AF246" s="77"/>
      <c r="AG246" s="77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7"/>
      <c r="AF247" s="77"/>
      <c r="AG247" s="77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7"/>
      <c r="AF248" s="77"/>
      <c r="AG248" s="77"/>
    </row>
    <row r="249" spans="1:33" ht="15" hidden="1" customHeight="1" x14ac:dyDescent="0.2">
      <c r="B249" s="3">
        <f>[1]consoCURRENT!E5401</f>
        <v>2770271000</v>
      </c>
      <c r="Z249" s="53">
        <f>[1]consoCURRENT!AE5401</f>
        <v>1733825444.6599998</v>
      </c>
      <c r="AA249" s="53">
        <f>[1]consoCURRENT!AF5401</f>
        <v>1036445555.3399999</v>
      </c>
      <c r="AF249" s="79"/>
    </row>
    <row r="250" spans="1:33" ht="15" hidden="1" customHeight="1" x14ac:dyDescent="0.2">
      <c r="Z250" s="53">
        <f>'[2]sum-co'!Q116+'[2]CMFothers-CURRENT'!ER2519</f>
        <v>1733825444.6599998</v>
      </c>
    </row>
    <row r="251" spans="1:33" ht="15" hidden="1" customHeight="1" x14ac:dyDescent="0.2">
      <c r="Z251" s="53">
        <f>[1]consoCURRENT!AE5401</f>
        <v>1733825444.6599998</v>
      </c>
    </row>
    <row r="252" spans="1:33" ht="15" customHeight="1" x14ac:dyDescent="0.2">
      <c r="Z252" s="53">
        <f>Z244-Z122</f>
        <v>0</v>
      </c>
    </row>
    <row r="253" spans="1:33" ht="15" customHeight="1" x14ac:dyDescent="0.2">
      <c r="AD253" s="71"/>
    </row>
    <row r="254" spans="1:33" ht="15" customHeight="1" x14ac:dyDescent="0.2">
      <c r="AD254" s="72"/>
    </row>
    <row r="255" spans="1:33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2019-08-07T01:34:24Z</dcterms:created>
  <dcterms:modified xsi:type="dcterms:W3CDTF">2019-08-07T01:35:08Z</dcterms:modified>
</cp:coreProperties>
</file>