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9. SEPTEMBER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06" i="1" l="1"/>
  <c r="C2706" i="1"/>
  <c r="B2706" i="1"/>
  <c r="Z2694" i="1"/>
  <c r="D2692" i="1"/>
  <c r="B2690" i="1"/>
  <c r="B2692" i="1" s="1"/>
  <c r="Z2680" i="1"/>
  <c r="AA2677" i="1"/>
  <c r="D2677" i="1"/>
  <c r="Z2676" i="1"/>
  <c r="AA2676" i="1" s="1"/>
  <c r="D2676" i="1"/>
  <c r="D2675" i="1"/>
  <c r="AA2675" i="1" s="1"/>
  <c r="D2674" i="1"/>
  <c r="AA2674" i="1" s="1"/>
  <c r="C2674" i="1"/>
  <c r="B2674" i="1"/>
  <c r="D2673" i="1"/>
  <c r="AA2673" i="1" s="1"/>
  <c r="C2673" i="1"/>
  <c r="B2673" i="1"/>
  <c r="D2672" i="1"/>
  <c r="AA2672" i="1" s="1"/>
  <c r="C2672" i="1"/>
  <c r="B2672" i="1"/>
  <c r="D2671" i="1"/>
  <c r="AA2671" i="1" s="1"/>
  <c r="C2671" i="1"/>
  <c r="B2671" i="1"/>
  <c r="D2670" i="1"/>
  <c r="AA2670" i="1" s="1"/>
  <c r="C2670" i="1"/>
  <c r="C2680" i="1" s="1"/>
  <c r="B2670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Z2632" i="1"/>
  <c r="Y2631" i="1"/>
  <c r="Y2633" i="1" s="1"/>
  <c r="X2631" i="1"/>
  <c r="X2633" i="1" s="1"/>
  <c r="W2631" i="1"/>
  <c r="W2633" i="1" s="1"/>
  <c r="V2631" i="1"/>
  <c r="V2633" i="1" s="1"/>
  <c r="U2631" i="1"/>
  <c r="U2633" i="1" s="1"/>
  <c r="T2631" i="1"/>
  <c r="T2633" i="1" s="1"/>
  <c r="S2631" i="1"/>
  <c r="S2633" i="1" s="1"/>
  <c r="R2631" i="1"/>
  <c r="R2633" i="1" s="1"/>
  <c r="Q2631" i="1"/>
  <c r="Q2633" i="1" s="1"/>
  <c r="P2631" i="1"/>
  <c r="P2633" i="1" s="1"/>
  <c r="O2631" i="1"/>
  <c r="O2633" i="1" s="1"/>
  <c r="N2631" i="1"/>
  <c r="N2633" i="1" s="1"/>
  <c r="M2631" i="1"/>
  <c r="M2633" i="1" s="1"/>
  <c r="L2631" i="1"/>
  <c r="L2633" i="1" s="1"/>
  <c r="K2631" i="1"/>
  <c r="K2633" i="1" s="1"/>
  <c r="J2631" i="1"/>
  <c r="J2633" i="1" s="1"/>
  <c r="I2631" i="1"/>
  <c r="I2633" i="1" s="1"/>
  <c r="H2631" i="1"/>
  <c r="H2633" i="1" s="1"/>
  <c r="G2631" i="1"/>
  <c r="G2633" i="1" s="1"/>
  <c r="F2631" i="1"/>
  <c r="F2633" i="1" s="1"/>
  <c r="E2631" i="1"/>
  <c r="E2633" i="1" s="1"/>
  <c r="D2631" i="1"/>
  <c r="D2633" i="1" s="1"/>
  <c r="C2631" i="1"/>
  <c r="C2633" i="1" s="1"/>
  <c r="B2631" i="1"/>
  <c r="B2633" i="1" s="1"/>
  <c r="Z2630" i="1"/>
  <c r="AA2630" i="1" s="1"/>
  <c r="AA2629" i="1"/>
  <c r="Z2629" i="1"/>
  <c r="AB2629" i="1" s="1"/>
  <c r="Z2628" i="1"/>
  <c r="AA2628" i="1" s="1"/>
  <c r="AA2627" i="1"/>
  <c r="Z2627" i="1"/>
  <c r="AB2627" i="1" s="1"/>
  <c r="AA2622" i="1"/>
  <c r="Z2622" i="1"/>
  <c r="AB2622" i="1" s="1"/>
  <c r="Y2621" i="1"/>
  <c r="Y2623" i="1" s="1"/>
  <c r="X2621" i="1"/>
  <c r="X2623" i="1" s="1"/>
  <c r="W2621" i="1"/>
  <c r="W2623" i="1" s="1"/>
  <c r="V2621" i="1"/>
  <c r="V2623" i="1" s="1"/>
  <c r="U2621" i="1"/>
  <c r="U2623" i="1" s="1"/>
  <c r="T2621" i="1"/>
  <c r="T2623" i="1" s="1"/>
  <c r="S2621" i="1"/>
  <c r="S2623" i="1" s="1"/>
  <c r="R2621" i="1"/>
  <c r="R2623" i="1" s="1"/>
  <c r="Q2621" i="1"/>
  <c r="Q2623" i="1" s="1"/>
  <c r="P2621" i="1"/>
  <c r="P2623" i="1" s="1"/>
  <c r="O2621" i="1"/>
  <c r="O2623" i="1" s="1"/>
  <c r="N2621" i="1"/>
  <c r="N2623" i="1" s="1"/>
  <c r="M2621" i="1"/>
  <c r="M2623" i="1" s="1"/>
  <c r="L2621" i="1"/>
  <c r="L2623" i="1" s="1"/>
  <c r="K2621" i="1"/>
  <c r="K2623" i="1" s="1"/>
  <c r="J2621" i="1"/>
  <c r="J2623" i="1" s="1"/>
  <c r="I2621" i="1"/>
  <c r="I2623" i="1" s="1"/>
  <c r="H2621" i="1"/>
  <c r="H2623" i="1" s="1"/>
  <c r="G2621" i="1"/>
  <c r="G2623" i="1" s="1"/>
  <c r="F2621" i="1"/>
  <c r="F2623" i="1" s="1"/>
  <c r="E2621" i="1"/>
  <c r="E2623" i="1" s="1"/>
  <c r="D2621" i="1"/>
  <c r="D2623" i="1" s="1"/>
  <c r="C2621" i="1"/>
  <c r="C2623" i="1" s="1"/>
  <c r="B2621" i="1"/>
  <c r="B2623" i="1" s="1"/>
  <c r="AA2620" i="1"/>
  <c r="Z2620" i="1"/>
  <c r="AB2620" i="1" s="1"/>
  <c r="Z2619" i="1"/>
  <c r="AA2619" i="1" s="1"/>
  <c r="AA2618" i="1"/>
  <c r="Z2618" i="1"/>
  <c r="AB2618" i="1" s="1"/>
  <c r="Z2617" i="1"/>
  <c r="AA2617" i="1" s="1"/>
  <c r="AA2621" i="1" s="1"/>
  <c r="Y2613" i="1"/>
  <c r="U2613" i="1"/>
  <c r="Q2613" i="1"/>
  <c r="M2613" i="1"/>
  <c r="I2613" i="1"/>
  <c r="E2613" i="1"/>
  <c r="AB2612" i="1"/>
  <c r="Z2612" i="1"/>
  <c r="Y2611" i="1"/>
  <c r="X2611" i="1"/>
  <c r="X2613" i="1" s="1"/>
  <c r="W2611" i="1"/>
  <c r="W2613" i="1" s="1"/>
  <c r="V2611" i="1"/>
  <c r="V2613" i="1" s="1"/>
  <c r="U2611" i="1"/>
  <c r="T2611" i="1"/>
  <c r="T2613" i="1" s="1"/>
  <c r="S2611" i="1"/>
  <c r="S2613" i="1" s="1"/>
  <c r="R2611" i="1"/>
  <c r="R2613" i="1" s="1"/>
  <c r="Q2611" i="1"/>
  <c r="P2611" i="1"/>
  <c r="P2613" i="1" s="1"/>
  <c r="O2611" i="1"/>
  <c r="O2613" i="1" s="1"/>
  <c r="N2611" i="1"/>
  <c r="N2613" i="1" s="1"/>
  <c r="M2611" i="1"/>
  <c r="L2611" i="1"/>
  <c r="L2613" i="1" s="1"/>
  <c r="K2611" i="1"/>
  <c r="K2613" i="1" s="1"/>
  <c r="J2611" i="1"/>
  <c r="J2613" i="1" s="1"/>
  <c r="I2611" i="1"/>
  <c r="H2611" i="1"/>
  <c r="H2613" i="1" s="1"/>
  <c r="G2611" i="1"/>
  <c r="G2613" i="1" s="1"/>
  <c r="F2611" i="1"/>
  <c r="F2613" i="1" s="1"/>
  <c r="E2611" i="1"/>
  <c r="D2611" i="1"/>
  <c r="D2613" i="1" s="1"/>
  <c r="C2611" i="1"/>
  <c r="C2613" i="1" s="1"/>
  <c r="B2611" i="1"/>
  <c r="B2613" i="1" s="1"/>
  <c r="Z2610" i="1"/>
  <c r="AA2610" i="1" s="1"/>
  <c r="AA2609" i="1"/>
  <c r="Z2609" i="1"/>
  <c r="AB2609" i="1" s="1"/>
  <c r="Z2608" i="1"/>
  <c r="AA2608" i="1" s="1"/>
  <c r="AA2611" i="1" s="1"/>
  <c r="AA2607" i="1"/>
  <c r="Z2607" i="1"/>
  <c r="Z2611" i="1" s="1"/>
  <c r="AB2611" i="1" s="1"/>
  <c r="K2603" i="1"/>
  <c r="H2603" i="1"/>
  <c r="D2603" i="1"/>
  <c r="AA2602" i="1"/>
  <c r="Z2602" i="1"/>
  <c r="AB2602" i="1" s="1"/>
  <c r="Y2601" i="1"/>
  <c r="Y2603" i="1" s="1"/>
  <c r="X2601" i="1"/>
  <c r="X2603" i="1" s="1"/>
  <c r="W2601" i="1"/>
  <c r="W2603" i="1" s="1"/>
  <c r="V2601" i="1"/>
  <c r="V2603" i="1" s="1"/>
  <c r="U2601" i="1"/>
  <c r="U2603" i="1" s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O2603" i="1" s="1"/>
  <c r="N2601" i="1"/>
  <c r="N2603" i="1" s="1"/>
  <c r="M2601" i="1"/>
  <c r="M2603" i="1" s="1"/>
  <c r="L2601" i="1"/>
  <c r="L2603" i="1" s="1"/>
  <c r="K2601" i="1"/>
  <c r="J2601" i="1"/>
  <c r="J2603" i="1" s="1"/>
  <c r="I2601" i="1"/>
  <c r="I2603" i="1" s="1"/>
  <c r="H2601" i="1"/>
  <c r="G2601" i="1"/>
  <c r="G2603" i="1" s="1"/>
  <c r="F2601" i="1"/>
  <c r="F2603" i="1" s="1"/>
  <c r="E2601" i="1"/>
  <c r="E2603" i="1" s="1"/>
  <c r="D2601" i="1"/>
  <c r="C2601" i="1"/>
  <c r="C2603" i="1" s="1"/>
  <c r="B2601" i="1"/>
  <c r="B2603" i="1" s="1"/>
  <c r="AA2600" i="1"/>
  <c r="Z2600" i="1"/>
  <c r="AB2600" i="1" s="1"/>
  <c r="AB2599" i="1"/>
  <c r="Z2599" i="1"/>
  <c r="AA2599" i="1" s="1"/>
  <c r="AA2598" i="1"/>
  <c r="Z2598" i="1"/>
  <c r="AB2598" i="1" s="1"/>
  <c r="Z2597" i="1"/>
  <c r="Z2601" i="1" s="1"/>
  <c r="Y2593" i="1"/>
  <c r="U2593" i="1"/>
  <c r="Q2593" i="1"/>
  <c r="M2593" i="1"/>
  <c r="I2593" i="1"/>
  <c r="E2593" i="1"/>
  <c r="AB2592" i="1"/>
  <c r="Z2592" i="1"/>
  <c r="AA2592" i="1" s="1"/>
  <c r="Y2591" i="1"/>
  <c r="X2591" i="1"/>
  <c r="X2593" i="1" s="1"/>
  <c r="W2591" i="1"/>
  <c r="W2593" i="1" s="1"/>
  <c r="V2591" i="1"/>
  <c r="V2593" i="1" s="1"/>
  <c r="U2591" i="1"/>
  <c r="T2591" i="1"/>
  <c r="T2593" i="1" s="1"/>
  <c r="S2591" i="1"/>
  <c r="S2593" i="1" s="1"/>
  <c r="R2591" i="1"/>
  <c r="R2593" i="1" s="1"/>
  <c r="Q2591" i="1"/>
  <c r="P2591" i="1"/>
  <c r="P2593" i="1" s="1"/>
  <c r="O2591" i="1"/>
  <c r="O2593" i="1" s="1"/>
  <c r="N2591" i="1"/>
  <c r="N2593" i="1" s="1"/>
  <c r="M2591" i="1"/>
  <c r="L2591" i="1"/>
  <c r="L2593" i="1" s="1"/>
  <c r="K2591" i="1"/>
  <c r="K2593" i="1" s="1"/>
  <c r="J2591" i="1"/>
  <c r="J2593" i="1" s="1"/>
  <c r="I2591" i="1"/>
  <c r="H2591" i="1"/>
  <c r="H2593" i="1" s="1"/>
  <c r="G2591" i="1"/>
  <c r="G2593" i="1" s="1"/>
  <c r="F2591" i="1"/>
  <c r="F2593" i="1" s="1"/>
  <c r="E2591" i="1"/>
  <c r="D2591" i="1"/>
  <c r="D2593" i="1" s="1"/>
  <c r="C2591" i="1"/>
  <c r="C2593" i="1" s="1"/>
  <c r="B2591" i="1"/>
  <c r="B2593" i="1" s="1"/>
  <c r="Z2590" i="1"/>
  <c r="AB2590" i="1" s="1"/>
  <c r="AA2589" i="1"/>
  <c r="Z2589" i="1"/>
  <c r="AB2589" i="1" s="1"/>
  <c r="AB2588" i="1"/>
  <c r="Z2588" i="1"/>
  <c r="AA2588" i="1" s="1"/>
  <c r="AA2587" i="1"/>
  <c r="Z2587" i="1"/>
  <c r="Z2591" i="1" s="1"/>
  <c r="AB2591" i="1" s="1"/>
  <c r="V2583" i="1"/>
  <c r="R2583" i="1"/>
  <c r="N2583" i="1"/>
  <c r="J2583" i="1"/>
  <c r="F2583" i="1"/>
  <c r="B2583" i="1"/>
  <c r="AA2582" i="1"/>
  <c r="Z2582" i="1"/>
  <c r="AB2582" i="1" s="1"/>
  <c r="Y2581" i="1"/>
  <c r="Y2583" i="1" s="1"/>
  <c r="X2581" i="1"/>
  <c r="X2583" i="1" s="1"/>
  <c r="W2581" i="1"/>
  <c r="W2583" i="1" s="1"/>
  <c r="V2581" i="1"/>
  <c r="U2581" i="1"/>
  <c r="U2583" i="1" s="1"/>
  <c r="T2581" i="1"/>
  <c r="T2583" i="1" s="1"/>
  <c r="S2581" i="1"/>
  <c r="S2583" i="1" s="1"/>
  <c r="R2581" i="1"/>
  <c r="Q2581" i="1"/>
  <c r="Q2583" i="1" s="1"/>
  <c r="P2581" i="1"/>
  <c r="P2583" i="1" s="1"/>
  <c r="O2581" i="1"/>
  <c r="O2583" i="1" s="1"/>
  <c r="N2581" i="1"/>
  <c r="M2581" i="1"/>
  <c r="M2583" i="1" s="1"/>
  <c r="L2581" i="1"/>
  <c r="L2583" i="1" s="1"/>
  <c r="K2581" i="1"/>
  <c r="K2583" i="1" s="1"/>
  <c r="J2581" i="1"/>
  <c r="I2581" i="1"/>
  <c r="I2583" i="1" s="1"/>
  <c r="H2581" i="1"/>
  <c r="H2583" i="1" s="1"/>
  <c r="G2581" i="1"/>
  <c r="G2583" i="1" s="1"/>
  <c r="F2581" i="1"/>
  <c r="E2581" i="1"/>
  <c r="E2583" i="1" s="1"/>
  <c r="D2581" i="1"/>
  <c r="D2583" i="1" s="1"/>
  <c r="C2581" i="1"/>
  <c r="C2583" i="1" s="1"/>
  <c r="B2581" i="1"/>
  <c r="AA2580" i="1"/>
  <c r="Z2580" i="1"/>
  <c r="AB2580" i="1" s="1"/>
  <c r="Z2579" i="1"/>
  <c r="AB2579" i="1" s="1"/>
  <c r="AA2578" i="1"/>
  <c r="Z2578" i="1"/>
  <c r="AB2578" i="1" s="1"/>
  <c r="AB2577" i="1"/>
  <c r="Z2577" i="1"/>
  <c r="AA2577" i="1" s="1"/>
  <c r="W2573" i="1"/>
  <c r="S2573" i="1"/>
  <c r="O2573" i="1"/>
  <c r="K2573" i="1"/>
  <c r="G2573" i="1"/>
  <c r="C2573" i="1"/>
  <c r="Z2572" i="1"/>
  <c r="Y2571" i="1"/>
  <c r="Y2573" i="1" s="1"/>
  <c r="X2571" i="1"/>
  <c r="X2573" i="1" s="1"/>
  <c r="W2571" i="1"/>
  <c r="V2571" i="1"/>
  <c r="V2573" i="1" s="1"/>
  <c r="U2571" i="1"/>
  <c r="U2573" i="1" s="1"/>
  <c r="T2571" i="1"/>
  <c r="T2573" i="1" s="1"/>
  <c r="S2571" i="1"/>
  <c r="R2571" i="1"/>
  <c r="R2573" i="1" s="1"/>
  <c r="Q2571" i="1"/>
  <c r="Q2573" i="1" s="1"/>
  <c r="P2571" i="1"/>
  <c r="P2573" i="1" s="1"/>
  <c r="O2571" i="1"/>
  <c r="N2571" i="1"/>
  <c r="N2573" i="1" s="1"/>
  <c r="M2571" i="1"/>
  <c r="M2573" i="1" s="1"/>
  <c r="L2571" i="1"/>
  <c r="L2573" i="1" s="1"/>
  <c r="K2571" i="1"/>
  <c r="J2571" i="1"/>
  <c r="J2573" i="1" s="1"/>
  <c r="I2571" i="1"/>
  <c r="I2573" i="1" s="1"/>
  <c r="H2571" i="1"/>
  <c r="H2573" i="1" s="1"/>
  <c r="G2571" i="1"/>
  <c r="F2571" i="1"/>
  <c r="F2573" i="1" s="1"/>
  <c r="E2571" i="1"/>
  <c r="E2573" i="1" s="1"/>
  <c r="D2571" i="1"/>
  <c r="D2573" i="1" s="1"/>
  <c r="C2571" i="1"/>
  <c r="B2571" i="1"/>
  <c r="B2573" i="1" s="1"/>
  <c r="AB2570" i="1"/>
  <c r="Z2570" i="1"/>
  <c r="AA2570" i="1" s="1"/>
  <c r="AA2569" i="1"/>
  <c r="Z2569" i="1"/>
  <c r="AB2569" i="1" s="1"/>
  <c r="Z2568" i="1"/>
  <c r="AB2568" i="1" s="1"/>
  <c r="AA2567" i="1"/>
  <c r="Z2567" i="1"/>
  <c r="AB2567" i="1" s="1"/>
  <c r="X2563" i="1"/>
  <c r="T2563" i="1"/>
  <c r="P2563" i="1"/>
  <c r="L2563" i="1"/>
  <c r="H2563" i="1"/>
  <c r="D2563" i="1"/>
  <c r="AA2562" i="1"/>
  <c r="Z2562" i="1"/>
  <c r="AB2562" i="1" s="1"/>
  <c r="Y2561" i="1"/>
  <c r="Y2563" i="1" s="1"/>
  <c r="X2561" i="1"/>
  <c r="W2561" i="1"/>
  <c r="W2563" i="1" s="1"/>
  <c r="V2561" i="1"/>
  <c r="V2563" i="1" s="1"/>
  <c r="U2561" i="1"/>
  <c r="U2563" i="1" s="1"/>
  <c r="T2561" i="1"/>
  <c r="S2561" i="1"/>
  <c r="S2563" i="1" s="1"/>
  <c r="R2561" i="1"/>
  <c r="R2563" i="1" s="1"/>
  <c r="Q2561" i="1"/>
  <c r="Q2563" i="1" s="1"/>
  <c r="P2561" i="1"/>
  <c r="O2561" i="1"/>
  <c r="O2563" i="1" s="1"/>
  <c r="N2561" i="1"/>
  <c r="N2563" i="1" s="1"/>
  <c r="M2561" i="1"/>
  <c r="M2563" i="1" s="1"/>
  <c r="L2561" i="1"/>
  <c r="K2561" i="1"/>
  <c r="K2563" i="1" s="1"/>
  <c r="J2561" i="1"/>
  <c r="J2563" i="1" s="1"/>
  <c r="I2561" i="1"/>
  <c r="I2563" i="1" s="1"/>
  <c r="H2561" i="1"/>
  <c r="G2561" i="1"/>
  <c r="G2563" i="1" s="1"/>
  <c r="F2561" i="1"/>
  <c r="F2563" i="1" s="1"/>
  <c r="E2561" i="1"/>
  <c r="E2563" i="1" s="1"/>
  <c r="D2561" i="1"/>
  <c r="C2561" i="1"/>
  <c r="C2563" i="1" s="1"/>
  <c r="B2561" i="1"/>
  <c r="B2563" i="1" s="1"/>
  <c r="AA2560" i="1"/>
  <c r="Z2560" i="1"/>
  <c r="AB2560" i="1" s="1"/>
  <c r="AB2559" i="1"/>
  <c r="Z2559" i="1"/>
  <c r="AA2559" i="1" s="1"/>
  <c r="AA2558" i="1"/>
  <c r="Z2558" i="1"/>
  <c r="AB2558" i="1" s="1"/>
  <c r="Z2557" i="1"/>
  <c r="Z2561" i="1" s="1"/>
  <c r="Y2553" i="1"/>
  <c r="U2553" i="1"/>
  <c r="Q2553" i="1"/>
  <c r="M2553" i="1"/>
  <c r="I2553" i="1"/>
  <c r="E2553" i="1"/>
  <c r="AB2552" i="1"/>
  <c r="Z2552" i="1"/>
  <c r="AA2552" i="1" s="1"/>
  <c r="Y2551" i="1"/>
  <c r="X2551" i="1"/>
  <c r="X2553" i="1" s="1"/>
  <c r="W2551" i="1"/>
  <c r="W2553" i="1" s="1"/>
  <c r="V2551" i="1"/>
  <c r="V2553" i="1" s="1"/>
  <c r="U2551" i="1"/>
  <c r="T2551" i="1"/>
  <c r="T2553" i="1" s="1"/>
  <c r="S2551" i="1"/>
  <c r="S2553" i="1" s="1"/>
  <c r="R2551" i="1"/>
  <c r="R2553" i="1" s="1"/>
  <c r="Q2551" i="1"/>
  <c r="P2551" i="1"/>
  <c r="P2553" i="1" s="1"/>
  <c r="O2551" i="1"/>
  <c r="O2553" i="1" s="1"/>
  <c r="N2551" i="1"/>
  <c r="N2553" i="1" s="1"/>
  <c r="M2551" i="1"/>
  <c r="L2551" i="1"/>
  <c r="L2553" i="1" s="1"/>
  <c r="K2551" i="1"/>
  <c r="K2553" i="1" s="1"/>
  <c r="J2551" i="1"/>
  <c r="J2553" i="1" s="1"/>
  <c r="I2551" i="1"/>
  <c r="H2551" i="1"/>
  <c r="H2553" i="1" s="1"/>
  <c r="G2551" i="1"/>
  <c r="G2553" i="1" s="1"/>
  <c r="F2551" i="1"/>
  <c r="F2553" i="1" s="1"/>
  <c r="E2551" i="1"/>
  <c r="D2551" i="1"/>
  <c r="D2553" i="1" s="1"/>
  <c r="C2551" i="1"/>
  <c r="C2553" i="1" s="1"/>
  <c r="B2551" i="1"/>
  <c r="B2553" i="1" s="1"/>
  <c r="Z2550" i="1"/>
  <c r="AB2550" i="1" s="1"/>
  <c r="AA2549" i="1"/>
  <c r="Z2549" i="1"/>
  <c r="AB2549" i="1" s="1"/>
  <c r="AB2548" i="1"/>
  <c r="Z2548" i="1"/>
  <c r="AA2548" i="1" s="1"/>
  <c r="AA2547" i="1"/>
  <c r="Z2547" i="1"/>
  <c r="Z2551" i="1" s="1"/>
  <c r="AB2551" i="1" s="1"/>
  <c r="V2543" i="1"/>
  <c r="R2543" i="1"/>
  <c r="N2543" i="1"/>
  <c r="J2543" i="1"/>
  <c r="F2543" i="1"/>
  <c r="B2543" i="1"/>
  <c r="AA2542" i="1"/>
  <c r="Z2542" i="1"/>
  <c r="AB2542" i="1" s="1"/>
  <c r="Y2541" i="1"/>
  <c r="Y2543" i="1" s="1"/>
  <c r="X2541" i="1"/>
  <c r="X2543" i="1" s="1"/>
  <c r="W2541" i="1"/>
  <c r="W2543" i="1" s="1"/>
  <c r="V2541" i="1"/>
  <c r="U2541" i="1"/>
  <c r="U2543" i="1" s="1"/>
  <c r="T2541" i="1"/>
  <c r="T2543" i="1" s="1"/>
  <c r="S2541" i="1"/>
  <c r="S2543" i="1" s="1"/>
  <c r="R2541" i="1"/>
  <c r="Q2541" i="1"/>
  <c r="Q2543" i="1" s="1"/>
  <c r="P2541" i="1"/>
  <c r="P2543" i="1" s="1"/>
  <c r="O2541" i="1"/>
  <c r="O2543" i="1" s="1"/>
  <c r="N2541" i="1"/>
  <c r="M2541" i="1"/>
  <c r="M2543" i="1" s="1"/>
  <c r="L2541" i="1"/>
  <c r="L2543" i="1" s="1"/>
  <c r="K2541" i="1"/>
  <c r="K2543" i="1" s="1"/>
  <c r="J2541" i="1"/>
  <c r="I2541" i="1"/>
  <c r="I2543" i="1" s="1"/>
  <c r="H2541" i="1"/>
  <c r="H2543" i="1" s="1"/>
  <c r="G2541" i="1"/>
  <c r="G2543" i="1" s="1"/>
  <c r="F2541" i="1"/>
  <c r="E2541" i="1"/>
  <c r="E2543" i="1" s="1"/>
  <c r="D2541" i="1"/>
  <c r="D2543" i="1" s="1"/>
  <c r="C2541" i="1"/>
  <c r="C2543" i="1" s="1"/>
  <c r="B2541" i="1"/>
  <c r="AA2540" i="1"/>
  <c r="Z2540" i="1"/>
  <c r="AB2540" i="1" s="1"/>
  <c r="Z2539" i="1"/>
  <c r="AB2539" i="1" s="1"/>
  <c r="AA2538" i="1"/>
  <c r="Z2538" i="1"/>
  <c r="AB2538" i="1" s="1"/>
  <c r="AB2537" i="1"/>
  <c r="Z2537" i="1"/>
  <c r="AA2537" i="1" s="1"/>
  <c r="W2533" i="1"/>
  <c r="S2533" i="1"/>
  <c r="O2533" i="1"/>
  <c r="K2533" i="1"/>
  <c r="G2533" i="1"/>
  <c r="C2533" i="1"/>
  <c r="Z2532" i="1"/>
  <c r="Y2531" i="1"/>
  <c r="Y2533" i="1" s="1"/>
  <c r="X2531" i="1"/>
  <c r="X2533" i="1" s="1"/>
  <c r="W2531" i="1"/>
  <c r="V2531" i="1"/>
  <c r="V2533" i="1" s="1"/>
  <c r="U2531" i="1"/>
  <c r="U2533" i="1" s="1"/>
  <c r="T2531" i="1"/>
  <c r="T2533" i="1" s="1"/>
  <c r="S2531" i="1"/>
  <c r="R2531" i="1"/>
  <c r="R2533" i="1" s="1"/>
  <c r="Q2531" i="1"/>
  <c r="Q2533" i="1" s="1"/>
  <c r="P2531" i="1"/>
  <c r="P2533" i="1" s="1"/>
  <c r="O2531" i="1"/>
  <c r="N2531" i="1"/>
  <c r="N2533" i="1" s="1"/>
  <c r="M2531" i="1"/>
  <c r="M2533" i="1" s="1"/>
  <c r="L2531" i="1"/>
  <c r="L2533" i="1" s="1"/>
  <c r="K2531" i="1"/>
  <c r="J2531" i="1"/>
  <c r="J2533" i="1" s="1"/>
  <c r="I2531" i="1"/>
  <c r="I2533" i="1" s="1"/>
  <c r="H2531" i="1"/>
  <c r="H2533" i="1" s="1"/>
  <c r="G2531" i="1"/>
  <c r="F2531" i="1"/>
  <c r="F2533" i="1" s="1"/>
  <c r="E2531" i="1"/>
  <c r="E2533" i="1" s="1"/>
  <c r="D2531" i="1"/>
  <c r="D2533" i="1" s="1"/>
  <c r="C2531" i="1"/>
  <c r="B2531" i="1"/>
  <c r="B2533" i="1" s="1"/>
  <c r="AB2530" i="1"/>
  <c r="Z2530" i="1"/>
  <c r="AA2530" i="1" s="1"/>
  <c r="AA2529" i="1"/>
  <c r="Z2529" i="1"/>
  <c r="AB2529" i="1" s="1"/>
  <c r="Z2528" i="1"/>
  <c r="AB2528" i="1" s="1"/>
  <c r="AA2527" i="1"/>
  <c r="Z2527" i="1"/>
  <c r="AB2527" i="1" s="1"/>
  <c r="X2523" i="1"/>
  <c r="T2523" i="1"/>
  <c r="P2523" i="1"/>
  <c r="L2523" i="1"/>
  <c r="H2523" i="1"/>
  <c r="D2523" i="1"/>
  <c r="AA2522" i="1"/>
  <c r="Z2522" i="1"/>
  <c r="AB2522" i="1" s="1"/>
  <c r="Y2521" i="1"/>
  <c r="Y2523" i="1" s="1"/>
  <c r="X2521" i="1"/>
  <c r="W2521" i="1"/>
  <c r="W2523" i="1" s="1"/>
  <c r="V2521" i="1"/>
  <c r="V2523" i="1" s="1"/>
  <c r="U2521" i="1"/>
  <c r="U2523" i="1" s="1"/>
  <c r="T2521" i="1"/>
  <c r="S2521" i="1"/>
  <c r="S2523" i="1" s="1"/>
  <c r="R2521" i="1"/>
  <c r="R2523" i="1" s="1"/>
  <c r="Q2521" i="1"/>
  <c r="Q2523" i="1" s="1"/>
  <c r="P2521" i="1"/>
  <c r="O2521" i="1"/>
  <c r="O2523" i="1" s="1"/>
  <c r="N2521" i="1"/>
  <c r="N2523" i="1" s="1"/>
  <c r="M2521" i="1"/>
  <c r="M2523" i="1" s="1"/>
  <c r="L2521" i="1"/>
  <c r="K2521" i="1"/>
  <c r="K2523" i="1" s="1"/>
  <c r="J2521" i="1"/>
  <c r="J2523" i="1" s="1"/>
  <c r="I2521" i="1"/>
  <c r="I2523" i="1" s="1"/>
  <c r="H2521" i="1"/>
  <c r="G2521" i="1"/>
  <c r="G2523" i="1" s="1"/>
  <c r="F2521" i="1"/>
  <c r="F2523" i="1" s="1"/>
  <c r="E2521" i="1"/>
  <c r="E2523" i="1" s="1"/>
  <c r="D2521" i="1"/>
  <c r="C2521" i="1"/>
  <c r="C2523" i="1" s="1"/>
  <c r="B2521" i="1"/>
  <c r="B2523" i="1" s="1"/>
  <c r="AA2520" i="1"/>
  <c r="Z2520" i="1"/>
  <c r="AB2520" i="1" s="1"/>
  <c r="AB2519" i="1"/>
  <c r="Z2519" i="1"/>
  <c r="AA2519" i="1" s="1"/>
  <c r="AA2518" i="1"/>
  <c r="Z2518" i="1"/>
  <c r="AB2518" i="1" s="1"/>
  <c r="Z2517" i="1"/>
  <c r="Z2521" i="1" s="1"/>
  <c r="AA2512" i="1"/>
  <c r="Z2512" i="1"/>
  <c r="Z2510" i="1"/>
  <c r="AA2510" i="1" s="1"/>
  <c r="Z2509" i="1"/>
  <c r="AA2509" i="1" s="1"/>
  <c r="Y2508" i="1"/>
  <c r="Y2511" i="1" s="1"/>
  <c r="Y2513" i="1" s="1"/>
  <c r="X2508" i="1"/>
  <c r="X2511" i="1" s="1"/>
  <c r="X2513" i="1" s="1"/>
  <c r="W2508" i="1"/>
  <c r="W2511" i="1" s="1"/>
  <c r="W2513" i="1" s="1"/>
  <c r="V2508" i="1"/>
  <c r="V2511" i="1" s="1"/>
  <c r="V2513" i="1" s="1"/>
  <c r="U2508" i="1"/>
  <c r="U2511" i="1" s="1"/>
  <c r="U2513" i="1" s="1"/>
  <c r="T2508" i="1"/>
  <c r="T2511" i="1" s="1"/>
  <c r="T2513" i="1" s="1"/>
  <c r="S2508" i="1"/>
  <c r="S2511" i="1" s="1"/>
  <c r="S2513" i="1" s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O2511" i="1" s="1"/>
  <c r="O2513" i="1" s="1"/>
  <c r="N2508" i="1"/>
  <c r="N2511" i="1" s="1"/>
  <c r="N2513" i="1" s="1"/>
  <c r="M2508" i="1"/>
  <c r="M2511" i="1" s="1"/>
  <c r="M2513" i="1" s="1"/>
  <c r="L2508" i="1"/>
  <c r="L2511" i="1" s="1"/>
  <c r="L2513" i="1" s="1"/>
  <c r="K2508" i="1"/>
  <c r="K2511" i="1" s="1"/>
  <c r="K2513" i="1" s="1"/>
  <c r="J2508" i="1"/>
  <c r="J2511" i="1" s="1"/>
  <c r="J2513" i="1" s="1"/>
  <c r="I2508" i="1"/>
  <c r="I2511" i="1" s="1"/>
  <c r="I2513" i="1" s="1"/>
  <c r="H2508" i="1"/>
  <c r="H2511" i="1" s="1"/>
  <c r="H2513" i="1" s="1"/>
  <c r="G2508" i="1"/>
  <c r="G2511" i="1" s="1"/>
  <c r="G2513" i="1" s="1"/>
  <c r="F2508" i="1"/>
  <c r="F2511" i="1" s="1"/>
  <c r="F2513" i="1" s="1"/>
  <c r="E2508" i="1"/>
  <c r="E2511" i="1" s="1"/>
  <c r="E2513" i="1" s="1"/>
  <c r="D2508" i="1"/>
  <c r="D2511" i="1" s="1"/>
  <c r="D2513" i="1" s="1"/>
  <c r="C2508" i="1"/>
  <c r="C2511" i="1" s="1"/>
  <c r="C2513" i="1" s="1"/>
  <c r="B2508" i="1"/>
  <c r="B2511" i="1" s="1"/>
  <c r="B2513" i="1" s="1"/>
  <c r="Z2507" i="1"/>
  <c r="AA2502" i="1"/>
  <c r="Z2502" i="1"/>
  <c r="AA2500" i="1"/>
  <c r="Z2500" i="1"/>
  <c r="Z2499" i="1"/>
  <c r="AA2499" i="1" s="1"/>
  <c r="Y2498" i="1"/>
  <c r="Y2501" i="1" s="1"/>
  <c r="Y2503" i="1" s="1"/>
  <c r="X2498" i="1"/>
  <c r="X2501" i="1" s="1"/>
  <c r="X2503" i="1" s="1"/>
  <c r="W2498" i="1"/>
  <c r="W2501" i="1" s="1"/>
  <c r="W2503" i="1" s="1"/>
  <c r="V2498" i="1"/>
  <c r="V2501" i="1" s="1"/>
  <c r="V2503" i="1" s="1"/>
  <c r="U2498" i="1"/>
  <c r="U2501" i="1" s="1"/>
  <c r="U2503" i="1" s="1"/>
  <c r="T2498" i="1"/>
  <c r="T2501" i="1" s="1"/>
  <c r="T2503" i="1" s="1"/>
  <c r="S2498" i="1"/>
  <c r="S2501" i="1" s="1"/>
  <c r="S2503" i="1" s="1"/>
  <c r="R2498" i="1"/>
  <c r="R2501" i="1" s="1"/>
  <c r="R2503" i="1" s="1"/>
  <c r="Q2498" i="1"/>
  <c r="Q2501" i="1" s="1"/>
  <c r="Q2503" i="1" s="1"/>
  <c r="P2498" i="1"/>
  <c r="P2501" i="1" s="1"/>
  <c r="P2503" i="1" s="1"/>
  <c r="O2498" i="1"/>
  <c r="O2501" i="1" s="1"/>
  <c r="O2503" i="1" s="1"/>
  <c r="N2498" i="1"/>
  <c r="N2501" i="1" s="1"/>
  <c r="N2503" i="1" s="1"/>
  <c r="M2498" i="1"/>
  <c r="Z2498" i="1" s="1"/>
  <c r="AB2498" i="1" s="1"/>
  <c r="L2498" i="1"/>
  <c r="L2501" i="1" s="1"/>
  <c r="L2503" i="1" s="1"/>
  <c r="K2498" i="1"/>
  <c r="K2501" i="1" s="1"/>
  <c r="K2503" i="1" s="1"/>
  <c r="J2498" i="1"/>
  <c r="J2501" i="1" s="1"/>
  <c r="J2503" i="1" s="1"/>
  <c r="I2498" i="1"/>
  <c r="I2501" i="1" s="1"/>
  <c r="I2503" i="1" s="1"/>
  <c r="H2498" i="1"/>
  <c r="H2501" i="1" s="1"/>
  <c r="H2503" i="1" s="1"/>
  <c r="G2498" i="1"/>
  <c r="G2501" i="1" s="1"/>
  <c r="G2503" i="1" s="1"/>
  <c r="F2498" i="1"/>
  <c r="F2501" i="1" s="1"/>
  <c r="F2503" i="1" s="1"/>
  <c r="E2498" i="1"/>
  <c r="E2501" i="1" s="1"/>
  <c r="E2503" i="1" s="1"/>
  <c r="D2498" i="1"/>
  <c r="D2501" i="1" s="1"/>
  <c r="D2503" i="1" s="1"/>
  <c r="C2498" i="1"/>
  <c r="C2501" i="1" s="1"/>
  <c r="C2503" i="1" s="1"/>
  <c r="B2498" i="1"/>
  <c r="B2501" i="1" s="1"/>
  <c r="B2503" i="1" s="1"/>
  <c r="Z2497" i="1"/>
  <c r="Z2501" i="1" s="1"/>
  <c r="Z2492" i="1"/>
  <c r="Y2490" i="1"/>
  <c r="X2490" i="1"/>
  <c r="W2490" i="1"/>
  <c r="V2490" i="1"/>
  <c r="U2490" i="1"/>
  <c r="T2490" i="1"/>
  <c r="S2490" i="1"/>
  <c r="R2490" i="1"/>
  <c r="Q2490" i="1"/>
  <c r="P2490" i="1"/>
  <c r="O2490" i="1"/>
  <c r="N2490" i="1"/>
  <c r="M2490" i="1"/>
  <c r="Z2490" i="1" s="1"/>
  <c r="L2490" i="1"/>
  <c r="K2490" i="1"/>
  <c r="J2490" i="1"/>
  <c r="I2490" i="1"/>
  <c r="H2490" i="1"/>
  <c r="G2490" i="1"/>
  <c r="F2490" i="1"/>
  <c r="E2490" i="1"/>
  <c r="D2490" i="1"/>
  <c r="C2490" i="1"/>
  <c r="B2490" i="1"/>
  <c r="AA2489" i="1"/>
  <c r="Z2489" i="1"/>
  <c r="Y2488" i="1"/>
  <c r="Y2491" i="1" s="1"/>
  <c r="Y2493" i="1" s="1"/>
  <c r="X2488" i="1"/>
  <c r="X2491" i="1" s="1"/>
  <c r="X2493" i="1" s="1"/>
  <c r="W2488" i="1"/>
  <c r="W2491" i="1" s="1"/>
  <c r="W2493" i="1" s="1"/>
  <c r="V2488" i="1"/>
  <c r="V2491" i="1" s="1"/>
  <c r="V2493" i="1" s="1"/>
  <c r="U2488" i="1"/>
  <c r="U2491" i="1" s="1"/>
  <c r="U2493" i="1" s="1"/>
  <c r="T2488" i="1"/>
  <c r="T2491" i="1" s="1"/>
  <c r="T2493" i="1" s="1"/>
  <c r="S2488" i="1"/>
  <c r="S2491" i="1" s="1"/>
  <c r="S2493" i="1" s="1"/>
  <c r="R2488" i="1"/>
  <c r="R2491" i="1" s="1"/>
  <c r="R2493" i="1" s="1"/>
  <c r="Q2488" i="1"/>
  <c r="Q2491" i="1" s="1"/>
  <c r="Q2493" i="1" s="1"/>
  <c r="P2488" i="1"/>
  <c r="P2491" i="1" s="1"/>
  <c r="P2493" i="1" s="1"/>
  <c r="O2488" i="1"/>
  <c r="O2491" i="1" s="1"/>
  <c r="O2493" i="1" s="1"/>
  <c r="N2488" i="1"/>
  <c r="N2491" i="1" s="1"/>
  <c r="N2493" i="1" s="1"/>
  <c r="M2488" i="1"/>
  <c r="M2491" i="1" s="1"/>
  <c r="M2493" i="1" s="1"/>
  <c r="L2488" i="1"/>
  <c r="L2491" i="1" s="1"/>
  <c r="L2493" i="1" s="1"/>
  <c r="K2488" i="1"/>
  <c r="K2491" i="1" s="1"/>
  <c r="K2493" i="1" s="1"/>
  <c r="J2488" i="1"/>
  <c r="J2491" i="1" s="1"/>
  <c r="J2493" i="1" s="1"/>
  <c r="I2488" i="1"/>
  <c r="I2491" i="1" s="1"/>
  <c r="I2493" i="1" s="1"/>
  <c r="H2488" i="1"/>
  <c r="H2491" i="1" s="1"/>
  <c r="H2493" i="1" s="1"/>
  <c r="G2488" i="1"/>
  <c r="G2491" i="1" s="1"/>
  <c r="G2493" i="1" s="1"/>
  <c r="F2488" i="1"/>
  <c r="F2491" i="1" s="1"/>
  <c r="F2493" i="1" s="1"/>
  <c r="E2488" i="1"/>
  <c r="E2491" i="1" s="1"/>
  <c r="E2493" i="1" s="1"/>
  <c r="D2488" i="1"/>
  <c r="D2491" i="1" s="1"/>
  <c r="D2493" i="1" s="1"/>
  <c r="C2488" i="1"/>
  <c r="C2491" i="1" s="1"/>
  <c r="C2493" i="1" s="1"/>
  <c r="B2488" i="1"/>
  <c r="B2491" i="1" s="1"/>
  <c r="B2493" i="1" s="1"/>
  <c r="AA2487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X2480" i="1"/>
  <c r="W2480" i="1"/>
  <c r="V2480" i="1"/>
  <c r="U2480" i="1"/>
  <c r="T2480" i="1"/>
  <c r="S2480" i="1"/>
  <c r="R2480" i="1"/>
  <c r="Q2480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W2478" i="1"/>
  <c r="V2478" i="1"/>
  <c r="U2478" i="1"/>
  <c r="T2478" i="1"/>
  <c r="S2478" i="1"/>
  <c r="R2478" i="1"/>
  <c r="Q2478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C2478" i="1"/>
  <c r="B2478" i="1"/>
  <c r="Y2477" i="1"/>
  <c r="X2477" i="1"/>
  <c r="W2477" i="1"/>
  <c r="V2477" i="1"/>
  <c r="U2477" i="1"/>
  <c r="T2477" i="1"/>
  <c r="T2481" i="1" s="1"/>
  <c r="S2477" i="1"/>
  <c r="S2481" i="1" s="1"/>
  <c r="S2483" i="1" s="1"/>
  <c r="R2477" i="1"/>
  <c r="Q2477" i="1"/>
  <c r="P2477" i="1"/>
  <c r="O2477" i="1"/>
  <c r="N2477" i="1"/>
  <c r="M2477" i="1"/>
  <c r="L2477" i="1"/>
  <c r="L2481" i="1" s="1"/>
  <c r="K2477" i="1"/>
  <c r="K2481" i="1" s="1"/>
  <c r="K2483" i="1" s="1"/>
  <c r="J2477" i="1"/>
  <c r="I2477" i="1"/>
  <c r="H2477" i="1"/>
  <c r="G2477" i="1"/>
  <c r="F2477" i="1"/>
  <c r="E2477" i="1"/>
  <c r="D2477" i="1"/>
  <c r="C2477" i="1"/>
  <c r="C2481" i="1" s="1"/>
  <c r="C2483" i="1" s="1"/>
  <c r="B2477" i="1"/>
  <c r="W2473" i="1"/>
  <c r="V2473" i="1"/>
  <c r="S2473" i="1"/>
  <c r="R2473" i="1"/>
  <c r="O2473" i="1"/>
  <c r="N2473" i="1"/>
  <c r="K2473" i="1"/>
  <c r="J2473" i="1"/>
  <c r="G2473" i="1"/>
  <c r="F2473" i="1"/>
  <c r="C2473" i="1"/>
  <c r="B2473" i="1"/>
  <c r="Z2472" i="1"/>
  <c r="Y2471" i="1"/>
  <c r="Y2473" i="1" s="1"/>
  <c r="X2471" i="1"/>
  <c r="X2473" i="1" s="1"/>
  <c r="W2471" i="1"/>
  <c r="V2471" i="1"/>
  <c r="U2471" i="1"/>
  <c r="U2473" i="1" s="1"/>
  <c r="T2471" i="1"/>
  <c r="T2473" i="1" s="1"/>
  <c r="S2471" i="1"/>
  <c r="R2471" i="1"/>
  <c r="Q2471" i="1"/>
  <c r="Q2473" i="1" s="1"/>
  <c r="P2471" i="1"/>
  <c r="P2473" i="1" s="1"/>
  <c r="O2471" i="1"/>
  <c r="N2471" i="1"/>
  <c r="M2471" i="1"/>
  <c r="M2473" i="1" s="1"/>
  <c r="L2471" i="1"/>
  <c r="L2473" i="1" s="1"/>
  <c r="K2471" i="1"/>
  <c r="J2471" i="1"/>
  <c r="I2471" i="1"/>
  <c r="I2473" i="1" s="1"/>
  <c r="H2471" i="1"/>
  <c r="H2473" i="1" s="1"/>
  <c r="G2471" i="1"/>
  <c r="F2471" i="1"/>
  <c r="E2471" i="1"/>
  <c r="E2473" i="1" s="1"/>
  <c r="D2471" i="1"/>
  <c r="D2473" i="1" s="1"/>
  <c r="C2471" i="1"/>
  <c r="B2471" i="1"/>
  <c r="AB2470" i="1"/>
  <c r="Z2470" i="1"/>
  <c r="AA2470" i="1" s="1"/>
  <c r="AA2469" i="1"/>
  <c r="Z2469" i="1"/>
  <c r="AB2469" i="1" s="1"/>
  <c r="Z2468" i="1"/>
  <c r="AB2468" i="1" s="1"/>
  <c r="AB2467" i="1"/>
  <c r="AA2467" i="1"/>
  <c r="Z2467" i="1"/>
  <c r="Z2471" i="1" s="1"/>
  <c r="AB2471" i="1" s="1"/>
  <c r="X2463" i="1"/>
  <c r="W2463" i="1"/>
  <c r="T2463" i="1"/>
  <c r="S2463" i="1"/>
  <c r="P2463" i="1"/>
  <c r="O2463" i="1"/>
  <c r="L2463" i="1"/>
  <c r="K2463" i="1"/>
  <c r="H2463" i="1"/>
  <c r="G2463" i="1"/>
  <c r="D2463" i="1"/>
  <c r="C2463" i="1"/>
  <c r="AA2462" i="1"/>
  <c r="Z2462" i="1"/>
  <c r="AB2462" i="1" s="1"/>
  <c r="Y2461" i="1"/>
  <c r="Y2463" i="1" s="1"/>
  <c r="X2461" i="1"/>
  <c r="W2461" i="1"/>
  <c r="V2461" i="1"/>
  <c r="V2463" i="1" s="1"/>
  <c r="U2461" i="1"/>
  <c r="U2463" i="1" s="1"/>
  <c r="T2461" i="1"/>
  <c r="S2461" i="1"/>
  <c r="R2461" i="1"/>
  <c r="R2463" i="1" s="1"/>
  <c r="Q2461" i="1"/>
  <c r="Q2463" i="1" s="1"/>
  <c r="P2461" i="1"/>
  <c r="O2461" i="1"/>
  <c r="N2461" i="1"/>
  <c r="N2463" i="1" s="1"/>
  <c r="M2461" i="1"/>
  <c r="M2463" i="1" s="1"/>
  <c r="L2461" i="1"/>
  <c r="K2461" i="1"/>
  <c r="J2461" i="1"/>
  <c r="J2463" i="1" s="1"/>
  <c r="I2461" i="1"/>
  <c r="I2463" i="1" s="1"/>
  <c r="H2461" i="1"/>
  <c r="G2461" i="1"/>
  <c r="F2461" i="1"/>
  <c r="F2463" i="1" s="1"/>
  <c r="E2461" i="1"/>
  <c r="E2463" i="1" s="1"/>
  <c r="D2461" i="1"/>
  <c r="C2461" i="1"/>
  <c r="B2461" i="1"/>
  <c r="B2463" i="1" s="1"/>
  <c r="AB2460" i="1"/>
  <c r="AA2460" i="1"/>
  <c r="Z2460" i="1"/>
  <c r="AB2459" i="1"/>
  <c r="Z2459" i="1"/>
  <c r="AA2459" i="1" s="1"/>
  <c r="AA2458" i="1"/>
  <c r="Z2458" i="1"/>
  <c r="AB2458" i="1" s="1"/>
  <c r="Z2457" i="1"/>
  <c r="Z2461" i="1" s="1"/>
  <c r="Y2453" i="1"/>
  <c r="X2453" i="1"/>
  <c r="U2453" i="1"/>
  <c r="T2453" i="1"/>
  <c r="Q2453" i="1"/>
  <c r="P2453" i="1"/>
  <c r="M2453" i="1"/>
  <c r="L2453" i="1"/>
  <c r="I2453" i="1"/>
  <c r="H2453" i="1"/>
  <c r="E2453" i="1"/>
  <c r="D2453" i="1"/>
  <c r="AB2452" i="1"/>
  <c r="Z2452" i="1"/>
  <c r="AA2452" i="1" s="1"/>
  <c r="Y2451" i="1"/>
  <c r="X2451" i="1"/>
  <c r="W2451" i="1"/>
  <c r="W2453" i="1" s="1"/>
  <c r="V2451" i="1"/>
  <c r="V2453" i="1" s="1"/>
  <c r="U2451" i="1"/>
  <c r="T2451" i="1"/>
  <c r="S2451" i="1"/>
  <c r="S2453" i="1" s="1"/>
  <c r="R2451" i="1"/>
  <c r="R2453" i="1" s="1"/>
  <c r="Q2451" i="1"/>
  <c r="P2451" i="1"/>
  <c r="O2451" i="1"/>
  <c r="O2453" i="1" s="1"/>
  <c r="N2451" i="1"/>
  <c r="N2453" i="1" s="1"/>
  <c r="M2451" i="1"/>
  <c r="L2451" i="1"/>
  <c r="K2451" i="1"/>
  <c r="K2453" i="1" s="1"/>
  <c r="J2451" i="1"/>
  <c r="J2453" i="1" s="1"/>
  <c r="I2451" i="1"/>
  <c r="H2451" i="1"/>
  <c r="G2451" i="1"/>
  <c r="G2453" i="1" s="1"/>
  <c r="F2451" i="1"/>
  <c r="F2453" i="1" s="1"/>
  <c r="E2451" i="1"/>
  <c r="D2451" i="1"/>
  <c r="C2451" i="1"/>
  <c r="C2453" i="1" s="1"/>
  <c r="B2451" i="1"/>
  <c r="B2453" i="1" s="1"/>
  <c r="Z2450" i="1"/>
  <c r="AB2450" i="1" s="1"/>
  <c r="AB2449" i="1"/>
  <c r="AA2449" i="1"/>
  <c r="Z2449" i="1"/>
  <c r="AB2448" i="1"/>
  <c r="Z2448" i="1"/>
  <c r="AA2448" i="1" s="1"/>
  <c r="AA2447" i="1"/>
  <c r="Z2447" i="1"/>
  <c r="Z2451" i="1" s="1"/>
  <c r="AB2451" i="1" s="1"/>
  <c r="Y2443" i="1"/>
  <c r="V2443" i="1"/>
  <c r="U2443" i="1"/>
  <c r="R2443" i="1"/>
  <c r="Q2443" i="1"/>
  <c r="N2443" i="1"/>
  <c r="M2443" i="1"/>
  <c r="J2443" i="1"/>
  <c r="I2443" i="1"/>
  <c r="F2443" i="1"/>
  <c r="E2443" i="1"/>
  <c r="B2443" i="1"/>
  <c r="AB2442" i="1"/>
  <c r="AA2442" i="1"/>
  <c r="Z2442" i="1"/>
  <c r="Y2441" i="1"/>
  <c r="X2441" i="1"/>
  <c r="X2443" i="1" s="1"/>
  <c r="W2441" i="1"/>
  <c r="W2443" i="1" s="1"/>
  <c r="V2441" i="1"/>
  <c r="U2441" i="1"/>
  <c r="T2441" i="1"/>
  <c r="T2443" i="1" s="1"/>
  <c r="S2441" i="1"/>
  <c r="S2443" i="1" s="1"/>
  <c r="R2441" i="1"/>
  <c r="Q2441" i="1"/>
  <c r="P2441" i="1"/>
  <c r="P2443" i="1" s="1"/>
  <c r="O2441" i="1"/>
  <c r="O2443" i="1" s="1"/>
  <c r="N2441" i="1"/>
  <c r="M2441" i="1"/>
  <c r="L2441" i="1"/>
  <c r="L2443" i="1" s="1"/>
  <c r="K2441" i="1"/>
  <c r="K2443" i="1" s="1"/>
  <c r="J2441" i="1"/>
  <c r="I2441" i="1"/>
  <c r="H2441" i="1"/>
  <c r="H2443" i="1" s="1"/>
  <c r="G2441" i="1"/>
  <c r="G2443" i="1" s="1"/>
  <c r="F2441" i="1"/>
  <c r="E2441" i="1"/>
  <c r="D2441" i="1"/>
  <c r="D2443" i="1" s="1"/>
  <c r="C2441" i="1"/>
  <c r="C2443" i="1" s="1"/>
  <c r="B2441" i="1"/>
  <c r="AA2440" i="1"/>
  <c r="Z2440" i="1"/>
  <c r="AB2440" i="1" s="1"/>
  <c r="Z2439" i="1"/>
  <c r="AB2439" i="1" s="1"/>
  <c r="AB2438" i="1"/>
  <c r="AA2438" i="1"/>
  <c r="Z2438" i="1"/>
  <c r="AB2437" i="1"/>
  <c r="Z2437" i="1"/>
  <c r="AA2437" i="1" s="1"/>
  <c r="W2433" i="1"/>
  <c r="V2433" i="1"/>
  <c r="S2433" i="1"/>
  <c r="R2433" i="1"/>
  <c r="O2433" i="1"/>
  <c r="N2433" i="1"/>
  <c r="K2433" i="1"/>
  <c r="J2433" i="1"/>
  <c r="G2433" i="1"/>
  <c r="F2433" i="1"/>
  <c r="C2433" i="1"/>
  <c r="B2433" i="1"/>
  <c r="Z2432" i="1"/>
  <c r="Y2431" i="1"/>
  <c r="Y2433" i="1" s="1"/>
  <c r="X2431" i="1"/>
  <c r="X2433" i="1" s="1"/>
  <c r="W2431" i="1"/>
  <c r="V2431" i="1"/>
  <c r="U2431" i="1"/>
  <c r="U2433" i="1" s="1"/>
  <c r="T2431" i="1"/>
  <c r="T2433" i="1" s="1"/>
  <c r="S2431" i="1"/>
  <c r="R2431" i="1"/>
  <c r="Q2431" i="1"/>
  <c r="Q2433" i="1" s="1"/>
  <c r="P2431" i="1"/>
  <c r="P2433" i="1" s="1"/>
  <c r="O2431" i="1"/>
  <c r="N2431" i="1"/>
  <c r="M2431" i="1"/>
  <c r="M2433" i="1" s="1"/>
  <c r="L2431" i="1"/>
  <c r="L2433" i="1" s="1"/>
  <c r="K2431" i="1"/>
  <c r="J2431" i="1"/>
  <c r="I2431" i="1"/>
  <c r="I2433" i="1" s="1"/>
  <c r="H2431" i="1"/>
  <c r="H2433" i="1" s="1"/>
  <c r="G2431" i="1"/>
  <c r="F2431" i="1"/>
  <c r="E2431" i="1"/>
  <c r="E2433" i="1" s="1"/>
  <c r="D2431" i="1"/>
  <c r="D2433" i="1" s="1"/>
  <c r="C2431" i="1"/>
  <c r="B2431" i="1"/>
  <c r="AB2430" i="1"/>
  <c r="Z2430" i="1"/>
  <c r="AA2430" i="1" s="1"/>
  <c r="AA2429" i="1"/>
  <c r="Z2429" i="1"/>
  <c r="AB2429" i="1" s="1"/>
  <c r="Z2428" i="1"/>
  <c r="AB2428" i="1" s="1"/>
  <c r="AB2427" i="1"/>
  <c r="AA2427" i="1"/>
  <c r="Z2427" i="1"/>
  <c r="Z2431" i="1" s="1"/>
  <c r="AB2431" i="1" s="1"/>
  <c r="X2423" i="1"/>
  <c r="W2423" i="1"/>
  <c r="T2423" i="1"/>
  <c r="S2423" i="1"/>
  <c r="P2423" i="1"/>
  <c r="O2423" i="1"/>
  <c r="L2423" i="1"/>
  <c r="K2423" i="1"/>
  <c r="H2423" i="1"/>
  <c r="G2423" i="1"/>
  <c r="D2423" i="1"/>
  <c r="C2423" i="1"/>
  <c r="AA2422" i="1"/>
  <c r="Z2422" i="1"/>
  <c r="AB2422" i="1" s="1"/>
  <c r="Y2421" i="1"/>
  <c r="Y2423" i="1" s="1"/>
  <c r="X2421" i="1"/>
  <c r="W2421" i="1"/>
  <c r="V2421" i="1"/>
  <c r="V2423" i="1" s="1"/>
  <c r="U2421" i="1"/>
  <c r="U2423" i="1" s="1"/>
  <c r="T2421" i="1"/>
  <c r="S2421" i="1"/>
  <c r="R2421" i="1"/>
  <c r="R2423" i="1" s="1"/>
  <c r="Q2421" i="1"/>
  <c r="Q2423" i="1" s="1"/>
  <c r="P2421" i="1"/>
  <c r="O2421" i="1"/>
  <c r="N2421" i="1"/>
  <c r="N2423" i="1" s="1"/>
  <c r="M2421" i="1"/>
  <c r="M2423" i="1" s="1"/>
  <c r="L2421" i="1"/>
  <c r="K2421" i="1"/>
  <c r="J2421" i="1"/>
  <c r="J2423" i="1" s="1"/>
  <c r="I2421" i="1"/>
  <c r="I2423" i="1" s="1"/>
  <c r="H2421" i="1"/>
  <c r="G2421" i="1"/>
  <c r="F2421" i="1"/>
  <c r="F2423" i="1" s="1"/>
  <c r="E2421" i="1"/>
  <c r="E2423" i="1" s="1"/>
  <c r="D2421" i="1"/>
  <c r="C2421" i="1"/>
  <c r="B2421" i="1"/>
  <c r="B2423" i="1" s="1"/>
  <c r="AB2420" i="1"/>
  <c r="AA2420" i="1"/>
  <c r="Z2420" i="1"/>
  <c r="AB2419" i="1"/>
  <c r="Z2419" i="1"/>
  <c r="AA2419" i="1" s="1"/>
  <c r="AA2418" i="1"/>
  <c r="Z2418" i="1"/>
  <c r="AB2418" i="1" s="1"/>
  <c r="Z2417" i="1"/>
  <c r="Z2421" i="1" s="1"/>
  <c r="Y2413" i="1"/>
  <c r="U2413" i="1"/>
  <c r="Q2413" i="1"/>
  <c r="M2413" i="1"/>
  <c r="I2413" i="1"/>
  <c r="E2413" i="1"/>
  <c r="AB2412" i="1"/>
  <c r="Z2412" i="1"/>
  <c r="AA2412" i="1" s="1"/>
  <c r="Y2411" i="1"/>
  <c r="X2411" i="1"/>
  <c r="X2413" i="1" s="1"/>
  <c r="W2411" i="1"/>
  <c r="W2413" i="1" s="1"/>
  <c r="V2411" i="1"/>
  <c r="V2413" i="1" s="1"/>
  <c r="U2411" i="1"/>
  <c r="T2411" i="1"/>
  <c r="T2413" i="1" s="1"/>
  <c r="S2411" i="1"/>
  <c r="S2413" i="1" s="1"/>
  <c r="R2411" i="1"/>
  <c r="R2413" i="1" s="1"/>
  <c r="Q2411" i="1"/>
  <c r="P2411" i="1"/>
  <c r="P2413" i="1" s="1"/>
  <c r="O2411" i="1"/>
  <c r="O2413" i="1" s="1"/>
  <c r="N2411" i="1"/>
  <c r="N2413" i="1" s="1"/>
  <c r="M2411" i="1"/>
  <c r="L2411" i="1"/>
  <c r="L2413" i="1" s="1"/>
  <c r="K2411" i="1"/>
  <c r="K2413" i="1" s="1"/>
  <c r="J2411" i="1"/>
  <c r="J2413" i="1" s="1"/>
  <c r="I2411" i="1"/>
  <c r="H2411" i="1"/>
  <c r="H2413" i="1" s="1"/>
  <c r="G2411" i="1"/>
  <c r="G2413" i="1" s="1"/>
  <c r="F2411" i="1"/>
  <c r="F2413" i="1" s="1"/>
  <c r="E2411" i="1"/>
  <c r="D2411" i="1"/>
  <c r="D2413" i="1" s="1"/>
  <c r="C2411" i="1"/>
  <c r="C2413" i="1" s="1"/>
  <c r="B2411" i="1"/>
  <c r="B2413" i="1" s="1"/>
  <c r="Z2410" i="1"/>
  <c r="AB2410" i="1" s="1"/>
  <c r="AB2409" i="1"/>
  <c r="AA2409" i="1"/>
  <c r="Z2409" i="1"/>
  <c r="AB2408" i="1"/>
  <c r="Z2408" i="1"/>
  <c r="AA2408" i="1" s="1"/>
  <c r="AA2407" i="1"/>
  <c r="Z2407" i="1"/>
  <c r="Z2411" i="1" s="1"/>
  <c r="AB2411" i="1" s="1"/>
  <c r="V2403" i="1"/>
  <c r="R2403" i="1"/>
  <c r="N2403" i="1"/>
  <c r="J2403" i="1"/>
  <c r="F2403" i="1"/>
  <c r="B2403" i="1"/>
  <c r="AB2402" i="1"/>
  <c r="AA2402" i="1"/>
  <c r="Z2402" i="1"/>
  <c r="Y2401" i="1"/>
  <c r="Y2403" i="1" s="1"/>
  <c r="X2401" i="1"/>
  <c r="X2403" i="1" s="1"/>
  <c r="W2401" i="1"/>
  <c r="W2403" i="1" s="1"/>
  <c r="V2401" i="1"/>
  <c r="U2401" i="1"/>
  <c r="U2403" i="1" s="1"/>
  <c r="T2401" i="1"/>
  <c r="T2403" i="1" s="1"/>
  <c r="S2401" i="1"/>
  <c r="S2403" i="1" s="1"/>
  <c r="R2401" i="1"/>
  <c r="Q2401" i="1"/>
  <c r="Q2403" i="1" s="1"/>
  <c r="P2401" i="1"/>
  <c r="P2403" i="1" s="1"/>
  <c r="O2401" i="1"/>
  <c r="O2403" i="1" s="1"/>
  <c r="N2401" i="1"/>
  <c r="M2401" i="1"/>
  <c r="M2403" i="1" s="1"/>
  <c r="L2401" i="1"/>
  <c r="L2403" i="1" s="1"/>
  <c r="K2401" i="1"/>
  <c r="K2403" i="1" s="1"/>
  <c r="J2401" i="1"/>
  <c r="I2401" i="1"/>
  <c r="I2403" i="1" s="1"/>
  <c r="H2401" i="1"/>
  <c r="H2403" i="1" s="1"/>
  <c r="G2401" i="1"/>
  <c r="G2403" i="1" s="1"/>
  <c r="F2401" i="1"/>
  <c r="E2401" i="1"/>
  <c r="E2403" i="1" s="1"/>
  <c r="D2401" i="1"/>
  <c r="D2403" i="1" s="1"/>
  <c r="C2401" i="1"/>
  <c r="C2403" i="1" s="1"/>
  <c r="B2401" i="1"/>
  <c r="AA2400" i="1"/>
  <c r="Z2400" i="1"/>
  <c r="AB2400" i="1" s="1"/>
  <c r="Z2399" i="1"/>
  <c r="AB2399" i="1" s="1"/>
  <c r="AB2398" i="1"/>
  <c r="AA2398" i="1"/>
  <c r="Z2398" i="1"/>
  <c r="AB2397" i="1"/>
  <c r="Z2397" i="1"/>
  <c r="AA2397" i="1" s="1"/>
  <c r="Z2392" i="1"/>
  <c r="AB2390" i="1"/>
  <c r="Z2390" i="1"/>
  <c r="AA2390" i="1" s="1"/>
  <c r="AA2389" i="1"/>
  <c r="Z2389" i="1"/>
  <c r="AB2389" i="1" s="1"/>
  <c r="Y2388" i="1"/>
  <c r="Y2391" i="1" s="1"/>
  <c r="Y2393" i="1" s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U2391" i="1" s="1"/>
  <c r="U2393" i="1" s="1"/>
  <c r="T2388" i="1"/>
  <c r="T2391" i="1" s="1"/>
  <c r="T2393" i="1" s="1"/>
  <c r="S2388" i="1"/>
  <c r="S2391" i="1" s="1"/>
  <c r="S2393" i="1" s="1"/>
  <c r="R2388" i="1"/>
  <c r="R2391" i="1" s="1"/>
  <c r="R2393" i="1" s="1"/>
  <c r="Q2388" i="1"/>
  <c r="Q2391" i="1" s="1"/>
  <c r="Q2393" i="1" s="1"/>
  <c r="P2388" i="1"/>
  <c r="P2391" i="1" s="1"/>
  <c r="P2393" i="1" s="1"/>
  <c r="O2388" i="1"/>
  <c r="O2391" i="1" s="1"/>
  <c r="O2393" i="1" s="1"/>
  <c r="N2388" i="1"/>
  <c r="N2391" i="1" s="1"/>
  <c r="N2393" i="1" s="1"/>
  <c r="M2388" i="1"/>
  <c r="M2391" i="1" s="1"/>
  <c r="M2393" i="1" s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H2391" i="1" s="1"/>
  <c r="H2393" i="1" s="1"/>
  <c r="G2388" i="1"/>
  <c r="G2391" i="1" s="1"/>
  <c r="G2393" i="1" s="1"/>
  <c r="F2388" i="1"/>
  <c r="F2391" i="1" s="1"/>
  <c r="F2393" i="1" s="1"/>
  <c r="E2388" i="1"/>
  <c r="E2391" i="1" s="1"/>
  <c r="E2393" i="1" s="1"/>
  <c r="D2388" i="1"/>
  <c r="D2391" i="1" s="1"/>
  <c r="D2393" i="1" s="1"/>
  <c r="C2388" i="1"/>
  <c r="C2391" i="1" s="1"/>
  <c r="C2393" i="1" s="1"/>
  <c r="B2388" i="1"/>
  <c r="B2391" i="1" s="1"/>
  <c r="B2393" i="1" s="1"/>
  <c r="AB2387" i="1"/>
  <c r="AA2387" i="1"/>
  <c r="Z2387" i="1"/>
  <c r="AA2382" i="1"/>
  <c r="Z2382" i="1"/>
  <c r="AB2382" i="1" s="1"/>
  <c r="Z2380" i="1"/>
  <c r="AA2380" i="1" s="1"/>
  <c r="Z2379" i="1"/>
  <c r="AA2379" i="1" s="1"/>
  <c r="Z2378" i="1"/>
  <c r="AB2378" i="1" s="1"/>
  <c r="Y2378" i="1"/>
  <c r="Y2381" i="1" s="1"/>
  <c r="Y2383" i="1" s="1"/>
  <c r="X2378" i="1"/>
  <c r="X2381" i="1" s="1"/>
  <c r="X2383" i="1" s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T2381" i="1" s="1"/>
  <c r="T2383" i="1" s="1"/>
  <c r="S2378" i="1"/>
  <c r="S2381" i="1" s="1"/>
  <c r="S2383" i="1" s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O2381" i="1" s="1"/>
  <c r="O2383" i="1" s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G2381" i="1" s="1"/>
  <c r="G2383" i="1" s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C2381" i="1" s="1"/>
  <c r="C2383" i="1" s="1"/>
  <c r="B2378" i="1"/>
  <c r="B2381" i="1" s="1"/>
  <c r="B2383" i="1" s="1"/>
  <c r="AA2377" i="1"/>
  <c r="Z2377" i="1"/>
  <c r="Z2381" i="1" s="1"/>
  <c r="Z2372" i="1"/>
  <c r="AA2370" i="1"/>
  <c r="Z2370" i="1"/>
  <c r="AA2369" i="1"/>
  <c r="Z2369" i="1"/>
  <c r="Y2368" i="1"/>
  <c r="Y2371" i="1" s="1"/>
  <c r="Y2373" i="1" s="1"/>
  <c r="X2368" i="1"/>
  <c r="X2371" i="1" s="1"/>
  <c r="X2373" i="1" s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Q2371" i="1" s="1"/>
  <c r="Q2373" i="1" s="1"/>
  <c r="P2368" i="1"/>
  <c r="P2371" i="1" s="1"/>
  <c r="P2373" i="1" s="1"/>
  <c r="O2368" i="1"/>
  <c r="O2371" i="1" s="1"/>
  <c r="O2373" i="1" s="1"/>
  <c r="N2368" i="1"/>
  <c r="N2371" i="1" s="1"/>
  <c r="N2373" i="1" s="1"/>
  <c r="M2368" i="1"/>
  <c r="Z2368" i="1" s="1"/>
  <c r="AB2368" i="1" s="1"/>
  <c r="L2368" i="1"/>
  <c r="L2371" i="1" s="1"/>
  <c r="L2373" i="1" s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H2371" i="1" s="1"/>
  <c r="H2373" i="1" s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D2371" i="1" s="1"/>
  <c r="D2373" i="1" s="1"/>
  <c r="C2368" i="1"/>
  <c r="C2371" i="1" s="1"/>
  <c r="C2373" i="1" s="1"/>
  <c r="B2368" i="1"/>
  <c r="B2371" i="1" s="1"/>
  <c r="B2373" i="1" s="1"/>
  <c r="Z2367" i="1"/>
  <c r="Z2371" i="1" s="1"/>
  <c r="AB2371" i="1" s="1"/>
  <c r="Z2362" i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M2360" i="1"/>
  <c r="Z2360" i="1" s="1"/>
  <c r="L2360" i="1"/>
  <c r="K2360" i="1"/>
  <c r="J2360" i="1"/>
  <c r="I2360" i="1"/>
  <c r="H2360" i="1"/>
  <c r="G2360" i="1"/>
  <c r="F2360" i="1"/>
  <c r="E2360" i="1"/>
  <c r="D2360" i="1"/>
  <c r="C2360" i="1"/>
  <c r="B2360" i="1"/>
  <c r="Z2359" i="1"/>
  <c r="AA2359" i="1" s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U2361" i="1" s="1"/>
  <c r="U2363" i="1" s="1"/>
  <c r="T2358" i="1"/>
  <c r="T2361" i="1" s="1"/>
  <c r="T2363" i="1" s="1"/>
  <c r="S2358" i="1"/>
  <c r="S2361" i="1" s="1"/>
  <c r="S2363" i="1" s="1"/>
  <c r="R2358" i="1"/>
  <c r="R2361" i="1" s="1"/>
  <c r="R2363" i="1" s="1"/>
  <c r="Q2358" i="1"/>
  <c r="Q2361" i="1" s="1"/>
  <c r="Q2363" i="1" s="1"/>
  <c r="P2358" i="1"/>
  <c r="P2361" i="1" s="1"/>
  <c r="P2363" i="1" s="1"/>
  <c r="O2358" i="1"/>
  <c r="O2361" i="1" s="1"/>
  <c r="O2363" i="1" s="1"/>
  <c r="N2358" i="1"/>
  <c r="N2361" i="1" s="1"/>
  <c r="N2363" i="1" s="1"/>
  <c r="M2358" i="1"/>
  <c r="L2358" i="1"/>
  <c r="L2361" i="1" s="1"/>
  <c r="L2363" i="1" s="1"/>
  <c r="K2358" i="1"/>
  <c r="K2361" i="1" s="1"/>
  <c r="K2363" i="1" s="1"/>
  <c r="J2358" i="1"/>
  <c r="J2361" i="1" s="1"/>
  <c r="J2363" i="1" s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F2361" i="1" s="1"/>
  <c r="F2363" i="1" s="1"/>
  <c r="E2358" i="1"/>
  <c r="E2361" i="1" s="1"/>
  <c r="E2363" i="1" s="1"/>
  <c r="D2358" i="1"/>
  <c r="D2361" i="1" s="1"/>
  <c r="D2363" i="1" s="1"/>
  <c r="C2358" i="1"/>
  <c r="C2361" i="1" s="1"/>
  <c r="C2363" i="1" s="1"/>
  <c r="B2358" i="1"/>
  <c r="B2361" i="1" s="1"/>
  <c r="B2363" i="1" s="1"/>
  <c r="AA2357" i="1"/>
  <c r="Z2357" i="1"/>
  <c r="Z2352" i="1"/>
  <c r="AA2352" i="1" s="1"/>
  <c r="AA2350" i="1"/>
  <c r="Z2350" i="1"/>
  <c r="AA2349" i="1"/>
  <c r="Z2349" i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V2351" i="1" s="1"/>
  <c r="V2353" i="1" s="1"/>
  <c r="U2348" i="1"/>
  <c r="U2351" i="1" s="1"/>
  <c r="U2353" i="1" s="1"/>
  <c r="T2348" i="1"/>
  <c r="T2351" i="1" s="1"/>
  <c r="T2353" i="1" s="1"/>
  <c r="S2348" i="1"/>
  <c r="S2351" i="1" s="1"/>
  <c r="S2353" i="1" s="1"/>
  <c r="R2348" i="1"/>
  <c r="R2351" i="1" s="1"/>
  <c r="R2353" i="1" s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N2351" i="1" s="1"/>
  <c r="N2353" i="1" s="1"/>
  <c r="M2348" i="1"/>
  <c r="M2351" i="1" s="1"/>
  <c r="M2353" i="1" s="1"/>
  <c r="L2348" i="1"/>
  <c r="L2351" i="1" s="1"/>
  <c r="L2353" i="1" s="1"/>
  <c r="K2348" i="1"/>
  <c r="K2351" i="1" s="1"/>
  <c r="K2353" i="1" s="1"/>
  <c r="J2348" i="1"/>
  <c r="J2351" i="1" s="1"/>
  <c r="J2353" i="1" s="1"/>
  <c r="I2348" i="1"/>
  <c r="I2351" i="1" s="1"/>
  <c r="I2353" i="1" s="1"/>
  <c r="H2348" i="1"/>
  <c r="H2351" i="1" s="1"/>
  <c r="H2353" i="1" s="1"/>
  <c r="G2348" i="1"/>
  <c r="G2351" i="1" s="1"/>
  <c r="G2353" i="1" s="1"/>
  <c r="F2348" i="1"/>
  <c r="F2351" i="1" s="1"/>
  <c r="F2353" i="1" s="1"/>
  <c r="E2348" i="1"/>
  <c r="E2351" i="1" s="1"/>
  <c r="E2353" i="1" s="1"/>
  <c r="D2348" i="1"/>
  <c r="D2351" i="1" s="1"/>
  <c r="D2353" i="1" s="1"/>
  <c r="C2348" i="1"/>
  <c r="C2351" i="1" s="1"/>
  <c r="C2353" i="1" s="1"/>
  <c r="B2348" i="1"/>
  <c r="B2351" i="1" s="1"/>
  <c r="B2353" i="1" s="1"/>
  <c r="Z2347" i="1"/>
  <c r="Z2342" i="1"/>
  <c r="AB2342" i="1" s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M2340" i="1"/>
  <c r="Z2340" i="1" s="1"/>
  <c r="AB2340" i="1" s="1"/>
  <c r="L2340" i="1"/>
  <c r="K2340" i="1"/>
  <c r="J2340" i="1"/>
  <c r="I2340" i="1"/>
  <c r="H2340" i="1"/>
  <c r="G2340" i="1"/>
  <c r="F2340" i="1"/>
  <c r="E2340" i="1"/>
  <c r="D2340" i="1"/>
  <c r="B2340" i="1"/>
  <c r="AA2339" i="1"/>
  <c r="Z2339" i="1"/>
  <c r="Y2338" i="1"/>
  <c r="Y2341" i="1" s="1"/>
  <c r="Y2343" i="1" s="1"/>
  <c r="X2338" i="1"/>
  <c r="X2341" i="1" s="1"/>
  <c r="X2343" i="1" s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T2341" i="1" s="1"/>
  <c r="T2343" i="1" s="1"/>
  <c r="S2338" i="1"/>
  <c r="S2341" i="1" s="1"/>
  <c r="S2343" i="1" s="1"/>
  <c r="R2338" i="1"/>
  <c r="R2341" i="1" s="1"/>
  <c r="R2343" i="1" s="1"/>
  <c r="Q2338" i="1"/>
  <c r="Q2341" i="1" s="1"/>
  <c r="Q2343" i="1" s="1"/>
  <c r="P2338" i="1"/>
  <c r="P2341" i="1" s="1"/>
  <c r="P2343" i="1" s="1"/>
  <c r="O2338" i="1"/>
  <c r="O2341" i="1" s="1"/>
  <c r="O2343" i="1" s="1"/>
  <c r="N2338" i="1"/>
  <c r="N2341" i="1" s="1"/>
  <c r="N2343" i="1" s="1"/>
  <c r="M2338" i="1"/>
  <c r="Z2338" i="1" s="1"/>
  <c r="AB2338" i="1" s="1"/>
  <c r="L2338" i="1"/>
  <c r="L2341" i="1" s="1"/>
  <c r="L2343" i="1" s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H2341" i="1" s="1"/>
  <c r="H2343" i="1" s="1"/>
  <c r="G2338" i="1"/>
  <c r="G2341" i="1" s="1"/>
  <c r="G2343" i="1" s="1"/>
  <c r="F2338" i="1"/>
  <c r="F2341" i="1" s="1"/>
  <c r="F2343" i="1" s="1"/>
  <c r="E2338" i="1"/>
  <c r="E2341" i="1" s="1"/>
  <c r="E2343" i="1" s="1"/>
  <c r="D2338" i="1"/>
  <c r="D2341" i="1" s="1"/>
  <c r="D2343" i="1" s="1"/>
  <c r="C2338" i="1"/>
  <c r="C2341" i="1" s="1"/>
  <c r="C2343" i="1" s="1"/>
  <c r="B2338" i="1"/>
  <c r="B2341" i="1" s="1"/>
  <c r="B2343" i="1" s="1"/>
  <c r="Z2337" i="1"/>
  <c r="Z2332" i="1"/>
  <c r="AA2330" i="1"/>
  <c r="Z2330" i="1"/>
  <c r="Z2329" i="1"/>
  <c r="AA2329" i="1" s="1"/>
  <c r="Y2328" i="1"/>
  <c r="Y2331" i="1" s="1"/>
  <c r="Y2333" i="1" s="1"/>
  <c r="X2328" i="1"/>
  <c r="X2331" i="1" s="1"/>
  <c r="X2333" i="1" s="1"/>
  <c r="W2328" i="1"/>
  <c r="W2331" i="1" s="1"/>
  <c r="W2333" i="1" s="1"/>
  <c r="V2328" i="1"/>
  <c r="V2331" i="1" s="1"/>
  <c r="V2333" i="1" s="1"/>
  <c r="U2328" i="1"/>
  <c r="U2331" i="1" s="1"/>
  <c r="U2333" i="1" s="1"/>
  <c r="T2328" i="1"/>
  <c r="T2331" i="1" s="1"/>
  <c r="T2333" i="1" s="1"/>
  <c r="S2328" i="1"/>
  <c r="S2331" i="1" s="1"/>
  <c r="S2333" i="1" s="1"/>
  <c r="R2328" i="1"/>
  <c r="R2331" i="1" s="1"/>
  <c r="R2333" i="1" s="1"/>
  <c r="Q2328" i="1"/>
  <c r="Q2331" i="1" s="1"/>
  <c r="Q2333" i="1" s="1"/>
  <c r="P2328" i="1"/>
  <c r="P2331" i="1" s="1"/>
  <c r="P2333" i="1" s="1"/>
  <c r="O2328" i="1"/>
  <c r="O2331" i="1" s="1"/>
  <c r="O2333" i="1" s="1"/>
  <c r="N2328" i="1"/>
  <c r="N2331" i="1" s="1"/>
  <c r="N2333" i="1" s="1"/>
  <c r="M2328" i="1"/>
  <c r="M2331" i="1" s="1"/>
  <c r="M2333" i="1" s="1"/>
  <c r="L2328" i="1"/>
  <c r="L2331" i="1" s="1"/>
  <c r="L2333" i="1" s="1"/>
  <c r="K2328" i="1"/>
  <c r="K2331" i="1" s="1"/>
  <c r="K2333" i="1" s="1"/>
  <c r="J2328" i="1"/>
  <c r="J2331" i="1" s="1"/>
  <c r="J2333" i="1" s="1"/>
  <c r="I2328" i="1"/>
  <c r="I2331" i="1" s="1"/>
  <c r="I2333" i="1" s="1"/>
  <c r="H2328" i="1"/>
  <c r="H2331" i="1" s="1"/>
  <c r="H2333" i="1" s="1"/>
  <c r="G2328" i="1"/>
  <c r="G2331" i="1" s="1"/>
  <c r="G2333" i="1" s="1"/>
  <c r="F2328" i="1"/>
  <c r="F2331" i="1" s="1"/>
  <c r="F2333" i="1" s="1"/>
  <c r="E2328" i="1"/>
  <c r="E2331" i="1" s="1"/>
  <c r="E2333" i="1" s="1"/>
  <c r="D2328" i="1"/>
  <c r="D2331" i="1" s="1"/>
  <c r="D2333" i="1" s="1"/>
  <c r="C2328" i="1"/>
  <c r="C2331" i="1" s="1"/>
  <c r="C2333" i="1" s="1"/>
  <c r="B2328" i="1"/>
  <c r="B2331" i="1" s="1"/>
  <c r="B2333" i="1" s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M2320" i="1"/>
  <c r="Z2320" i="1" s="1"/>
  <c r="L2320" i="1"/>
  <c r="K2320" i="1"/>
  <c r="J2320" i="1"/>
  <c r="I2320" i="1"/>
  <c r="H2320" i="1"/>
  <c r="G2320" i="1"/>
  <c r="F2320" i="1"/>
  <c r="E2320" i="1"/>
  <c r="D2320" i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Z2319" i="1" s="1"/>
  <c r="AA2319" i="1" s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X2318" i="1"/>
  <c r="W2318" i="1"/>
  <c r="V2318" i="1"/>
  <c r="U2318" i="1"/>
  <c r="T2318" i="1"/>
  <c r="S2318" i="1"/>
  <c r="R2318" i="1"/>
  <c r="Q2318" i="1"/>
  <c r="P2318" i="1"/>
  <c r="O2318" i="1"/>
  <c r="N2318" i="1"/>
  <c r="Z2318" i="1" s="1"/>
  <c r="AB2318" i="1" s="1"/>
  <c r="M2318" i="1"/>
  <c r="L2318" i="1"/>
  <c r="K2318" i="1"/>
  <c r="J2318" i="1"/>
  <c r="I2318" i="1"/>
  <c r="H2318" i="1"/>
  <c r="G2318" i="1"/>
  <c r="F2318" i="1"/>
  <c r="E2318" i="1"/>
  <c r="D2318" i="1"/>
  <c r="C2318" i="1"/>
  <c r="B2318" i="1"/>
  <c r="Y2317" i="1"/>
  <c r="Y2321" i="1" s="1"/>
  <c r="X2317" i="1"/>
  <c r="X2321" i="1" s="1"/>
  <c r="W2317" i="1"/>
  <c r="W2321" i="1" s="1"/>
  <c r="V2317" i="1"/>
  <c r="V2321" i="1" s="1"/>
  <c r="U2317" i="1"/>
  <c r="U2321" i="1" s="1"/>
  <c r="T2317" i="1"/>
  <c r="T2321" i="1" s="1"/>
  <c r="S2317" i="1"/>
  <c r="S2321" i="1" s="1"/>
  <c r="R2317" i="1"/>
  <c r="R2321" i="1" s="1"/>
  <c r="Q2317" i="1"/>
  <c r="Q2321" i="1" s="1"/>
  <c r="P2317" i="1"/>
  <c r="P2321" i="1" s="1"/>
  <c r="O2317" i="1"/>
  <c r="O2321" i="1" s="1"/>
  <c r="N2317" i="1"/>
  <c r="N2321" i="1" s="1"/>
  <c r="M2317" i="1"/>
  <c r="M2321" i="1" s="1"/>
  <c r="L2317" i="1"/>
  <c r="L2321" i="1" s="1"/>
  <c r="K2317" i="1"/>
  <c r="K2321" i="1" s="1"/>
  <c r="J2317" i="1"/>
  <c r="J2321" i="1" s="1"/>
  <c r="I2317" i="1"/>
  <c r="I2321" i="1" s="1"/>
  <c r="H2317" i="1"/>
  <c r="H2321" i="1" s="1"/>
  <c r="G2317" i="1"/>
  <c r="G2321" i="1" s="1"/>
  <c r="F2317" i="1"/>
  <c r="F2321" i="1" s="1"/>
  <c r="E2317" i="1"/>
  <c r="E2321" i="1" s="1"/>
  <c r="D2317" i="1"/>
  <c r="C2317" i="1"/>
  <c r="C2321" i="1" s="1"/>
  <c r="B2317" i="1"/>
  <c r="B2321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V2311" i="1" s="1"/>
  <c r="V2313" i="1" s="1"/>
  <c r="U2308" i="1"/>
  <c r="U2311" i="1" s="1"/>
  <c r="U2313" i="1" s="1"/>
  <c r="T2308" i="1"/>
  <c r="T2311" i="1" s="1"/>
  <c r="T2313" i="1" s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M2311" i="1" s="1"/>
  <c r="M2313" i="1" s="1"/>
  <c r="L2308" i="1"/>
  <c r="L2311" i="1" s="1"/>
  <c r="L2313" i="1" s="1"/>
  <c r="K2308" i="1"/>
  <c r="K2311" i="1" s="1"/>
  <c r="K2313" i="1" s="1"/>
  <c r="J2308" i="1"/>
  <c r="J2311" i="1" s="1"/>
  <c r="J2313" i="1" s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B2311" i="1" s="1"/>
  <c r="B2313" i="1" s="1"/>
  <c r="Y2298" i="1"/>
  <c r="Y2301" i="1" s="1"/>
  <c r="Y2303" i="1" s="1"/>
  <c r="X2298" i="1"/>
  <c r="X2301" i="1" s="1"/>
  <c r="X2303" i="1" s="1"/>
  <c r="W2298" i="1"/>
  <c r="W2301" i="1" s="1"/>
  <c r="W2303" i="1" s="1"/>
  <c r="V2298" i="1"/>
  <c r="V2301" i="1" s="1"/>
  <c r="V2303" i="1" s="1"/>
  <c r="U2298" i="1"/>
  <c r="U2301" i="1" s="1"/>
  <c r="U2303" i="1" s="1"/>
  <c r="T2298" i="1"/>
  <c r="T2301" i="1" s="1"/>
  <c r="T2303" i="1" s="1"/>
  <c r="S2298" i="1"/>
  <c r="S2301" i="1" s="1"/>
  <c r="S2303" i="1" s="1"/>
  <c r="R2298" i="1"/>
  <c r="R2301" i="1" s="1"/>
  <c r="R2303" i="1" s="1"/>
  <c r="Q2298" i="1"/>
  <c r="Q2301" i="1" s="1"/>
  <c r="Q2303" i="1" s="1"/>
  <c r="P2298" i="1"/>
  <c r="P2301" i="1" s="1"/>
  <c r="P2303" i="1" s="1"/>
  <c r="O2298" i="1"/>
  <c r="O2301" i="1" s="1"/>
  <c r="O2303" i="1" s="1"/>
  <c r="N2298" i="1"/>
  <c r="N2301" i="1" s="1"/>
  <c r="N2303" i="1" s="1"/>
  <c r="M2298" i="1"/>
  <c r="Z2298" i="1" s="1"/>
  <c r="L2298" i="1"/>
  <c r="L2301" i="1" s="1"/>
  <c r="L2303" i="1" s="1"/>
  <c r="K2298" i="1"/>
  <c r="K2301" i="1" s="1"/>
  <c r="K2303" i="1" s="1"/>
  <c r="J2298" i="1"/>
  <c r="J2301" i="1" s="1"/>
  <c r="J2303" i="1" s="1"/>
  <c r="I2298" i="1"/>
  <c r="I2301" i="1" s="1"/>
  <c r="I2303" i="1" s="1"/>
  <c r="H2298" i="1"/>
  <c r="H2301" i="1" s="1"/>
  <c r="H2303" i="1" s="1"/>
  <c r="G2298" i="1"/>
  <c r="G2301" i="1" s="1"/>
  <c r="G2303" i="1" s="1"/>
  <c r="F2298" i="1"/>
  <c r="F2301" i="1" s="1"/>
  <c r="F2303" i="1" s="1"/>
  <c r="E2298" i="1"/>
  <c r="E2301" i="1" s="1"/>
  <c r="E2303" i="1" s="1"/>
  <c r="D2298" i="1"/>
  <c r="D2301" i="1" s="1"/>
  <c r="D2303" i="1" s="1"/>
  <c r="C2298" i="1"/>
  <c r="C2301" i="1" s="1"/>
  <c r="C2303" i="1" s="1"/>
  <c r="B2298" i="1"/>
  <c r="B2301" i="1" s="1"/>
  <c r="B2303" i="1" s="1"/>
  <c r="Y2288" i="1"/>
  <c r="Y2291" i="1" s="1"/>
  <c r="Y2293" i="1" s="1"/>
  <c r="X2288" i="1"/>
  <c r="X2291" i="1" s="1"/>
  <c r="X2293" i="1" s="1"/>
  <c r="W2288" i="1"/>
  <c r="W2291" i="1" s="1"/>
  <c r="W2293" i="1" s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R2291" i="1" s="1"/>
  <c r="R2293" i="1" s="1"/>
  <c r="Q2288" i="1"/>
  <c r="Q2291" i="1" s="1"/>
  <c r="Q2293" i="1" s="1"/>
  <c r="P2288" i="1"/>
  <c r="P2291" i="1" s="1"/>
  <c r="P2293" i="1" s="1"/>
  <c r="O2288" i="1"/>
  <c r="O2291" i="1" s="1"/>
  <c r="O2293" i="1" s="1"/>
  <c r="N2288" i="1"/>
  <c r="N2291" i="1" s="1"/>
  <c r="N2293" i="1" s="1"/>
  <c r="M2288" i="1"/>
  <c r="Z2288" i="1" s="1"/>
  <c r="L2288" i="1"/>
  <c r="L2291" i="1" s="1"/>
  <c r="L2293" i="1" s="1"/>
  <c r="K2288" i="1"/>
  <c r="K2291" i="1" s="1"/>
  <c r="K2293" i="1" s="1"/>
  <c r="J2288" i="1"/>
  <c r="J2291" i="1" s="1"/>
  <c r="J2293" i="1" s="1"/>
  <c r="I2288" i="1"/>
  <c r="I2291" i="1" s="1"/>
  <c r="I2293" i="1" s="1"/>
  <c r="H2288" i="1"/>
  <c r="H2291" i="1" s="1"/>
  <c r="H2293" i="1" s="1"/>
  <c r="G2288" i="1"/>
  <c r="G2291" i="1" s="1"/>
  <c r="G2293" i="1" s="1"/>
  <c r="F2288" i="1"/>
  <c r="F2291" i="1" s="1"/>
  <c r="F2293" i="1" s="1"/>
  <c r="E2288" i="1"/>
  <c r="E2291" i="1" s="1"/>
  <c r="E2293" i="1" s="1"/>
  <c r="D2288" i="1"/>
  <c r="D2291" i="1" s="1"/>
  <c r="D2293" i="1" s="1"/>
  <c r="C2288" i="1"/>
  <c r="C2291" i="1" s="1"/>
  <c r="C2293" i="1" s="1"/>
  <c r="B2288" i="1"/>
  <c r="B2291" i="1" s="1"/>
  <c r="B2293" i="1" s="1"/>
  <c r="Y2278" i="1"/>
  <c r="Y2281" i="1" s="1"/>
  <c r="Y2283" i="1" s="1"/>
  <c r="X2278" i="1"/>
  <c r="X2281" i="1" s="1"/>
  <c r="X2283" i="1" s="1"/>
  <c r="W2278" i="1"/>
  <c r="W2281" i="1" s="1"/>
  <c r="W2283" i="1" s="1"/>
  <c r="V2278" i="1"/>
  <c r="V2281" i="1" s="1"/>
  <c r="V2283" i="1" s="1"/>
  <c r="U2278" i="1"/>
  <c r="U2281" i="1" s="1"/>
  <c r="U2283" i="1" s="1"/>
  <c r="T2278" i="1"/>
  <c r="T2281" i="1" s="1"/>
  <c r="T2283" i="1" s="1"/>
  <c r="S2278" i="1"/>
  <c r="S2281" i="1" s="1"/>
  <c r="S2283" i="1" s="1"/>
  <c r="R2278" i="1"/>
  <c r="R2281" i="1" s="1"/>
  <c r="R2283" i="1" s="1"/>
  <c r="Q2278" i="1"/>
  <c r="Q2281" i="1" s="1"/>
  <c r="Q2283" i="1" s="1"/>
  <c r="P2278" i="1"/>
  <c r="P2281" i="1" s="1"/>
  <c r="P2283" i="1" s="1"/>
  <c r="O2278" i="1"/>
  <c r="O2281" i="1" s="1"/>
  <c r="O2283" i="1" s="1"/>
  <c r="N2278" i="1"/>
  <c r="N2281" i="1" s="1"/>
  <c r="N2283" i="1" s="1"/>
  <c r="M2278" i="1"/>
  <c r="M2281" i="1" s="1"/>
  <c r="M2283" i="1" s="1"/>
  <c r="L2278" i="1"/>
  <c r="L2281" i="1" s="1"/>
  <c r="L2283" i="1" s="1"/>
  <c r="K2278" i="1"/>
  <c r="K2281" i="1" s="1"/>
  <c r="K2283" i="1" s="1"/>
  <c r="J2278" i="1"/>
  <c r="J2281" i="1" s="1"/>
  <c r="J2283" i="1" s="1"/>
  <c r="I2278" i="1"/>
  <c r="I2281" i="1" s="1"/>
  <c r="I2283" i="1" s="1"/>
  <c r="H2278" i="1"/>
  <c r="H2281" i="1" s="1"/>
  <c r="H2283" i="1" s="1"/>
  <c r="G2278" i="1"/>
  <c r="G2281" i="1" s="1"/>
  <c r="G2283" i="1" s="1"/>
  <c r="F2278" i="1"/>
  <c r="F2281" i="1" s="1"/>
  <c r="F2283" i="1" s="1"/>
  <c r="E2278" i="1"/>
  <c r="E2281" i="1" s="1"/>
  <c r="E2283" i="1" s="1"/>
  <c r="D2278" i="1"/>
  <c r="D2281" i="1" s="1"/>
  <c r="D2283" i="1" s="1"/>
  <c r="C2278" i="1"/>
  <c r="C2281" i="1" s="1"/>
  <c r="C2283" i="1" s="1"/>
  <c r="B2278" i="1"/>
  <c r="B2281" i="1" s="1"/>
  <c r="B2283" i="1" s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AA2272" i="1" s="1"/>
  <c r="C2272" i="1"/>
  <c r="B2272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Z2270" i="1" s="1"/>
  <c r="Z2260" i="1" s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Z2269" i="1" s="1"/>
  <c r="Z2259" i="1" s="1"/>
  <c r="M2269" i="1"/>
  <c r="L2269" i="1"/>
  <c r="K2269" i="1"/>
  <c r="J2269" i="1"/>
  <c r="I2269" i="1"/>
  <c r="H2269" i="1"/>
  <c r="G2269" i="1"/>
  <c r="F2269" i="1"/>
  <c r="E2269" i="1"/>
  <c r="D2269" i="1"/>
  <c r="AA2269" i="1" s="1"/>
  <c r="C2269" i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Z2268" i="1" s="1"/>
  <c r="L2268" i="1"/>
  <c r="K2268" i="1"/>
  <c r="J2268" i="1"/>
  <c r="I2268" i="1"/>
  <c r="H2268" i="1"/>
  <c r="G2268" i="1"/>
  <c r="F2268" i="1"/>
  <c r="E2268" i="1"/>
  <c r="D2268" i="1"/>
  <c r="C2268" i="1"/>
  <c r="B2268" i="1"/>
  <c r="Y2267" i="1"/>
  <c r="Y2271" i="1" s="1"/>
  <c r="X2267" i="1"/>
  <c r="X2271" i="1" s="1"/>
  <c r="W2267" i="1"/>
  <c r="W2271" i="1" s="1"/>
  <c r="V2267" i="1"/>
  <c r="V2271" i="1" s="1"/>
  <c r="U2267" i="1"/>
  <c r="U2271" i="1" s="1"/>
  <c r="T2267" i="1"/>
  <c r="T2271" i="1" s="1"/>
  <c r="S2267" i="1"/>
  <c r="S2271" i="1" s="1"/>
  <c r="R2267" i="1"/>
  <c r="R2271" i="1" s="1"/>
  <c r="Q2267" i="1"/>
  <c r="Q2271" i="1" s="1"/>
  <c r="P2267" i="1"/>
  <c r="P2271" i="1" s="1"/>
  <c r="O2267" i="1"/>
  <c r="O2271" i="1" s="1"/>
  <c r="N2267" i="1"/>
  <c r="N2271" i="1" s="1"/>
  <c r="M2267" i="1"/>
  <c r="M2271" i="1" s="1"/>
  <c r="L2267" i="1"/>
  <c r="L2271" i="1" s="1"/>
  <c r="K2267" i="1"/>
  <c r="K2271" i="1" s="1"/>
  <c r="J2267" i="1"/>
  <c r="J2271" i="1" s="1"/>
  <c r="I2267" i="1"/>
  <c r="I2271" i="1" s="1"/>
  <c r="H2267" i="1"/>
  <c r="H2271" i="1" s="1"/>
  <c r="G2267" i="1"/>
  <c r="G2271" i="1" s="1"/>
  <c r="F2267" i="1"/>
  <c r="F2271" i="1" s="1"/>
  <c r="E2267" i="1"/>
  <c r="E2271" i="1" s="1"/>
  <c r="D2267" i="1"/>
  <c r="D2271" i="1" s="1"/>
  <c r="C2267" i="1"/>
  <c r="C2271" i="1" s="1"/>
  <c r="B2267" i="1"/>
  <c r="B2271" i="1" s="1"/>
  <c r="Z2262" i="1"/>
  <c r="Y2262" i="1"/>
  <c r="X2262" i="1"/>
  <c r="W2262" i="1"/>
  <c r="V2262" i="1"/>
  <c r="U2262" i="1"/>
  <c r="T2262" i="1"/>
  <c r="S2262" i="1"/>
  <c r="R2262" i="1"/>
  <c r="Q2262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C2262" i="1"/>
  <c r="B2262" i="1"/>
  <c r="Y2260" i="1"/>
  <c r="X2260" i="1"/>
  <c r="W2260" i="1"/>
  <c r="V2260" i="1"/>
  <c r="U2260" i="1"/>
  <c r="T2260" i="1"/>
  <c r="S2260" i="1"/>
  <c r="R2260" i="1"/>
  <c r="Q2260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AA2260" i="1" s="1"/>
  <c r="C2260" i="1"/>
  <c r="B2260" i="1"/>
  <c r="Y2259" i="1"/>
  <c r="X2259" i="1"/>
  <c r="W2259" i="1"/>
  <c r="V2259" i="1"/>
  <c r="U2259" i="1"/>
  <c r="T2259" i="1"/>
  <c r="S2259" i="1"/>
  <c r="R2259" i="1"/>
  <c r="Q2259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AA2259" i="1" s="1"/>
  <c r="C2259" i="1"/>
  <c r="B2259" i="1"/>
  <c r="Y2258" i="1"/>
  <c r="X2258" i="1"/>
  <c r="W2258" i="1"/>
  <c r="V2258" i="1"/>
  <c r="U2258" i="1"/>
  <c r="T2258" i="1"/>
  <c r="S2258" i="1"/>
  <c r="R2258" i="1"/>
  <c r="Q2258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C2258" i="1"/>
  <c r="B2258" i="1"/>
  <c r="Y2257" i="1"/>
  <c r="Y2261" i="1" s="1"/>
  <c r="X2257" i="1"/>
  <c r="X2261" i="1" s="1"/>
  <c r="W2257" i="1"/>
  <c r="W2261" i="1" s="1"/>
  <c r="V2257" i="1"/>
  <c r="V2261" i="1" s="1"/>
  <c r="U2257" i="1"/>
  <c r="U2261" i="1" s="1"/>
  <c r="T2257" i="1"/>
  <c r="T2261" i="1" s="1"/>
  <c r="S2257" i="1"/>
  <c r="S2261" i="1" s="1"/>
  <c r="R2257" i="1"/>
  <c r="R2261" i="1" s="1"/>
  <c r="Q2257" i="1"/>
  <c r="Q2261" i="1" s="1"/>
  <c r="P2257" i="1"/>
  <c r="P2261" i="1" s="1"/>
  <c r="O2257" i="1"/>
  <c r="O2261" i="1" s="1"/>
  <c r="N2257" i="1"/>
  <c r="N2261" i="1" s="1"/>
  <c r="M2257" i="1"/>
  <c r="M2261" i="1" s="1"/>
  <c r="L2257" i="1"/>
  <c r="L2261" i="1" s="1"/>
  <c r="K2257" i="1"/>
  <c r="K2261" i="1" s="1"/>
  <c r="J2257" i="1"/>
  <c r="J2261" i="1" s="1"/>
  <c r="I2257" i="1"/>
  <c r="I2261" i="1" s="1"/>
  <c r="H2257" i="1"/>
  <c r="H2261" i="1" s="1"/>
  <c r="G2257" i="1"/>
  <c r="G2261" i="1" s="1"/>
  <c r="F2257" i="1"/>
  <c r="F2261" i="1" s="1"/>
  <c r="E2257" i="1"/>
  <c r="E2261" i="1" s="1"/>
  <c r="D2257" i="1"/>
  <c r="D2261" i="1" s="1"/>
  <c r="C2257" i="1"/>
  <c r="C2261" i="1" s="1"/>
  <c r="B2257" i="1"/>
  <c r="B2261" i="1" s="1"/>
  <c r="Z2252" i="1"/>
  <c r="AB2252" i="1" s="1"/>
  <c r="Z2250" i="1"/>
  <c r="AA2250" i="1" s="1"/>
  <c r="Z2249" i="1"/>
  <c r="AA2249" i="1" s="1"/>
  <c r="Z2248" i="1"/>
  <c r="AA2248" i="1" s="1"/>
  <c r="Y2247" i="1"/>
  <c r="Y2251" i="1" s="1"/>
  <c r="Y2253" i="1" s="1"/>
  <c r="X2247" i="1"/>
  <c r="X2251" i="1" s="1"/>
  <c r="X2253" i="1" s="1"/>
  <c r="W2247" i="1"/>
  <c r="W2251" i="1" s="1"/>
  <c r="W2253" i="1" s="1"/>
  <c r="V2247" i="1"/>
  <c r="V2251" i="1" s="1"/>
  <c r="V2253" i="1" s="1"/>
  <c r="U2247" i="1"/>
  <c r="U2251" i="1" s="1"/>
  <c r="U2253" i="1" s="1"/>
  <c r="T2247" i="1"/>
  <c r="T2251" i="1" s="1"/>
  <c r="T2253" i="1" s="1"/>
  <c r="S2247" i="1"/>
  <c r="S2251" i="1" s="1"/>
  <c r="S2253" i="1" s="1"/>
  <c r="R2247" i="1"/>
  <c r="R2251" i="1" s="1"/>
  <c r="R2253" i="1" s="1"/>
  <c r="Q2247" i="1"/>
  <c r="Q2251" i="1" s="1"/>
  <c r="Q2253" i="1" s="1"/>
  <c r="P2247" i="1"/>
  <c r="P2251" i="1" s="1"/>
  <c r="P2253" i="1" s="1"/>
  <c r="O2247" i="1"/>
  <c r="O2251" i="1" s="1"/>
  <c r="O2253" i="1" s="1"/>
  <c r="N2247" i="1"/>
  <c r="N2251" i="1" s="1"/>
  <c r="N2253" i="1" s="1"/>
  <c r="M2247" i="1"/>
  <c r="L2247" i="1"/>
  <c r="L2251" i="1" s="1"/>
  <c r="L2253" i="1" s="1"/>
  <c r="K2247" i="1"/>
  <c r="K2251" i="1" s="1"/>
  <c r="K2253" i="1" s="1"/>
  <c r="J2247" i="1"/>
  <c r="J2251" i="1" s="1"/>
  <c r="J2253" i="1" s="1"/>
  <c r="I2247" i="1"/>
  <c r="I2251" i="1" s="1"/>
  <c r="I2253" i="1" s="1"/>
  <c r="H2247" i="1"/>
  <c r="H2251" i="1" s="1"/>
  <c r="H2253" i="1" s="1"/>
  <c r="G2247" i="1"/>
  <c r="G2251" i="1" s="1"/>
  <c r="G2253" i="1" s="1"/>
  <c r="F2247" i="1"/>
  <c r="F2251" i="1" s="1"/>
  <c r="F2253" i="1" s="1"/>
  <c r="E2247" i="1"/>
  <c r="E2251" i="1" s="1"/>
  <c r="E2253" i="1" s="1"/>
  <c r="D2247" i="1"/>
  <c r="C2247" i="1"/>
  <c r="C2251" i="1" s="1"/>
  <c r="C2253" i="1" s="1"/>
  <c r="B2247" i="1"/>
  <c r="B2251" i="1" s="1"/>
  <c r="B2253" i="1" s="1"/>
  <c r="Y2241" i="1"/>
  <c r="X2241" i="1"/>
  <c r="U2241" i="1"/>
  <c r="T2241" i="1"/>
  <c r="Q2241" i="1"/>
  <c r="P2241" i="1"/>
  <c r="M2241" i="1"/>
  <c r="L2241" i="1"/>
  <c r="I2241" i="1"/>
  <c r="H2241" i="1"/>
  <c r="E2241" i="1"/>
  <c r="D2241" i="1"/>
  <c r="AB2240" i="1"/>
  <c r="AA2240" i="1"/>
  <c r="Z2240" i="1"/>
  <c r="Y2239" i="1"/>
  <c r="X2239" i="1"/>
  <c r="W2239" i="1"/>
  <c r="W2241" i="1" s="1"/>
  <c r="V2239" i="1"/>
  <c r="V2241" i="1" s="1"/>
  <c r="U2239" i="1"/>
  <c r="T2239" i="1"/>
  <c r="S2239" i="1"/>
  <c r="S2241" i="1" s="1"/>
  <c r="R2239" i="1"/>
  <c r="R2241" i="1" s="1"/>
  <c r="Q2239" i="1"/>
  <c r="P2239" i="1"/>
  <c r="O2239" i="1"/>
  <c r="O2241" i="1" s="1"/>
  <c r="N2239" i="1"/>
  <c r="N2241" i="1" s="1"/>
  <c r="M2239" i="1"/>
  <c r="L2239" i="1"/>
  <c r="K2239" i="1"/>
  <c r="K2241" i="1" s="1"/>
  <c r="J2239" i="1"/>
  <c r="J2241" i="1" s="1"/>
  <c r="I2239" i="1"/>
  <c r="H2239" i="1"/>
  <c r="G2239" i="1"/>
  <c r="G2241" i="1" s="1"/>
  <c r="F2239" i="1"/>
  <c r="F2241" i="1" s="1"/>
  <c r="E2239" i="1"/>
  <c r="D2239" i="1"/>
  <c r="C2239" i="1"/>
  <c r="C2241" i="1" s="1"/>
  <c r="B2239" i="1"/>
  <c r="B2241" i="1" s="1"/>
  <c r="Z2238" i="1"/>
  <c r="AB2238" i="1" s="1"/>
  <c r="AB2237" i="1"/>
  <c r="Z2237" i="1"/>
  <c r="AA2237" i="1" s="1"/>
  <c r="AB2236" i="1"/>
  <c r="AA2236" i="1"/>
  <c r="Z2236" i="1"/>
  <c r="AA2235" i="1"/>
  <c r="Z2235" i="1"/>
  <c r="AB2235" i="1" s="1"/>
  <c r="Y2231" i="1"/>
  <c r="V2231" i="1"/>
  <c r="U2231" i="1"/>
  <c r="R2231" i="1"/>
  <c r="Q2231" i="1"/>
  <c r="N2231" i="1"/>
  <c r="M2231" i="1"/>
  <c r="J2231" i="1"/>
  <c r="I2231" i="1"/>
  <c r="F2231" i="1"/>
  <c r="E2231" i="1"/>
  <c r="B2231" i="1"/>
  <c r="AB2230" i="1"/>
  <c r="Z2230" i="1"/>
  <c r="AA2230" i="1" s="1"/>
  <c r="Y2229" i="1"/>
  <c r="X2229" i="1"/>
  <c r="X2231" i="1" s="1"/>
  <c r="W2229" i="1"/>
  <c r="W2231" i="1" s="1"/>
  <c r="V2229" i="1"/>
  <c r="U2229" i="1"/>
  <c r="T2229" i="1"/>
  <c r="T2231" i="1" s="1"/>
  <c r="S2229" i="1"/>
  <c r="S2231" i="1" s="1"/>
  <c r="R2229" i="1"/>
  <c r="Q2229" i="1"/>
  <c r="P2229" i="1"/>
  <c r="P2231" i="1" s="1"/>
  <c r="O2229" i="1"/>
  <c r="O2231" i="1" s="1"/>
  <c r="N2229" i="1"/>
  <c r="M2229" i="1"/>
  <c r="L2229" i="1"/>
  <c r="L2231" i="1" s="1"/>
  <c r="K2229" i="1"/>
  <c r="K2231" i="1" s="1"/>
  <c r="J2229" i="1"/>
  <c r="I2229" i="1"/>
  <c r="H2229" i="1"/>
  <c r="H2231" i="1" s="1"/>
  <c r="G2229" i="1"/>
  <c r="G2231" i="1" s="1"/>
  <c r="F2229" i="1"/>
  <c r="E2229" i="1"/>
  <c r="D2229" i="1"/>
  <c r="D2231" i="1" s="1"/>
  <c r="C2229" i="1"/>
  <c r="C2231" i="1" s="1"/>
  <c r="B2229" i="1"/>
  <c r="Z2228" i="1"/>
  <c r="AB2228" i="1" s="1"/>
  <c r="Z2227" i="1"/>
  <c r="AB2227" i="1" s="1"/>
  <c r="AB2226" i="1"/>
  <c r="AA2226" i="1"/>
  <c r="Z2226" i="1"/>
  <c r="AB2225" i="1"/>
  <c r="AA2225" i="1"/>
  <c r="Z2225" i="1"/>
  <c r="Z2229" i="1" s="1"/>
  <c r="W2221" i="1"/>
  <c r="V2221" i="1"/>
  <c r="S2221" i="1"/>
  <c r="R2221" i="1"/>
  <c r="O2221" i="1"/>
  <c r="N2221" i="1"/>
  <c r="K2221" i="1"/>
  <c r="J2221" i="1"/>
  <c r="G2221" i="1"/>
  <c r="F2221" i="1"/>
  <c r="C2221" i="1"/>
  <c r="B2221" i="1"/>
  <c r="Z2220" i="1"/>
  <c r="AB2220" i="1" s="1"/>
  <c r="Y2219" i="1"/>
  <c r="Y2221" i="1" s="1"/>
  <c r="X2219" i="1"/>
  <c r="X2221" i="1" s="1"/>
  <c r="W2219" i="1"/>
  <c r="V2219" i="1"/>
  <c r="U2219" i="1"/>
  <c r="U2221" i="1" s="1"/>
  <c r="T2219" i="1"/>
  <c r="T2221" i="1" s="1"/>
  <c r="S2219" i="1"/>
  <c r="R2219" i="1"/>
  <c r="Q2219" i="1"/>
  <c r="Q2221" i="1" s="1"/>
  <c r="P2219" i="1"/>
  <c r="P2221" i="1" s="1"/>
  <c r="O2219" i="1"/>
  <c r="N2219" i="1"/>
  <c r="M2219" i="1"/>
  <c r="M2221" i="1" s="1"/>
  <c r="L2219" i="1"/>
  <c r="L2221" i="1" s="1"/>
  <c r="K2219" i="1"/>
  <c r="J2219" i="1"/>
  <c r="I2219" i="1"/>
  <c r="I2221" i="1" s="1"/>
  <c r="H2219" i="1"/>
  <c r="H2221" i="1" s="1"/>
  <c r="G2219" i="1"/>
  <c r="F2219" i="1"/>
  <c r="E2219" i="1"/>
  <c r="E2221" i="1" s="1"/>
  <c r="D2219" i="1"/>
  <c r="D2221" i="1" s="1"/>
  <c r="C2219" i="1"/>
  <c r="B2219" i="1"/>
  <c r="AB2218" i="1"/>
  <c r="AA2218" i="1"/>
  <c r="Z2218" i="1"/>
  <c r="Z2217" i="1"/>
  <c r="AB2217" i="1" s="1"/>
  <c r="Z2216" i="1"/>
  <c r="AB2216" i="1" s="1"/>
  <c r="AB2215" i="1"/>
  <c r="Z2215" i="1"/>
  <c r="AA2215" i="1" s="1"/>
  <c r="X2211" i="1"/>
  <c r="W2211" i="1"/>
  <c r="T2211" i="1"/>
  <c r="S2211" i="1"/>
  <c r="P2211" i="1"/>
  <c r="O2211" i="1"/>
  <c r="L2211" i="1"/>
  <c r="K2211" i="1"/>
  <c r="H2211" i="1"/>
  <c r="G2211" i="1"/>
  <c r="D2211" i="1"/>
  <c r="C2211" i="1"/>
  <c r="Z2210" i="1"/>
  <c r="Y2209" i="1"/>
  <c r="Y2211" i="1" s="1"/>
  <c r="X2209" i="1"/>
  <c r="W2209" i="1"/>
  <c r="V2209" i="1"/>
  <c r="V2211" i="1" s="1"/>
  <c r="U2209" i="1"/>
  <c r="U2211" i="1" s="1"/>
  <c r="T2209" i="1"/>
  <c r="S2209" i="1"/>
  <c r="R2209" i="1"/>
  <c r="R2211" i="1" s="1"/>
  <c r="Q2209" i="1"/>
  <c r="Q2211" i="1" s="1"/>
  <c r="P2209" i="1"/>
  <c r="O2209" i="1"/>
  <c r="N2209" i="1"/>
  <c r="N2211" i="1" s="1"/>
  <c r="M2209" i="1"/>
  <c r="M2211" i="1" s="1"/>
  <c r="L2209" i="1"/>
  <c r="K2209" i="1"/>
  <c r="J2209" i="1"/>
  <c r="J2211" i="1" s="1"/>
  <c r="I2209" i="1"/>
  <c r="I2211" i="1" s="1"/>
  <c r="H2209" i="1"/>
  <c r="G2209" i="1"/>
  <c r="F2209" i="1"/>
  <c r="F2211" i="1" s="1"/>
  <c r="E2209" i="1"/>
  <c r="E2211" i="1" s="1"/>
  <c r="D2209" i="1"/>
  <c r="C2209" i="1"/>
  <c r="B2209" i="1"/>
  <c r="B2211" i="1" s="1"/>
  <c r="AB2208" i="1"/>
  <c r="Z2208" i="1"/>
  <c r="AA2208" i="1" s="1"/>
  <c r="AB2207" i="1"/>
  <c r="AA2207" i="1"/>
  <c r="Z2207" i="1"/>
  <c r="Z2206" i="1"/>
  <c r="AB2206" i="1" s="1"/>
  <c r="Z2205" i="1"/>
  <c r="AB2205" i="1" s="1"/>
  <c r="AB2200" i="1"/>
  <c r="AA2200" i="1"/>
  <c r="Z2200" i="1"/>
  <c r="Z2198" i="1"/>
  <c r="AB2198" i="1" s="1"/>
  <c r="AB2197" i="1"/>
  <c r="Z2197" i="1"/>
  <c r="AA2197" i="1" s="1"/>
  <c r="AB2196" i="1"/>
  <c r="AA2196" i="1"/>
  <c r="Z2196" i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Z2190" i="1"/>
  <c r="AA2190" i="1" s="1"/>
  <c r="AB2188" i="1"/>
  <c r="Z2188" i="1"/>
  <c r="AA2188" i="1" s="1"/>
  <c r="AA2187" i="1"/>
  <c r="Z2187" i="1"/>
  <c r="AB2187" i="1" s="1"/>
  <c r="Z2186" i="1"/>
  <c r="AA2186" i="1" s="1"/>
  <c r="Z2185" i="1"/>
  <c r="Z2189" i="1" s="1"/>
  <c r="AB2189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AA2180" i="1"/>
  <c r="Z2180" i="1"/>
  <c r="Z2178" i="1"/>
  <c r="AA2178" i="1" s="1"/>
  <c r="Z2177" i="1"/>
  <c r="AA2177" i="1" s="1"/>
  <c r="Z2176" i="1"/>
  <c r="AA2176" i="1" s="1"/>
  <c r="Y2175" i="1"/>
  <c r="Y2179" i="1" s="1"/>
  <c r="Y2181" i="1" s="1"/>
  <c r="X2175" i="1"/>
  <c r="X2179" i="1" s="1"/>
  <c r="X2181" i="1" s="1"/>
  <c r="W2175" i="1"/>
  <c r="W2179" i="1" s="1"/>
  <c r="W2181" i="1" s="1"/>
  <c r="V2175" i="1"/>
  <c r="V2179" i="1" s="1"/>
  <c r="V2181" i="1" s="1"/>
  <c r="U2175" i="1"/>
  <c r="U2179" i="1" s="1"/>
  <c r="U2181" i="1" s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Q2179" i="1" s="1"/>
  <c r="Q2181" i="1" s="1"/>
  <c r="P2175" i="1"/>
  <c r="P2179" i="1" s="1"/>
  <c r="P2181" i="1" s="1"/>
  <c r="O2175" i="1"/>
  <c r="O2179" i="1" s="1"/>
  <c r="O2181" i="1" s="1"/>
  <c r="N2175" i="1"/>
  <c r="N2179" i="1" s="1"/>
  <c r="N2181" i="1" s="1"/>
  <c r="M2175" i="1"/>
  <c r="M2179" i="1" s="1"/>
  <c r="M2181" i="1" s="1"/>
  <c r="L2175" i="1"/>
  <c r="L2179" i="1" s="1"/>
  <c r="L2181" i="1" s="1"/>
  <c r="K2175" i="1"/>
  <c r="K2179" i="1" s="1"/>
  <c r="K2181" i="1" s="1"/>
  <c r="J2175" i="1"/>
  <c r="J2179" i="1" s="1"/>
  <c r="J2181" i="1" s="1"/>
  <c r="I2175" i="1"/>
  <c r="I2179" i="1" s="1"/>
  <c r="I2181" i="1" s="1"/>
  <c r="H2175" i="1"/>
  <c r="H2179" i="1" s="1"/>
  <c r="H2181" i="1" s="1"/>
  <c r="G2175" i="1"/>
  <c r="G2179" i="1" s="1"/>
  <c r="G2181" i="1" s="1"/>
  <c r="F2175" i="1"/>
  <c r="F2179" i="1" s="1"/>
  <c r="F2181" i="1" s="1"/>
  <c r="E2175" i="1"/>
  <c r="E2179" i="1" s="1"/>
  <c r="E2181" i="1" s="1"/>
  <c r="D2175" i="1"/>
  <c r="C2175" i="1"/>
  <c r="C2179" i="1" s="1"/>
  <c r="C2181" i="1" s="1"/>
  <c r="B2175" i="1"/>
  <c r="B2179" i="1" s="1"/>
  <c r="B2181" i="1" s="1"/>
  <c r="AA2170" i="1"/>
  <c r="Z2170" i="1"/>
  <c r="AA2168" i="1"/>
  <c r="Z2168" i="1"/>
  <c r="Z2167" i="1"/>
  <c r="AA2167" i="1" s="1"/>
  <c r="AA2166" i="1"/>
  <c r="Z2166" i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K2169" i="1" s="1"/>
  <c r="K2171" i="1" s="1"/>
  <c r="J2165" i="1"/>
  <c r="J2169" i="1" s="1"/>
  <c r="J2171" i="1" s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F2169" i="1" s="1"/>
  <c r="F2171" i="1" s="1"/>
  <c r="E2165" i="1"/>
  <c r="E2169" i="1" s="1"/>
  <c r="E2171" i="1" s="1"/>
  <c r="D2165" i="1"/>
  <c r="C2165" i="1"/>
  <c r="C2169" i="1" s="1"/>
  <c r="C2171" i="1" s="1"/>
  <c r="B2165" i="1"/>
  <c r="B2169" i="1" s="1"/>
  <c r="B2171" i="1" s="1"/>
  <c r="AA2160" i="1"/>
  <c r="Z2160" i="1"/>
  <c r="Z2158" i="1"/>
  <c r="AA2158" i="1" s="1"/>
  <c r="AA2157" i="1"/>
  <c r="Z2157" i="1"/>
  <c r="Z2156" i="1"/>
  <c r="AA2156" i="1" s="1"/>
  <c r="Y2155" i="1"/>
  <c r="Y2159" i="1" s="1"/>
  <c r="Y2161" i="1" s="1"/>
  <c r="X2155" i="1"/>
  <c r="X2159" i="1" s="1"/>
  <c r="X2161" i="1" s="1"/>
  <c r="W2155" i="1"/>
  <c r="W2159" i="1" s="1"/>
  <c r="W2161" i="1" s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S2159" i="1" s="1"/>
  <c r="S2161" i="1" s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O2159" i="1" s="1"/>
  <c r="O2161" i="1" s="1"/>
  <c r="N2155" i="1"/>
  <c r="N2159" i="1" s="1"/>
  <c r="N2161" i="1" s="1"/>
  <c r="M2155" i="1"/>
  <c r="M2159" i="1" s="1"/>
  <c r="M2161" i="1" s="1"/>
  <c r="L2155" i="1"/>
  <c r="L2159" i="1" s="1"/>
  <c r="L2161" i="1" s="1"/>
  <c r="K2155" i="1"/>
  <c r="K2159" i="1" s="1"/>
  <c r="K2161" i="1" s="1"/>
  <c r="J2155" i="1"/>
  <c r="J2159" i="1" s="1"/>
  <c r="J2161" i="1" s="1"/>
  <c r="I2155" i="1"/>
  <c r="I2159" i="1" s="1"/>
  <c r="I2161" i="1" s="1"/>
  <c r="H2155" i="1"/>
  <c r="H2159" i="1" s="1"/>
  <c r="H2161" i="1" s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D2159" i="1" s="1"/>
  <c r="D2161" i="1" s="1"/>
  <c r="C2155" i="1"/>
  <c r="C2159" i="1" s="1"/>
  <c r="C2161" i="1" s="1"/>
  <c r="B2155" i="1"/>
  <c r="B2159" i="1" s="1"/>
  <c r="B2161" i="1" s="1"/>
  <c r="Z2150" i="1"/>
  <c r="Z2148" i="1"/>
  <c r="AA2148" i="1" s="1"/>
  <c r="AA2147" i="1"/>
  <c r="Z2147" i="1"/>
  <c r="Z2146" i="1"/>
  <c r="AA2146" i="1" s="1"/>
  <c r="Y2145" i="1"/>
  <c r="Y2149" i="1" s="1"/>
  <c r="Y2151" i="1" s="1"/>
  <c r="X2145" i="1"/>
  <c r="X2149" i="1" s="1"/>
  <c r="X2151" i="1" s="1"/>
  <c r="W2145" i="1"/>
  <c r="W2149" i="1" s="1"/>
  <c r="W2151" i="1" s="1"/>
  <c r="V2145" i="1"/>
  <c r="V2149" i="1" s="1"/>
  <c r="V2151" i="1" s="1"/>
  <c r="U2145" i="1"/>
  <c r="T2145" i="1"/>
  <c r="T2149" i="1" s="1"/>
  <c r="T2151" i="1" s="1"/>
  <c r="S2145" i="1"/>
  <c r="S2149" i="1" s="1"/>
  <c r="S2151" i="1" s="1"/>
  <c r="R2145" i="1"/>
  <c r="R2149" i="1" s="1"/>
  <c r="R2151" i="1" s="1"/>
  <c r="Q2145" i="1"/>
  <c r="P2145" i="1"/>
  <c r="P2149" i="1" s="1"/>
  <c r="P2151" i="1" s="1"/>
  <c r="O2145" i="1"/>
  <c r="O2149" i="1" s="1"/>
  <c r="O2151" i="1" s="1"/>
  <c r="N2145" i="1"/>
  <c r="N2149" i="1" s="1"/>
  <c r="N2151" i="1" s="1"/>
  <c r="M2145" i="1"/>
  <c r="L2145" i="1"/>
  <c r="L2149" i="1" s="1"/>
  <c r="L2151" i="1" s="1"/>
  <c r="K2145" i="1"/>
  <c r="K2149" i="1" s="1"/>
  <c r="K2151" i="1" s="1"/>
  <c r="J2145" i="1"/>
  <c r="J2149" i="1" s="1"/>
  <c r="J2151" i="1" s="1"/>
  <c r="I2145" i="1"/>
  <c r="H2145" i="1"/>
  <c r="H2149" i="1" s="1"/>
  <c r="H2151" i="1" s="1"/>
  <c r="G2145" i="1"/>
  <c r="G2149" i="1" s="1"/>
  <c r="G2151" i="1" s="1"/>
  <c r="F2145" i="1"/>
  <c r="F2149" i="1" s="1"/>
  <c r="F2151" i="1" s="1"/>
  <c r="E2145" i="1"/>
  <c r="D2145" i="1"/>
  <c r="D2149" i="1" s="1"/>
  <c r="D2151" i="1" s="1"/>
  <c r="C2145" i="1"/>
  <c r="C2149" i="1" s="1"/>
  <c r="C2151" i="1" s="1"/>
  <c r="B2145" i="1"/>
  <c r="B2149" i="1" s="1"/>
  <c r="B2151" i="1" s="1"/>
  <c r="L2141" i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L2137" i="1"/>
  <c r="K2137" i="1"/>
  <c r="J2137" i="1"/>
  <c r="I2137" i="1"/>
  <c r="H2137" i="1"/>
  <c r="G2137" i="1"/>
  <c r="F2137" i="1"/>
  <c r="E2137" i="1"/>
  <c r="D2137" i="1"/>
  <c r="AA2137" i="1" s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AA2136" i="1" s="1"/>
  <c r="L2136" i="1"/>
  <c r="K2136" i="1"/>
  <c r="J2136" i="1"/>
  <c r="I2136" i="1"/>
  <c r="H2136" i="1"/>
  <c r="G2136" i="1"/>
  <c r="F2136" i="1"/>
  <c r="E2136" i="1"/>
  <c r="D2136" i="1"/>
  <c r="C2136" i="1"/>
  <c r="B2136" i="1"/>
  <c r="X2135" i="1"/>
  <c r="X2139" i="1" s="1"/>
  <c r="X2141" i="1" s="1"/>
  <c r="W2135" i="1"/>
  <c r="W2139" i="1" s="1"/>
  <c r="V2135" i="1"/>
  <c r="V2139" i="1" s="1"/>
  <c r="T2135" i="1"/>
  <c r="T2139" i="1" s="1"/>
  <c r="T2141" i="1" s="1"/>
  <c r="S2135" i="1"/>
  <c r="S2139" i="1" s="1"/>
  <c r="R2135" i="1"/>
  <c r="R2139" i="1" s="1"/>
  <c r="P2135" i="1"/>
  <c r="P2139" i="1" s="1"/>
  <c r="P2141" i="1" s="1"/>
  <c r="O2135" i="1"/>
  <c r="O2139" i="1" s="1"/>
  <c r="N2135" i="1"/>
  <c r="N2139" i="1" s="1"/>
  <c r="L2135" i="1"/>
  <c r="L2139" i="1" s="1"/>
  <c r="K2135" i="1"/>
  <c r="K2139" i="1" s="1"/>
  <c r="J2135" i="1"/>
  <c r="J2139" i="1" s="1"/>
  <c r="H2135" i="1"/>
  <c r="H2139" i="1" s="1"/>
  <c r="H2141" i="1" s="1"/>
  <c r="G2135" i="1"/>
  <c r="F2135" i="1"/>
  <c r="F2139" i="1" s="1"/>
  <c r="D2135" i="1"/>
  <c r="D2139" i="1" s="1"/>
  <c r="D2141" i="1" s="1"/>
  <c r="C2135" i="1"/>
  <c r="C2139" i="1" s="1"/>
  <c r="B2135" i="1"/>
  <c r="B2139" i="1" s="1"/>
  <c r="AB2117" i="1"/>
  <c r="AA2117" i="1"/>
  <c r="AA2115" i="1"/>
  <c r="AA2114" i="1"/>
  <c r="Y2113" i="1"/>
  <c r="Y2123" i="1" s="1"/>
  <c r="X2113" i="1"/>
  <c r="X2116" i="1" s="1"/>
  <c r="X2118" i="1" s="1"/>
  <c r="W2113" i="1"/>
  <c r="W2116" i="1" s="1"/>
  <c r="W2118" i="1" s="1"/>
  <c r="V2113" i="1"/>
  <c r="V2123" i="1" s="1"/>
  <c r="U2113" i="1"/>
  <c r="U2123" i="1" s="1"/>
  <c r="T2113" i="1"/>
  <c r="T2116" i="1" s="1"/>
  <c r="T2118" i="1" s="1"/>
  <c r="S2113" i="1"/>
  <c r="S2116" i="1" s="1"/>
  <c r="S2118" i="1" s="1"/>
  <c r="R2113" i="1"/>
  <c r="R2123" i="1" s="1"/>
  <c r="Q2113" i="1"/>
  <c r="Q2123" i="1" s="1"/>
  <c r="P2113" i="1"/>
  <c r="P2116" i="1" s="1"/>
  <c r="P2118" i="1" s="1"/>
  <c r="O2113" i="1"/>
  <c r="O2116" i="1" s="1"/>
  <c r="O2118" i="1" s="1"/>
  <c r="N2113" i="1"/>
  <c r="N2123" i="1" s="1"/>
  <c r="M2113" i="1"/>
  <c r="M2123" i="1" s="1"/>
  <c r="L2113" i="1"/>
  <c r="L2116" i="1" s="1"/>
  <c r="L2118" i="1" s="1"/>
  <c r="K2113" i="1"/>
  <c r="K2116" i="1" s="1"/>
  <c r="K2118" i="1" s="1"/>
  <c r="J2113" i="1"/>
  <c r="J2123" i="1" s="1"/>
  <c r="I2113" i="1"/>
  <c r="I2123" i="1" s="1"/>
  <c r="H2113" i="1"/>
  <c r="H2116" i="1" s="1"/>
  <c r="H2118" i="1" s="1"/>
  <c r="G2113" i="1"/>
  <c r="G2116" i="1" s="1"/>
  <c r="G2118" i="1" s="1"/>
  <c r="F2113" i="1"/>
  <c r="F2123" i="1" s="1"/>
  <c r="E2113" i="1"/>
  <c r="E2123" i="1" s="1"/>
  <c r="D2113" i="1"/>
  <c r="D2116" i="1" s="1"/>
  <c r="D2118" i="1" s="1"/>
  <c r="C2113" i="1"/>
  <c r="C2116" i="1" s="1"/>
  <c r="C2118" i="1" s="1"/>
  <c r="B2113" i="1"/>
  <c r="B2123" i="1" s="1"/>
  <c r="AA2112" i="1"/>
  <c r="Z2107" i="1"/>
  <c r="AB2107" i="1" s="1"/>
  <c r="Y2107" i="1"/>
  <c r="Y2108" i="1" s="1"/>
  <c r="X2107" i="1"/>
  <c r="X2108" i="1" s="1"/>
  <c r="W2107" i="1"/>
  <c r="W2108" i="1" s="1"/>
  <c r="V2107" i="1"/>
  <c r="V2108" i="1" s="1"/>
  <c r="U2107" i="1"/>
  <c r="U2108" i="1" s="1"/>
  <c r="T2107" i="1"/>
  <c r="T2108" i="1" s="1"/>
  <c r="S2107" i="1"/>
  <c r="S2108" i="1" s="1"/>
  <c r="R2107" i="1"/>
  <c r="R2108" i="1" s="1"/>
  <c r="Q2107" i="1"/>
  <c r="Q2108" i="1" s="1"/>
  <c r="P2107" i="1"/>
  <c r="P2108" i="1" s="1"/>
  <c r="O2107" i="1"/>
  <c r="O2108" i="1" s="1"/>
  <c r="N2107" i="1"/>
  <c r="N2108" i="1" s="1"/>
  <c r="M2107" i="1"/>
  <c r="M2108" i="1" s="1"/>
  <c r="L2107" i="1"/>
  <c r="L2108" i="1" s="1"/>
  <c r="K2107" i="1"/>
  <c r="K2108" i="1" s="1"/>
  <c r="J2107" i="1"/>
  <c r="J2108" i="1" s="1"/>
  <c r="I2107" i="1"/>
  <c r="I2108" i="1" s="1"/>
  <c r="H2107" i="1"/>
  <c r="H2108" i="1" s="1"/>
  <c r="G2107" i="1"/>
  <c r="G2108" i="1" s="1"/>
  <c r="F2107" i="1"/>
  <c r="F2108" i="1" s="1"/>
  <c r="E2107" i="1"/>
  <c r="E2108" i="1" s="1"/>
  <c r="D2107" i="1"/>
  <c r="D2108" i="1" s="1"/>
  <c r="C2107" i="1"/>
  <c r="C2108" i="1" s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AA2104" i="1"/>
  <c r="Z2104" i="1"/>
  <c r="Z2103" i="1"/>
  <c r="AA2103" i="1" s="1"/>
  <c r="AA2102" i="1"/>
  <c r="Z2102" i="1"/>
  <c r="Z2106" i="1" s="1"/>
  <c r="Y2097" i="1"/>
  <c r="Y2098" i="1" s="1"/>
  <c r="X2097" i="1"/>
  <c r="X2098" i="1" s="1"/>
  <c r="W2097" i="1"/>
  <c r="W2098" i="1" s="1"/>
  <c r="V2097" i="1"/>
  <c r="V2098" i="1" s="1"/>
  <c r="U2097" i="1"/>
  <c r="U2098" i="1" s="1"/>
  <c r="T2097" i="1"/>
  <c r="T2098" i="1" s="1"/>
  <c r="S2097" i="1"/>
  <c r="S2098" i="1" s="1"/>
  <c r="R2097" i="1"/>
  <c r="R2098" i="1" s="1"/>
  <c r="Q2097" i="1"/>
  <c r="Q2098" i="1" s="1"/>
  <c r="P2097" i="1"/>
  <c r="P2098" i="1" s="1"/>
  <c r="O2097" i="1"/>
  <c r="O2098" i="1" s="1"/>
  <c r="N2097" i="1"/>
  <c r="N2098" i="1" s="1"/>
  <c r="M2097" i="1"/>
  <c r="M2098" i="1" s="1"/>
  <c r="L2097" i="1"/>
  <c r="L2098" i="1" s="1"/>
  <c r="K2097" i="1"/>
  <c r="K2098" i="1" s="1"/>
  <c r="J2097" i="1"/>
  <c r="J2098" i="1" s="1"/>
  <c r="I2097" i="1"/>
  <c r="I2098" i="1" s="1"/>
  <c r="H2097" i="1"/>
  <c r="H2098" i="1" s="1"/>
  <c r="G2097" i="1"/>
  <c r="G2098" i="1" s="1"/>
  <c r="F2097" i="1"/>
  <c r="F2098" i="1" s="1"/>
  <c r="E2097" i="1"/>
  <c r="E2098" i="1" s="1"/>
  <c r="D2097" i="1"/>
  <c r="D2098" i="1" s="1"/>
  <c r="C2097" i="1"/>
  <c r="C2098" i="1" s="1"/>
  <c r="B2097" i="1"/>
  <c r="B2098" i="1" s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Z2095" i="1"/>
  <c r="AA2095" i="1" s="1"/>
  <c r="Z2094" i="1"/>
  <c r="AA2094" i="1" s="1"/>
  <c r="Z2093" i="1"/>
  <c r="AA2093" i="1" s="1"/>
  <c r="Z2092" i="1"/>
  <c r="Z2096" i="1" s="1"/>
  <c r="Y2087" i="1"/>
  <c r="X2087" i="1"/>
  <c r="X2127" i="1" s="1"/>
  <c r="W2087" i="1"/>
  <c r="W2127" i="1" s="1"/>
  <c r="V2087" i="1"/>
  <c r="V2127" i="1" s="1"/>
  <c r="U2087" i="1"/>
  <c r="T2087" i="1"/>
  <c r="S2087" i="1"/>
  <c r="S2127" i="1" s="1"/>
  <c r="R2087" i="1"/>
  <c r="R2127" i="1" s="1"/>
  <c r="Q2087" i="1"/>
  <c r="P2087" i="1"/>
  <c r="P2127" i="1" s="1"/>
  <c r="O2087" i="1"/>
  <c r="O2127" i="1" s="1"/>
  <c r="N2087" i="1"/>
  <c r="N2127" i="1" s="1"/>
  <c r="M2087" i="1"/>
  <c r="L2087" i="1"/>
  <c r="K2087" i="1"/>
  <c r="K2127" i="1" s="1"/>
  <c r="J2087" i="1"/>
  <c r="J2127" i="1" s="1"/>
  <c r="I2087" i="1"/>
  <c r="H2087" i="1"/>
  <c r="H2127" i="1" s="1"/>
  <c r="G2087" i="1"/>
  <c r="G2127" i="1" s="1"/>
  <c r="F2087" i="1"/>
  <c r="F2127" i="1" s="1"/>
  <c r="E2087" i="1"/>
  <c r="D2087" i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Z2085" i="1" s="1"/>
  <c r="M2085" i="1"/>
  <c r="M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M212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X2083" i="1"/>
  <c r="W2083" i="1"/>
  <c r="V2083" i="1"/>
  <c r="U2083" i="1"/>
  <c r="T2083" i="1"/>
  <c r="S2083" i="1"/>
  <c r="R2083" i="1"/>
  <c r="Q2083" i="1"/>
  <c r="P2083" i="1"/>
  <c r="O2083" i="1"/>
  <c r="N2083" i="1"/>
  <c r="Z2083" i="1" s="1"/>
  <c r="M2083" i="1"/>
  <c r="L2083" i="1"/>
  <c r="K2083" i="1"/>
  <c r="J2083" i="1"/>
  <c r="I2083" i="1"/>
  <c r="H2083" i="1"/>
  <c r="G2083" i="1"/>
  <c r="F2083" i="1"/>
  <c r="E2083" i="1"/>
  <c r="D2083" i="1"/>
  <c r="AA2083" i="1" s="1"/>
  <c r="C2083" i="1"/>
  <c r="B2083" i="1"/>
  <c r="Y2082" i="1"/>
  <c r="Y2086" i="1" s="1"/>
  <c r="X2082" i="1"/>
  <c r="X2122" i="1" s="1"/>
  <c r="W2082" i="1"/>
  <c r="W2122" i="1" s="1"/>
  <c r="V2082" i="1"/>
  <c r="V2086" i="1" s="1"/>
  <c r="U2082" i="1"/>
  <c r="U2086" i="1" s="1"/>
  <c r="T2082" i="1"/>
  <c r="T2122" i="1" s="1"/>
  <c r="S2082" i="1"/>
  <c r="S2122" i="1" s="1"/>
  <c r="R2082" i="1"/>
  <c r="R2086" i="1" s="1"/>
  <c r="Q2082" i="1"/>
  <c r="Q2086" i="1" s="1"/>
  <c r="P2082" i="1"/>
  <c r="P2122" i="1" s="1"/>
  <c r="O2082" i="1"/>
  <c r="O2122" i="1" s="1"/>
  <c r="N2082" i="1"/>
  <c r="N2086" i="1" s="1"/>
  <c r="M2082" i="1"/>
  <c r="Z2082" i="1" s="1"/>
  <c r="L2082" i="1"/>
  <c r="L2122" i="1" s="1"/>
  <c r="K2082" i="1"/>
  <c r="K2122" i="1" s="1"/>
  <c r="J2082" i="1"/>
  <c r="J2086" i="1" s="1"/>
  <c r="I2082" i="1"/>
  <c r="I2086" i="1" s="1"/>
  <c r="H2082" i="1"/>
  <c r="H2122" i="1" s="1"/>
  <c r="G2082" i="1"/>
  <c r="G2122" i="1" s="1"/>
  <c r="F2082" i="1"/>
  <c r="F2086" i="1" s="1"/>
  <c r="E2082" i="1"/>
  <c r="E2086" i="1" s="1"/>
  <c r="D2082" i="1"/>
  <c r="D2122" i="1" s="1"/>
  <c r="C2082" i="1"/>
  <c r="C2122" i="1" s="1"/>
  <c r="B2082" i="1"/>
  <c r="B2086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W2054" i="1"/>
  <c r="W2056" i="1" s="1"/>
  <c r="S2054" i="1"/>
  <c r="S2056" i="1" s="1"/>
  <c r="O2054" i="1"/>
  <c r="O2056" i="1" s="1"/>
  <c r="K2054" i="1"/>
  <c r="K2056" i="1" s="1"/>
  <c r="G2054" i="1"/>
  <c r="G2056" i="1" s="1"/>
  <c r="C2054" i="1"/>
  <c r="C2056" i="1" s="1"/>
  <c r="AA2053" i="1"/>
  <c r="AA2052" i="1"/>
  <c r="Y2051" i="1"/>
  <c r="Y2054" i="1" s="1"/>
  <c r="Y2056" i="1" s="1"/>
  <c r="X2051" i="1"/>
  <c r="X2054" i="1" s="1"/>
  <c r="X2056" i="1" s="1"/>
  <c r="W2051" i="1"/>
  <c r="V2051" i="1"/>
  <c r="V2054" i="1" s="1"/>
  <c r="V2056" i="1" s="1"/>
  <c r="U2051" i="1"/>
  <c r="U2054" i="1" s="1"/>
  <c r="U2056" i="1" s="1"/>
  <c r="T2051" i="1"/>
  <c r="T2054" i="1" s="1"/>
  <c r="T2056" i="1" s="1"/>
  <c r="S2051" i="1"/>
  <c r="R2051" i="1"/>
  <c r="R2054" i="1" s="1"/>
  <c r="R2056" i="1" s="1"/>
  <c r="Q2051" i="1"/>
  <c r="Q2054" i="1" s="1"/>
  <c r="Q2056" i="1" s="1"/>
  <c r="P2051" i="1"/>
  <c r="P2054" i="1" s="1"/>
  <c r="P2056" i="1" s="1"/>
  <c r="O2051" i="1"/>
  <c r="N2051" i="1"/>
  <c r="N2054" i="1" s="1"/>
  <c r="N2056" i="1" s="1"/>
  <c r="M2051" i="1"/>
  <c r="M2054" i="1" s="1"/>
  <c r="M2056" i="1" s="1"/>
  <c r="L2051" i="1"/>
  <c r="L2054" i="1" s="1"/>
  <c r="L2056" i="1" s="1"/>
  <c r="K2051" i="1"/>
  <c r="J2051" i="1"/>
  <c r="J2054" i="1" s="1"/>
  <c r="J2056" i="1" s="1"/>
  <c r="I2051" i="1"/>
  <c r="I2054" i="1" s="1"/>
  <c r="I2056" i="1" s="1"/>
  <c r="H2051" i="1"/>
  <c r="H2054" i="1" s="1"/>
  <c r="H2056" i="1" s="1"/>
  <c r="G2051" i="1"/>
  <c r="F2051" i="1"/>
  <c r="F2054" i="1" s="1"/>
  <c r="F2056" i="1" s="1"/>
  <c r="E2051" i="1"/>
  <c r="E2054" i="1" s="1"/>
  <c r="E2056" i="1" s="1"/>
  <c r="D2051" i="1"/>
  <c r="C2051" i="1"/>
  <c r="B2051" i="1"/>
  <c r="B2054" i="1" s="1"/>
  <c r="B2056" i="1" s="1"/>
  <c r="AA2050" i="1"/>
  <c r="P2046" i="1"/>
  <c r="L2046" i="1"/>
  <c r="Z2045" i="1"/>
  <c r="Y2044" i="1"/>
  <c r="Y2046" i="1" s="1"/>
  <c r="U2044" i="1"/>
  <c r="U2046" i="1" s="1"/>
  <c r="Q2044" i="1"/>
  <c r="Q2046" i="1" s="1"/>
  <c r="M2044" i="1"/>
  <c r="M2046" i="1" s="1"/>
  <c r="I2044" i="1"/>
  <c r="I2046" i="1" s="1"/>
  <c r="E2044" i="1"/>
  <c r="E2046" i="1" s="1"/>
  <c r="AA2043" i="1"/>
  <c r="Z2043" i="1"/>
  <c r="AA2042" i="1"/>
  <c r="Z2042" i="1"/>
  <c r="Z2041" i="1"/>
  <c r="Y2041" i="1"/>
  <c r="X2041" i="1"/>
  <c r="X2044" i="1" s="1"/>
  <c r="X2046" i="1" s="1"/>
  <c r="W2041" i="1"/>
  <c r="W2044" i="1" s="1"/>
  <c r="W2046" i="1" s="1"/>
  <c r="V2041" i="1"/>
  <c r="V2044" i="1" s="1"/>
  <c r="V2046" i="1" s="1"/>
  <c r="U2041" i="1"/>
  <c r="T2041" i="1"/>
  <c r="T2044" i="1" s="1"/>
  <c r="T2046" i="1" s="1"/>
  <c r="S2041" i="1"/>
  <c r="S2044" i="1" s="1"/>
  <c r="S2046" i="1" s="1"/>
  <c r="R2041" i="1"/>
  <c r="R2044" i="1" s="1"/>
  <c r="R2046" i="1" s="1"/>
  <c r="Q2041" i="1"/>
  <c r="P2041" i="1"/>
  <c r="P2044" i="1" s="1"/>
  <c r="O2041" i="1"/>
  <c r="O2044" i="1" s="1"/>
  <c r="O2046" i="1" s="1"/>
  <c r="N2041" i="1"/>
  <c r="N2044" i="1" s="1"/>
  <c r="N2046" i="1" s="1"/>
  <c r="M2041" i="1"/>
  <c r="L2041" i="1"/>
  <c r="L2044" i="1" s="1"/>
  <c r="K2041" i="1"/>
  <c r="K2044" i="1" s="1"/>
  <c r="K2046" i="1" s="1"/>
  <c r="J2041" i="1"/>
  <c r="J2044" i="1" s="1"/>
  <c r="J2046" i="1" s="1"/>
  <c r="I2041" i="1"/>
  <c r="H2041" i="1"/>
  <c r="H2044" i="1" s="1"/>
  <c r="H2046" i="1" s="1"/>
  <c r="G2041" i="1"/>
  <c r="G2044" i="1" s="1"/>
  <c r="G2046" i="1" s="1"/>
  <c r="F2041" i="1"/>
  <c r="F2044" i="1" s="1"/>
  <c r="F2046" i="1" s="1"/>
  <c r="E2041" i="1"/>
  <c r="D2041" i="1"/>
  <c r="AB2041" i="1" s="1"/>
  <c r="C2041" i="1"/>
  <c r="C2044" i="1" s="1"/>
  <c r="C2046" i="1" s="1"/>
  <c r="B2041" i="1"/>
  <c r="B2044" i="1" s="1"/>
  <c r="B2046" i="1" s="1"/>
  <c r="Z2040" i="1"/>
  <c r="AA2035" i="1"/>
  <c r="Z2035" i="1"/>
  <c r="X2034" i="1"/>
  <c r="X2036" i="1" s="1"/>
  <c r="V2034" i="1"/>
  <c r="V2036" i="1" s="1"/>
  <c r="T2034" i="1"/>
  <c r="T2036" i="1" s="1"/>
  <c r="R2034" i="1"/>
  <c r="R2036" i="1" s="1"/>
  <c r="P2034" i="1"/>
  <c r="P2036" i="1" s="1"/>
  <c r="N2034" i="1"/>
  <c r="N2036" i="1" s="1"/>
  <c r="L2034" i="1"/>
  <c r="L2036" i="1" s="1"/>
  <c r="J2034" i="1"/>
  <c r="J2036" i="1" s="1"/>
  <c r="H2034" i="1"/>
  <c r="H2036" i="1" s="1"/>
  <c r="F2034" i="1"/>
  <c r="F2036" i="1" s="1"/>
  <c r="D2034" i="1"/>
  <c r="D2036" i="1" s="1"/>
  <c r="B2034" i="1"/>
  <c r="B2036" i="1" s="1"/>
  <c r="Z2033" i="1"/>
  <c r="AA2033" i="1" s="1"/>
  <c r="Z2032" i="1"/>
  <c r="AA2032" i="1" s="1"/>
  <c r="Y2031" i="1"/>
  <c r="Y2034" i="1" s="1"/>
  <c r="Y2036" i="1" s="1"/>
  <c r="X2031" i="1"/>
  <c r="W2031" i="1"/>
  <c r="W2034" i="1" s="1"/>
  <c r="W2036" i="1" s="1"/>
  <c r="V2031" i="1"/>
  <c r="U2031" i="1"/>
  <c r="U2034" i="1" s="1"/>
  <c r="U2036" i="1" s="1"/>
  <c r="T2031" i="1"/>
  <c r="S2031" i="1"/>
  <c r="S2034" i="1" s="1"/>
  <c r="S2036" i="1" s="1"/>
  <c r="R2031" i="1"/>
  <c r="Q2031" i="1"/>
  <c r="Q2034" i="1" s="1"/>
  <c r="Q2036" i="1" s="1"/>
  <c r="P2031" i="1"/>
  <c r="O2031" i="1"/>
  <c r="O2034" i="1" s="1"/>
  <c r="O2036" i="1" s="1"/>
  <c r="N2031" i="1"/>
  <c r="M2031" i="1"/>
  <c r="L2031" i="1"/>
  <c r="K2031" i="1"/>
  <c r="K2034" i="1" s="1"/>
  <c r="K2036" i="1" s="1"/>
  <c r="J2031" i="1"/>
  <c r="I2031" i="1"/>
  <c r="I2034" i="1" s="1"/>
  <c r="I2036" i="1" s="1"/>
  <c r="H2031" i="1"/>
  <c r="G2031" i="1"/>
  <c r="G2034" i="1" s="1"/>
  <c r="G2036" i="1" s="1"/>
  <c r="F2031" i="1"/>
  <c r="E2031" i="1"/>
  <c r="E2034" i="1" s="1"/>
  <c r="E2036" i="1" s="1"/>
  <c r="D2031" i="1"/>
  <c r="C2031" i="1"/>
  <c r="C2034" i="1" s="1"/>
  <c r="C2036" i="1" s="1"/>
  <c r="B2031" i="1"/>
  <c r="AA2030" i="1"/>
  <c r="Z2030" i="1"/>
  <c r="T2026" i="1"/>
  <c r="L2026" i="1"/>
  <c r="Z2025" i="1"/>
  <c r="AA2025" i="1" s="1"/>
  <c r="Y2024" i="1"/>
  <c r="Y2026" i="1" s="1"/>
  <c r="W2024" i="1"/>
  <c r="W2026" i="1" s="1"/>
  <c r="U2024" i="1"/>
  <c r="U2026" i="1" s="1"/>
  <c r="S2024" i="1"/>
  <c r="S2026" i="1" s="1"/>
  <c r="Q2024" i="1"/>
  <c r="Q2026" i="1" s="1"/>
  <c r="O2024" i="1"/>
  <c r="O2026" i="1" s="1"/>
  <c r="M2024" i="1"/>
  <c r="M2026" i="1" s="1"/>
  <c r="K2024" i="1"/>
  <c r="K2026" i="1" s="1"/>
  <c r="I2024" i="1"/>
  <c r="I2026" i="1" s="1"/>
  <c r="G2024" i="1"/>
  <c r="G2026" i="1" s="1"/>
  <c r="E2024" i="1"/>
  <c r="E2026" i="1" s="1"/>
  <c r="C2024" i="1"/>
  <c r="C2026" i="1" s="1"/>
  <c r="AA2023" i="1"/>
  <c r="Z2023" i="1"/>
  <c r="AA2022" i="1"/>
  <c r="Z2022" i="1"/>
  <c r="AB2021" i="1"/>
  <c r="Z2021" i="1"/>
  <c r="Y2021" i="1"/>
  <c r="X2021" i="1"/>
  <c r="X2024" i="1" s="1"/>
  <c r="X2026" i="1" s="1"/>
  <c r="W2021" i="1"/>
  <c r="V2021" i="1"/>
  <c r="V2024" i="1" s="1"/>
  <c r="V2026" i="1" s="1"/>
  <c r="U2021" i="1"/>
  <c r="T2021" i="1"/>
  <c r="T2024" i="1" s="1"/>
  <c r="S2021" i="1"/>
  <c r="R2021" i="1"/>
  <c r="R2024" i="1" s="1"/>
  <c r="R2026" i="1" s="1"/>
  <c r="Q2021" i="1"/>
  <c r="P2021" i="1"/>
  <c r="P2024" i="1" s="1"/>
  <c r="P2026" i="1" s="1"/>
  <c r="O2021" i="1"/>
  <c r="N2021" i="1"/>
  <c r="N2024" i="1" s="1"/>
  <c r="N2026" i="1" s="1"/>
  <c r="M2021" i="1"/>
  <c r="L2021" i="1"/>
  <c r="L2024" i="1" s="1"/>
  <c r="K2021" i="1"/>
  <c r="J2021" i="1"/>
  <c r="J2024" i="1" s="1"/>
  <c r="J2026" i="1" s="1"/>
  <c r="I2021" i="1"/>
  <c r="H2021" i="1"/>
  <c r="H2024" i="1" s="1"/>
  <c r="H2026" i="1" s="1"/>
  <c r="G2021" i="1"/>
  <c r="F2021" i="1"/>
  <c r="F2024" i="1" s="1"/>
  <c r="F2026" i="1" s="1"/>
  <c r="E2021" i="1"/>
  <c r="D2021" i="1"/>
  <c r="C2021" i="1"/>
  <c r="B2021" i="1"/>
  <c r="B2024" i="1" s="1"/>
  <c r="B2026" i="1" s="1"/>
  <c r="AA2020" i="1"/>
  <c r="Z2020" i="1"/>
  <c r="Z2024" i="1" s="1"/>
  <c r="T2016" i="1"/>
  <c r="L2016" i="1"/>
  <c r="Z2015" i="1"/>
  <c r="AA2015" i="1" s="1"/>
  <c r="Y2014" i="1"/>
  <c r="Y2016" i="1" s="1"/>
  <c r="W2014" i="1"/>
  <c r="W2016" i="1" s="1"/>
  <c r="U2014" i="1"/>
  <c r="U2016" i="1" s="1"/>
  <c r="S2014" i="1"/>
  <c r="S2016" i="1" s="1"/>
  <c r="Q2014" i="1"/>
  <c r="Q2016" i="1" s="1"/>
  <c r="O2014" i="1"/>
  <c r="O2016" i="1" s="1"/>
  <c r="M2014" i="1"/>
  <c r="M2016" i="1" s="1"/>
  <c r="K2014" i="1"/>
  <c r="K2016" i="1" s="1"/>
  <c r="I2014" i="1"/>
  <c r="I2016" i="1" s="1"/>
  <c r="G2014" i="1"/>
  <c r="G2016" i="1" s="1"/>
  <c r="E2014" i="1"/>
  <c r="E2016" i="1" s="1"/>
  <c r="C2014" i="1"/>
  <c r="C2016" i="1" s="1"/>
  <c r="AA2013" i="1"/>
  <c r="Z2013" i="1"/>
  <c r="AA2012" i="1"/>
  <c r="Z2012" i="1"/>
  <c r="AB2011" i="1"/>
  <c r="Z2011" i="1"/>
  <c r="Y2011" i="1"/>
  <c r="X2011" i="1"/>
  <c r="X2014" i="1" s="1"/>
  <c r="X2016" i="1" s="1"/>
  <c r="W2011" i="1"/>
  <c r="V2011" i="1"/>
  <c r="V2014" i="1" s="1"/>
  <c r="V2016" i="1" s="1"/>
  <c r="U2011" i="1"/>
  <c r="T2011" i="1"/>
  <c r="T2014" i="1" s="1"/>
  <c r="S2011" i="1"/>
  <c r="R2011" i="1"/>
  <c r="R2014" i="1" s="1"/>
  <c r="R2016" i="1" s="1"/>
  <c r="Q2011" i="1"/>
  <c r="P2011" i="1"/>
  <c r="P2014" i="1" s="1"/>
  <c r="P2016" i="1" s="1"/>
  <c r="O2011" i="1"/>
  <c r="N2011" i="1"/>
  <c r="N2014" i="1" s="1"/>
  <c r="N2016" i="1" s="1"/>
  <c r="M2011" i="1"/>
  <c r="L2011" i="1"/>
  <c r="L2014" i="1" s="1"/>
  <c r="K2011" i="1"/>
  <c r="J2011" i="1"/>
  <c r="J2014" i="1" s="1"/>
  <c r="J2016" i="1" s="1"/>
  <c r="I2011" i="1"/>
  <c r="H2011" i="1"/>
  <c r="H2014" i="1" s="1"/>
  <c r="H2016" i="1" s="1"/>
  <c r="G2011" i="1"/>
  <c r="F2011" i="1"/>
  <c r="F2014" i="1" s="1"/>
  <c r="F2016" i="1" s="1"/>
  <c r="E2011" i="1"/>
  <c r="D2011" i="1"/>
  <c r="C2011" i="1"/>
  <c r="B2011" i="1"/>
  <c r="B2014" i="1" s="1"/>
  <c r="B2016" i="1" s="1"/>
  <c r="Z2010" i="1"/>
  <c r="Y2006" i="1"/>
  <c r="Q2006" i="1"/>
  <c r="I2006" i="1"/>
  <c r="AA2005" i="1"/>
  <c r="Z2005" i="1"/>
  <c r="X2004" i="1"/>
  <c r="X2006" i="1" s="1"/>
  <c r="V2004" i="1"/>
  <c r="V2006" i="1" s="1"/>
  <c r="T2004" i="1"/>
  <c r="T2006" i="1" s="1"/>
  <c r="R2004" i="1"/>
  <c r="R2006" i="1" s="1"/>
  <c r="P2004" i="1"/>
  <c r="P2006" i="1" s="1"/>
  <c r="N2004" i="1"/>
  <c r="N2006" i="1" s="1"/>
  <c r="L2004" i="1"/>
  <c r="L2006" i="1" s="1"/>
  <c r="J2004" i="1"/>
  <c r="J2006" i="1" s="1"/>
  <c r="H2004" i="1"/>
  <c r="H2006" i="1" s="1"/>
  <c r="F2004" i="1"/>
  <c r="F2006" i="1" s="1"/>
  <c r="D2004" i="1"/>
  <c r="D2006" i="1" s="1"/>
  <c r="B2004" i="1"/>
  <c r="B2006" i="1" s="1"/>
  <c r="Z2003" i="1"/>
  <c r="AA2003" i="1" s="1"/>
  <c r="Z2002" i="1"/>
  <c r="AA2002" i="1" s="1"/>
  <c r="Y2001" i="1"/>
  <c r="Y2004" i="1" s="1"/>
  <c r="X2001" i="1"/>
  <c r="W2001" i="1"/>
  <c r="W2004" i="1" s="1"/>
  <c r="W2006" i="1" s="1"/>
  <c r="V2001" i="1"/>
  <c r="U2001" i="1"/>
  <c r="U2004" i="1" s="1"/>
  <c r="U2006" i="1" s="1"/>
  <c r="T2001" i="1"/>
  <c r="S2001" i="1"/>
  <c r="S2004" i="1" s="1"/>
  <c r="S2006" i="1" s="1"/>
  <c r="R2001" i="1"/>
  <c r="Q2001" i="1"/>
  <c r="Q2004" i="1" s="1"/>
  <c r="P2001" i="1"/>
  <c r="O2001" i="1"/>
  <c r="O2004" i="1" s="1"/>
  <c r="O2006" i="1" s="1"/>
  <c r="N2001" i="1"/>
  <c r="M2001" i="1"/>
  <c r="L2001" i="1"/>
  <c r="K2001" i="1"/>
  <c r="K2004" i="1" s="1"/>
  <c r="K2006" i="1" s="1"/>
  <c r="J2001" i="1"/>
  <c r="I2001" i="1"/>
  <c r="I2004" i="1" s="1"/>
  <c r="H2001" i="1"/>
  <c r="G2001" i="1"/>
  <c r="G2004" i="1" s="1"/>
  <c r="G2006" i="1" s="1"/>
  <c r="F2001" i="1"/>
  <c r="E2001" i="1"/>
  <c r="E2004" i="1" s="1"/>
  <c r="E2006" i="1" s="1"/>
  <c r="D2001" i="1"/>
  <c r="C2001" i="1"/>
  <c r="C2004" i="1" s="1"/>
  <c r="C2006" i="1" s="1"/>
  <c r="B2001" i="1"/>
  <c r="AA2000" i="1"/>
  <c r="Z2000" i="1"/>
  <c r="V1996" i="1"/>
  <c r="N1996" i="1"/>
  <c r="F1996" i="1"/>
  <c r="Z1995" i="1"/>
  <c r="AA1995" i="1" s="1"/>
  <c r="Y1994" i="1"/>
  <c r="Y1996" i="1" s="1"/>
  <c r="W1994" i="1"/>
  <c r="W1996" i="1" s="1"/>
  <c r="U1994" i="1"/>
  <c r="U1996" i="1" s="1"/>
  <c r="S1994" i="1"/>
  <c r="S1996" i="1" s="1"/>
  <c r="Q1994" i="1"/>
  <c r="Q1996" i="1" s="1"/>
  <c r="O1994" i="1"/>
  <c r="O1996" i="1" s="1"/>
  <c r="M1994" i="1"/>
  <c r="M1996" i="1" s="1"/>
  <c r="K1994" i="1"/>
  <c r="K1996" i="1" s="1"/>
  <c r="I1994" i="1"/>
  <c r="I1996" i="1" s="1"/>
  <c r="G1994" i="1"/>
  <c r="G1996" i="1" s="1"/>
  <c r="E1994" i="1"/>
  <c r="E1996" i="1" s="1"/>
  <c r="C1994" i="1"/>
  <c r="C1996" i="1" s="1"/>
  <c r="AA1993" i="1"/>
  <c r="Z1993" i="1"/>
  <c r="AA1992" i="1"/>
  <c r="Z1992" i="1"/>
  <c r="Z1991" i="1"/>
  <c r="AB1991" i="1" s="1"/>
  <c r="Y1991" i="1"/>
  <c r="X1991" i="1"/>
  <c r="X1994" i="1" s="1"/>
  <c r="X1996" i="1" s="1"/>
  <c r="W1991" i="1"/>
  <c r="V1991" i="1"/>
  <c r="V1994" i="1" s="1"/>
  <c r="U1991" i="1"/>
  <c r="T1991" i="1"/>
  <c r="T1994" i="1" s="1"/>
  <c r="T1996" i="1" s="1"/>
  <c r="S1991" i="1"/>
  <c r="R1991" i="1"/>
  <c r="R1994" i="1" s="1"/>
  <c r="R1996" i="1" s="1"/>
  <c r="Q1991" i="1"/>
  <c r="P1991" i="1"/>
  <c r="P1994" i="1" s="1"/>
  <c r="P1996" i="1" s="1"/>
  <c r="O1991" i="1"/>
  <c r="N1991" i="1"/>
  <c r="N1994" i="1" s="1"/>
  <c r="M1991" i="1"/>
  <c r="L1991" i="1"/>
  <c r="L1994" i="1" s="1"/>
  <c r="L1996" i="1" s="1"/>
  <c r="K1991" i="1"/>
  <c r="J1991" i="1"/>
  <c r="J1994" i="1" s="1"/>
  <c r="J1996" i="1" s="1"/>
  <c r="I1991" i="1"/>
  <c r="H1991" i="1"/>
  <c r="H1994" i="1" s="1"/>
  <c r="H1996" i="1" s="1"/>
  <c r="G1991" i="1"/>
  <c r="F1991" i="1"/>
  <c r="F1994" i="1" s="1"/>
  <c r="E1991" i="1"/>
  <c r="D1991" i="1"/>
  <c r="C1991" i="1"/>
  <c r="B1991" i="1"/>
  <c r="B1994" i="1" s="1"/>
  <c r="B1996" i="1" s="1"/>
  <c r="Z1990" i="1"/>
  <c r="S1986" i="1"/>
  <c r="K1986" i="1"/>
  <c r="C1986" i="1"/>
  <c r="AA1985" i="1"/>
  <c r="Z1985" i="1"/>
  <c r="X1984" i="1"/>
  <c r="X1986" i="1" s="1"/>
  <c r="V1984" i="1"/>
  <c r="V1986" i="1" s="1"/>
  <c r="T1984" i="1"/>
  <c r="T1986" i="1" s="1"/>
  <c r="R1984" i="1"/>
  <c r="R1986" i="1" s="1"/>
  <c r="P1984" i="1"/>
  <c r="P1986" i="1" s="1"/>
  <c r="N1984" i="1"/>
  <c r="N1986" i="1" s="1"/>
  <c r="L1984" i="1"/>
  <c r="L1986" i="1" s="1"/>
  <c r="J1984" i="1"/>
  <c r="J1986" i="1" s="1"/>
  <c r="H1984" i="1"/>
  <c r="H1986" i="1" s="1"/>
  <c r="F1984" i="1"/>
  <c r="F1986" i="1" s="1"/>
  <c r="D1984" i="1"/>
  <c r="D1986" i="1" s="1"/>
  <c r="B1984" i="1"/>
  <c r="B1986" i="1" s="1"/>
  <c r="Z1983" i="1"/>
  <c r="AA1983" i="1" s="1"/>
  <c r="Z1982" i="1"/>
  <c r="AA1982" i="1" s="1"/>
  <c r="Y1981" i="1"/>
  <c r="Y1984" i="1" s="1"/>
  <c r="Y1986" i="1" s="1"/>
  <c r="X1981" i="1"/>
  <c r="W1981" i="1"/>
  <c r="W1984" i="1" s="1"/>
  <c r="W1986" i="1" s="1"/>
  <c r="V1981" i="1"/>
  <c r="U1981" i="1"/>
  <c r="U1984" i="1" s="1"/>
  <c r="U1986" i="1" s="1"/>
  <c r="T1981" i="1"/>
  <c r="S1981" i="1"/>
  <c r="S1984" i="1" s="1"/>
  <c r="R1981" i="1"/>
  <c r="Q1981" i="1"/>
  <c r="Q1984" i="1" s="1"/>
  <c r="Q1986" i="1" s="1"/>
  <c r="P1981" i="1"/>
  <c r="O1981" i="1"/>
  <c r="O1984" i="1" s="1"/>
  <c r="O1986" i="1" s="1"/>
  <c r="N1981" i="1"/>
  <c r="M1981" i="1"/>
  <c r="L1981" i="1"/>
  <c r="K1981" i="1"/>
  <c r="K1984" i="1" s="1"/>
  <c r="J1981" i="1"/>
  <c r="I1981" i="1"/>
  <c r="I1984" i="1" s="1"/>
  <c r="I1986" i="1" s="1"/>
  <c r="H1981" i="1"/>
  <c r="G1981" i="1"/>
  <c r="G1984" i="1" s="1"/>
  <c r="G1986" i="1" s="1"/>
  <c r="F1981" i="1"/>
  <c r="E1981" i="1"/>
  <c r="E1984" i="1" s="1"/>
  <c r="E1986" i="1" s="1"/>
  <c r="D1981" i="1"/>
  <c r="C1981" i="1"/>
  <c r="C1984" i="1" s="1"/>
  <c r="B1981" i="1"/>
  <c r="AA1980" i="1"/>
  <c r="Z1980" i="1"/>
  <c r="X1976" i="1"/>
  <c r="T1976" i="1"/>
  <c r="P1976" i="1"/>
  <c r="L1976" i="1"/>
  <c r="H1976" i="1"/>
  <c r="Z1975" i="1"/>
  <c r="AA1975" i="1" s="1"/>
  <c r="Y1974" i="1"/>
  <c r="Y1976" i="1" s="1"/>
  <c r="W1974" i="1"/>
  <c r="W1976" i="1" s="1"/>
  <c r="U1974" i="1"/>
  <c r="U1976" i="1" s="1"/>
  <c r="S1974" i="1"/>
  <c r="S1976" i="1" s="1"/>
  <c r="Q1974" i="1"/>
  <c r="Q1976" i="1" s="1"/>
  <c r="O1974" i="1"/>
  <c r="O1976" i="1" s="1"/>
  <c r="M1974" i="1"/>
  <c r="M1976" i="1" s="1"/>
  <c r="K1974" i="1"/>
  <c r="K1976" i="1" s="1"/>
  <c r="I1974" i="1"/>
  <c r="I1976" i="1" s="1"/>
  <c r="G1974" i="1"/>
  <c r="G1976" i="1" s="1"/>
  <c r="E1974" i="1"/>
  <c r="E1976" i="1" s="1"/>
  <c r="C1974" i="1"/>
  <c r="C1976" i="1" s="1"/>
  <c r="AA1973" i="1"/>
  <c r="Z1973" i="1"/>
  <c r="AA1972" i="1"/>
  <c r="Z1972" i="1"/>
  <c r="AB1971" i="1"/>
  <c r="Z1971" i="1"/>
  <c r="Y1971" i="1"/>
  <c r="X1971" i="1"/>
  <c r="X1974" i="1" s="1"/>
  <c r="W1971" i="1"/>
  <c r="V1971" i="1"/>
  <c r="V1974" i="1" s="1"/>
  <c r="V1976" i="1" s="1"/>
  <c r="U1971" i="1"/>
  <c r="T1971" i="1"/>
  <c r="T1974" i="1" s="1"/>
  <c r="S1971" i="1"/>
  <c r="R1971" i="1"/>
  <c r="R1974" i="1" s="1"/>
  <c r="R1976" i="1" s="1"/>
  <c r="Q1971" i="1"/>
  <c r="P1971" i="1"/>
  <c r="P1974" i="1" s="1"/>
  <c r="O1971" i="1"/>
  <c r="N1971" i="1"/>
  <c r="N1974" i="1" s="1"/>
  <c r="N1976" i="1" s="1"/>
  <c r="M1971" i="1"/>
  <c r="L1971" i="1"/>
  <c r="L1974" i="1" s="1"/>
  <c r="K1971" i="1"/>
  <c r="J1971" i="1"/>
  <c r="J1974" i="1" s="1"/>
  <c r="J1976" i="1" s="1"/>
  <c r="I1971" i="1"/>
  <c r="H1971" i="1"/>
  <c r="H1974" i="1" s="1"/>
  <c r="G1971" i="1"/>
  <c r="F1971" i="1"/>
  <c r="F1974" i="1" s="1"/>
  <c r="F1976" i="1" s="1"/>
  <c r="E1971" i="1"/>
  <c r="D1971" i="1"/>
  <c r="C1971" i="1"/>
  <c r="B1971" i="1"/>
  <c r="B1974" i="1" s="1"/>
  <c r="B1976" i="1" s="1"/>
  <c r="Z1970" i="1"/>
  <c r="Y1966" i="1"/>
  <c r="U1966" i="1"/>
  <c r="Q1966" i="1"/>
  <c r="I1966" i="1"/>
  <c r="E1966" i="1"/>
  <c r="AA1965" i="1"/>
  <c r="Z1965" i="1"/>
  <c r="X1964" i="1"/>
  <c r="X1966" i="1" s="1"/>
  <c r="V1964" i="1"/>
  <c r="V1966" i="1" s="1"/>
  <c r="T1964" i="1"/>
  <c r="T1966" i="1" s="1"/>
  <c r="R1964" i="1"/>
  <c r="R1966" i="1" s="1"/>
  <c r="P1964" i="1"/>
  <c r="P1966" i="1" s="1"/>
  <c r="N1964" i="1"/>
  <c r="N1966" i="1" s="1"/>
  <c r="L1964" i="1"/>
  <c r="L1966" i="1" s="1"/>
  <c r="J1964" i="1"/>
  <c r="J1966" i="1" s="1"/>
  <c r="H1964" i="1"/>
  <c r="H1966" i="1" s="1"/>
  <c r="F1964" i="1"/>
  <c r="F1966" i="1" s="1"/>
  <c r="D1964" i="1"/>
  <c r="D1966" i="1" s="1"/>
  <c r="B1964" i="1"/>
  <c r="B1966" i="1" s="1"/>
  <c r="Z1963" i="1"/>
  <c r="AA1963" i="1" s="1"/>
  <c r="Z1962" i="1"/>
  <c r="AA1962" i="1" s="1"/>
  <c r="Y1961" i="1"/>
  <c r="Y1964" i="1" s="1"/>
  <c r="X1961" i="1"/>
  <c r="W1961" i="1"/>
  <c r="W1964" i="1" s="1"/>
  <c r="W1966" i="1" s="1"/>
  <c r="V1961" i="1"/>
  <c r="U1961" i="1"/>
  <c r="U1964" i="1" s="1"/>
  <c r="T1961" i="1"/>
  <c r="S1961" i="1"/>
  <c r="S1964" i="1" s="1"/>
  <c r="S1966" i="1" s="1"/>
  <c r="R1961" i="1"/>
  <c r="Q1961" i="1"/>
  <c r="Q1964" i="1" s="1"/>
  <c r="P1961" i="1"/>
  <c r="O1961" i="1"/>
  <c r="O1964" i="1" s="1"/>
  <c r="O1966" i="1" s="1"/>
  <c r="N1961" i="1"/>
  <c r="M1961" i="1"/>
  <c r="L1961" i="1"/>
  <c r="K1961" i="1"/>
  <c r="K1964" i="1" s="1"/>
  <c r="K1966" i="1" s="1"/>
  <c r="J1961" i="1"/>
  <c r="I1961" i="1"/>
  <c r="I1964" i="1" s="1"/>
  <c r="H1961" i="1"/>
  <c r="G1961" i="1"/>
  <c r="G1964" i="1" s="1"/>
  <c r="G1966" i="1" s="1"/>
  <c r="F1961" i="1"/>
  <c r="E1961" i="1"/>
  <c r="E1964" i="1" s="1"/>
  <c r="D1961" i="1"/>
  <c r="C1961" i="1"/>
  <c r="C1964" i="1" s="1"/>
  <c r="C1966" i="1" s="1"/>
  <c r="B1961" i="1"/>
  <c r="Z1960" i="1"/>
  <c r="AA1960" i="1" s="1"/>
  <c r="AA1955" i="1"/>
  <c r="Z1955" i="1"/>
  <c r="X1954" i="1"/>
  <c r="X1956" i="1" s="1"/>
  <c r="V1954" i="1"/>
  <c r="V1956" i="1" s="1"/>
  <c r="T1954" i="1"/>
  <c r="T1956" i="1" s="1"/>
  <c r="R1954" i="1"/>
  <c r="R1956" i="1" s="1"/>
  <c r="P1954" i="1"/>
  <c r="P1956" i="1" s="1"/>
  <c r="N1954" i="1"/>
  <c r="N1956" i="1" s="1"/>
  <c r="L1954" i="1"/>
  <c r="L1956" i="1" s="1"/>
  <c r="J1954" i="1"/>
  <c r="J1956" i="1" s="1"/>
  <c r="H1954" i="1"/>
  <c r="H1956" i="1" s="1"/>
  <c r="F1954" i="1"/>
  <c r="F1956" i="1" s="1"/>
  <c r="D1954" i="1"/>
  <c r="D1956" i="1" s="1"/>
  <c r="B1954" i="1"/>
  <c r="B1956" i="1" s="1"/>
  <c r="Z1953" i="1"/>
  <c r="AA1953" i="1" s="1"/>
  <c r="Z1952" i="1"/>
  <c r="AA1952" i="1" s="1"/>
  <c r="Y1951" i="1"/>
  <c r="Y1954" i="1" s="1"/>
  <c r="Y1956" i="1" s="1"/>
  <c r="X1951" i="1"/>
  <c r="W1951" i="1"/>
  <c r="W1954" i="1" s="1"/>
  <c r="W1956" i="1" s="1"/>
  <c r="V1951" i="1"/>
  <c r="U1951" i="1"/>
  <c r="U1954" i="1" s="1"/>
  <c r="U1956" i="1" s="1"/>
  <c r="T1951" i="1"/>
  <c r="S1951" i="1"/>
  <c r="S1954" i="1" s="1"/>
  <c r="S1956" i="1" s="1"/>
  <c r="R1951" i="1"/>
  <c r="Q1951" i="1"/>
  <c r="Q1954" i="1" s="1"/>
  <c r="Q1956" i="1" s="1"/>
  <c r="P1951" i="1"/>
  <c r="O1951" i="1"/>
  <c r="O1954" i="1" s="1"/>
  <c r="O1956" i="1" s="1"/>
  <c r="N1951" i="1"/>
  <c r="M1951" i="1"/>
  <c r="Z1951" i="1" s="1"/>
  <c r="L1951" i="1"/>
  <c r="K1951" i="1"/>
  <c r="K1954" i="1" s="1"/>
  <c r="K1956" i="1" s="1"/>
  <c r="J1951" i="1"/>
  <c r="I1951" i="1"/>
  <c r="I1954" i="1" s="1"/>
  <c r="I1956" i="1" s="1"/>
  <c r="H1951" i="1"/>
  <c r="G1951" i="1"/>
  <c r="G1954" i="1" s="1"/>
  <c r="G1956" i="1" s="1"/>
  <c r="F1951" i="1"/>
  <c r="E1951" i="1"/>
  <c r="E1954" i="1" s="1"/>
  <c r="E1956" i="1" s="1"/>
  <c r="D1951" i="1"/>
  <c r="C1951" i="1"/>
  <c r="C1954" i="1" s="1"/>
  <c r="C1956" i="1" s="1"/>
  <c r="B1951" i="1"/>
  <c r="AB1950" i="1"/>
  <c r="Z1950" i="1"/>
  <c r="AA1950" i="1" s="1"/>
  <c r="AA1945" i="1"/>
  <c r="Z1945" i="1"/>
  <c r="X1944" i="1"/>
  <c r="X1946" i="1" s="1"/>
  <c r="V1944" i="1"/>
  <c r="V1946" i="1" s="1"/>
  <c r="T1944" i="1"/>
  <c r="T1946" i="1" s="1"/>
  <c r="R1944" i="1"/>
  <c r="R1946" i="1" s="1"/>
  <c r="P1944" i="1"/>
  <c r="P1946" i="1" s="1"/>
  <c r="N1944" i="1"/>
  <c r="N1946" i="1" s="1"/>
  <c r="L1944" i="1"/>
  <c r="L1946" i="1" s="1"/>
  <c r="J1944" i="1"/>
  <c r="J1946" i="1" s="1"/>
  <c r="H1944" i="1"/>
  <c r="H1946" i="1" s="1"/>
  <c r="F1944" i="1"/>
  <c r="F1946" i="1" s="1"/>
  <c r="D1944" i="1"/>
  <c r="D1946" i="1" s="1"/>
  <c r="B1944" i="1"/>
  <c r="B1946" i="1" s="1"/>
  <c r="Z1943" i="1"/>
  <c r="AA1943" i="1" s="1"/>
  <c r="Z1942" i="1"/>
  <c r="AA1942" i="1" s="1"/>
  <c r="Y1941" i="1"/>
  <c r="Y1944" i="1" s="1"/>
  <c r="Y1946" i="1" s="1"/>
  <c r="X1941" i="1"/>
  <c r="W1941" i="1"/>
  <c r="W1944" i="1" s="1"/>
  <c r="W1946" i="1" s="1"/>
  <c r="V1941" i="1"/>
  <c r="U1941" i="1"/>
  <c r="U1944" i="1" s="1"/>
  <c r="U1946" i="1" s="1"/>
  <c r="T1941" i="1"/>
  <c r="S1941" i="1"/>
  <c r="S1944" i="1" s="1"/>
  <c r="S1946" i="1" s="1"/>
  <c r="R1941" i="1"/>
  <c r="Q1941" i="1"/>
  <c r="Q1944" i="1" s="1"/>
  <c r="Q1946" i="1" s="1"/>
  <c r="P1941" i="1"/>
  <c r="O1941" i="1"/>
  <c r="O1944" i="1" s="1"/>
  <c r="O1946" i="1" s="1"/>
  <c r="N1941" i="1"/>
  <c r="M1941" i="1"/>
  <c r="M1944" i="1" s="1"/>
  <c r="M1946" i="1" s="1"/>
  <c r="L1941" i="1"/>
  <c r="K1941" i="1"/>
  <c r="K1944" i="1" s="1"/>
  <c r="K1946" i="1" s="1"/>
  <c r="J1941" i="1"/>
  <c r="I1941" i="1"/>
  <c r="I1944" i="1" s="1"/>
  <c r="I1946" i="1" s="1"/>
  <c r="H1941" i="1"/>
  <c r="G1941" i="1"/>
  <c r="G1944" i="1" s="1"/>
  <c r="G1946" i="1" s="1"/>
  <c r="F1941" i="1"/>
  <c r="E1941" i="1"/>
  <c r="E1944" i="1" s="1"/>
  <c r="E1946" i="1" s="1"/>
  <c r="D1941" i="1"/>
  <c r="C1941" i="1"/>
  <c r="C1944" i="1" s="1"/>
  <c r="C1946" i="1" s="1"/>
  <c r="B1941" i="1"/>
  <c r="Z1940" i="1"/>
  <c r="AA1935" i="1"/>
  <c r="Z1935" i="1"/>
  <c r="X1934" i="1"/>
  <c r="X1936" i="1" s="1"/>
  <c r="V1934" i="1"/>
  <c r="V1936" i="1" s="1"/>
  <c r="T1934" i="1"/>
  <c r="T1936" i="1" s="1"/>
  <c r="R1934" i="1"/>
  <c r="R1936" i="1" s="1"/>
  <c r="P1934" i="1"/>
  <c r="P1936" i="1" s="1"/>
  <c r="N1934" i="1"/>
  <c r="N1936" i="1" s="1"/>
  <c r="L1934" i="1"/>
  <c r="L1936" i="1" s="1"/>
  <c r="J1934" i="1"/>
  <c r="J1936" i="1" s="1"/>
  <c r="H1934" i="1"/>
  <c r="H1936" i="1" s="1"/>
  <c r="F1934" i="1"/>
  <c r="F1936" i="1" s="1"/>
  <c r="D1934" i="1"/>
  <c r="D1936" i="1" s="1"/>
  <c r="B1934" i="1"/>
  <c r="B1936" i="1" s="1"/>
  <c r="Z1933" i="1"/>
  <c r="AA1933" i="1" s="1"/>
  <c r="Z1932" i="1"/>
  <c r="AA1932" i="1" s="1"/>
  <c r="Y1931" i="1"/>
  <c r="Y1934" i="1" s="1"/>
  <c r="Y1936" i="1" s="1"/>
  <c r="X1931" i="1"/>
  <c r="W1931" i="1"/>
  <c r="W1934" i="1" s="1"/>
  <c r="W1936" i="1" s="1"/>
  <c r="V1931" i="1"/>
  <c r="U1931" i="1"/>
  <c r="U1934" i="1" s="1"/>
  <c r="U1936" i="1" s="1"/>
  <c r="T1931" i="1"/>
  <c r="S1931" i="1"/>
  <c r="S1934" i="1" s="1"/>
  <c r="S1936" i="1" s="1"/>
  <c r="R1931" i="1"/>
  <c r="Q1931" i="1"/>
  <c r="Q1934" i="1" s="1"/>
  <c r="Q1936" i="1" s="1"/>
  <c r="P1931" i="1"/>
  <c r="O1931" i="1"/>
  <c r="O1934" i="1" s="1"/>
  <c r="O1936" i="1" s="1"/>
  <c r="N1931" i="1"/>
  <c r="M1931" i="1"/>
  <c r="Z1931" i="1" s="1"/>
  <c r="L1931" i="1"/>
  <c r="K1931" i="1"/>
  <c r="K1934" i="1" s="1"/>
  <c r="K1936" i="1" s="1"/>
  <c r="J1931" i="1"/>
  <c r="I1931" i="1"/>
  <c r="I1934" i="1" s="1"/>
  <c r="I1936" i="1" s="1"/>
  <c r="H1931" i="1"/>
  <c r="G1931" i="1"/>
  <c r="G1934" i="1" s="1"/>
  <c r="G1936" i="1" s="1"/>
  <c r="F1931" i="1"/>
  <c r="E1931" i="1"/>
  <c r="E1934" i="1" s="1"/>
  <c r="E1936" i="1" s="1"/>
  <c r="D1931" i="1"/>
  <c r="C1931" i="1"/>
  <c r="C1934" i="1" s="1"/>
  <c r="C1936" i="1" s="1"/>
  <c r="B1931" i="1"/>
  <c r="AB1930" i="1"/>
  <c r="Z1930" i="1"/>
  <c r="AA1930" i="1" s="1"/>
  <c r="AA1925" i="1"/>
  <c r="Z1925" i="1"/>
  <c r="X1924" i="1"/>
  <c r="X1926" i="1" s="1"/>
  <c r="V1924" i="1"/>
  <c r="V1926" i="1" s="1"/>
  <c r="T1924" i="1"/>
  <c r="T1926" i="1" s="1"/>
  <c r="R1924" i="1"/>
  <c r="R1926" i="1" s="1"/>
  <c r="P1924" i="1"/>
  <c r="P1926" i="1" s="1"/>
  <c r="N1924" i="1"/>
  <c r="N1926" i="1" s="1"/>
  <c r="L1924" i="1"/>
  <c r="L1926" i="1" s="1"/>
  <c r="J1924" i="1"/>
  <c r="J1926" i="1" s="1"/>
  <c r="H1924" i="1"/>
  <c r="H1926" i="1" s="1"/>
  <c r="F1924" i="1"/>
  <c r="F1926" i="1" s="1"/>
  <c r="D1924" i="1"/>
  <c r="D1926" i="1" s="1"/>
  <c r="B1924" i="1"/>
  <c r="B1926" i="1" s="1"/>
  <c r="Z1923" i="1"/>
  <c r="AA1923" i="1" s="1"/>
  <c r="Z1922" i="1"/>
  <c r="AA1922" i="1" s="1"/>
  <c r="Y1921" i="1"/>
  <c r="Y1924" i="1" s="1"/>
  <c r="Y1926" i="1" s="1"/>
  <c r="X1921" i="1"/>
  <c r="W1921" i="1"/>
  <c r="W1924" i="1" s="1"/>
  <c r="W1926" i="1" s="1"/>
  <c r="V1921" i="1"/>
  <c r="U1921" i="1"/>
  <c r="U1924" i="1" s="1"/>
  <c r="U1926" i="1" s="1"/>
  <c r="T1921" i="1"/>
  <c r="S1921" i="1"/>
  <c r="S1924" i="1" s="1"/>
  <c r="S1926" i="1" s="1"/>
  <c r="R1921" i="1"/>
  <c r="Q1921" i="1"/>
  <c r="Q1924" i="1" s="1"/>
  <c r="Q1926" i="1" s="1"/>
  <c r="P1921" i="1"/>
  <c r="O1921" i="1"/>
  <c r="O1924" i="1" s="1"/>
  <c r="O1926" i="1" s="1"/>
  <c r="N1921" i="1"/>
  <c r="M1921" i="1"/>
  <c r="M1924" i="1" s="1"/>
  <c r="M1926" i="1" s="1"/>
  <c r="L1921" i="1"/>
  <c r="K1921" i="1"/>
  <c r="K1924" i="1" s="1"/>
  <c r="K1926" i="1" s="1"/>
  <c r="J1921" i="1"/>
  <c r="I1921" i="1"/>
  <c r="I1924" i="1" s="1"/>
  <c r="I1926" i="1" s="1"/>
  <c r="H1921" i="1"/>
  <c r="G1921" i="1"/>
  <c r="G1924" i="1" s="1"/>
  <c r="G1926" i="1" s="1"/>
  <c r="F1921" i="1"/>
  <c r="E1921" i="1"/>
  <c r="E1924" i="1" s="1"/>
  <c r="E1926" i="1" s="1"/>
  <c r="D1921" i="1"/>
  <c r="C1921" i="1"/>
  <c r="C1924" i="1" s="1"/>
  <c r="C1926" i="1" s="1"/>
  <c r="B1921" i="1"/>
  <c r="Z1920" i="1"/>
  <c r="AA1915" i="1"/>
  <c r="Z1915" i="1"/>
  <c r="X1914" i="1"/>
  <c r="X1916" i="1" s="1"/>
  <c r="V1914" i="1"/>
  <c r="V1916" i="1" s="1"/>
  <c r="T1914" i="1"/>
  <c r="T1916" i="1" s="1"/>
  <c r="R1914" i="1"/>
  <c r="R1916" i="1" s="1"/>
  <c r="P1914" i="1"/>
  <c r="P1916" i="1" s="1"/>
  <c r="N1914" i="1"/>
  <c r="N1916" i="1" s="1"/>
  <c r="L1914" i="1"/>
  <c r="L1916" i="1" s="1"/>
  <c r="J1914" i="1"/>
  <c r="J1916" i="1" s="1"/>
  <c r="H1914" i="1"/>
  <c r="H1916" i="1" s="1"/>
  <c r="F1914" i="1"/>
  <c r="F1916" i="1" s="1"/>
  <c r="D1914" i="1"/>
  <c r="D1916" i="1" s="1"/>
  <c r="B1914" i="1"/>
  <c r="B1916" i="1" s="1"/>
  <c r="Z1913" i="1"/>
  <c r="AA1913" i="1" s="1"/>
  <c r="Z1912" i="1"/>
  <c r="AA1912" i="1" s="1"/>
  <c r="Y1911" i="1"/>
  <c r="Y1914" i="1" s="1"/>
  <c r="Y1916" i="1" s="1"/>
  <c r="X1911" i="1"/>
  <c r="W1911" i="1"/>
  <c r="W1914" i="1" s="1"/>
  <c r="W1916" i="1" s="1"/>
  <c r="V1911" i="1"/>
  <c r="U1911" i="1"/>
  <c r="U1914" i="1" s="1"/>
  <c r="U1916" i="1" s="1"/>
  <c r="T1911" i="1"/>
  <c r="S1911" i="1"/>
  <c r="S1914" i="1" s="1"/>
  <c r="S1916" i="1" s="1"/>
  <c r="R1911" i="1"/>
  <c r="Q1911" i="1"/>
  <c r="Q1914" i="1" s="1"/>
  <c r="Q1916" i="1" s="1"/>
  <c r="P1911" i="1"/>
  <c r="O1911" i="1"/>
  <c r="O1914" i="1" s="1"/>
  <c r="O1916" i="1" s="1"/>
  <c r="N1911" i="1"/>
  <c r="M1911" i="1"/>
  <c r="Z1911" i="1" s="1"/>
  <c r="L1911" i="1"/>
  <c r="K1911" i="1"/>
  <c r="K1914" i="1" s="1"/>
  <c r="K1916" i="1" s="1"/>
  <c r="J1911" i="1"/>
  <c r="I1911" i="1"/>
  <c r="I1914" i="1" s="1"/>
  <c r="I1916" i="1" s="1"/>
  <c r="H1911" i="1"/>
  <c r="G1911" i="1"/>
  <c r="G1914" i="1" s="1"/>
  <c r="G1916" i="1" s="1"/>
  <c r="F1911" i="1"/>
  <c r="E1911" i="1"/>
  <c r="E1914" i="1" s="1"/>
  <c r="E1916" i="1" s="1"/>
  <c r="D1911" i="1"/>
  <c r="C1911" i="1"/>
  <c r="C1914" i="1" s="1"/>
  <c r="C1916" i="1" s="1"/>
  <c r="B1911" i="1"/>
  <c r="AB1910" i="1"/>
  <c r="Z1910" i="1"/>
  <c r="AA1910" i="1" s="1"/>
  <c r="AA1905" i="1"/>
  <c r="Z1905" i="1"/>
  <c r="X1904" i="1"/>
  <c r="X1906" i="1" s="1"/>
  <c r="V1904" i="1"/>
  <c r="V1906" i="1" s="1"/>
  <c r="T1904" i="1"/>
  <c r="T1906" i="1" s="1"/>
  <c r="R1904" i="1"/>
  <c r="R1906" i="1" s="1"/>
  <c r="P1904" i="1"/>
  <c r="P1906" i="1" s="1"/>
  <c r="N1904" i="1"/>
  <c r="N1906" i="1" s="1"/>
  <c r="L1904" i="1"/>
  <c r="L1906" i="1" s="1"/>
  <c r="J1904" i="1"/>
  <c r="J1906" i="1" s="1"/>
  <c r="H1904" i="1"/>
  <c r="H1906" i="1" s="1"/>
  <c r="F1904" i="1"/>
  <c r="F1906" i="1" s="1"/>
  <c r="D1904" i="1"/>
  <c r="D1906" i="1" s="1"/>
  <c r="B1904" i="1"/>
  <c r="B1906" i="1" s="1"/>
  <c r="Z1903" i="1"/>
  <c r="AA1903" i="1" s="1"/>
  <c r="Z1902" i="1"/>
  <c r="AA1902" i="1" s="1"/>
  <c r="Y1901" i="1"/>
  <c r="Y1904" i="1" s="1"/>
  <c r="Y1906" i="1" s="1"/>
  <c r="X1901" i="1"/>
  <c r="W1901" i="1"/>
  <c r="W1904" i="1" s="1"/>
  <c r="W1906" i="1" s="1"/>
  <c r="V1901" i="1"/>
  <c r="U1901" i="1"/>
  <c r="U1904" i="1" s="1"/>
  <c r="U1906" i="1" s="1"/>
  <c r="T1901" i="1"/>
  <c r="S1901" i="1"/>
  <c r="S1904" i="1" s="1"/>
  <c r="S1906" i="1" s="1"/>
  <c r="R1901" i="1"/>
  <c r="Q1901" i="1"/>
  <c r="Q1904" i="1" s="1"/>
  <c r="Q1906" i="1" s="1"/>
  <c r="P1901" i="1"/>
  <c r="O1901" i="1"/>
  <c r="O1904" i="1" s="1"/>
  <c r="O1906" i="1" s="1"/>
  <c r="N1901" i="1"/>
  <c r="M1901" i="1"/>
  <c r="M1904" i="1" s="1"/>
  <c r="M1906" i="1" s="1"/>
  <c r="L1901" i="1"/>
  <c r="K1901" i="1"/>
  <c r="K1904" i="1" s="1"/>
  <c r="K1906" i="1" s="1"/>
  <c r="J1901" i="1"/>
  <c r="I1901" i="1"/>
  <c r="I1904" i="1" s="1"/>
  <c r="I1906" i="1" s="1"/>
  <c r="H1901" i="1"/>
  <c r="G1901" i="1"/>
  <c r="G1904" i="1" s="1"/>
  <c r="G1906" i="1" s="1"/>
  <c r="F1901" i="1"/>
  <c r="E1901" i="1"/>
  <c r="E1904" i="1" s="1"/>
  <c r="E1906" i="1" s="1"/>
  <c r="D1901" i="1"/>
  <c r="C1901" i="1"/>
  <c r="C1904" i="1" s="1"/>
  <c r="C1906" i="1" s="1"/>
  <c r="B1901" i="1"/>
  <c r="Z1900" i="1"/>
  <c r="Y1895" i="1"/>
  <c r="X1895" i="1"/>
  <c r="X1896" i="1" s="1"/>
  <c r="W1895" i="1"/>
  <c r="V1895" i="1"/>
  <c r="V1896" i="1" s="1"/>
  <c r="U1895" i="1"/>
  <c r="T1895" i="1"/>
  <c r="T1896" i="1" s="1"/>
  <c r="S1895" i="1"/>
  <c r="R1895" i="1"/>
  <c r="R1896" i="1" s="1"/>
  <c r="Q1895" i="1"/>
  <c r="P1895" i="1"/>
  <c r="P1896" i="1" s="1"/>
  <c r="O1895" i="1"/>
  <c r="N1895" i="1"/>
  <c r="N1896" i="1" s="1"/>
  <c r="M1895" i="1"/>
  <c r="Z1895" i="1" s="1"/>
  <c r="L1895" i="1"/>
  <c r="L1896" i="1" s="1"/>
  <c r="K1895" i="1"/>
  <c r="J1895" i="1"/>
  <c r="J1896" i="1" s="1"/>
  <c r="I1895" i="1"/>
  <c r="H1895" i="1"/>
  <c r="H1896" i="1" s="1"/>
  <c r="G1895" i="1"/>
  <c r="F1895" i="1"/>
  <c r="F1896" i="1" s="1"/>
  <c r="E1895" i="1"/>
  <c r="D1895" i="1"/>
  <c r="D1896" i="1" s="1"/>
  <c r="C1895" i="1"/>
  <c r="B1895" i="1"/>
  <c r="B1896" i="1" s="1"/>
  <c r="X1894" i="1"/>
  <c r="V1894" i="1"/>
  <c r="T1894" i="1"/>
  <c r="R1894" i="1"/>
  <c r="P1894" i="1"/>
  <c r="N1894" i="1"/>
  <c r="L1894" i="1"/>
  <c r="J1894" i="1"/>
  <c r="H1894" i="1"/>
  <c r="F1894" i="1"/>
  <c r="D1894" i="1"/>
  <c r="B1894" i="1"/>
  <c r="Z1893" i="1"/>
  <c r="AA1893" i="1" s="1"/>
  <c r="Z1892" i="1"/>
  <c r="AA1892" i="1" s="1"/>
  <c r="Y1891" i="1"/>
  <c r="Y1894" i="1" s="1"/>
  <c r="Y1896" i="1" s="1"/>
  <c r="X1891" i="1"/>
  <c r="W1891" i="1"/>
  <c r="W1894" i="1" s="1"/>
  <c r="V1891" i="1"/>
  <c r="U1891" i="1"/>
  <c r="U1894" i="1" s="1"/>
  <c r="U1896" i="1" s="1"/>
  <c r="T1891" i="1"/>
  <c r="S1891" i="1"/>
  <c r="S1894" i="1" s="1"/>
  <c r="R1891" i="1"/>
  <c r="Q1891" i="1"/>
  <c r="Q1894" i="1" s="1"/>
  <c r="Q1896" i="1" s="1"/>
  <c r="P1891" i="1"/>
  <c r="O1891" i="1"/>
  <c r="O1894" i="1" s="1"/>
  <c r="N1891" i="1"/>
  <c r="M1891" i="1"/>
  <c r="Z1891" i="1" s="1"/>
  <c r="L1891" i="1"/>
  <c r="K1891" i="1"/>
  <c r="K1894" i="1" s="1"/>
  <c r="J1891" i="1"/>
  <c r="I1891" i="1"/>
  <c r="I1894" i="1" s="1"/>
  <c r="I1896" i="1" s="1"/>
  <c r="H1891" i="1"/>
  <c r="G1891" i="1"/>
  <c r="G1894" i="1" s="1"/>
  <c r="F1891" i="1"/>
  <c r="E1891" i="1"/>
  <c r="E1894" i="1" s="1"/>
  <c r="E1896" i="1" s="1"/>
  <c r="D1891" i="1"/>
  <c r="C1891" i="1"/>
  <c r="C1894" i="1" s="1"/>
  <c r="B1891" i="1"/>
  <c r="AA1890" i="1"/>
  <c r="Z1890" i="1"/>
  <c r="Z1885" i="1"/>
  <c r="AA1885" i="1" s="1"/>
  <c r="W1884" i="1"/>
  <c r="W1886" i="1" s="1"/>
  <c r="S1884" i="1"/>
  <c r="S1886" i="1" s="1"/>
  <c r="O1884" i="1"/>
  <c r="O1886" i="1" s="1"/>
  <c r="K1884" i="1"/>
  <c r="K1886" i="1" s="1"/>
  <c r="G1884" i="1"/>
  <c r="G1886" i="1" s="1"/>
  <c r="C1884" i="1"/>
  <c r="C1886" i="1" s="1"/>
  <c r="AA1883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A1882" i="1"/>
  <c r="AA1881" i="1"/>
  <c r="Z1881" i="1"/>
  <c r="Y1881" i="1"/>
  <c r="Y1884" i="1" s="1"/>
  <c r="Y1886" i="1" s="1"/>
  <c r="X1881" i="1"/>
  <c r="X1884" i="1" s="1"/>
  <c r="X1886" i="1" s="1"/>
  <c r="W1881" i="1"/>
  <c r="V1881" i="1"/>
  <c r="V1884" i="1" s="1"/>
  <c r="V1886" i="1" s="1"/>
  <c r="U1881" i="1"/>
  <c r="U1884" i="1" s="1"/>
  <c r="U1886" i="1" s="1"/>
  <c r="T1881" i="1"/>
  <c r="T1884" i="1" s="1"/>
  <c r="T1886" i="1" s="1"/>
  <c r="S1881" i="1"/>
  <c r="R1881" i="1"/>
  <c r="R1884" i="1" s="1"/>
  <c r="R1886" i="1" s="1"/>
  <c r="Q1881" i="1"/>
  <c r="Q1884" i="1" s="1"/>
  <c r="Q1886" i="1" s="1"/>
  <c r="P1881" i="1"/>
  <c r="P1884" i="1" s="1"/>
  <c r="P1886" i="1" s="1"/>
  <c r="O1881" i="1"/>
  <c r="N1881" i="1"/>
  <c r="N1884" i="1" s="1"/>
  <c r="N1886" i="1" s="1"/>
  <c r="M1881" i="1"/>
  <c r="M1884" i="1" s="1"/>
  <c r="M1886" i="1" s="1"/>
  <c r="L1881" i="1"/>
  <c r="L1884" i="1" s="1"/>
  <c r="L1886" i="1" s="1"/>
  <c r="K1881" i="1"/>
  <c r="J1881" i="1"/>
  <c r="J1884" i="1" s="1"/>
  <c r="J1886" i="1" s="1"/>
  <c r="I1881" i="1"/>
  <c r="I1884" i="1" s="1"/>
  <c r="I1886" i="1" s="1"/>
  <c r="H1881" i="1"/>
  <c r="H1884" i="1" s="1"/>
  <c r="H1886" i="1" s="1"/>
  <c r="G1881" i="1"/>
  <c r="F1881" i="1"/>
  <c r="F1884" i="1" s="1"/>
  <c r="F1886" i="1" s="1"/>
  <c r="E1881" i="1"/>
  <c r="E1884" i="1" s="1"/>
  <c r="E1886" i="1" s="1"/>
  <c r="D1881" i="1"/>
  <c r="D1884" i="1" s="1"/>
  <c r="D1886" i="1" s="1"/>
  <c r="C1881" i="1"/>
  <c r="B1881" i="1"/>
  <c r="B1884" i="1" s="1"/>
  <c r="B1886" i="1" s="1"/>
  <c r="AA1880" i="1"/>
  <c r="AA1884" i="1" s="1"/>
  <c r="Z1880" i="1"/>
  <c r="Z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Z1875" i="1" s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Z1873" i="1" s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AA1872" i="1" s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E1871" i="1"/>
  <c r="D1871" i="1"/>
  <c r="AA1871" i="1" s="1"/>
  <c r="C1871" i="1"/>
  <c r="B1871" i="1"/>
  <c r="Y1870" i="1"/>
  <c r="Y1874" i="1" s="1"/>
  <c r="X1870" i="1"/>
  <c r="X1874" i="1" s="1"/>
  <c r="W1870" i="1"/>
  <c r="W1874" i="1" s="1"/>
  <c r="V1870" i="1"/>
  <c r="V1874" i="1" s="1"/>
  <c r="U1870" i="1"/>
  <c r="U1874" i="1" s="1"/>
  <c r="T1870" i="1"/>
  <c r="T1874" i="1" s="1"/>
  <c r="S1870" i="1"/>
  <c r="S1874" i="1" s="1"/>
  <c r="R1870" i="1"/>
  <c r="R1874" i="1" s="1"/>
  <c r="Q1870" i="1"/>
  <c r="Q1874" i="1" s="1"/>
  <c r="P1870" i="1"/>
  <c r="P1874" i="1" s="1"/>
  <c r="O1870" i="1"/>
  <c r="O1874" i="1" s="1"/>
  <c r="N1870" i="1"/>
  <c r="N1874" i="1" s="1"/>
  <c r="M1870" i="1"/>
  <c r="M1874" i="1" s="1"/>
  <c r="L1870" i="1"/>
  <c r="L1874" i="1" s="1"/>
  <c r="K1870" i="1"/>
  <c r="K1874" i="1" s="1"/>
  <c r="J1870" i="1"/>
  <c r="J1874" i="1" s="1"/>
  <c r="I1870" i="1"/>
  <c r="I1874" i="1" s="1"/>
  <c r="H1870" i="1"/>
  <c r="H1874" i="1" s="1"/>
  <c r="G1870" i="1"/>
  <c r="G1874" i="1" s="1"/>
  <c r="F1870" i="1"/>
  <c r="F1874" i="1" s="1"/>
  <c r="E1870" i="1"/>
  <c r="E1874" i="1" s="1"/>
  <c r="D1870" i="1"/>
  <c r="C1870" i="1"/>
  <c r="C1874" i="1" s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Z1865" i="1" s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L1863" i="1"/>
  <c r="K1863" i="1"/>
  <c r="J1863" i="1"/>
  <c r="I1863" i="1"/>
  <c r="H1863" i="1"/>
  <c r="G1863" i="1"/>
  <c r="F1863" i="1"/>
  <c r="E1863" i="1"/>
  <c r="D1863" i="1"/>
  <c r="AA1863" i="1" s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AA1862" i="1" s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AA1861" i="1" s="1"/>
  <c r="C1861" i="1"/>
  <c r="B1861" i="1"/>
  <c r="Y1860" i="1"/>
  <c r="Y1864" i="1" s="1"/>
  <c r="X1860" i="1"/>
  <c r="X1864" i="1" s="1"/>
  <c r="W1860" i="1"/>
  <c r="W1864" i="1" s="1"/>
  <c r="V1860" i="1"/>
  <c r="V1864" i="1" s="1"/>
  <c r="U1860" i="1"/>
  <c r="U1864" i="1" s="1"/>
  <c r="T1860" i="1"/>
  <c r="T1864" i="1" s="1"/>
  <c r="S1860" i="1"/>
  <c r="S1864" i="1" s="1"/>
  <c r="R1860" i="1"/>
  <c r="R1864" i="1" s="1"/>
  <c r="Q1860" i="1"/>
  <c r="Q1864" i="1" s="1"/>
  <c r="P1860" i="1"/>
  <c r="P1864" i="1" s="1"/>
  <c r="O1860" i="1"/>
  <c r="O1864" i="1" s="1"/>
  <c r="N1860" i="1"/>
  <c r="N1864" i="1" s="1"/>
  <c r="M1860" i="1"/>
  <c r="M1864" i="1" s="1"/>
  <c r="L1860" i="1"/>
  <c r="L1864" i="1" s="1"/>
  <c r="K1860" i="1"/>
  <c r="K1864" i="1" s="1"/>
  <c r="J1860" i="1"/>
  <c r="J1864" i="1" s="1"/>
  <c r="I1860" i="1"/>
  <c r="I1864" i="1" s="1"/>
  <c r="H1860" i="1"/>
  <c r="H1864" i="1" s="1"/>
  <c r="G1860" i="1"/>
  <c r="G1864" i="1" s="1"/>
  <c r="F1860" i="1"/>
  <c r="F1864" i="1" s="1"/>
  <c r="E1860" i="1"/>
  <c r="E1864" i="1" s="1"/>
  <c r="D1860" i="1"/>
  <c r="C1860" i="1"/>
  <c r="C1864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AA1852" i="1" s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AB1851" i="1" s="1"/>
  <c r="L1851" i="1"/>
  <c r="K1851" i="1"/>
  <c r="J1851" i="1"/>
  <c r="I1851" i="1"/>
  <c r="H1851" i="1"/>
  <c r="G1851" i="1"/>
  <c r="F1851" i="1"/>
  <c r="E1851" i="1"/>
  <c r="D1851" i="1"/>
  <c r="AA1851" i="1" s="1"/>
  <c r="C1851" i="1"/>
  <c r="B1851" i="1"/>
  <c r="Y1850" i="1"/>
  <c r="Y1854" i="1" s="1"/>
  <c r="X1850" i="1"/>
  <c r="X1854" i="1" s="1"/>
  <c r="W1850" i="1"/>
  <c r="W1854" i="1" s="1"/>
  <c r="V1850" i="1"/>
  <c r="V1854" i="1" s="1"/>
  <c r="U1850" i="1"/>
  <c r="U1854" i="1" s="1"/>
  <c r="T1850" i="1"/>
  <c r="T1854" i="1" s="1"/>
  <c r="S1850" i="1"/>
  <c r="S1854" i="1" s="1"/>
  <c r="R1850" i="1"/>
  <c r="R1854" i="1" s="1"/>
  <c r="Q1850" i="1"/>
  <c r="Q1854" i="1" s="1"/>
  <c r="P1850" i="1"/>
  <c r="P1854" i="1" s="1"/>
  <c r="O1850" i="1"/>
  <c r="O1854" i="1" s="1"/>
  <c r="N1850" i="1"/>
  <c r="N1854" i="1" s="1"/>
  <c r="M1850" i="1"/>
  <c r="Z1850" i="1" s="1"/>
  <c r="L1850" i="1"/>
  <c r="L1854" i="1" s="1"/>
  <c r="K1850" i="1"/>
  <c r="K1854" i="1" s="1"/>
  <c r="J1850" i="1"/>
  <c r="J1854" i="1" s="1"/>
  <c r="I1850" i="1"/>
  <c r="I1854" i="1" s="1"/>
  <c r="H1850" i="1"/>
  <c r="H1854" i="1" s="1"/>
  <c r="G1850" i="1"/>
  <c r="G1854" i="1" s="1"/>
  <c r="F1850" i="1"/>
  <c r="F1854" i="1" s="1"/>
  <c r="E1850" i="1"/>
  <c r="E1854" i="1" s="1"/>
  <c r="D1850" i="1"/>
  <c r="D1854" i="1" s="1"/>
  <c r="C1850" i="1"/>
  <c r="C1854" i="1" s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AA1842" i="1" s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AA1841" i="1" s="1"/>
  <c r="C1841" i="1"/>
  <c r="B1841" i="1"/>
  <c r="Y1840" i="1"/>
  <c r="Y1844" i="1" s="1"/>
  <c r="X1840" i="1"/>
  <c r="X1844" i="1" s="1"/>
  <c r="W1840" i="1"/>
  <c r="W1844" i="1" s="1"/>
  <c r="V1840" i="1"/>
  <c r="V1844" i="1" s="1"/>
  <c r="U1840" i="1"/>
  <c r="U1844" i="1" s="1"/>
  <c r="T1840" i="1"/>
  <c r="T1844" i="1" s="1"/>
  <c r="S1840" i="1"/>
  <c r="S1844" i="1" s="1"/>
  <c r="R1840" i="1"/>
  <c r="R1844" i="1" s="1"/>
  <c r="Q1840" i="1"/>
  <c r="Q1844" i="1" s="1"/>
  <c r="P1840" i="1"/>
  <c r="P1844" i="1" s="1"/>
  <c r="O1840" i="1"/>
  <c r="O1844" i="1" s="1"/>
  <c r="N1840" i="1"/>
  <c r="N1844" i="1" s="1"/>
  <c r="M1840" i="1"/>
  <c r="M1844" i="1" s="1"/>
  <c r="L1840" i="1"/>
  <c r="L1844" i="1" s="1"/>
  <c r="K1840" i="1"/>
  <c r="K1844" i="1" s="1"/>
  <c r="J1840" i="1"/>
  <c r="J1844" i="1" s="1"/>
  <c r="I1840" i="1"/>
  <c r="I1844" i="1" s="1"/>
  <c r="H1840" i="1"/>
  <c r="H1844" i="1" s="1"/>
  <c r="G1840" i="1"/>
  <c r="G1844" i="1" s="1"/>
  <c r="F1840" i="1"/>
  <c r="F1844" i="1" s="1"/>
  <c r="E1840" i="1"/>
  <c r="E1844" i="1" s="1"/>
  <c r="D1840" i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AA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AA1832" i="1" s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F1831" i="1"/>
  <c r="E1831" i="1"/>
  <c r="D1831" i="1"/>
  <c r="AA1831" i="1" s="1"/>
  <c r="C1831" i="1"/>
  <c r="B1831" i="1"/>
  <c r="Y1830" i="1"/>
  <c r="Y1834" i="1" s="1"/>
  <c r="X1830" i="1"/>
  <c r="X1834" i="1" s="1"/>
  <c r="W1830" i="1"/>
  <c r="W1834" i="1" s="1"/>
  <c r="V1830" i="1"/>
  <c r="V1834" i="1" s="1"/>
  <c r="U1830" i="1"/>
  <c r="U1834" i="1" s="1"/>
  <c r="T1830" i="1"/>
  <c r="T1834" i="1" s="1"/>
  <c r="S1830" i="1"/>
  <c r="S1834" i="1" s="1"/>
  <c r="R1830" i="1"/>
  <c r="R1834" i="1" s="1"/>
  <c r="Q1830" i="1"/>
  <c r="Q1834" i="1" s="1"/>
  <c r="P1830" i="1"/>
  <c r="P1834" i="1" s="1"/>
  <c r="O1830" i="1"/>
  <c r="O1834" i="1" s="1"/>
  <c r="N1830" i="1"/>
  <c r="N1834" i="1" s="1"/>
  <c r="M1830" i="1"/>
  <c r="M1834" i="1" s="1"/>
  <c r="L1830" i="1"/>
  <c r="L1834" i="1" s="1"/>
  <c r="K1830" i="1"/>
  <c r="K1834" i="1" s="1"/>
  <c r="J1830" i="1"/>
  <c r="J1834" i="1" s="1"/>
  <c r="I1830" i="1"/>
  <c r="I1834" i="1" s="1"/>
  <c r="H1830" i="1"/>
  <c r="H1834" i="1" s="1"/>
  <c r="G1830" i="1"/>
  <c r="G1834" i="1" s="1"/>
  <c r="F1830" i="1"/>
  <c r="F1834" i="1" s="1"/>
  <c r="E1830" i="1"/>
  <c r="E1834" i="1" s="1"/>
  <c r="D1830" i="1"/>
  <c r="C1830" i="1"/>
  <c r="C1834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Z1825" i="1" s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AA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AA1822" i="1" s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AB1821" i="1" s="1"/>
  <c r="L1821" i="1"/>
  <c r="K1821" i="1"/>
  <c r="J1821" i="1"/>
  <c r="I1821" i="1"/>
  <c r="H1821" i="1"/>
  <c r="G1821" i="1"/>
  <c r="F1821" i="1"/>
  <c r="E1821" i="1"/>
  <c r="D1821" i="1"/>
  <c r="AA1821" i="1" s="1"/>
  <c r="C1821" i="1"/>
  <c r="B1821" i="1"/>
  <c r="Y1820" i="1"/>
  <c r="Y1824" i="1" s="1"/>
  <c r="X1820" i="1"/>
  <c r="X1824" i="1" s="1"/>
  <c r="W1820" i="1"/>
  <c r="W1824" i="1" s="1"/>
  <c r="V1820" i="1"/>
  <c r="V1824" i="1" s="1"/>
  <c r="U1820" i="1"/>
  <c r="U1824" i="1" s="1"/>
  <c r="T1820" i="1"/>
  <c r="T1824" i="1" s="1"/>
  <c r="S1820" i="1"/>
  <c r="S1824" i="1" s="1"/>
  <c r="R1820" i="1"/>
  <c r="R1824" i="1" s="1"/>
  <c r="Q1820" i="1"/>
  <c r="Q1824" i="1" s="1"/>
  <c r="P1820" i="1"/>
  <c r="P1824" i="1" s="1"/>
  <c r="O1820" i="1"/>
  <c r="O1824" i="1" s="1"/>
  <c r="N1820" i="1"/>
  <c r="N1824" i="1" s="1"/>
  <c r="M1820" i="1"/>
  <c r="M1824" i="1" s="1"/>
  <c r="L1820" i="1"/>
  <c r="L1824" i="1" s="1"/>
  <c r="K1820" i="1"/>
  <c r="K1824" i="1" s="1"/>
  <c r="J1820" i="1"/>
  <c r="J1824" i="1" s="1"/>
  <c r="I1820" i="1"/>
  <c r="I1824" i="1" s="1"/>
  <c r="H1820" i="1"/>
  <c r="H1824" i="1" s="1"/>
  <c r="G1820" i="1"/>
  <c r="G1824" i="1" s="1"/>
  <c r="F1820" i="1"/>
  <c r="F1824" i="1" s="1"/>
  <c r="E1820" i="1"/>
  <c r="E1824" i="1" s="1"/>
  <c r="D1820" i="1"/>
  <c r="C1820" i="1"/>
  <c r="C1824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AA1813" i="1" s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AA1812" i="1" s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AA1811" i="1" s="1"/>
  <c r="C1811" i="1"/>
  <c r="B1811" i="1"/>
  <c r="Y1810" i="1"/>
  <c r="Y1814" i="1" s="1"/>
  <c r="X1810" i="1"/>
  <c r="X1814" i="1" s="1"/>
  <c r="W1810" i="1"/>
  <c r="W1814" i="1" s="1"/>
  <c r="V1810" i="1"/>
  <c r="V1814" i="1" s="1"/>
  <c r="U1810" i="1"/>
  <c r="U1814" i="1" s="1"/>
  <c r="T1810" i="1"/>
  <c r="T1814" i="1" s="1"/>
  <c r="S1810" i="1"/>
  <c r="S1814" i="1" s="1"/>
  <c r="R1810" i="1"/>
  <c r="R1814" i="1" s="1"/>
  <c r="Q1810" i="1"/>
  <c r="Q1814" i="1" s="1"/>
  <c r="P1810" i="1"/>
  <c r="P1814" i="1" s="1"/>
  <c r="O1810" i="1"/>
  <c r="O1814" i="1" s="1"/>
  <c r="N1810" i="1"/>
  <c r="Z1810" i="1" s="1"/>
  <c r="M1810" i="1"/>
  <c r="M1814" i="1" s="1"/>
  <c r="L1810" i="1"/>
  <c r="L1814" i="1" s="1"/>
  <c r="K1810" i="1"/>
  <c r="K1814" i="1" s="1"/>
  <c r="J1810" i="1"/>
  <c r="J1814" i="1" s="1"/>
  <c r="I1810" i="1"/>
  <c r="I1814" i="1" s="1"/>
  <c r="H1810" i="1"/>
  <c r="H1814" i="1" s="1"/>
  <c r="G1810" i="1"/>
  <c r="G1814" i="1" s="1"/>
  <c r="F1810" i="1"/>
  <c r="F1814" i="1" s="1"/>
  <c r="E1810" i="1"/>
  <c r="E1814" i="1" s="1"/>
  <c r="D1810" i="1"/>
  <c r="D1814" i="1" s="1"/>
  <c r="C1810" i="1"/>
  <c r="C1814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AA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AA1802" i="1" s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Z1801" i="1" s="1"/>
  <c r="AB1801" i="1" s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W1800" i="1"/>
  <c r="W1804" i="1" s="1"/>
  <c r="V1800" i="1"/>
  <c r="V1804" i="1" s="1"/>
  <c r="U1800" i="1"/>
  <c r="U1804" i="1" s="1"/>
  <c r="T1800" i="1"/>
  <c r="T1804" i="1" s="1"/>
  <c r="S1800" i="1"/>
  <c r="S1804" i="1" s="1"/>
  <c r="R1800" i="1"/>
  <c r="R1804" i="1" s="1"/>
  <c r="Q1800" i="1"/>
  <c r="Q1804" i="1" s="1"/>
  <c r="P1800" i="1"/>
  <c r="P1804" i="1" s="1"/>
  <c r="O1800" i="1"/>
  <c r="O1804" i="1" s="1"/>
  <c r="N1800" i="1"/>
  <c r="N1804" i="1" s="1"/>
  <c r="M1800" i="1"/>
  <c r="M1804" i="1" s="1"/>
  <c r="L1800" i="1"/>
  <c r="L1804" i="1" s="1"/>
  <c r="K1800" i="1"/>
  <c r="K1804" i="1" s="1"/>
  <c r="J1800" i="1"/>
  <c r="J1804" i="1" s="1"/>
  <c r="I1800" i="1"/>
  <c r="I1804" i="1" s="1"/>
  <c r="H1800" i="1"/>
  <c r="H1804" i="1" s="1"/>
  <c r="G1800" i="1"/>
  <c r="G1804" i="1" s="1"/>
  <c r="F1800" i="1"/>
  <c r="F1804" i="1" s="1"/>
  <c r="E1800" i="1"/>
  <c r="E1804" i="1" s="1"/>
  <c r="D1800" i="1"/>
  <c r="C1800" i="1"/>
  <c r="C1804" i="1" s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AA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AA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X1794" i="1" s="1"/>
  <c r="W1790" i="1"/>
  <c r="W1794" i="1" s="1"/>
  <c r="V1790" i="1"/>
  <c r="V1794" i="1" s="1"/>
  <c r="U1790" i="1"/>
  <c r="U1794" i="1" s="1"/>
  <c r="T1790" i="1"/>
  <c r="T1794" i="1" s="1"/>
  <c r="S1790" i="1"/>
  <c r="S1794" i="1" s="1"/>
  <c r="R1790" i="1"/>
  <c r="R1794" i="1" s="1"/>
  <c r="Q1790" i="1"/>
  <c r="Q1794" i="1" s="1"/>
  <c r="P1790" i="1"/>
  <c r="P1794" i="1" s="1"/>
  <c r="O1790" i="1"/>
  <c r="O1794" i="1" s="1"/>
  <c r="N1790" i="1"/>
  <c r="N1794" i="1" s="1"/>
  <c r="M1790" i="1"/>
  <c r="M1794" i="1" s="1"/>
  <c r="L1790" i="1"/>
  <c r="L1794" i="1" s="1"/>
  <c r="K1790" i="1"/>
  <c r="K1794" i="1" s="1"/>
  <c r="J1790" i="1"/>
  <c r="J1794" i="1" s="1"/>
  <c r="I1790" i="1"/>
  <c r="I1794" i="1" s="1"/>
  <c r="H1790" i="1"/>
  <c r="H1794" i="1" s="1"/>
  <c r="G1790" i="1"/>
  <c r="G1794" i="1" s="1"/>
  <c r="F1790" i="1"/>
  <c r="F1794" i="1" s="1"/>
  <c r="E1790" i="1"/>
  <c r="E1794" i="1" s="1"/>
  <c r="D1790" i="1"/>
  <c r="C1790" i="1"/>
  <c r="C1794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Z1783" i="1" s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X1784" i="1" s="1"/>
  <c r="W1780" i="1"/>
  <c r="W1784" i="1" s="1"/>
  <c r="V1780" i="1"/>
  <c r="V1784" i="1" s="1"/>
  <c r="U1780" i="1"/>
  <c r="U1784" i="1" s="1"/>
  <c r="T1780" i="1"/>
  <c r="T1784" i="1" s="1"/>
  <c r="S1780" i="1"/>
  <c r="S1784" i="1" s="1"/>
  <c r="R1780" i="1"/>
  <c r="R1784" i="1" s="1"/>
  <c r="Q1780" i="1"/>
  <c r="Q1784" i="1" s="1"/>
  <c r="P1780" i="1"/>
  <c r="P1784" i="1" s="1"/>
  <c r="O1780" i="1"/>
  <c r="O1784" i="1" s="1"/>
  <c r="N1780" i="1"/>
  <c r="N1784" i="1" s="1"/>
  <c r="M1780" i="1"/>
  <c r="Z1780" i="1" s="1"/>
  <c r="L1780" i="1"/>
  <c r="L1784" i="1" s="1"/>
  <c r="K1780" i="1"/>
  <c r="K1784" i="1" s="1"/>
  <c r="J1780" i="1"/>
  <c r="J1784" i="1" s="1"/>
  <c r="I1780" i="1"/>
  <c r="I1784" i="1" s="1"/>
  <c r="H1780" i="1"/>
  <c r="H1784" i="1" s="1"/>
  <c r="G1780" i="1"/>
  <c r="G1784" i="1" s="1"/>
  <c r="F1780" i="1"/>
  <c r="F1784" i="1" s="1"/>
  <c r="E1780" i="1"/>
  <c r="E1784" i="1" s="1"/>
  <c r="D1780" i="1"/>
  <c r="D1784" i="1" s="1"/>
  <c r="C1780" i="1"/>
  <c r="C1784" i="1" s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W1770" i="1"/>
  <c r="W1774" i="1" s="1"/>
  <c r="V1770" i="1"/>
  <c r="V1774" i="1" s="1"/>
  <c r="U1770" i="1"/>
  <c r="U1774" i="1" s="1"/>
  <c r="T1770" i="1"/>
  <c r="T1774" i="1" s="1"/>
  <c r="S1770" i="1"/>
  <c r="S1774" i="1" s="1"/>
  <c r="R1770" i="1"/>
  <c r="R1774" i="1" s="1"/>
  <c r="Q1770" i="1"/>
  <c r="Q1774" i="1" s="1"/>
  <c r="P1770" i="1"/>
  <c r="P1774" i="1" s="1"/>
  <c r="O1770" i="1"/>
  <c r="O1774" i="1" s="1"/>
  <c r="N1770" i="1"/>
  <c r="N1774" i="1" s="1"/>
  <c r="M1770" i="1"/>
  <c r="M1774" i="1" s="1"/>
  <c r="L1770" i="1"/>
  <c r="L1774" i="1" s="1"/>
  <c r="K1770" i="1"/>
  <c r="K1774" i="1" s="1"/>
  <c r="J1770" i="1"/>
  <c r="J1774" i="1" s="1"/>
  <c r="I1770" i="1"/>
  <c r="I1774" i="1" s="1"/>
  <c r="H1770" i="1"/>
  <c r="H1774" i="1" s="1"/>
  <c r="G1770" i="1"/>
  <c r="G1774" i="1" s="1"/>
  <c r="F1770" i="1"/>
  <c r="F1774" i="1" s="1"/>
  <c r="E1770" i="1"/>
  <c r="E1774" i="1" s="1"/>
  <c r="D1770" i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Z1765" i="1" s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AA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AB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X1764" i="1" s="1"/>
  <c r="W1760" i="1"/>
  <c r="W1764" i="1" s="1"/>
  <c r="V1760" i="1"/>
  <c r="V1764" i="1" s="1"/>
  <c r="U1760" i="1"/>
  <c r="U1764" i="1" s="1"/>
  <c r="T1760" i="1"/>
  <c r="T1764" i="1" s="1"/>
  <c r="S1760" i="1"/>
  <c r="S1764" i="1" s="1"/>
  <c r="R1760" i="1"/>
  <c r="R1764" i="1" s="1"/>
  <c r="Q1760" i="1"/>
  <c r="Q1764" i="1" s="1"/>
  <c r="P1760" i="1"/>
  <c r="P1764" i="1" s="1"/>
  <c r="O1760" i="1"/>
  <c r="O1764" i="1" s="1"/>
  <c r="N1760" i="1"/>
  <c r="N1764" i="1" s="1"/>
  <c r="M1760" i="1"/>
  <c r="M1764" i="1" s="1"/>
  <c r="L1760" i="1"/>
  <c r="L1764" i="1" s="1"/>
  <c r="K1760" i="1"/>
  <c r="K1764" i="1" s="1"/>
  <c r="J1760" i="1"/>
  <c r="J1764" i="1" s="1"/>
  <c r="I1760" i="1"/>
  <c r="I1764" i="1" s="1"/>
  <c r="H1760" i="1"/>
  <c r="H1764" i="1" s="1"/>
  <c r="G1760" i="1"/>
  <c r="G1764" i="1" s="1"/>
  <c r="F1760" i="1"/>
  <c r="F1764" i="1" s="1"/>
  <c r="E1760" i="1"/>
  <c r="E1764" i="1" s="1"/>
  <c r="D1760" i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Z1755" i="1" s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AA1753" i="1" s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X1750" i="1"/>
  <c r="X1754" i="1" s="1"/>
  <c r="W1750" i="1"/>
  <c r="W1754" i="1" s="1"/>
  <c r="W1756" i="1" s="1"/>
  <c r="V1750" i="1"/>
  <c r="V1754" i="1" s="1"/>
  <c r="U1750" i="1"/>
  <c r="U1754" i="1" s="1"/>
  <c r="T1750" i="1"/>
  <c r="T1754" i="1" s="1"/>
  <c r="S1750" i="1"/>
  <c r="S1754" i="1" s="1"/>
  <c r="S1756" i="1" s="1"/>
  <c r="R1750" i="1"/>
  <c r="R1754" i="1" s="1"/>
  <c r="Q1750" i="1"/>
  <c r="Q1754" i="1" s="1"/>
  <c r="P1750" i="1"/>
  <c r="P1754" i="1" s="1"/>
  <c r="O1750" i="1"/>
  <c r="O1754" i="1" s="1"/>
  <c r="O1756" i="1" s="1"/>
  <c r="N1750" i="1"/>
  <c r="N1754" i="1" s="1"/>
  <c r="M1750" i="1"/>
  <c r="M1754" i="1" s="1"/>
  <c r="L1750" i="1"/>
  <c r="L1754" i="1" s="1"/>
  <c r="K1750" i="1"/>
  <c r="K1754" i="1" s="1"/>
  <c r="K1756" i="1" s="1"/>
  <c r="J1750" i="1"/>
  <c r="J1754" i="1" s="1"/>
  <c r="I1750" i="1"/>
  <c r="I1754" i="1" s="1"/>
  <c r="H1750" i="1"/>
  <c r="H1754" i="1" s="1"/>
  <c r="G1750" i="1"/>
  <c r="G1754" i="1" s="1"/>
  <c r="G1756" i="1" s="1"/>
  <c r="F1750" i="1"/>
  <c r="F1754" i="1" s="1"/>
  <c r="E1750" i="1"/>
  <c r="E1754" i="1" s="1"/>
  <c r="D1750" i="1"/>
  <c r="C1750" i="1"/>
  <c r="C1754" i="1" s="1"/>
  <c r="C1756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AB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X1744" i="1" s="1"/>
  <c r="W1740" i="1"/>
  <c r="W1744" i="1" s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Z1740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G1744" i="1" s="1"/>
  <c r="F1740" i="1"/>
  <c r="F1744" i="1" s="1"/>
  <c r="E1740" i="1"/>
  <c r="E1744" i="1" s="1"/>
  <c r="D1740" i="1"/>
  <c r="D1744" i="1" s="1"/>
  <c r="C1740" i="1"/>
  <c r="C1744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Z1731" i="1" s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X1734" i="1" s="1"/>
  <c r="W1730" i="1"/>
  <c r="W1734" i="1" s="1"/>
  <c r="V1730" i="1"/>
  <c r="V1734" i="1" s="1"/>
  <c r="U1730" i="1"/>
  <c r="U1734" i="1" s="1"/>
  <c r="T1730" i="1"/>
  <c r="T1734" i="1" s="1"/>
  <c r="S1730" i="1"/>
  <c r="S1734" i="1" s="1"/>
  <c r="R1730" i="1"/>
  <c r="R1734" i="1" s="1"/>
  <c r="Q1730" i="1"/>
  <c r="Q1734" i="1" s="1"/>
  <c r="P1730" i="1"/>
  <c r="P1734" i="1" s="1"/>
  <c r="O1730" i="1"/>
  <c r="O1734" i="1" s="1"/>
  <c r="N1730" i="1"/>
  <c r="N1734" i="1" s="1"/>
  <c r="M1730" i="1"/>
  <c r="M1734" i="1" s="1"/>
  <c r="L1730" i="1"/>
  <c r="L1734" i="1" s="1"/>
  <c r="K1730" i="1"/>
  <c r="K1734" i="1" s="1"/>
  <c r="J1730" i="1"/>
  <c r="J1734" i="1" s="1"/>
  <c r="I1730" i="1"/>
  <c r="I1734" i="1" s="1"/>
  <c r="H1730" i="1"/>
  <c r="H1734" i="1" s="1"/>
  <c r="G1730" i="1"/>
  <c r="G1734" i="1" s="1"/>
  <c r="F1730" i="1"/>
  <c r="F1734" i="1" s="1"/>
  <c r="E1730" i="1"/>
  <c r="E1734" i="1" s="1"/>
  <c r="D1730" i="1"/>
  <c r="C1730" i="1"/>
  <c r="C1734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Z1725" i="1" s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W1720" i="1"/>
  <c r="W1724" i="1" s="1"/>
  <c r="V1720" i="1"/>
  <c r="V1724" i="1" s="1"/>
  <c r="U1720" i="1"/>
  <c r="U1724" i="1" s="1"/>
  <c r="T1720" i="1"/>
  <c r="T1724" i="1" s="1"/>
  <c r="S1720" i="1"/>
  <c r="S1724" i="1" s="1"/>
  <c r="R1720" i="1"/>
  <c r="R1724" i="1" s="1"/>
  <c r="Q1720" i="1"/>
  <c r="Q1724" i="1" s="1"/>
  <c r="P1720" i="1"/>
  <c r="P1724" i="1" s="1"/>
  <c r="O1720" i="1"/>
  <c r="O1724" i="1" s="1"/>
  <c r="N1720" i="1"/>
  <c r="N1724" i="1" s="1"/>
  <c r="M1720" i="1"/>
  <c r="M1724" i="1" s="1"/>
  <c r="L1720" i="1"/>
  <c r="L1724" i="1" s="1"/>
  <c r="K1720" i="1"/>
  <c r="K1724" i="1" s="1"/>
  <c r="J1720" i="1"/>
  <c r="J1724" i="1" s="1"/>
  <c r="I1720" i="1"/>
  <c r="I1724" i="1" s="1"/>
  <c r="H1720" i="1"/>
  <c r="H1724" i="1" s="1"/>
  <c r="G1720" i="1"/>
  <c r="G1724" i="1" s="1"/>
  <c r="F1720" i="1"/>
  <c r="F1724" i="1" s="1"/>
  <c r="E1720" i="1"/>
  <c r="E1724" i="1" s="1"/>
  <c r="D1720" i="1"/>
  <c r="C1720" i="1"/>
  <c r="C1724" i="1" s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Z1715" i="1" s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AA1713" i="1" s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L1712" i="1"/>
  <c r="K1712" i="1"/>
  <c r="J1712" i="1"/>
  <c r="I1712" i="1"/>
  <c r="H1712" i="1"/>
  <c r="G1712" i="1"/>
  <c r="F1712" i="1"/>
  <c r="E1712" i="1"/>
  <c r="D1712" i="1"/>
  <c r="AA1712" i="1" s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Z1711" i="1" s="1"/>
  <c r="AB1711" i="1" s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W1710" i="1"/>
  <c r="W1714" i="1" s="1"/>
  <c r="V1710" i="1"/>
  <c r="V1714" i="1" s="1"/>
  <c r="U1710" i="1"/>
  <c r="U1714" i="1" s="1"/>
  <c r="T1710" i="1"/>
  <c r="T1714" i="1" s="1"/>
  <c r="S1710" i="1"/>
  <c r="S1714" i="1" s="1"/>
  <c r="R1710" i="1"/>
  <c r="R1714" i="1" s="1"/>
  <c r="Q1710" i="1"/>
  <c r="Q1714" i="1" s="1"/>
  <c r="P1710" i="1"/>
  <c r="P1714" i="1" s="1"/>
  <c r="O1710" i="1"/>
  <c r="O1714" i="1" s="1"/>
  <c r="N1710" i="1"/>
  <c r="N1714" i="1" s="1"/>
  <c r="M1710" i="1"/>
  <c r="M1714" i="1" s="1"/>
  <c r="L1710" i="1"/>
  <c r="L1714" i="1" s="1"/>
  <c r="K1710" i="1"/>
  <c r="K1714" i="1" s="1"/>
  <c r="J1710" i="1"/>
  <c r="J1714" i="1" s="1"/>
  <c r="I1710" i="1"/>
  <c r="I1714" i="1" s="1"/>
  <c r="H1710" i="1"/>
  <c r="H1714" i="1" s="1"/>
  <c r="G1710" i="1"/>
  <c r="G1714" i="1" s="1"/>
  <c r="F1710" i="1"/>
  <c r="F1714" i="1" s="1"/>
  <c r="E1710" i="1"/>
  <c r="E1714" i="1" s="1"/>
  <c r="D1710" i="1"/>
  <c r="C1710" i="1"/>
  <c r="C1714" i="1" s="1"/>
  <c r="B1710" i="1"/>
  <c r="B1714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Z1705" i="1" s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Z1703" i="1" s="1"/>
  <c r="L1703" i="1"/>
  <c r="K1703" i="1"/>
  <c r="J1703" i="1"/>
  <c r="I1703" i="1"/>
  <c r="H1703" i="1"/>
  <c r="G1703" i="1"/>
  <c r="F1703" i="1"/>
  <c r="E1703" i="1"/>
  <c r="D1703" i="1"/>
  <c r="AA1703" i="1" s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Z1702" i="1" s="1"/>
  <c r="L1702" i="1"/>
  <c r="K1702" i="1"/>
  <c r="J1702" i="1"/>
  <c r="I1702" i="1"/>
  <c r="H1702" i="1"/>
  <c r="G1702" i="1"/>
  <c r="F1702" i="1"/>
  <c r="E1702" i="1"/>
  <c r="D1702" i="1"/>
  <c r="AA1702" i="1" s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Z1701" i="1" s="1"/>
  <c r="M1701" i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Y1704" i="1" s="1"/>
  <c r="Y1706" i="1" s="1"/>
  <c r="X1700" i="1"/>
  <c r="X1704" i="1" s="1"/>
  <c r="W1700" i="1"/>
  <c r="W1704" i="1" s="1"/>
  <c r="V1700" i="1"/>
  <c r="V1704" i="1" s="1"/>
  <c r="U1700" i="1"/>
  <c r="U1704" i="1" s="1"/>
  <c r="U1706" i="1" s="1"/>
  <c r="T1700" i="1"/>
  <c r="T1704" i="1" s="1"/>
  <c r="S1700" i="1"/>
  <c r="S1704" i="1" s="1"/>
  <c r="R1700" i="1"/>
  <c r="R1704" i="1" s="1"/>
  <c r="Q1700" i="1"/>
  <c r="Q1704" i="1" s="1"/>
  <c r="Q1706" i="1" s="1"/>
  <c r="P1700" i="1"/>
  <c r="P1704" i="1" s="1"/>
  <c r="O1700" i="1"/>
  <c r="O1704" i="1" s="1"/>
  <c r="N1700" i="1"/>
  <c r="N1704" i="1" s="1"/>
  <c r="M1700" i="1"/>
  <c r="M1704" i="1" s="1"/>
  <c r="M1706" i="1" s="1"/>
  <c r="L1700" i="1"/>
  <c r="L1704" i="1" s="1"/>
  <c r="K1700" i="1"/>
  <c r="K1704" i="1" s="1"/>
  <c r="J1700" i="1"/>
  <c r="J1704" i="1" s="1"/>
  <c r="I1700" i="1"/>
  <c r="I1704" i="1" s="1"/>
  <c r="I1706" i="1" s="1"/>
  <c r="H1700" i="1"/>
  <c r="H1704" i="1" s="1"/>
  <c r="G1700" i="1"/>
  <c r="G1704" i="1" s="1"/>
  <c r="F1700" i="1"/>
  <c r="F1704" i="1" s="1"/>
  <c r="E1700" i="1"/>
  <c r="E1704" i="1" s="1"/>
  <c r="E1706" i="1" s="1"/>
  <c r="D1700" i="1"/>
  <c r="C1700" i="1"/>
  <c r="C1704" i="1" s="1"/>
  <c r="B1700" i="1"/>
  <c r="B1690" i="1" s="1"/>
  <c r="B1694" i="1" s="1"/>
  <c r="Y1695" i="1"/>
  <c r="X1695" i="1"/>
  <c r="X1685" i="1" s="1"/>
  <c r="W1695" i="1"/>
  <c r="V1695" i="1"/>
  <c r="U1695" i="1"/>
  <c r="T1695" i="1"/>
  <c r="T1685" i="1" s="1"/>
  <c r="S1695" i="1"/>
  <c r="R1695" i="1"/>
  <c r="Q1695" i="1"/>
  <c r="P1695" i="1"/>
  <c r="P1685" i="1" s="1"/>
  <c r="O1695" i="1"/>
  <c r="N1695" i="1"/>
  <c r="M1695" i="1"/>
  <c r="Z1695" i="1" s="1"/>
  <c r="L1695" i="1"/>
  <c r="L1685" i="1" s="1"/>
  <c r="K1695" i="1"/>
  <c r="J1695" i="1"/>
  <c r="I1695" i="1"/>
  <c r="H1695" i="1"/>
  <c r="G1695" i="1"/>
  <c r="F1695" i="1"/>
  <c r="F1696" i="1" s="1"/>
  <c r="E1695" i="1"/>
  <c r="D1695" i="1"/>
  <c r="C1695" i="1"/>
  <c r="B1695" i="1"/>
  <c r="B1696" i="1" s="1"/>
  <c r="W1694" i="1"/>
  <c r="O1694" i="1"/>
  <c r="Y1693" i="1"/>
  <c r="Y1683" i="1" s="1"/>
  <c r="Y1673" i="1" s="1"/>
  <c r="X1693" i="1"/>
  <c r="W1693" i="1"/>
  <c r="V1693" i="1"/>
  <c r="U1693" i="1"/>
  <c r="U1683" i="1" s="1"/>
  <c r="U1673" i="1" s="1"/>
  <c r="T1693" i="1"/>
  <c r="S1693" i="1"/>
  <c r="R1693" i="1"/>
  <c r="Q1693" i="1"/>
  <c r="Q1683" i="1" s="1"/>
  <c r="Q1673" i="1" s="1"/>
  <c r="P1693" i="1"/>
  <c r="O1693" i="1"/>
  <c r="N1693" i="1"/>
  <c r="M1693" i="1"/>
  <c r="L1693" i="1"/>
  <c r="K1693" i="1"/>
  <c r="J1693" i="1"/>
  <c r="I1693" i="1"/>
  <c r="I1683" i="1" s="1"/>
  <c r="I1673" i="1" s="1"/>
  <c r="H1693" i="1"/>
  <c r="G1693" i="1"/>
  <c r="F1693" i="1"/>
  <c r="E1693" i="1"/>
  <c r="E1683" i="1" s="1"/>
  <c r="E1673" i="1" s="1"/>
  <c r="D1693" i="1"/>
  <c r="C1693" i="1"/>
  <c r="B1693" i="1"/>
  <c r="Y1692" i="1"/>
  <c r="X1692" i="1"/>
  <c r="W1692" i="1"/>
  <c r="W1682" i="1" s="1"/>
  <c r="V1692" i="1"/>
  <c r="U1692" i="1"/>
  <c r="T1692" i="1"/>
  <c r="S1692" i="1"/>
  <c r="S1682" i="1" s="1"/>
  <c r="R1692" i="1"/>
  <c r="Q1692" i="1"/>
  <c r="P1692" i="1"/>
  <c r="O1692" i="1"/>
  <c r="O1682" i="1" s="1"/>
  <c r="N1692" i="1"/>
  <c r="M1692" i="1"/>
  <c r="L1692" i="1"/>
  <c r="K1692" i="1"/>
  <c r="K1682" i="1" s="1"/>
  <c r="J1692" i="1"/>
  <c r="I1692" i="1"/>
  <c r="H1692" i="1"/>
  <c r="G1692" i="1"/>
  <c r="G1682" i="1" s="1"/>
  <c r="F1692" i="1"/>
  <c r="E1692" i="1"/>
  <c r="D1692" i="1"/>
  <c r="C1692" i="1"/>
  <c r="C1682" i="1" s="1"/>
  <c r="B1692" i="1"/>
  <c r="Y1691" i="1"/>
  <c r="X1691" i="1"/>
  <c r="W1691" i="1"/>
  <c r="V1691" i="1"/>
  <c r="V1681" i="1" s="1"/>
  <c r="U1691" i="1"/>
  <c r="T1691" i="1"/>
  <c r="S1691" i="1"/>
  <c r="R1691" i="1"/>
  <c r="R1681" i="1" s="1"/>
  <c r="Q1691" i="1"/>
  <c r="P1691" i="1"/>
  <c r="O1691" i="1"/>
  <c r="N1691" i="1"/>
  <c r="N1681" i="1" s="1"/>
  <c r="M1691" i="1"/>
  <c r="L1691" i="1"/>
  <c r="K1691" i="1"/>
  <c r="J1691" i="1"/>
  <c r="J1681" i="1" s="1"/>
  <c r="I1691" i="1"/>
  <c r="H1691" i="1"/>
  <c r="G1691" i="1"/>
  <c r="F1691" i="1"/>
  <c r="F1681" i="1" s="1"/>
  <c r="E1691" i="1"/>
  <c r="D1691" i="1"/>
  <c r="C1691" i="1"/>
  <c r="B1691" i="1"/>
  <c r="B1681" i="1" s="1"/>
  <c r="Y1690" i="1"/>
  <c r="X1690" i="1"/>
  <c r="X1694" i="1" s="1"/>
  <c r="W1690" i="1"/>
  <c r="V1690" i="1"/>
  <c r="V1694" i="1" s="1"/>
  <c r="V1696" i="1" s="1"/>
  <c r="U1690" i="1"/>
  <c r="T1690" i="1"/>
  <c r="T1694" i="1" s="1"/>
  <c r="S1690" i="1"/>
  <c r="R1690" i="1"/>
  <c r="R1694" i="1" s="1"/>
  <c r="R1696" i="1" s="1"/>
  <c r="Q1690" i="1"/>
  <c r="P1690" i="1"/>
  <c r="P1694" i="1" s="1"/>
  <c r="O1690" i="1"/>
  <c r="N1690" i="1"/>
  <c r="N1694" i="1" s="1"/>
  <c r="N1696" i="1" s="1"/>
  <c r="M1690" i="1"/>
  <c r="L1690" i="1"/>
  <c r="L1694" i="1" s="1"/>
  <c r="K1690" i="1"/>
  <c r="J1690" i="1"/>
  <c r="J1694" i="1" s="1"/>
  <c r="J1696" i="1" s="1"/>
  <c r="I1690" i="1"/>
  <c r="H1690" i="1"/>
  <c r="H1694" i="1" s="1"/>
  <c r="G1690" i="1"/>
  <c r="F1690" i="1"/>
  <c r="F1694" i="1" s="1"/>
  <c r="E1690" i="1"/>
  <c r="D1690" i="1"/>
  <c r="D1694" i="1" s="1"/>
  <c r="C1690" i="1"/>
  <c r="Y1685" i="1"/>
  <c r="W1685" i="1"/>
  <c r="V1685" i="1"/>
  <c r="U1685" i="1"/>
  <c r="S1685" i="1"/>
  <c r="R1685" i="1"/>
  <c r="Q1685" i="1"/>
  <c r="O1685" i="1"/>
  <c r="N1685" i="1"/>
  <c r="M1685" i="1"/>
  <c r="K1685" i="1"/>
  <c r="J1685" i="1"/>
  <c r="I1685" i="1"/>
  <c r="G1685" i="1"/>
  <c r="F1685" i="1"/>
  <c r="E1685" i="1"/>
  <c r="C1685" i="1"/>
  <c r="B1685" i="1"/>
  <c r="R1684" i="1"/>
  <c r="R1686" i="1" s="1"/>
  <c r="X1683" i="1"/>
  <c r="X1673" i="1" s="1"/>
  <c r="W1683" i="1"/>
  <c r="V1683" i="1"/>
  <c r="V1673" i="1" s="1"/>
  <c r="T1683" i="1"/>
  <c r="T1673" i="1" s="1"/>
  <c r="S1683" i="1"/>
  <c r="R1683" i="1"/>
  <c r="R1673" i="1" s="1"/>
  <c r="P1683" i="1"/>
  <c r="P1673" i="1" s="1"/>
  <c r="O1683" i="1"/>
  <c r="N1683" i="1"/>
  <c r="N1673" i="1" s="1"/>
  <c r="L1683" i="1"/>
  <c r="L1673" i="1" s="1"/>
  <c r="K1683" i="1"/>
  <c r="J1683" i="1"/>
  <c r="J1673" i="1" s="1"/>
  <c r="H1683" i="1"/>
  <c r="H1673" i="1" s="1"/>
  <c r="G1683" i="1"/>
  <c r="F1683" i="1"/>
  <c r="F1673" i="1" s="1"/>
  <c r="D1683" i="1"/>
  <c r="C1683" i="1"/>
  <c r="B1683" i="1"/>
  <c r="B1673" i="1" s="1"/>
  <c r="Y1682" i="1"/>
  <c r="X1682" i="1"/>
  <c r="X1672" i="1" s="1"/>
  <c r="V1682" i="1"/>
  <c r="V1672" i="1" s="1"/>
  <c r="U1682" i="1"/>
  <c r="T1682" i="1"/>
  <c r="T1672" i="1" s="1"/>
  <c r="R1682" i="1"/>
  <c r="R1672" i="1" s="1"/>
  <c r="Q1682" i="1"/>
  <c r="P1682" i="1"/>
  <c r="P1672" i="1" s="1"/>
  <c r="N1682" i="1"/>
  <c r="N1672" i="1" s="1"/>
  <c r="M1682" i="1"/>
  <c r="L1682" i="1"/>
  <c r="L1672" i="1" s="1"/>
  <c r="J1682" i="1"/>
  <c r="J1672" i="1" s="1"/>
  <c r="I1682" i="1"/>
  <c r="H1682" i="1"/>
  <c r="H1672" i="1" s="1"/>
  <c r="F1682" i="1"/>
  <c r="F1672" i="1" s="1"/>
  <c r="E1682" i="1"/>
  <c r="D1682" i="1"/>
  <c r="B1682" i="1"/>
  <c r="B1672" i="1" s="1"/>
  <c r="Y1681" i="1"/>
  <c r="Y1671" i="1" s="1"/>
  <c r="X1681" i="1"/>
  <c r="W1681" i="1"/>
  <c r="W1671" i="1" s="1"/>
  <c r="U1681" i="1"/>
  <c r="U1671" i="1" s="1"/>
  <c r="T1681" i="1"/>
  <c r="S1681" i="1"/>
  <c r="S1671" i="1" s="1"/>
  <c r="Q1681" i="1"/>
  <c r="Q1671" i="1" s="1"/>
  <c r="P1681" i="1"/>
  <c r="O1681" i="1"/>
  <c r="O1671" i="1" s="1"/>
  <c r="M1681" i="1"/>
  <c r="L1681" i="1"/>
  <c r="K1681" i="1"/>
  <c r="K1671" i="1" s="1"/>
  <c r="I1681" i="1"/>
  <c r="I1671" i="1" s="1"/>
  <c r="H1681" i="1"/>
  <c r="G1681" i="1"/>
  <c r="G1671" i="1" s="1"/>
  <c r="E1681" i="1"/>
  <c r="E1671" i="1" s="1"/>
  <c r="D1681" i="1"/>
  <c r="C1681" i="1"/>
  <c r="X1680" i="1"/>
  <c r="X1670" i="1" s="1"/>
  <c r="W1680" i="1"/>
  <c r="V1680" i="1"/>
  <c r="V1670" i="1" s="1"/>
  <c r="T1680" i="1"/>
  <c r="T1670" i="1" s="1"/>
  <c r="S1680" i="1"/>
  <c r="S1684" i="1" s="1"/>
  <c r="R1680" i="1"/>
  <c r="P1680" i="1"/>
  <c r="P1670" i="1" s="1"/>
  <c r="O1680" i="1"/>
  <c r="N1680" i="1"/>
  <c r="N1684" i="1" s="1"/>
  <c r="N1686" i="1" s="1"/>
  <c r="L1680" i="1"/>
  <c r="L1670" i="1" s="1"/>
  <c r="K1680" i="1"/>
  <c r="K1684" i="1" s="1"/>
  <c r="J1680" i="1"/>
  <c r="H1680" i="1"/>
  <c r="H1670" i="1" s="1"/>
  <c r="G1680" i="1"/>
  <c r="F1680" i="1"/>
  <c r="F1670" i="1" s="1"/>
  <c r="D1680" i="1"/>
  <c r="C1680" i="1"/>
  <c r="C1684" i="1" s="1"/>
  <c r="Y1675" i="1"/>
  <c r="X1675" i="1"/>
  <c r="V1675" i="1"/>
  <c r="U1675" i="1"/>
  <c r="T1675" i="1"/>
  <c r="R1675" i="1"/>
  <c r="P1675" i="1"/>
  <c r="N1675" i="1"/>
  <c r="L1675" i="1"/>
  <c r="J1675" i="1"/>
  <c r="F1675" i="1"/>
  <c r="B1675" i="1"/>
  <c r="W1673" i="1"/>
  <c r="S1673" i="1"/>
  <c r="O1673" i="1"/>
  <c r="K1673" i="1"/>
  <c r="G1673" i="1"/>
  <c r="C1673" i="1"/>
  <c r="Y1672" i="1"/>
  <c r="W1672" i="1"/>
  <c r="U1672" i="1"/>
  <c r="S1672" i="1"/>
  <c r="Q1672" i="1"/>
  <c r="O1672" i="1"/>
  <c r="M1672" i="1"/>
  <c r="K1672" i="1"/>
  <c r="I1672" i="1"/>
  <c r="G1672" i="1"/>
  <c r="E1672" i="1"/>
  <c r="C1672" i="1"/>
  <c r="X1671" i="1"/>
  <c r="V1671" i="1"/>
  <c r="T1671" i="1"/>
  <c r="R1671" i="1"/>
  <c r="P1671" i="1"/>
  <c r="N1671" i="1"/>
  <c r="L1671" i="1"/>
  <c r="J1671" i="1"/>
  <c r="H1671" i="1"/>
  <c r="F1671" i="1"/>
  <c r="D1671" i="1"/>
  <c r="C1671" i="1"/>
  <c r="B1671" i="1"/>
  <c r="W1670" i="1"/>
  <c r="S1670" i="1"/>
  <c r="R1670" i="1"/>
  <c r="O1670" i="1"/>
  <c r="K1670" i="1"/>
  <c r="K1674" i="1" s="1"/>
  <c r="J1670" i="1"/>
  <c r="G1670" i="1"/>
  <c r="C1670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M1663" i="1"/>
  <c r="Z1663" i="1" s="1"/>
  <c r="L1663" i="1"/>
  <c r="K1663" i="1"/>
  <c r="J1663" i="1"/>
  <c r="I1663" i="1"/>
  <c r="H1663" i="1"/>
  <c r="G1663" i="1"/>
  <c r="F1663" i="1"/>
  <c r="E1663" i="1"/>
  <c r="D1663" i="1"/>
  <c r="C1663" i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Z1662" i="1" s="1"/>
  <c r="L1662" i="1"/>
  <c r="K1662" i="1"/>
  <c r="J1662" i="1"/>
  <c r="I1662" i="1"/>
  <c r="H1662" i="1"/>
  <c r="G1662" i="1"/>
  <c r="F1662" i="1"/>
  <c r="E1662" i="1"/>
  <c r="D1662" i="1"/>
  <c r="C1662" i="1"/>
  <c r="B1662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Z1661" i="1" s="1"/>
  <c r="AB1661" i="1" s="1"/>
  <c r="M1661" i="1"/>
  <c r="L1661" i="1"/>
  <c r="K1661" i="1"/>
  <c r="J1661" i="1"/>
  <c r="I1661" i="1"/>
  <c r="H1661" i="1"/>
  <c r="G1661" i="1"/>
  <c r="F1661" i="1"/>
  <c r="E1661" i="1"/>
  <c r="D1661" i="1"/>
  <c r="C1661" i="1"/>
  <c r="B1661" i="1"/>
  <c r="Y1660" i="1"/>
  <c r="Y1664" i="1" s="1"/>
  <c r="X1660" i="1"/>
  <c r="X1664" i="1" s="1"/>
  <c r="W1660" i="1"/>
  <c r="W1664" i="1" s="1"/>
  <c r="V1660" i="1"/>
  <c r="V1664" i="1" s="1"/>
  <c r="U1660" i="1"/>
  <c r="U1664" i="1" s="1"/>
  <c r="T1660" i="1"/>
  <c r="T1664" i="1" s="1"/>
  <c r="S1660" i="1"/>
  <c r="S1664" i="1" s="1"/>
  <c r="R1660" i="1"/>
  <c r="R1664" i="1" s="1"/>
  <c r="Q1660" i="1"/>
  <c r="Q1664" i="1" s="1"/>
  <c r="P1660" i="1"/>
  <c r="P1664" i="1" s="1"/>
  <c r="O1660" i="1"/>
  <c r="O1664" i="1" s="1"/>
  <c r="N1660" i="1"/>
  <c r="N1664" i="1" s="1"/>
  <c r="M1660" i="1"/>
  <c r="M1664" i="1" s="1"/>
  <c r="L1660" i="1"/>
  <c r="L1664" i="1" s="1"/>
  <c r="K1660" i="1"/>
  <c r="K1664" i="1" s="1"/>
  <c r="J1660" i="1"/>
  <c r="J1664" i="1" s="1"/>
  <c r="I1660" i="1"/>
  <c r="I1664" i="1" s="1"/>
  <c r="H1660" i="1"/>
  <c r="H1664" i="1" s="1"/>
  <c r="G1660" i="1"/>
  <c r="G1664" i="1" s="1"/>
  <c r="F1660" i="1"/>
  <c r="F1664" i="1" s="1"/>
  <c r="E1660" i="1"/>
  <c r="E1664" i="1" s="1"/>
  <c r="D1660" i="1"/>
  <c r="C1660" i="1"/>
  <c r="C1664" i="1" s="1"/>
  <c r="B1660" i="1"/>
  <c r="B1664" i="1" s="1"/>
  <c r="Y1655" i="1"/>
  <c r="X1655" i="1"/>
  <c r="W1655" i="1"/>
  <c r="W1656" i="1" s="1"/>
  <c r="V1655" i="1"/>
  <c r="U1655" i="1"/>
  <c r="T1655" i="1"/>
  <c r="S1655" i="1"/>
  <c r="R1655" i="1"/>
  <c r="Q1655" i="1"/>
  <c r="P1655" i="1"/>
  <c r="O1655" i="1"/>
  <c r="N1655" i="1"/>
  <c r="Z1655" i="1" s="1"/>
  <c r="M1655" i="1"/>
  <c r="L1655" i="1"/>
  <c r="K1655" i="1"/>
  <c r="J1655" i="1"/>
  <c r="I1655" i="1"/>
  <c r="H1655" i="1"/>
  <c r="G1655" i="1"/>
  <c r="G1656" i="1" s="1"/>
  <c r="F1655" i="1"/>
  <c r="E1655" i="1"/>
  <c r="D1655" i="1"/>
  <c r="C1655" i="1"/>
  <c r="B1655" i="1"/>
  <c r="Y1653" i="1"/>
  <c r="X1653" i="1"/>
  <c r="X1643" i="1" s="1"/>
  <c r="W1653" i="1"/>
  <c r="V1653" i="1"/>
  <c r="U1653" i="1"/>
  <c r="T1653" i="1"/>
  <c r="T1643" i="1" s="1"/>
  <c r="S1653" i="1"/>
  <c r="R1653" i="1"/>
  <c r="Q1653" i="1"/>
  <c r="P1653" i="1"/>
  <c r="P1643" i="1" s="1"/>
  <c r="O1653" i="1"/>
  <c r="N1653" i="1"/>
  <c r="Z1653" i="1" s="1"/>
  <c r="M1653" i="1"/>
  <c r="L1653" i="1"/>
  <c r="L1643" i="1" s="1"/>
  <c r="K1653" i="1"/>
  <c r="J1653" i="1"/>
  <c r="I1653" i="1"/>
  <c r="H1653" i="1"/>
  <c r="H1643" i="1" s="1"/>
  <c r="G1653" i="1"/>
  <c r="F1653" i="1"/>
  <c r="E1653" i="1"/>
  <c r="D1653" i="1"/>
  <c r="C1653" i="1"/>
  <c r="B1653" i="1"/>
  <c r="Y1652" i="1"/>
  <c r="X1652" i="1"/>
  <c r="W1652" i="1"/>
  <c r="V1652" i="1"/>
  <c r="V1642" i="1" s="1"/>
  <c r="U1652" i="1"/>
  <c r="T1652" i="1"/>
  <c r="S1652" i="1"/>
  <c r="R1652" i="1"/>
  <c r="R1642" i="1" s="1"/>
  <c r="Q1652" i="1"/>
  <c r="P1652" i="1"/>
  <c r="O1652" i="1"/>
  <c r="N1652" i="1"/>
  <c r="N1642" i="1" s="1"/>
  <c r="M1652" i="1"/>
  <c r="L1652" i="1"/>
  <c r="K1652" i="1"/>
  <c r="J1652" i="1"/>
  <c r="J1642" i="1" s="1"/>
  <c r="I1652" i="1"/>
  <c r="H1652" i="1"/>
  <c r="G1652" i="1"/>
  <c r="F1652" i="1"/>
  <c r="F1642" i="1" s="1"/>
  <c r="E1652" i="1"/>
  <c r="D1652" i="1"/>
  <c r="C1652" i="1"/>
  <c r="B1652" i="1"/>
  <c r="B1642" i="1" s="1"/>
  <c r="Y1651" i="1"/>
  <c r="Y1641" i="1" s="1"/>
  <c r="X1651" i="1"/>
  <c r="W1651" i="1"/>
  <c r="V1651" i="1"/>
  <c r="U1651" i="1"/>
  <c r="U1641" i="1" s="1"/>
  <c r="T1651" i="1"/>
  <c r="S1651" i="1"/>
  <c r="R1651" i="1"/>
  <c r="Q1651" i="1"/>
  <c r="Q1641" i="1" s="1"/>
  <c r="P1651" i="1"/>
  <c r="O1651" i="1"/>
  <c r="N1651" i="1"/>
  <c r="M1651" i="1"/>
  <c r="Z1651" i="1" s="1"/>
  <c r="AB1651" i="1" s="1"/>
  <c r="L1651" i="1"/>
  <c r="K1651" i="1"/>
  <c r="J1651" i="1"/>
  <c r="I1651" i="1"/>
  <c r="I1641" i="1" s="1"/>
  <c r="H1651" i="1"/>
  <c r="G1651" i="1"/>
  <c r="F1651" i="1"/>
  <c r="E1651" i="1"/>
  <c r="E1641" i="1" s="1"/>
  <c r="D1651" i="1"/>
  <c r="C1651" i="1"/>
  <c r="B1651" i="1"/>
  <c r="X1650" i="1"/>
  <c r="X1654" i="1" s="1"/>
  <c r="X1656" i="1" s="1"/>
  <c r="W1650" i="1"/>
  <c r="W1654" i="1" s="1"/>
  <c r="V1650" i="1"/>
  <c r="T1650" i="1"/>
  <c r="T1654" i="1" s="1"/>
  <c r="T1656" i="1" s="1"/>
  <c r="S1650" i="1"/>
  <c r="S1654" i="1" s="1"/>
  <c r="R1650" i="1"/>
  <c r="P1650" i="1"/>
  <c r="P1654" i="1" s="1"/>
  <c r="P1656" i="1" s="1"/>
  <c r="O1650" i="1"/>
  <c r="O1654" i="1" s="1"/>
  <c r="N1650" i="1"/>
  <c r="L1650" i="1"/>
  <c r="L1654" i="1" s="1"/>
  <c r="L1656" i="1" s="1"/>
  <c r="K1650" i="1"/>
  <c r="K1654" i="1" s="1"/>
  <c r="J1650" i="1"/>
  <c r="H1650" i="1"/>
  <c r="H1654" i="1" s="1"/>
  <c r="H1656" i="1" s="1"/>
  <c r="G1650" i="1"/>
  <c r="G1654" i="1" s="1"/>
  <c r="F1650" i="1"/>
  <c r="D1650" i="1"/>
  <c r="C1650" i="1"/>
  <c r="C1654" i="1" s="1"/>
  <c r="B1650" i="1"/>
  <c r="Y1645" i="1"/>
  <c r="X1645" i="1"/>
  <c r="V1645" i="1"/>
  <c r="V1646" i="1" s="1"/>
  <c r="U1645" i="1"/>
  <c r="T1645" i="1"/>
  <c r="R1645" i="1"/>
  <c r="Q1645" i="1"/>
  <c r="P1645" i="1"/>
  <c r="N1645" i="1"/>
  <c r="M1645" i="1"/>
  <c r="L1645" i="1"/>
  <c r="J1645" i="1"/>
  <c r="I1645" i="1"/>
  <c r="H1645" i="1"/>
  <c r="F1645" i="1"/>
  <c r="F1646" i="1" s="1"/>
  <c r="E1645" i="1"/>
  <c r="D1645" i="1"/>
  <c r="B1645" i="1"/>
  <c r="Y1643" i="1"/>
  <c r="W1643" i="1"/>
  <c r="V1643" i="1"/>
  <c r="U1643" i="1"/>
  <c r="S1643" i="1"/>
  <c r="R1643" i="1"/>
  <c r="Q1643" i="1"/>
  <c r="O1643" i="1"/>
  <c r="N1643" i="1"/>
  <c r="Z1643" i="1" s="1"/>
  <c r="M1643" i="1"/>
  <c r="K1643" i="1"/>
  <c r="J1643" i="1"/>
  <c r="I1643" i="1"/>
  <c r="G1643" i="1"/>
  <c r="F1643" i="1"/>
  <c r="E1643" i="1"/>
  <c r="C1643" i="1"/>
  <c r="B1643" i="1"/>
  <c r="Y1642" i="1"/>
  <c r="X1642" i="1"/>
  <c r="W1642" i="1"/>
  <c r="U1642" i="1"/>
  <c r="T1642" i="1"/>
  <c r="S1642" i="1"/>
  <c r="Q1642" i="1"/>
  <c r="P1642" i="1"/>
  <c r="O1642" i="1"/>
  <c r="M1642" i="1"/>
  <c r="Z1642" i="1" s="1"/>
  <c r="L1642" i="1"/>
  <c r="K1642" i="1"/>
  <c r="I1642" i="1"/>
  <c r="H1642" i="1"/>
  <c r="G1642" i="1"/>
  <c r="E1642" i="1"/>
  <c r="D1642" i="1"/>
  <c r="AA1642" i="1" s="1"/>
  <c r="C1642" i="1"/>
  <c r="X1641" i="1"/>
  <c r="W1641" i="1"/>
  <c r="V1641" i="1"/>
  <c r="T1641" i="1"/>
  <c r="S1641" i="1"/>
  <c r="R1641" i="1"/>
  <c r="P1641" i="1"/>
  <c r="O1641" i="1"/>
  <c r="N1641" i="1"/>
  <c r="L1641" i="1"/>
  <c r="K1641" i="1"/>
  <c r="J1641" i="1"/>
  <c r="H1641" i="1"/>
  <c r="G1641" i="1"/>
  <c r="F1641" i="1"/>
  <c r="D1641" i="1"/>
  <c r="C1641" i="1"/>
  <c r="B1641" i="1"/>
  <c r="W1640" i="1"/>
  <c r="W1644" i="1" s="1"/>
  <c r="V1640" i="1"/>
  <c r="V1644" i="1" s="1"/>
  <c r="S1640" i="1"/>
  <c r="S1644" i="1" s="1"/>
  <c r="R1640" i="1"/>
  <c r="R1644" i="1" s="1"/>
  <c r="O1640" i="1"/>
  <c r="O1644" i="1" s="1"/>
  <c r="N1640" i="1"/>
  <c r="N1644" i="1" s="1"/>
  <c r="K1640" i="1"/>
  <c r="K1644" i="1" s="1"/>
  <c r="J1640" i="1"/>
  <c r="J1644" i="1" s="1"/>
  <c r="G1640" i="1"/>
  <c r="G1644" i="1" s="1"/>
  <c r="F1640" i="1"/>
  <c r="F1644" i="1" s="1"/>
  <c r="C1640" i="1"/>
  <c r="C1644" i="1" s="1"/>
  <c r="B1640" i="1"/>
  <c r="B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Z1633" i="1" s="1"/>
  <c r="AA1633" i="1" s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L1632" i="1"/>
  <c r="K1632" i="1"/>
  <c r="J1632" i="1"/>
  <c r="I1632" i="1"/>
  <c r="H1632" i="1"/>
  <c r="G1632" i="1"/>
  <c r="F1632" i="1"/>
  <c r="E1632" i="1"/>
  <c r="D1632" i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Z1631" i="1" s="1"/>
  <c r="AB1631" i="1" s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Y1634" i="1" s="1"/>
  <c r="X1630" i="1"/>
  <c r="X1634" i="1" s="1"/>
  <c r="W1630" i="1"/>
  <c r="W1634" i="1" s="1"/>
  <c r="V1630" i="1"/>
  <c r="V1634" i="1" s="1"/>
  <c r="U1630" i="1"/>
  <c r="U1634" i="1" s="1"/>
  <c r="T1630" i="1"/>
  <c r="T1634" i="1" s="1"/>
  <c r="S1630" i="1"/>
  <c r="S1634" i="1" s="1"/>
  <c r="R1630" i="1"/>
  <c r="R1634" i="1" s="1"/>
  <c r="Q1630" i="1"/>
  <c r="Q1634" i="1" s="1"/>
  <c r="P1630" i="1"/>
  <c r="P1634" i="1" s="1"/>
  <c r="O1630" i="1"/>
  <c r="O1634" i="1" s="1"/>
  <c r="N1630" i="1"/>
  <c r="N1634" i="1" s="1"/>
  <c r="M1630" i="1"/>
  <c r="M1634" i="1" s="1"/>
  <c r="L1630" i="1"/>
  <c r="L1634" i="1" s="1"/>
  <c r="K1630" i="1"/>
  <c r="K1634" i="1" s="1"/>
  <c r="J1630" i="1"/>
  <c r="J1634" i="1" s="1"/>
  <c r="I1630" i="1"/>
  <c r="I1634" i="1" s="1"/>
  <c r="H1630" i="1"/>
  <c r="H1634" i="1" s="1"/>
  <c r="G1630" i="1"/>
  <c r="G1634" i="1" s="1"/>
  <c r="F1630" i="1"/>
  <c r="F1634" i="1" s="1"/>
  <c r="E1630" i="1"/>
  <c r="E1634" i="1" s="1"/>
  <c r="D1630" i="1"/>
  <c r="C1630" i="1"/>
  <c r="C1634" i="1" s="1"/>
  <c r="B1630" i="1"/>
  <c r="B1634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Z1623" i="1" s="1"/>
  <c r="M1623" i="1"/>
  <c r="L1623" i="1"/>
  <c r="K1623" i="1"/>
  <c r="J1623" i="1"/>
  <c r="I1623" i="1"/>
  <c r="H1623" i="1"/>
  <c r="G1623" i="1"/>
  <c r="F1623" i="1"/>
  <c r="E1623" i="1"/>
  <c r="D1623" i="1"/>
  <c r="AA1623" i="1" s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Z1622" i="1" s="1"/>
  <c r="L1622" i="1"/>
  <c r="K1622" i="1"/>
  <c r="J1622" i="1"/>
  <c r="I1622" i="1"/>
  <c r="H1622" i="1"/>
  <c r="G1622" i="1"/>
  <c r="F1622" i="1"/>
  <c r="E1622" i="1"/>
  <c r="D1622" i="1"/>
  <c r="C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Z1621" i="1" s="1"/>
  <c r="AB1621" i="1" s="1"/>
  <c r="L1621" i="1"/>
  <c r="K1621" i="1"/>
  <c r="J1621" i="1"/>
  <c r="I1621" i="1"/>
  <c r="H1621" i="1"/>
  <c r="G1621" i="1"/>
  <c r="F1621" i="1"/>
  <c r="E1621" i="1"/>
  <c r="D1621" i="1"/>
  <c r="C1621" i="1"/>
  <c r="B1621" i="1"/>
  <c r="Y1620" i="1"/>
  <c r="Y1624" i="1" s="1"/>
  <c r="X1620" i="1"/>
  <c r="X1624" i="1" s="1"/>
  <c r="W1620" i="1"/>
  <c r="W1624" i="1" s="1"/>
  <c r="V1620" i="1"/>
  <c r="V1624" i="1" s="1"/>
  <c r="U1620" i="1"/>
  <c r="U1624" i="1" s="1"/>
  <c r="T1620" i="1"/>
  <c r="T1624" i="1" s="1"/>
  <c r="S1620" i="1"/>
  <c r="S1624" i="1" s="1"/>
  <c r="R1620" i="1"/>
  <c r="R1624" i="1" s="1"/>
  <c r="Q1620" i="1"/>
  <c r="Q1624" i="1" s="1"/>
  <c r="P1620" i="1"/>
  <c r="P1624" i="1" s="1"/>
  <c r="O1620" i="1"/>
  <c r="O1624" i="1" s="1"/>
  <c r="N1620" i="1"/>
  <c r="N1624" i="1" s="1"/>
  <c r="M1620" i="1"/>
  <c r="M1624" i="1" s="1"/>
  <c r="L1620" i="1"/>
  <c r="L1624" i="1" s="1"/>
  <c r="K1620" i="1"/>
  <c r="K1624" i="1" s="1"/>
  <c r="J1620" i="1"/>
  <c r="J1624" i="1" s="1"/>
  <c r="I1620" i="1"/>
  <c r="I1624" i="1" s="1"/>
  <c r="H1620" i="1"/>
  <c r="H1624" i="1" s="1"/>
  <c r="G1620" i="1"/>
  <c r="G1624" i="1" s="1"/>
  <c r="F1620" i="1"/>
  <c r="F1624" i="1" s="1"/>
  <c r="E1620" i="1"/>
  <c r="E1624" i="1" s="1"/>
  <c r="D1620" i="1"/>
  <c r="C1620" i="1"/>
  <c r="C1624" i="1" s="1"/>
  <c r="B1620" i="1"/>
  <c r="B1624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AA1613" i="1" s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Y1614" i="1" s="1"/>
  <c r="X1612" i="1"/>
  <c r="W1612" i="1"/>
  <c r="W1614" i="1" s="1"/>
  <c r="V1612" i="1"/>
  <c r="U1612" i="1"/>
  <c r="U1614" i="1" s="1"/>
  <c r="T1612" i="1"/>
  <c r="S1612" i="1"/>
  <c r="S1614" i="1" s="1"/>
  <c r="R1612" i="1"/>
  <c r="Q1612" i="1"/>
  <c r="Q1614" i="1" s="1"/>
  <c r="P1612" i="1"/>
  <c r="O1612" i="1"/>
  <c r="O1614" i="1" s="1"/>
  <c r="N1612" i="1"/>
  <c r="M1612" i="1"/>
  <c r="Z1612" i="1" s="1"/>
  <c r="AA1612" i="1" s="1"/>
  <c r="L1612" i="1"/>
  <c r="K1612" i="1"/>
  <c r="K1614" i="1" s="1"/>
  <c r="J1612" i="1"/>
  <c r="I1612" i="1"/>
  <c r="I1614" i="1" s="1"/>
  <c r="H1612" i="1"/>
  <c r="G1612" i="1"/>
  <c r="G1614" i="1" s="1"/>
  <c r="F1612" i="1"/>
  <c r="E1612" i="1"/>
  <c r="E1614" i="1" s="1"/>
  <c r="D1612" i="1"/>
  <c r="C1612" i="1"/>
  <c r="C1614" i="1" s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Z1611" i="1" s="1"/>
  <c r="AB1611" i="1" s="1"/>
  <c r="M1611" i="1"/>
  <c r="L1611" i="1"/>
  <c r="K1611" i="1"/>
  <c r="J1611" i="1"/>
  <c r="I1611" i="1"/>
  <c r="H1611" i="1"/>
  <c r="G1611" i="1"/>
  <c r="F1611" i="1"/>
  <c r="E1611" i="1"/>
  <c r="D1611" i="1"/>
  <c r="AA1611" i="1" s="1"/>
  <c r="C1611" i="1"/>
  <c r="B1611" i="1"/>
  <c r="Y1610" i="1"/>
  <c r="X1610" i="1"/>
  <c r="X1614" i="1" s="1"/>
  <c r="W1610" i="1"/>
  <c r="V1610" i="1"/>
  <c r="V1614" i="1" s="1"/>
  <c r="U1610" i="1"/>
  <c r="T1610" i="1"/>
  <c r="T1614" i="1" s="1"/>
  <c r="S1610" i="1"/>
  <c r="R1610" i="1"/>
  <c r="R1614" i="1" s="1"/>
  <c r="Q1610" i="1"/>
  <c r="P1610" i="1"/>
  <c r="P1614" i="1" s="1"/>
  <c r="O1610" i="1"/>
  <c r="N1610" i="1"/>
  <c r="N1614" i="1" s="1"/>
  <c r="M1610" i="1"/>
  <c r="L1610" i="1"/>
  <c r="L1614" i="1" s="1"/>
  <c r="K1610" i="1"/>
  <c r="J1610" i="1"/>
  <c r="J1614" i="1" s="1"/>
  <c r="I1610" i="1"/>
  <c r="H1610" i="1"/>
  <c r="H1614" i="1" s="1"/>
  <c r="G1610" i="1"/>
  <c r="F1610" i="1"/>
  <c r="F1614" i="1" s="1"/>
  <c r="E1610" i="1"/>
  <c r="D1610" i="1"/>
  <c r="D1614" i="1" s="1"/>
  <c r="C1610" i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Z1605" i="1" s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AB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Y1604" i="1" s="1"/>
  <c r="X1600" i="1"/>
  <c r="X1604" i="1" s="1"/>
  <c r="W1600" i="1"/>
  <c r="W1604" i="1" s="1"/>
  <c r="V1600" i="1"/>
  <c r="V1604" i="1" s="1"/>
  <c r="U1600" i="1"/>
  <c r="U1604" i="1" s="1"/>
  <c r="T1600" i="1"/>
  <c r="T1604" i="1" s="1"/>
  <c r="S1600" i="1"/>
  <c r="S1604" i="1" s="1"/>
  <c r="R1600" i="1"/>
  <c r="R1604" i="1" s="1"/>
  <c r="Q1600" i="1"/>
  <c r="Q1604" i="1" s="1"/>
  <c r="P1600" i="1"/>
  <c r="P1604" i="1" s="1"/>
  <c r="O1600" i="1"/>
  <c r="O1604" i="1" s="1"/>
  <c r="N1600" i="1"/>
  <c r="N1604" i="1" s="1"/>
  <c r="M1600" i="1"/>
  <c r="M1604" i="1" s="1"/>
  <c r="L1600" i="1"/>
  <c r="L1604" i="1" s="1"/>
  <c r="K1600" i="1"/>
  <c r="K1604" i="1" s="1"/>
  <c r="J1600" i="1"/>
  <c r="J1604" i="1" s="1"/>
  <c r="I1600" i="1"/>
  <c r="I1604" i="1" s="1"/>
  <c r="H1600" i="1"/>
  <c r="H1604" i="1" s="1"/>
  <c r="G1600" i="1"/>
  <c r="G1604" i="1" s="1"/>
  <c r="F1600" i="1"/>
  <c r="F1604" i="1" s="1"/>
  <c r="E1600" i="1"/>
  <c r="E1604" i="1" s="1"/>
  <c r="D1600" i="1"/>
  <c r="D1604" i="1" s="1"/>
  <c r="C1600" i="1"/>
  <c r="C1604" i="1" s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Z1591" i="1" s="1"/>
  <c r="AB1591" i="1" s="1"/>
  <c r="M1591" i="1"/>
  <c r="L1591" i="1"/>
  <c r="K1591" i="1"/>
  <c r="J1591" i="1"/>
  <c r="I1591" i="1"/>
  <c r="H1591" i="1"/>
  <c r="G1591" i="1"/>
  <c r="F1591" i="1"/>
  <c r="E1591" i="1"/>
  <c r="D1591" i="1"/>
  <c r="AA1591" i="1" s="1"/>
  <c r="C1591" i="1"/>
  <c r="B1591" i="1"/>
  <c r="Y1590" i="1"/>
  <c r="Y1594" i="1" s="1"/>
  <c r="X1590" i="1"/>
  <c r="X1594" i="1" s="1"/>
  <c r="W1590" i="1"/>
  <c r="W1594" i="1" s="1"/>
  <c r="V1590" i="1"/>
  <c r="V1594" i="1" s="1"/>
  <c r="U1590" i="1"/>
  <c r="U1594" i="1" s="1"/>
  <c r="T1590" i="1"/>
  <c r="T1594" i="1" s="1"/>
  <c r="S1590" i="1"/>
  <c r="S1594" i="1" s="1"/>
  <c r="R1590" i="1"/>
  <c r="R1594" i="1" s="1"/>
  <c r="Q1590" i="1"/>
  <c r="Q1594" i="1" s="1"/>
  <c r="P1590" i="1"/>
  <c r="P1594" i="1" s="1"/>
  <c r="O1590" i="1"/>
  <c r="O1594" i="1" s="1"/>
  <c r="N1590" i="1"/>
  <c r="N1594" i="1" s="1"/>
  <c r="M1590" i="1"/>
  <c r="M1594" i="1" s="1"/>
  <c r="L1590" i="1"/>
  <c r="L1594" i="1" s="1"/>
  <c r="K1590" i="1"/>
  <c r="K1594" i="1" s="1"/>
  <c r="J1590" i="1"/>
  <c r="J1594" i="1" s="1"/>
  <c r="I1590" i="1"/>
  <c r="I1594" i="1" s="1"/>
  <c r="H1590" i="1"/>
  <c r="H1594" i="1" s="1"/>
  <c r="G1590" i="1"/>
  <c r="G1594" i="1" s="1"/>
  <c r="F1590" i="1"/>
  <c r="F1594" i="1" s="1"/>
  <c r="E1590" i="1"/>
  <c r="E1594" i="1" s="1"/>
  <c r="D1590" i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Z1583" i="1" s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L1582" i="1"/>
  <c r="K1582" i="1"/>
  <c r="J1582" i="1"/>
  <c r="I1582" i="1"/>
  <c r="H1582" i="1"/>
  <c r="G1582" i="1"/>
  <c r="F1582" i="1"/>
  <c r="E1582" i="1"/>
  <c r="D1582" i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Y1584" i="1" s="1"/>
  <c r="X1580" i="1"/>
  <c r="X1584" i="1" s="1"/>
  <c r="W1580" i="1"/>
  <c r="W1584" i="1" s="1"/>
  <c r="V1580" i="1"/>
  <c r="V1584" i="1" s="1"/>
  <c r="U1580" i="1"/>
  <c r="U1584" i="1" s="1"/>
  <c r="T1580" i="1"/>
  <c r="T1584" i="1" s="1"/>
  <c r="S1580" i="1"/>
  <c r="S1584" i="1" s="1"/>
  <c r="R1580" i="1"/>
  <c r="R1584" i="1" s="1"/>
  <c r="Q1580" i="1"/>
  <c r="Q1584" i="1" s="1"/>
  <c r="P1580" i="1"/>
  <c r="P1584" i="1" s="1"/>
  <c r="O1580" i="1"/>
  <c r="O1584" i="1" s="1"/>
  <c r="N1580" i="1"/>
  <c r="N1584" i="1" s="1"/>
  <c r="M1580" i="1"/>
  <c r="M1584" i="1" s="1"/>
  <c r="L1580" i="1"/>
  <c r="L1584" i="1" s="1"/>
  <c r="K1580" i="1"/>
  <c r="K1584" i="1" s="1"/>
  <c r="J1580" i="1"/>
  <c r="J1584" i="1" s="1"/>
  <c r="I1580" i="1"/>
  <c r="I1584" i="1" s="1"/>
  <c r="H1580" i="1"/>
  <c r="H1584" i="1" s="1"/>
  <c r="G1580" i="1"/>
  <c r="G1584" i="1" s="1"/>
  <c r="F1580" i="1"/>
  <c r="F1584" i="1" s="1"/>
  <c r="E1580" i="1"/>
  <c r="E1584" i="1" s="1"/>
  <c r="D1580" i="1"/>
  <c r="C1580" i="1"/>
  <c r="C1584" i="1" s="1"/>
  <c r="B1580" i="1"/>
  <c r="B1584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Z1573" i="1" s="1"/>
  <c r="L1573" i="1"/>
  <c r="K1573" i="1"/>
  <c r="J1573" i="1"/>
  <c r="I1573" i="1"/>
  <c r="H1573" i="1"/>
  <c r="G1573" i="1"/>
  <c r="F1573" i="1"/>
  <c r="E1573" i="1"/>
  <c r="D1573" i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Z1572" i="1" s="1"/>
  <c r="L1572" i="1"/>
  <c r="K1572" i="1"/>
  <c r="J1572" i="1"/>
  <c r="I1572" i="1"/>
  <c r="H1572" i="1"/>
  <c r="G1572" i="1"/>
  <c r="F1572" i="1"/>
  <c r="E1572" i="1"/>
  <c r="D1572" i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AB1571" i="1" s="1"/>
  <c r="L1571" i="1"/>
  <c r="K1571" i="1"/>
  <c r="J1571" i="1"/>
  <c r="I1571" i="1"/>
  <c r="H1571" i="1"/>
  <c r="G1571" i="1"/>
  <c r="F1571" i="1"/>
  <c r="E1571" i="1"/>
  <c r="D1571" i="1"/>
  <c r="C1571" i="1"/>
  <c r="B1571" i="1"/>
  <c r="Y1570" i="1"/>
  <c r="Y1574" i="1" s="1"/>
  <c r="X1570" i="1"/>
  <c r="X1574" i="1" s="1"/>
  <c r="W1570" i="1"/>
  <c r="W1574" i="1" s="1"/>
  <c r="V1570" i="1"/>
  <c r="V1574" i="1" s="1"/>
  <c r="U1570" i="1"/>
  <c r="U1574" i="1" s="1"/>
  <c r="T1570" i="1"/>
  <c r="T1574" i="1" s="1"/>
  <c r="S1570" i="1"/>
  <c r="S1574" i="1" s="1"/>
  <c r="R1570" i="1"/>
  <c r="R1574" i="1" s="1"/>
  <c r="Q1570" i="1"/>
  <c r="Q1574" i="1" s="1"/>
  <c r="P1570" i="1"/>
  <c r="P1574" i="1" s="1"/>
  <c r="O1570" i="1"/>
  <c r="O1574" i="1" s="1"/>
  <c r="N1570" i="1"/>
  <c r="N1574" i="1" s="1"/>
  <c r="M1570" i="1"/>
  <c r="Z1570" i="1" s="1"/>
  <c r="L1570" i="1"/>
  <c r="L1574" i="1" s="1"/>
  <c r="K1570" i="1"/>
  <c r="K1574" i="1" s="1"/>
  <c r="J1570" i="1"/>
  <c r="J1574" i="1" s="1"/>
  <c r="I1570" i="1"/>
  <c r="I1574" i="1" s="1"/>
  <c r="H1570" i="1"/>
  <c r="H1574" i="1" s="1"/>
  <c r="G1570" i="1"/>
  <c r="G1574" i="1" s="1"/>
  <c r="F1570" i="1"/>
  <c r="F1574" i="1" s="1"/>
  <c r="E1570" i="1"/>
  <c r="E1574" i="1" s="1"/>
  <c r="D1570" i="1"/>
  <c r="D1574" i="1" s="1"/>
  <c r="C1570" i="1"/>
  <c r="C1574" i="1" s="1"/>
  <c r="B1570" i="1"/>
  <c r="B1574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Z1565" i="1" s="1"/>
  <c r="M1565" i="1"/>
  <c r="L1565" i="1"/>
  <c r="K1565" i="1"/>
  <c r="J1565" i="1"/>
  <c r="I1565" i="1"/>
  <c r="H1565" i="1"/>
  <c r="G1565" i="1"/>
  <c r="F1565" i="1"/>
  <c r="E1565" i="1"/>
  <c r="D1565" i="1"/>
  <c r="AA1565" i="1" s="1"/>
  <c r="C1565" i="1"/>
  <c r="B1565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M1563" i="1"/>
  <c r="Z1563" i="1" s="1"/>
  <c r="AA1563" i="1" s="1"/>
  <c r="L1563" i="1"/>
  <c r="K1563" i="1"/>
  <c r="J1563" i="1"/>
  <c r="I1563" i="1"/>
  <c r="H1563" i="1"/>
  <c r="G1563" i="1"/>
  <c r="F1563" i="1"/>
  <c r="E1563" i="1"/>
  <c r="D1563" i="1"/>
  <c r="C1563" i="1"/>
  <c r="B1563" i="1"/>
  <c r="Y1562" i="1"/>
  <c r="X1562" i="1"/>
  <c r="W1562" i="1"/>
  <c r="V1562" i="1"/>
  <c r="U1562" i="1"/>
  <c r="T1562" i="1"/>
  <c r="S1562" i="1"/>
  <c r="R1562" i="1"/>
  <c r="Q1562" i="1"/>
  <c r="P1562" i="1"/>
  <c r="O1562" i="1"/>
  <c r="N1562" i="1"/>
  <c r="M1562" i="1"/>
  <c r="Z1562" i="1" s="1"/>
  <c r="AA1562" i="1" s="1"/>
  <c r="L1562" i="1"/>
  <c r="K1562" i="1"/>
  <c r="J1562" i="1"/>
  <c r="I1562" i="1"/>
  <c r="H1562" i="1"/>
  <c r="G1562" i="1"/>
  <c r="F1562" i="1"/>
  <c r="E1562" i="1"/>
  <c r="D1562" i="1"/>
  <c r="C1562" i="1"/>
  <c r="B1562" i="1"/>
  <c r="Y1561" i="1"/>
  <c r="X1561" i="1"/>
  <c r="W1561" i="1"/>
  <c r="V1561" i="1"/>
  <c r="U1561" i="1"/>
  <c r="T1561" i="1"/>
  <c r="S1561" i="1"/>
  <c r="R1561" i="1"/>
  <c r="Q1561" i="1"/>
  <c r="P1561" i="1"/>
  <c r="O1561" i="1"/>
  <c r="N1561" i="1"/>
  <c r="Z1561" i="1" s="1"/>
  <c r="AB1561" i="1" s="1"/>
  <c r="M1561" i="1"/>
  <c r="L1561" i="1"/>
  <c r="K1561" i="1"/>
  <c r="J1561" i="1"/>
  <c r="I1561" i="1"/>
  <c r="H1561" i="1"/>
  <c r="G1561" i="1"/>
  <c r="F1561" i="1"/>
  <c r="E1561" i="1"/>
  <c r="D1561" i="1"/>
  <c r="C1561" i="1"/>
  <c r="B1561" i="1"/>
  <c r="Y1560" i="1"/>
  <c r="Y1564" i="1" s="1"/>
  <c r="X1560" i="1"/>
  <c r="X1564" i="1" s="1"/>
  <c r="W1560" i="1"/>
  <c r="W1564" i="1" s="1"/>
  <c r="V1560" i="1"/>
  <c r="V1564" i="1" s="1"/>
  <c r="U1560" i="1"/>
  <c r="U1564" i="1" s="1"/>
  <c r="T1560" i="1"/>
  <c r="T1564" i="1" s="1"/>
  <c r="S1560" i="1"/>
  <c r="S1564" i="1" s="1"/>
  <c r="R1560" i="1"/>
  <c r="R1564" i="1" s="1"/>
  <c r="Q1560" i="1"/>
  <c r="Q1564" i="1" s="1"/>
  <c r="P1560" i="1"/>
  <c r="P1564" i="1" s="1"/>
  <c r="O1560" i="1"/>
  <c r="O1564" i="1" s="1"/>
  <c r="N1560" i="1"/>
  <c r="N1564" i="1" s="1"/>
  <c r="M1560" i="1"/>
  <c r="M1564" i="1" s="1"/>
  <c r="L1560" i="1"/>
  <c r="L1564" i="1" s="1"/>
  <c r="K1560" i="1"/>
  <c r="K1564" i="1" s="1"/>
  <c r="J1560" i="1"/>
  <c r="J1564" i="1" s="1"/>
  <c r="I1560" i="1"/>
  <c r="I1564" i="1" s="1"/>
  <c r="H1560" i="1"/>
  <c r="H1564" i="1" s="1"/>
  <c r="G1560" i="1"/>
  <c r="G1564" i="1" s="1"/>
  <c r="F1560" i="1"/>
  <c r="F1564" i="1" s="1"/>
  <c r="E1560" i="1"/>
  <c r="E1564" i="1" s="1"/>
  <c r="D1560" i="1"/>
  <c r="D1564" i="1" s="1"/>
  <c r="C1560" i="1"/>
  <c r="C1564" i="1" s="1"/>
  <c r="B1560" i="1"/>
  <c r="B1564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AA1553" i="1" s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AA1552" i="1" s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Z1551" i="1" s="1"/>
  <c r="AB1551" i="1" s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Y1554" i="1" s="1"/>
  <c r="X1550" i="1"/>
  <c r="X1554" i="1" s="1"/>
  <c r="W1550" i="1"/>
  <c r="W1554" i="1" s="1"/>
  <c r="V1550" i="1"/>
  <c r="V1554" i="1" s="1"/>
  <c r="U1550" i="1"/>
  <c r="U1554" i="1" s="1"/>
  <c r="T1550" i="1"/>
  <c r="T1554" i="1" s="1"/>
  <c r="S1550" i="1"/>
  <c r="S1554" i="1" s="1"/>
  <c r="R1550" i="1"/>
  <c r="R1554" i="1" s="1"/>
  <c r="Q1550" i="1"/>
  <c r="Q1554" i="1" s="1"/>
  <c r="P1550" i="1"/>
  <c r="P1554" i="1" s="1"/>
  <c r="O1550" i="1"/>
  <c r="O1554" i="1" s="1"/>
  <c r="N1550" i="1"/>
  <c r="N1554" i="1" s="1"/>
  <c r="M1550" i="1"/>
  <c r="Z1550" i="1" s="1"/>
  <c r="L1550" i="1"/>
  <c r="L1554" i="1" s="1"/>
  <c r="K1550" i="1"/>
  <c r="K1554" i="1" s="1"/>
  <c r="J1550" i="1"/>
  <c r="J1554" i="1" s="1"/>
  <c r="I1550" i="1"/>
  <c r="I1554" i="1" s="1"/>
  <c r="H1550" i="1"/>
  <c r="H1554" i="1" s="1"/>
  <c r="G1550" i="1"/>
  <c r="G1554" i="1" s="1"/>
  <c r="F1550" i="1"/>
  <c r="F1554" i="1" s="1"/>
  <c r="E1550" i="1"/>
  <c r="E1554" i="1" s="1"/>
  <c r="D1550" i="1"/>
  <c r="D1554" i="1" s="1"/>
  <c r="C1550" i="1"/>
  <c r="C1554" i="1" s="1"/>
  <c r="B1550" i="1"/>
  <c r="B1554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AA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X1544" i="1" s="1"/>
  <c r="W1540" i="1"/>
  <c r="W1544" i="1" s="1"/>
  <c r="V1540" i="1"/>
  <c r="V1544" i="1" s="1"/>
  <c r="U1540" i="1"/>
  <c r="U1544" i="1" s="1"/>
  <c r="T1540" i="1"/>
  <c r="T1544" i="1" s="1"/>
  <c r="S1540" i="1"/>
  <c r="S1544" i="1" s="1"/>
  <c r="R1540" i="1"/>
  <c r="R1544" i="1" s="1"/>
  <c r="Q1540" i="1"/>
  <c r="Q1544" i="1" s="1"/>
  <c r="P1540" i="1"/>
  <c r="P1544" i="1" s="1"/>
  <c r="O1540" i="1"/>
  <c r="O1544" i="1" s="1"/>
  <c r="N1540" i="1"/>
  <c r="N1544" i="1" s="1"/>
  <c r="M1540" i="1"/>
  <c r="M1544" i="1" s="1"/>
  <c r="L1540" i="1"/>
  <c r="L1544" i="1" s="1"/>
  <c r="K1540" i="1"/>
  <c r="K1544" i="1" s="1"/>
  <c r="J1540" i="1"/>
  <c r="J1544" i="1" s="1"/>
  <c r="I1540" i="1"/>
  <c r="I1544" i="1" s="1"/>
  <c r="H1540" i="1"/>
  <c r="H1544" i="1" s="1"/>
  <c r="G1540" i="1"/>
  <c r="G1544" i="1" s="1"/>
  <c r="F1540" i="1"/>
  <c r="F1544" i="1" s="1"/>
  <c r="E1540" i="1"/>
  <c r="E1544" i="1" s="1"/>
  <c r="D1540" i="1"/>
  <c r="C1540" i="1"/>
  <c r="C1544" i="1" s="1"/>
  <c r="B1540" i="1"/>
  <c r="B1544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AA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Z1531" i="1" s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X1534" i="1" s="1"/>
  <c r="W1530" i="1"/>
  <c r="W1534" i="1" s="1"/>
  <c r="V1530" i="1"/>
  <c r="V1534" i="1" s="1"/>
  <c r="U1530" i="1"/>
  <c r="U1534" i="1" s="1"/>
  <c r="T1530" i="1"/>
  <c r="T1534" i="1" s="1"/>
  <c r="S1530" i="1"/>
  <c r="S1534" i="1" s="1"/>
  <c r="R1530" i="1"/>
  <c r="R1534" i="1" s="1"/>
  <c r="Q1530" i="1"/>
  <c r="Q1534" i="1" s="1"/>
  <c r="P1530" i="1"/>
  <c r="P1534" i="1" s="1"/>
  <c r="O1530" i="1"/>
  <c r="O1534" i="1" s="1"/>
  <c r="N1530" i="1"/>
  <c r="N1534" i="1" s="1"/>
  <c r="M1530" i="1"/>
  <c r="M1534" i="1" s="1"/>
  <c r="L1530" i="1"/>
  <c r="L1534" i="1" s="1"/>
  <c r="K1530" i="1"/>
  <c r="K1534" i="1" s="1"/>
  <c r="J1530" i="1"/>
  <c r="J1534" i="1" s="1"/>
  <c r="I1530" i="1"/>
  <c r="I1534" i="1" s="1"/>
  <c r="H1530" i="1"/>
  <c r="H1534" i="1" s="1"/>
  <c r="G1530" i="1"/>
  <c r="G1534" i="1" s="1"/>
  <c r="F1530" i="1"/>
  <c r="F1534" i="1" s="1"/>
  <c r="E1530" i="1"/>
  <c r="E1534" i="1" s="1"/>
  <c r="D1530" i="1"/>
  <c r="C1530" i="1"/>
  <c r="C1534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Z1521" i="1" s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X1524" i="1" s="1"/>
  <c r="W1520" i="1"/>
  <c r="W1524" i="1" s="1"/>
  <c r="V1520" i="1"/>
  <c r="V1524" i="1" s="1"/>
  <c r="U1520" i="1"/>
  <c r="U1524" i="1" s="1"/>
  <c r="T1520" i="1"/>
  <c r="T1524" i="1" s="1"/>
  <c r="S1520" i="1"/>
  <c r="S1524" i="1" s="1"/>
  <c r="R1520" i="1"/>
  <c r="R1524" i="1" s="1"/>
  <c r="Q1520" i="1"/>
  <c r="Q1524" i="1" s="1"/>
  <c r="P1520" i="1"/>
  <c r="P1524" i="1" s="1"/>
  <c r="O1520" i="1"/>
  <c r="O1524" i="1" s="1"/>
  <c r="N1520" i="1"/>
  <c r="N1524" i="1" s="1"/>
  <c r="M1520" i="1"/>
  <c r="L1520" i="1"/>
  <c r="L1524" i="1" s="1"/>
  <c r="K1520" i="1"/>
  <c r="K1524" i="1" s="1"/>
  <c r="J1520" i="1"/>
  <c r="J1524" i="1" s="1"/>
  <c r="I1520" i="1"/>
  <c r="I1524" i="1" s="1"/>
  <c r="H1520" i="1"/>
  <c r="H1524" i="1" s="1"/>
  <c r="G1520" i="1"/>
  <c r="G1524" i="1" s="1"/>
  <c r="F1520" i="1"/>
  <c r="F1524" i="1" s="1"/>
  <c r="E1520" i="1"/>
  <c r="E1524" i="1" s="1"/>
  <c r="D1520" i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AA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X1514" i="1" s="1"/>
  <c r="X1516" i="1" s="1"/>
  <c r="W1510" i="1"/>
  <c r="W1514" i="1" s="1"/>
  <c r="V1510" i="1"/>
  <c r="V1514" i="1" s="1"/>
  <c r="U1510" i="1"/>
  <c r="U1514" i="1" s="1"/>
  <c r="T1510" i="1"/>
  <c r="T1514" i="1" s="1"/>
  <c r="S1510" i="1"/>
  <c r="S1514" i="1" s="1"/>
  <c r="R1510" i="1"/>
  <c r="R1514" i="1" s="1"/>
  <c r="Q1510" i="1"/>
  <c r="Q1514" i="1" s="1"/>
  <c r="P1510" i="1"/>
  <c r="P1514" i="1" s="1"/>
  <c r="O1510" i="1"/>
  <c r="O1514" i="1" s="1"/>
  <c r="N1510" i="1"/>
  <c r="N1514" i="1" s="1"/>
  <c r="M1510" i="1"/>
  <c r="M1514" i="1" s="1"/>
  <c r="M1516" i="1" s="1"/>
  <c r="L1510" i="1"/>
  <c r="L1514" i="1" s="1"/>
  <c r="K1510" i="1"/>
  <c r="K1514" i="1" s="1"/>
  <c r="K1516" i="1" s="1"/>
  <c r="J1510" i="1"/>
  <c r="J1514" i="1" s="1"/>
  <c r="I1510" i="1"/>
  <c r="I1514" i="1" s="1"/>
  <c r="H1510" i="1"/>
  <c r="H1514" i="1" s="1"/>
  <c r="G1510" i="1"/>
  <c r="G1514" i="1" s="1"/>
  <c r="F1510" i="1"/>
  <c r="F1514" i="1" s="1"/>
  <c r="E1510" i="1"/>
  <c r="E1514" i="1" s="1"/>
  <c r="E1516" i="1" s="1"/>
  <c r="D1510" i="1"/>
  <c r="C1510" i="1"/>
  <c r="C1514" i="1" s="1"/>
  <c r="C1516" i="1" s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X1504" i="1" s="1"/>
  <c r="W1500" i="1"/>
  <c r="W1504" i="1" s="1"/>
  <c r="V1500" i="1"/>
  <c r="V1504" i="1" s="1"/>
  <c r="U1500" i="1"/>
  <c r="U1504" i="1" s="1"/>
  <c r="T1500" i="1"/>
  <c r="T1504" i="1" s="1"/>
  <c r="S1500" i="1"/>
  <c r="S1504" i="1" s="1"/>
  <c r="R1500" i="1"/>
  <c r="R1504" i="1" s="1"/>
  <c r="Q1500" i="1"/>
  <c r="Q1504" i="1" s="1"/>
  <c r="P1500" i="1"/>
  <c r="P1504" i="1" s="1"/>
  <c r="O1500" i="1"/>
  <c r="O1504" i="1" s="1"/>
  <c r="N1500" i="1"/>
  <c r="N1504" i="1" s="1"/>
  <c r="M1500" i="1"/>
  <c r="M1504" i="1" s="1"/>
  <c r="L1500" i="1"/>
  <c r="L1504" i="1" s="1"/>
  <c r="K1500" i="1"/>
  <c r="K1504" i="1" s="1"/>
  <c r="J1500" i="1"/>
  <c r="J1504" i="1" s="1"/>
  <c r="I1500" i="1"/>
  <c r="I1504" i="1" s="1"/>
  <c r="H1500" i="1"/>
  <c r="H1504" i="1" s="1"/>
  <c r="G1500" i="1"/>
  <c r="G1504" i="1" s="1"/>
  <c r="F1500" i="1"/>
  <c r="F1504" i="1" s="1"/>
  <c r="E1500" i="1"/>
  <c r="E1504" i="1" s="1"/>
  <c r="D1500" i="1"/>
  <c r="D1504" i="1" s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Z1495" i="1" s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AA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Z1491" i="1" s="1"/>
  <c r="AB1491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X1494" i="1" s="1"/>
  <c r="W1490" i="1"/>
  <c r="W1494" i="1" s="1"/>
  <c r="V1490" i="1"/>
  <c r="V1494" i="1" s="1"/>
  <c r="U1490" i="1"/>
  <c r="U1494" i="1" s="1"/>
  <c r="T1490" i="1"/>
  <c r="T1494" i="1" s="1"/>
  <c r="S1490" i="1"/>
  <c r="S1494" i="1" s="1"/>
  <c r="R1490" i="1"/>
  <c r="R1494" i="1" s="1"/>
  <c r="Q1490" i="1"/>
  <c r="Q1494" i="1" s="1"/>
  <c r="P1490" i="1"/>
  <c r="P1494" i="1" s="1"/>
  <c r="O1490" i="1"/>
  <c r="O1494" i="1" s="1"/>
  <c r="N1490" i="1"/>
  <c r="N1494" i="1" s="1"/>
  <c r="M1490" i="1"/>
  <c r="M1494" i="1" s="1"/>
  <c r="L1490" i="1"/>
  <c r="L1494" i="1" s="1"/>
  <c r="K1490" i="1"/>
  <c r="K1494" i="1" s="1"/>
  <c r="J1490" i="1"/>
  <c r="J1494" i="1" s="1"/>
  <c r="I1490" i="1"/>
  <c r="I1494" i="1" s="1"/>
  <c r="H1490" i="1"/>
  <c r="H1494" i="1" s="1"/>
  <c r="G1490" i="1"/>
  <c r="G1494" i="1" s="1"/>
  <c r="F1490" i="1"/>
  <c r="F1494" i="1" s="1"/>
  <c r="E1490" i="1"/>
  <c r="E1494" i="1" s="1"/>
  <c r="D1490" i="1"/>
  <c r="D1494" i="1" s="1"/>
  <c r="C1490" i="1"/>
  <c r="C1494" i="1" s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Z1483" i="1" s="1"/>
  <c r="M1483" i="1"/>
  <c r="L1483" i="1"/>
  <c r="K1483" i="1"/>
  <c r="J1483" i="1"/>
  <c r="I1483" i="1"/>
  <c r="H1483" i="1"/>
  <c r="G1483" i="1"/>
  <c r="F1483" i="1"/>
  <c r="E1483" i="1"/>
  <c r="D1483" i="1"/>
  <c r="AA1483" i="1" s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AA1482" i="1" s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AA1481" i="1" s="1"/>
  <c r="C1481" i="1"/>
  <c r="B1481" i="1"/>
  <c r="Y1480" i="1"/>
  <c r="Y1484" i="1" s="1"/>
  <c r="X1480" i="1"/>
  <c r="X1484" i="1" s="1"/>
  <c r="W1480" i="1"/>
  <c r="W1484" i="1" s="1"/>
  <c r="V1480" i="1"/>
  <c r="V1484" i="1" s="1"/>
  <c r="U1480" i="1"/>
  <c r="U1484" i="1" s="1"/>
  <c r="T1480" i="1"/>
  <c r="T1484" i="1" s="1"/>
  <c r="S1480" i="1"/>
  <c r="S1484" i="1" s="1"/>
  <c r="R1480" i="1"/>
  <c r="R1484" i="1" s="1"/>
  <c r="Q1480" i="1"/>
  <c r="Q1484" i="1" s="1"/>
  <c r="P1480" i="1"/>
  <c r="P1484" i="1" s="1"/>
  <c r="O1480" i="1"/>
  <c r="O1484" i="1" s="1"/>
  <c r="N1480" i="1"/>
  <c r="N1484" i="1" s="1"/>
  <c r="M1480" i="1"/>
  <c r="M1484" i="1" s="1"/>
  <c r="L1480" i="1"/>
  <c r="L1484" i="1" s="1"/>
  <c r="K1480" i="1"/>
  <c r="K1484" i="1" s="1"/>
  <c r="J1480" i="1"/>
  <c r="J1484" i="1" s="1"/>
  <c r="I1480" i="1"/>
  <c r="I1484" i="1" s="1"/>
  <c r="H1480" i="1"/>
  <c r="H1484" i="1" s="1"/>
  <c r="G1480" i="1"/>
  <c r="G1484" i="1" s="1"/>
  <c r="F1480" i="1"/>
  <c r="F1484" i="1" s="1"/>
  <c r="E1480" i="1"/>
  <c r="E1484" i="1" s="1"/>
  <c r="D1480" i="1"/>
  <c r="C1480" i="1"/>
  <c r="C1484" i="1" s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AA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AA1472" i="1" s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AA1471" i="1" s="1"/>
  <c r="C1471" i="1"/>
  <c r="B1471" i="1"/>
  <c r="Y1470" i="1"/>
  <c r="Y1474" i="1" s="1"/>
  <c r="X1470" i="1"/>
  <c r="X1474" i="1" s="1"/>
  <c r="W1470" i="1"/>
  <c r="W1474" i="1" s="1"/>
  <c r="V1470" i="1"/>
  <c r="V1474" i="1" s="1"/>
  <c r="U1470" i="1"/>
  <c r="U1474" i="1" s="1"/>
  <c r="T1470" i="1"/>
  <c r="T1474" i="1" s="1"/>
  <c r="S1470" i="1"/>
  <c r="S1474" i="1" s="1"/>
  <c r="R1470" i="1"/>
  <c r="R1474" i="1" s="1"/>
  <c r="Q1470" i="1"/>
  <c r="Q1474" i="1" s="1"/>
  <c r="P1470" i="1"/>
  <c r="P1474" i="1" s="1"/>
  <c r="O1470" i="1"/>
  <c r="O1474" i="1" s="1"/>
  <c r="N1470" i="1"/>
  <c r="N1474" i="1" s="1"/>
  <c r="M1470" i="1"/>
  <c r="M1474" i="1" s="1"/>
  <c r="L1470" i="1"/>
  <c r="L1474" i="1" s="1"/>
  <c r="K1470" i="1"/>
  <c r="K1474" i="1" s="1"/>
  <c r="J1470" i="1"/>
  <c r="J1474" i="1" s="1"/>
  <c r="I1470" i="1"/>
  <c r="I1474" i="1" s="1"/>
  <c r="H1470" i="1"/>
  <c r="H1474" i="1" s="1"/>
  <c r="G1470" i="1"/>
  <c r="G1474" i="1" s="1"/>
  <c r="F1470" i="1"/>
  <c r="F1474" i="1" s="1"/>
  <c r="E1470" i="1"/>
  <c r="E1474" i="1" s="1"/>
  <c r="D1470" i="1"/>
  <c r="D1474" i="1" s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Z1465" i="1" s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AA1463" i="1" s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AA1462" i="1" s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M1464" i="1" s="1"/>
  <c r="L1460" i="1"/>
  <c r="L1464" i="1" s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D1464" i="1" s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AA1453" i="1" s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AA1452" i="1" s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G1451" i="1"/>
  <c r="F1451" i="1"/>
  <c r="E1451" i="1"/>
  <c r="D1451" i="1"/>
  <c r="AA1451" i="1" s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AA1443" i="1" s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Z1442" i="1" s="1"/>
  <c r="M1442" i="1"/>
  <c r="L1442" i="1"/>
  <c r="K1442" i="1"/>
  <c r="J1442" i="1"/>
  <c r="I1442" i="1"/>
  <c r="H1442" i="1"/>
  <c r="G1442" i="1"/>
  <c r="F1442" i="1"/>
  <c r="E1442" i="1"/>
  <c r="D1442" i="1"/>
  <c r="AA1442" i="1" s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X1444" i="1" s="1"/>
  <c r="W1440" i="1"/>
  <c r="W1444" i="1" s="1"/>
  <c r="V1440" i="1"/>
  <c r="V1444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M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E1440" i="1"/>
  <c r="E1444" i="1" s="1"/>
  <c r="D1440" i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Z1433" i="1" s="1"/>
  <c r="M1433" i="1"/>
  <c r="L1433" i="1"/>
  <c r="K1433" i="1"/>
  <c r="J1433" i="1"/>
  <c r="I1433" i="1"/>
  <c r="H1433" i="1"/>
  <c r="G1433" i="1"/>
  <c r="F1433" i="1"/>
  <c r="E1433" i="1"/>
  <c r="D1433" i="1"/>
  <c r="AA1433" i="1" s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AA1432" i="1" s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X1430" i="1"/>
  <c r="X1434" i="1" s="1"/>
  <c r="W1430" i="1"/>
  <c r="W1434" i="1" s="1"/>
  <c r="V1430" i="1"/>
  <c r="V1434" i="1" s="1"/>
  <c r="U1430" i="1"/>
  <c r="U1434" i="1" s="1"/>
  <c r="T1430" i="1"/>
  <c r="T1434" i="1" s="1"/>
  <c r="S1430" i="1"/>
  <c r="S1434" i="1" s="1"/>
  <c r="R1430" i="1"/>
  <c r="R1434" i="1" s="1"/>
  <c r="Q1430" i="1"/>
  <c r="Q1434" i="1" s="1"/>
  <c r="P1430" i="1"/>
  <c r="P1434" i="1" s="1"/>
  <c r="O1430" i="1"/>
  <c r="O1434" i="1" s="1"/>
  <c r="N1430" i="1"/>
  <c r="N1434" i="1" s="1"/>
  <c r="M1430" i="1"/>
  <c r="M1434" i="1" s="1"/>
  <c r="L1430" i="1"/>
  <c r="L1434" i="1" s="1"/>
  <c r="K1430" i="1"/>
  <c r="K1434" i="1" s="1"/>
  <c r="J1430" i="1"/>
  <c r="J1434" i="1" s="1"/>
  <c r="I1430" i="1"/>
  <c r="I1434" i="1" s="1"/>
  <c r="H1430" i="1"/>
  <c r="H1434" i="1" s="1"/>
  <c r="G1430" i="1"/>
  <c r="G1434" i="1" s="1"/>
  <c r="F1430" i="1"/>
  <c r="F1434" i="1" s="1"/>
  <c r="E1430" i="1"/>
  <c r="E1434" i="1" s="1"/>
  <c r="D1430" i="1"/>
  <c r="D1434" i="1" s="1"/>
  <c r="C1430" i="1"/>
  <c r="C1434" i="1" s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Z1425" i="1" s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AA1423" i="1" s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AA1422" i="1" s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Z1421" i="1" s="1"/>
  <c r="AB1421" i="1" s="1"/>
  <c r="M1421" i="1"/>
  <c r="L1421" i="1"/>
  <c r="K1421" i="1"/>
  <c r="J1421" i="1"/>
  <c r="I1421" i="1"/>
  <c r="H1421" i="1"/>
  <c r="G1421" i="1"/>
  <c r="F1421" i="1"/>
  <c r="E1421" i="1"/>
  <c r="D1421" i="1"/>
  <c r="AA1421" i="1" s="1"/>
  <c r="C1421" i="1"/>
  <c r="B1421" i="1"/>
  <c r="Y1420" i="1"/>
  <c r="Y1424" i="1" s="1"/>
  <c r="X1420" i="1"/>
  <c r="X1424" i="1" s="1"/>
  <c r="W1420" i="1"/>
  <c r="W1424" i="1" s="1"/>
  <c r="V1420" i="1"/>
  <c r="V1424" i="1" s="1"/>
  <c r="U1420" i="1"/>
  <c r="U1424" i="1" s="1"/>
  <c r="T1420" i="1"/>
  <c r="T1424" i="1" s="1"/>
  <c r="S1420" i="1"/>
  <c r="S1424" i="1" s="1"/>
  <c r="R1420" i="1"/>
  <c r="R1424" i="1" s="1"/>
  <c r="Q1420" i="1"/>
  <c r="Q1424" i="1" s="1"/>
  <c r="P1420" i="1"/>
  <c r="P1424" i="1" s="1"/>
  <c r="O1420" i="1"/>
  <c r="O1424" i="1" s="1"/>
  <c r="N1420" i="1"/>
  <c r="N1424" i="1" s="1"/>
  <c r="M1420" i="1"/>
  <c r="M1424" i="1" s="1"/>
  <c r="L1420" i="1"/>
  <c r="L1424" i="1" s="1"/>
  <c r="K1420" i="1"/>
  <c r="K1424" i="1" s="1"/>
  <c r="J1420" i="1"/>
  <c r="J1424" i="1" s="1"/>
  <c r="I1420" i="1"/>
  <c r="I1424" i="1" s="1"/>
  <c r="H1420" i="1"/>
  <c r="H1424" i="1" s="1"/>
  <c r="G1420" i="1"/>
  <c r="G1424" i="1" s="1"/>
  <c r="F1420" i="1"/>
  <c r="F1424" i="1" s="1"/>
  <c r="E1420" i="1"/>
  <c r="E1424" i="1" s="1"/>
  <c r="D1420" i="1"/>
  <c r="D1424" i="1" s="1"/>
  <c r="C1420" i="1"/>
  <c r="C1424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Z1413" i="1" s="1"/>
  <c r="AA1413" i="1" s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D1412" i="1"/>
  <c r="AA1412" i="1" s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Z1411" i="1" s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V1410" i="1"/>
  <c r="V1414" i="1" s="1"/>
  <c r="U1410" i="1"/>
  <c r="U1414" i="1" s="1"/>
  <c r="T1410" i="1"/>
  <c r="T1414" i="1" s="1"/>
  <c r="S1410" i="1"/>
  <c r="S1414" i="1" s="1"/>
  <c r="R1410" i="1"/>
  <c r="R1414" i="1" s="1"/>
  <c r="Q1410" i="1"/>
  <c r="Q1414" i="1" s="1"/>
  <c r="P1410" i="1"/>
  <c r="P1414" i="1" s="1"/>
  <c r="O1410" i="1"/>
  <c r="O1414" i="1" s="1"/>
  <c r="N1410" i="1"/>
  <c r="N1414" i="1" s="1"/>
  <c r="M1410" i="1"/>
  <c r="M1414" i="1" s="1"/>
  <c r="L1410" i="1"/>
  <c r="L1414" i="1" s="1"/>
  <c r="K1410" i="1"/>
  <c r="K1414" i="1" s="1"/>
  <c r="J1410" i="1"/>
  <c r="J1414" i="1" s="1"/>
  <c r="I1410" i="1"/>
  <c r="I1414" i="1" s="1"/>
  <c r="H1410" i="1"/>
  <c r="H1414" i="1" s="1"/>
  <c r="G1410" i="1"/>
  <c r="G1414" i="1" s="1"/>
  <c r="F1410" i="1"/>
  <c r="F1414" i="1" s="1"/>
  <c r="E1410" i="1"/>
  <c r="E1414" i="1" s="1"/>
  <c r="D1410" i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AA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AA1402" i="1" s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Z1401" i="1" s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S1404" i="1" s="1"/>
  <c r="R1400" i="1"/>
  <c r="R1404" i="1" s="1"/>
  <c r="Q1400" i="1"/>
  <c r="Q1404" i="1" s="1"/>
  <c r="P1400" i="1"/>
  <c r="P1404" i="1" s="1"/>
  <c r="O1400" i="1"/>
  <c r="O1404" i="1" s="1"/>
  <c r="N1400" i="1"/>
  <c r="N1404" i="1" s="1"/>
  <c r="M1400" i="1"/>
  <c r="M1404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C1400" i="1"/>
  <c r="C1404" i="1" s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Z1395" i="1" s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Z1391" i="1" s="1"/>
  <c r="AB1391" i="1" s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D1394" i="1" s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Z1383" i="1" s="1"/>
  <c r="AA1383" i="1" s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Z1381" i="1" s="1"/>
  <c r="AB1381" i="1" s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Z1371" i="1" s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X1370" i="1"/>
  <c r="X1374" i="1" s="1"/>
  <c r="W1370" i="1"/>
  <c r="W1374" i="1" s="1"/>
  <c r="W1376" i="1" s="1"/>
  <c r="V1370" i="1"/>
  <c r="V1374" i="1" s="1"/>
  <c r="V1376" i="1" s="1"/>
  <c r="U1370" i="1"/>
  <c r="U1374" i="1" s="1"/>
  <c r="T1370" i="1"/>
  <c r="T1374" i="1" s="1"/>
  <c r="S1370" i="1"/>
  <c r="S1374" i="1" s="1"/>
  <c r="S1376" i="1" s="1"/>
  <c r="R1370" i="1"/>
  <c r="R1374" i="1" s="1"/>
  <c r="R1376" i="1" s="1"/>
  <c r="Q1370" i="1"/>
  <c r="Q1374" i="1" s="1"/>
  <c r="P1370" i="1"/>
  <c r="P1374" i="1" s="1"/>
  <c r="O1370" i="1"/>
  <c r="O1374" i="1" s="1"/>
  <c r="O1376" i="1" s="1"/>
  <c r="N1370" i="1"/>
  <c r="N1374" i="1" s="1"/>
  <c r="N1376" i="1" s="1"/>
  <c r="M1370" i="1"/>
  <c r="M1374" i="1" s="1"/>
  <c r="L1370" i="1"/>
  <c r="L1374" i="1" s="1"/>
  <c r="K1370" i="1"/>
  <c r="K1374" i="1" s="1"/>
  <c r="K1376" i="1" s="1"/>
  <c r="J1370" i="1"/>
  <c r="J1374" i="1" s="1"/>
  <c r="J1376" i="1" s="1"/>
  <c r="I1370" i="1"/>
  <c r="I1374" i="1" s="1"/>
  <c r="H1370" i="1"/>
  <c r="H1374" i="1" s="1"/>
  <c r="G1370" i="1"/>
  <c r="G1374" i="1" s="1"/>
  <c r="G1376" i="1" s="1"/>
  <c r="F1370" i="1"/>
  <c r="F1374" i="1" s="1"/>
  <c r="F1376" i="1" s="1"/>
  <c r="E1370" i="1"/>
  <c r="E1374" i="1" s="1"/>
  <c r="D1370" i="1"/>
  <c r="C1370" i="1"/>
  <c r="C1374" i="1" s="1"/>
  <c r="C1376" i="1" s="1"/>
  <c r="B1370" i="1"/>
  <c r="B1374" i="1" s="1"/>
  <c r="B1376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M1364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D1364" i="1" s="1"/>
  <c r="C1360" i="1"/>
  <c r="C1364" i="1" s="1"/>
  <c r="B1360" i="1"/>
  <c r="B1364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Z1355" i="1" s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Z1353" i="1" s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B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W1350" i="1"/>
  <c r="W1354" i="1" s="1"/>
  <c r="V1350" i="1"/>
  <c r="V1354" i="1" s="1"/>
  <c r="U1350" i="1"/>
  <c r="U1354" i="1" s="1"/>
  <c r="T1350" i="1"/>
  <c r="T1354" i="1" s="1"/>
  <c r="S1350" i="1"/>
  <c r="S1354" i="1" s="1"/>
  <c r="R1350" i="1"/>
  <c r="R1354" i="1" s="1"/>
  <c r="Q1350" i="1"/>
  <c r="Q1354" i="1" s="1"/>
  <c r="P1350" i="1"/>
  <c r="P1354" i="1" s="1"/>
  <c r="O1350" i="1"/>
  <c r="O1354" i="1" s="1"/>
  <c r="N1350" i="1"/>
  <c r="N1354" i="1" s="1"/>
  <c r="M1350" i="1"/>
  <c r="M1354" i="1" s="1"/>
  <c r="L1350" i="1"/>
  <c r="L1354" i="1" s="1"/>
  <c r="K1350" i="1"/>
  <c r="K1354" i="1" s="1"/>
  <c r="J1350" i="1"/>
  <c r="J1354" i="1" s="1"/>
  <c r="I1350" i="1"/>
  <c r="I1354" i="1" s="1"/>
  <c r="H1350" i="1"/>
  <c r="H1354" i="1" s="1"/>
  <c r="G1350" i="1"/>
  <c r="G1354" i="1" s="1"/>
  <c r="F1350" i="1"/>
  <c r="F1354" i="1" s="1"/>
  <c r="E1350" i="1"/>
  <c r="E1354" i="1" s="1"/>
  <c r="D1350" i="1"/>
  <c r="C1350" i="1"/>
  <c r="C1354" i="1" s="1"/>
  <c r="B1350" i="1"/>
  <c r="B1354" i="1" s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Z1343" i="1" s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Z1342" i="1" s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X1344" i="1" s="1"/>
  <c r="W1340" i="1"/>
  <c r="W1344" i="1" s="1"/>
  <c r="V1340" i="1"/>
  <c r="V1344" i="1" s="1"/>
  <c r="U1340" i="1"/>
  <c r="U1344" i="1" s="1"/>
  <c r="T1340" i="1"/>
  <c r="T1344" i="1" s="1"/>
  <c r="S1340" i="1"/>
  <c r="S1344" i="1" s="1"/>
  <c r="R1340" i="1"/>
  <c r="R1344" i="1" s="1"/>
  <c r="Q1340" i="1"/>
  <c r="Q1344" i="1" s="1"/>
  <c r="P1340" i="1"/>
  <c r="P1344" i="1" s="1"/>
  <c r="O1340" i="1"/>
  <c r="O1344" i="1" s="1"/>
  <c r="N1340" i="1"/>
  <c r="N1344" i="1" s="1"/>
  <c r="M1340" i="1"/>
  <c r="M1344" i="1" s="1"/>
  <c r="L1340" i="1"/>
  <c r="L1344" i="1" s="1"/>
  <c r="K1340" i="1"/>
  <c r="K1344" i="1" s="1"/>
  <c r="J1340" i="1"/>
  <c r="J1344" i="1" s="1"/>
  <c r="I1340" i="1"/>
  <c r="I1344" i="1" s="1"/>
  <c r="H1340" i="1"/>
  <c r="H1344" i="1" s="1"/>
  <c r="G1340" i="1"/>
  <c r="G1344" i="1" s="1"/>
  <c r="F1340" i="1"/>
  <c r="F1344" i="1" s="1"/>
  <c r="E1340" i="1"/>
  <c r="E1344" i="1" s="1"/>
  <c r="D1340" i="1"/>
  <c r="C1340" i="1"/>
  <c r="C1344" i="1" s="1"/>
  <c r="B1340" i="1"/>
  <c r="B1344" i="1" s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Z1335" i="1" s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AB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Z1332" i="1" s="1"/>
  <c r="AA1332" i="1" s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B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C1330" i="1"/>
  <c r="C1334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Z1323" i="1" s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Z1322" i="1" s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B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24" i="1" s="1"/>
  <c r="W1320" i="1"/>
  <c r="W1324" i="1" s="1"/>
  <c r="V1320" i="1"/>
  <c r="V1324" i="1" s="1"/>
  <c r="U1320" i="1"/>
  <c r="U1324" i="1" s="1"/>
  <c r="T1320" i="1"/>
  <c r="T1324" i="1" s="1"/>
  <c r="S1320" i="1"/>
  <c r="S1324" i="1" s="1"/>
  <c r="R1320" i="1"/>
  <c r="R1324" i="1" s="1"/>
  <c r="Q1320" i="1"/>
  <c r="Q1324" i="1" s="1"/>
  <c r="P1320" i="1"/>
  <c r="P1324" i="1" s="1"/>
  <c r="O1320" i="1"/>
  <c r="O1324" i="1" s="1"/>
  <c r="N1320" i="1"/>
  <c r="N1324" i="1" s="1"/>
  <c r="M1320" i="1"/>
  <c r="M1324" i="1" s="1"/>
  <c r="L1320" i="1"/>
  <c r="L1324" i="1" s="1"/>
  <c r="K1320" i="1"/>
  <c r="K1324" i="1" s="1"/>
  <c r="J1320" i="1"/>
  <c r="J1324" i="1" s="1"/>
  <c r="I1320" i="1"/>
  <c r="I1324" i="1" s="1"/>
  <c r="H1320" i="1"/>
  <c r="H1324" i="1" s="1"/>
  <c r="G1320" i="1"/>
  <c r="G1324" i="1" s="1"/>
  <c r="F1320" i="1"/>
  <c r="F1324" i="1" s="1"/>
  <c r="E1320" i="1"/>
  <c r="E1324" i="1" s="1"/>
  <c r="D1320" i="1"/>
  <c r="C1320" i="1"/>
  <c r="C1324" i="1" s="1"/>
  <c r="B1320" i="1"/>
  <c r="B1324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B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4" i="1" s="1"/>
  <c r="X1310" i="1"/>
  <c r="X1314" i="1" s="1"/>
  <c r="W1310" i="1"/>
  <c r="W1314" i="1" s="1"/>
  <c r="V1310" i="1"/>
  <c r="V1314" i="1" s="1"/>
  <c r="U1310" i="1"/>
  <c r="U1314" i="1" s="1"/>
  <c r="T1310" i="1"/>
  <c r="T1314" i="1" s="1"/>
  <c r="S1310" i="1"/>
  <c r="S1314" i="1" s="1"/>
  <c r="R1310" i="1"/>
  <c r="R1314" i="1" s="1"/>
  <c r="Q1310" i="1"/>
  <c r="Q1314" i="1" s="1"/>
  <c r="P1310" i="1"/>
  <c r="P1314" i="1" s="1"/>
  <c r="O1310" i="1"/>
  <c r="O1314" i="1" s="1"/>
  <c r="N1310" i="1"/>
  <c r="N1314" i="1" s="1"/>
  <c r="M1310" i="1"/>
  <c r="M1314" i="1" s="1"/>
  <c r="L1310" i="1"/>
  <c r="L1314" i="1" s="1"/>
  <c r="K1310" i="1"/>
  <c r="K1314" i="1" s="1"/>
  <c r="J1310" i="1"/>
  <c r="J1314" i="1" s="1"/>
  <c r="I1310" i="1"/>
  <c r="I1314" i="1" s="1"/>
  <c r="H1310" i="1"/>
  <c r="H1314" i="1" s="1"/>
  <c r="G1310" i="1"/>
  <c r="G1314" i="1" s="1"/>
  <c r="F1310" i="1"/>
  <c r="F1314" i="1" s="1"/>
  <c r="E1310" i="1"/>
  <c r="E1314" i="1" s="1"/>
  <c r="D1310" i="1"/>
  <c r="D1314" i="1" s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Z1305" i="1" s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W1304" i="1" s="1"/>
  <c r="W1306" i="1" s="1"/>
  <c r="V1301" i="1"/>
  <c r="U1301" i="1"/>
  <c r="T1301" i="1"/>
  <c r="S1301" i="1"/>
  <c r="S1304" i="1" s="1"/>
  <c r="S1306" i="1" s="1"/>
  <c r="R1301" i="1"/>
  <c r="Q1301" i="1"/>
  <c r="P1301" i="1"/>
  <c r="O1301" i="1"/>
  <c r="O1304" i="1" s="1"/>
  <c r="O1306" i="1" s="1"/>
  <c r="N1301" i="1"/>
  <c r="Z1301" i="1" s="1"/>
  <c r="M1301" i="1"/>
  <c r="L1301" i="1"/>
  <c r="K1301" i="1"/>
  <c r="K1304" i="1" s="1"/>
  <c r="K1306" i="1" s="1"/>
  <c r="J1301" i="1"/>
  <c r="I1301" i="1"/>
  <c r="H1301" i="1"/>
  <c r="G1301" i="1"/>
  <c r="G1304" i="1" s="1"/>
  <c r="G1306" i="1" s="1"/>
  <c r="F1301" i="1"/>
  <c r="E1301" i="1"/>
  <c r="D1301" i="1"/>
  <c r="C1301" i="1"/>
  <c r="C1304" i="1" s="1"/>
  <c r="C1306" i="1" s="1"/>
  <c r="B1301" i="1"/>
  <c r="Y1300" i="1"/>
  <c r="Y1304" i="1" s="1"/>
  <c r="X1300" i="1"/>
  <c r="X1304" i="1" s="1"/>
  <c r="W1300" i="1"/>
  <c r="V1300" i="1"/>
  <c r="V1304" i="1" s="1"/>
  <c r="V1306" i="1" s="1"/>
  <c r="U1300" i="1"/>
  <c r="U1304" i="1" s="1"/>
  <c r="T1300" i="1"/>
  <c r="T1304" i="1" s="1"/>
  <c r="S1300" i="1"/>
  <c r="R1300" i="1"/>
  <c r="R1304" i="1" s="1"/>
  <c r="R1306" i="1" s="1"/>
  <c r="Q1300" i="1"/>
  <c r="Q1304" i="1" s="1"/>
  <c r="P1300" i="1"/>
  <c r="P1304" i="1" s="1"/>
  <c r="O1300" i="1"/>
  <c r="N1300" i="1"/>
  <c r="N1304" i="1" s="1"/>
  <c r="N1306" i="1" s="1"/>
  <c r="M1300" i="1"/>
  <c r="M1304" i="1" s="1"/>
  <c r="L1300" i="1"/>
  <c r="L1304" i="1" s="1"/>
  <c r="K1300" i="1"/>
  <c r="J1300" i="1"/>
  <c r="J1304" i="1" s="1"/>
  <c r="J1306" i="1" s="1"/>
  <c r="I1300" i="1"/>
  <c r="I1304" i="1" s="1"/>
  <c r="H1300" i="1"/>
  <c r="H1304" i="1" s="1"/>
  <c r="G1300" i="1"/>
  <c r="F1300" i="1"/>
  <c r="F1304" i="1" s="1"/>
  <c r="F1306" i="1" s="1"/>
  <c r="E1300" i="1"/>
  <c r="E1304" i="1" s="1"/>
  <c r="D1300" i="1"/>
  <c r="D1304" i="1" s="1"/>
  <c r="C1300" i="1"/>
  <c r="B1300" i="1"/>
  <c r="B1304" i="1" s="1"/>
  <c r="B1306" i="1" s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Z1293" i="1" s="1"/>
  <c r="AA1293" i="1" s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AB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M1294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C1290" i="1"/>
  <c r="C1294" i="1" s="1"/>
  <c r="B1290" i="1"/>
  <c r="B1294" i="1" s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AA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Z1282" i="1" s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Z1281" i="1" s="1"/>
  <c r="M1281" i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N1284" i="1" s="1"/>
  <c r="M1280" i="1"/>
  <c r="Z1280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D1280" i="1"/>
  <c r="D1284" i="1" s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Z1272" i="1" s="1"/>
  <c r="M1272" i="1"/>
  <c r="L1272" i="1"/>
  <c r="K1272" i="1"/>
  <c r="J1272" i="1"/>
  <c r="I1272" i="1"/>
  <c r="H1272" i="1"/>
  <c r="G1272" i="1"/>
  <c r="F1272" i="1"/>
  <c r="E1272" i="1"/>
  <c r="D1272" i="1"/>
  <c r="AA1272" i="1" s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W1274" i="1" s="1"/>
  <c r="V1270" i="1"/>
  <c r="V1274" i="1" s="1"/>
  <c r="V1276" i="1" s="1"/>
  <c r="U1270" i="1"/>
  <c r="U1274" i="1" s="1"/>
  <c r="T1270" i="1"/>
  <c r="T1274" i="1" s="1"/>
  <c r="S1270" i="1"/>
  <c r="S1274" i="1" s="1"/>
  <c r="R1270" i="1"/>
  <c r="R1274" i="1" s="1"/>
  <c r="R1276" i="1" s="1"/>
  <c r="Q1270" i="1"/>
  <c r="Q1274" i="1" s="1"/>
  <c r="P1270" i="1"/>
  <c r="P1274" i="1" s="1"/>
  <c r="O1270" i="1"/>
  <c r="O1274" i="1" s="1"/>
  <c r="N1270" i="1"/>
  <c r="N1274" i="1" s="1"/>
  <c r="N1276" i="1" s="1"/>
  <c r="M1270" i="1"/>
  <c r="M1274" i="1" s="1"/>
  <c r="L1270" i="1"/>
  <c r="L1274" i="1" s="1"/>
  <c r="K1270" i="1"/>
  <c r="K1274" i="1" s="1"/>
  <c r="J1270" i="1"/>
  <c r="J1274" i="1" s="1"/>
  <c r="J1276" i="1" s="1"/>
  <c r="I1270" i="1"/>
  <c r="I1274" i="1" s="1"/>
  <c r="H1270" i="1"/>
  <c r="H1274" i="1" s="1"/>
  <c r="G1270" i="1"/>
  <c r="G1274" i="1" s="1"/>
  <c r="F1270" i="1"/>
  <c r="F1274" i="1" s="1"/>
  <c r="F1276" i="1" s="1"/>
  <c r="E1270" i="1"/>
  <c r="E1274" i="1" s="1"/>
  <c r="D1270" i="1"/>
  <c r="C1270" i="1"/>
  <c r="C1274" i="1" s="1"/>
  <c r="B1270" i="1"/>
  <c r="B1274" i="1" s="1"/>
  <c r="B1276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Z1265" i="1" s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AA1263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M1264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D1264" i="1" s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Z1240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D1244" i="1" s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M1234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Z1220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D1224" i="1" s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X1214" i="1" s="1"/>
  <c r="W1210" i="1"/>
  <c r="W1214" i="1" s="1"/>
  <c r="V1210" i="1"/>
  <c r="V1214" i="1" s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N1214" i="1" s="1"/>
  <c r="M1210" i="1"/>
  <c r="M1214" i="1" s="1"/>
  <c r="L1210" i="1"/>
  <c r="L1214" i="1" s="1"/>
  <c r="K1210" i="1"/>
  <c r="K1214" i="1" s="1"/>
  <c r="J1210" i="1"/>
  <c r="J1214" i="1" s="1"/>
  <c r="I1210" i="1"/>
  <c r="I1214" i="1" s="1"/>
  <c r="H1210" i="1"/>
  <c r="H1214" i="1" s="1"/>
  <c r="G1210" i="1"/>
  <c r="G1214" i="1" s="1"/>
  <c r="F1210" i="1"/>
  <c r="F1214" i="1" s="1"/>
  <c r="E1210" i="1"/>
  <c r="E1214" i="1" s="1"/>
  <c r="D1210" i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Z1200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D1204" i="1" s="1"/>
  <c r="C1200" i="1"/>
  <c r="C1204" i="1" s="1"/>
  <c r="B1200" i="1"/>
  <c r="B1204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AA1193" i="1" s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AA1192" i="1" s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AA1191" i="1" s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M1194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Z1185" i="1" s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AA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AA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AB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N1184" i="1" s="1"/>
  <c r="M1180" i="1"/>
  <c r="M1184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AB1171" i="1" s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M1174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D1174" i="1" s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W1164" i="1" s="1"/>
  <c r="W1166" i="1" s="1"/>
  <c r="V1160" i="1"/>
  <c r="V1164" i="1" s="1"/>
  <c r="V1166" i="1" s="1"/>
  <c r="U1160" i="1"/>
  <c r="U1164" i="1" s="1"/>
  <c r="T1160" i="1"/>
  <c r="T1164" i="1" s="1"/>
  <c r="S1160" i="1"/>
  <c r="S1164" i="1" s="1"/>
  <c r="S1166" i="1" s="1"/>
  <c r="R1160" i="1"/>
  <c r="R1164" i="1" s="1"/>
  <c r="R1166" i="1" s="1"/>
  <c r="Q1160" i="1"/>
  <c r="Q1164" i="1" s="1"/>
  <c r="P1160" i="1"/>
  <c r="P1164" i="1" s="1"/>
  <c r="O1160" i="1"/>
  <c r="O1164" i="1" s="1"/>
  <c r="O1166" i="1" s="1"/>
  <c r="N1160" i="1"/>
  <c r="N1164" i="1" s="1"/>
  <c r="N1166" i="1" s="1"/>
  <c r="M1160" i="1"/>
  <c r="M1164" i="1" s="1"/>
  <c r="L1160" i="1"/>
  <c r="L1164" i="1" s="1"/>
  <c r="K1160" i="1"/>
  <c r="K1164" i="1" s="1"/>
  <c r="K1166" i="1" s="1"/>
  <c r="J1160" i="1"/>
  <c r="J1164" i="1" s="1"/>
  <c r="J1166" i="1" s="1"/>
  <c r="I1160" i="1"/>
  <c r="I1164" i="1" s="1"/>
  <c r="H1160" i="1"/>
  <c r="H1164" i="1" s="1"/>
  <c r="G1160" i="1"/>
  <c r="G1164" i="1" s="1"/>
  <c r="G1166" i="1" s="1"/>
  <c r="F1160" i="1"/>
  <c r="F1164" i="1" s="1"/>
  <c r="F1166" i="1" s="1"/>
  <c r="E1160" i="1"/>
  <c r="E1164" i="1" s="1"/>
  <c r="D1160" i="1"/>
  <c r="C1160" i="1"/>
  <c r="C1164" i="1" s="1"/>
  <c r="C1166" i="1" s="1"/>
  <c r="B1160" i="1"/>
  <c r="B1164" i="1" s="1"/>
  <c r="B1166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Z1155" i="1" s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M1154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AA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AA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AB1141" i="1" s="1"/>
  <c r="M1141" i="1"/>
  <c r="L1141" i="1"/>
  <c r="K1141" i="1"/>
  <c r="J1141" i="1"/>
  <c r="I1141" i="1"/>
  <c r="H1141" i="1"/>
  <c r="G1141" i="1"/>
  <c r="F1141" i="1"/>
  <c r="E1141" i="1"/>
  <c r="D1141" i="1"/>
  <c r="AA1141" i="1" s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Z1135" i="1" s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AA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M1134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Z1123" i="1" s="1"/>
  <c r="M1123" i="1"/>
  <c r="L1123" i="1"/>
  <c r="K1123" i="1"/>
  <c r="J1123" i="1"/>
  <c r="I1123" i="1"/>
  <c r="H1123" i="1"/>
  <c r="G1123" i="1"/>
  <c r="F1123" i="1"/>
  <c r="E1123" i="1"/>
  <c r="D1123" i="1"/>
  <c r="AA1123" i="1" s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M1120" i="1"/>
  <c r="M1124" i="1" s="1"/>
  <c r="L1120" i="1"/>
  <c r="L1124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Z1115" i="1" s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M1114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C1110" i="1"/>
  <c r="C1114" i="1" s="1"/>
  <c r="B1110" i="1"/>
  <c r="B1114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Z1103" i="1" s="1"/>
  <c r="AA1103" i="1" s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S1104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M1100" i="1"/>
  <c r="Z1100" i="1" s="1"/>
  <c r="L1100" i="1"/>
  <c r="L1104" i="1" s="1"/>
  <c r="K1100" i="1"/>
  <c r="K1104" i="1" s="1"/>
  <c r="J1100" i="1"/>
  <c r="J1104" i="1" s="1"/>
  <c r="I1100" i="1"/>
  <c r="I1104" i="1" s="1"/>
  <c r="H1100" i="1"/>
  <c r="H1104" i="1" s="1"/>
  <c r="G1100" i="1"/>
  <c r="G1104" i="1" s="1"/>
  <c r="F1100" i="1"/>
  <c r="F1104" i="1" s="1"/>
  <c r="E1100" i="1"/>
  <c r="E1104" i="1" s="1"/>
  <c r="D1100" i="1"/>
  <c r="D1104" i="1" s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AA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AB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M1094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L1082" i="1"/>
  <c r="K1082" i="1"/>
  <c r="J1082" i="1"/>
  <c r="I1082" i="1"/>
  <c r="H1082" i="1"/>
  <c r="G1082" i="1"/>
  <c r="F1082" i="1"/>
  <c r="E1082" i="1"/>
  <c r="D1082" i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Z1081" i="1" s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Y1084" i="1" s="1"/>
  <c r="X1080" i="1"/>
  <c r="X1084" i="1" s="1"/>
  <c r="W1080" i="1"/>
  <c r="W1084" i="1" s="1"/>
  <c r="W1086" i="1" s="1"/>
  <c r="V1080" i="1"/>
  <c r="V1084" i="1" s="1"/>
  <c r="V1086" i="1" s="1"/>
  <c r="U1080" i="1"/>
  <c r="U1084" i="1" s="1"/>
  <c r="T1080" i="1"/>
  <c r="T1084" i="1" s="1"/>
  <c r="S1080" i="1"/>
  <c r="S1084" i="1" s="1"/>
  <c r="S1086" i="1" s="1"/>
  <c r="R1080" i="1"/>
  <c r="R1084" i="1" s="1"/>
  <c r="R1086" i="1" s="1"/>
  <c r="Q1080" i="1"/>
  <c r="Q1084" i="1" s="1"/>
  <c r="P1080" i="1"/>
  <c r="P1084" i="1" s="1"/>
  <c r="O1080" i="1"/>
  <c r="O1084" i="1" s="1"/>
  <c r="O1086" i="1" s="1"/>
  <c r="N1080" i="1"/>
  <c r="N1084" i="1" s="1"/>
  <c r="N1086" i="1" s="1"/>
  <c r="M1080" i="1"/>
  <c r="Z1080" i="1" s="1"/>
  <c r="L1080" i="1"/>
  <c r="L1084" i="1" s="1"/>
  <c r="K1080" i="1"/>
  <c r="K1084" i="1" s="1"/>
  <c r="K1086" i="1" s="1"/>
  <c r="J1080" i="1"/>
  <c r="J1084" i="1" s="1"/>
  <c r="J1086" i="1" s="1"/>
  <c r="I1080" i="1"/>
  <c r="I1084" i="1" s="1"/>
  <c r="H1080" i="1"/>
  <c r="H1084" i="1" s="1"/>
  <c r="G1080" i="1"/>
  <c r="G1084" i="1" s="1"/>
  <c r="G1086" i="1" s="1"/>
  <c r="F1080" i="1"/>
  <c r="F1084" i="1" s="1"/>
  <c r="F1086" i="1" s="1"/>
  <c r="E1080" i="1"/>
  <c r="E1084" i="1" s="1"/>
  <c r="D1080" i="1"/>
  <c r="D1084" i="1" s="1"/>
  <c r="C1080" i="1"/>
  <c r="C1084" i="1" s="1"/>
  <c r="C1086" i="1" s="1"/>
  <c r="B1080" i="1"/>
  <c r="B1084" i="1" s="1"/>
  <c r="B1086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Z1075" i="1" s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V1074" i="1" s="1"/>
  <c r="U1072" i="1"/>
  <c r="T1072" i="1"/>
  <c r="S1072" i="1"/>
  <c r="R1072" i="1"/>
  <c r="R1074" i="1" s="1"/>
  <c r="Q1072" i="1"/>
  <c r="P1072" i="1"/>
  <c r="O1072" i="1"/>
  <c r="N1072" i="1"/>
  <c r="N1074" i="1" s="1"/>
  <c r="M1072" i="1"/>
  <c r="Z1072" i="1" s="1"/>
  <c r="L1072" i="1"/>
  <c r="K1072" i="1"/>
  <c r="J1072" i="1"/>
  <c r="J1074" i="1" s="1"/>
  <c r="I1072" i="1"/>
  <c r="H1072" i="1"/>
  <c r="G1072" i="1"/>
  <c r="F1072" i="1"/>
  <c r="F1074" i="1" s="1"/>
  <c r="E1072" i="1"/>
  <c r="D1072" i="1"/>
  <c r="C1072" i="1"/>
  <c r="B1072" i="1"/>
  <c r="B1074" i="1" s="1"/>
  <c r="Y1071" i="1"/>
  <c r="Y1074" i="1" s="1"/>
  <c r="Y1076" i="1" s="1"/>
  <c r="X1071" i="1"/>
  <c r="W1071" i="1"/>
  <c r="V1071" i="1"/>
  <c r="U1071" i="1"/>
  <c r="U1074" i="1" s="1"/>
  <c r="U1076" i="1" s="1"/>
  <c r="T1071" i="1"/>
  <c r="S1071" i="1"/>
  <c r="R1071" i="1"/>
  <c r="Q1071" i="1"/>
  <c r="Q1074" i="1" s="1"/>
  <c r="Q1076" i="1" s="1"/>
  <c r="P1071" i="1"/>
  <c r="O1071" i="1"/>
  <c r="N1071" i="1"/>
  <c r="M1071" i="1"/>
  <c r="M1074" i="1" s="1"/>
  <c r="M1076" i="1" s="1"/>
  <c r="L1071" i="1"/>
  <c r="K1071" i="1"/>
  <c r="J1071" i="1"/>
  <c r="I1071" i="1"/>
  <c r="I1074" i="1" s="1"/>
  <c r="I1076" i="1" s="1"/>
  <c r="H1071" i="1"/>
  <c r="G1071" i="1"/>
  <c r="F1071" i="1"/>
  <c r="E1071" i="1"/>
  <c r="E1074" i="1" s="1"/>
  <c r="E1076" i="1" s="1"/>
  <c r="D1071" i="1"/>
  <c r="C1071" i="1"/>
  <c r="B1071" i="1"/>
  <c r="Y1070" i="1"/>
  <c r="X1070" i="1"/>
  <c r="X1074" i="1" s="1"/>
  <c r="X1076" i="1" s="1"/>
  <c r="W1070" i="1"/>
  <c r="W1074" i="1" s="1"/>
  <c r="V1070" i="1"/>
  <c r="U1070" i="1"/>
  <c r="T1070" i="1"/>
  <c r="T1074" i="1" s="1"/>
  <c r="T1076" i="1" s="1"/>
  <c r="S1070" i="1"/>
  <c r="S1074" i="1" s="1"/>
  <c r="R1070" i="1"/>
  <c r="Q1070" i="1"/>
  <c r="P1070" i="1"/>
  <c r="P1074" i="1" s="1"/>
  <c r="P1076" i="1" s="1"/>
  <c r="O1070" i="1"/>
  <c r="O1074" i="1" s="1"/>
  <c r="N1070" i="1"/>
  <c r="M1070" i="1"/>
  <c r="Z1070" i="1" s="1"/>
  <c r="L1070" i="1"/>
  <c r="L1074" i="1" s="1"/>
  <c r="L1076" i="1" s="1"/>
  <c r="K1070" i="1"/>
  <c r="K1074" i="1" s="1"/>
  <c r="J1070" i="1"/>
  <c r="I1070" i="1"/>
  <c r="H1070" i="1"/>
  <c r="H1074" i="1" s="1"/>
  <c r="H1076" i="1" s="1"/>
  <c r="G1070" i="1"/>
  <c r="G1074" i="1" s="1"/>
  <c r="F1070" i="1"/>
  <c r="E1070" i="1"/>
  <c r="D1070" i="1"/>
  <c r="C1070" i="1"/>
  <c r="C1074" i="1" s="1"/>
  <c r="B1070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AA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Z1061" i="1" s="1"/>
  <c r="AB1061" i="1" s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W1064" i="1" s="1"/>
  <c r="V1060" i="1"/>
  <c r="V1064" i="1" s="1"/>
  <c r="U1060" i="1"/>
  <c r="U1064" i="1" s="1"/>
  <c r="T1060" i="1"/>
  <c r="T1064" i="1" s="1"/>
  <c r="S1060" i="1"/>
  <c r="S1064" i="1" s="1"/>
  <c r="R1060" i="1"/>
  <c r="R1064" i="1" s="1"/>
  <c r="Q1060" i="1"/>
  <c r="Q1064" i="1" s="1"/>
  <c r="P1060" i="1"/>
  <c r="P1064" i="1" s="1"/>
  <c r="O1060" i="1"/>
  <c r="O1064" i="1" s="1"/>
  <c r="N1060" i="1"/>
  <c r="N1064" i="1" s="1"/>
  <c r="M1060" i="1"/>
  <c r="M1064" i="1" s="1"/>
  <c r="L1060" i="1"/>
  <c r="L1064" i="1" s="1"/>
  <c r="K1060" i="1"/>
  <c r="K1064" i="1" s="1"/>
  <c r="J1060" i="1"/>
  <c r="J1064" i="1" s="1"/>
  <c r="I1060" i="1"/>
  <c r="I1064" i="1" s="1"/>
  <c r="H1060" i="1"/>
  <c r="H1064" i="1" s="1"/>
  <c r="G1060" i="1"/>
  <c r="G1064" i="1" s="1"/>
  <c r="F1060" i="1"/>
  <c r="F1064" i="1" s="1"/>
  <c r="E1060" i="1"/>
  <c r="E1064" i="1" s="1"/>
  <c r="D1060" i="1"/>
  <c r="D1064" i="1" s="1"/>
  <c r="C1060" i="1"/>
  <c r="C1064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Z1055" i="1" s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W1054" i="1" s="1"/>
  <c r="V1050" i="1"/>
  <c r="V1054" i="1" s="1"/>
  <c r="U1050" i="1"/>
  <c r="U1054" i="1" s="1"/>
  <c r="T1050" i="1"/>
  <c r="T1054" i="1" s="1"/>
  <c r="S1050" i="1"/>
  <c r="S1054" i="1" s="1"/>
  <c r="R1050" i="1"/>
  <c r="R1054" i="1" s="1"/>
  <c r="Q1050" i="1"/>
  <c r="Q1054" i="1" s="1"/>
  <c r="P1050" i="1"/>
  <c r="P1054" i="1" s="1"/>
  <c r="O1050" i="1"/>
  <c r="O1054" i="1" s="1"/>
  <c r="N1050" i="1"/>
  <c r="N1054" i="1" s="1"/>
  <c r="M1050" i="1"/>
  <c r="M1054" i="1" s="1"/>
  <c r="L1050" i="1"/>
  <c r="L1054" i="1" s="1"/>
  <c r="K1050" i="1"/>
  <c r="K1054" i="1" s="1"/>
  <c r="J1050" i="1"/>
  <c r="J1054" i="1" s="1"/>
  <c r="I1050" i="1"/>
  <c r="I1054" i="1" s="1"/>
  <c r="H1050" i="1"/>
  <c r="H1054" i="1" s="1"/>
  <c r="G1050" i="1"/>
  <c r="G1054" i="1" s="1"/>
  <c r="F1050" i="1"/>
  <c r="F1054" i="1" s="1"/>
  <c r="E1050" i="1"/>
  <c r="E1054" i="1" s="1"/>
  <c r="D1050" i="1"/>
  <c r="D1054" i="1" s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AA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X1044" i="1" s="1"/>
  <c r="W1040" i="1"/>
  <c r="W1044" i="1" s="1"/>
  <c r="V1040" i="1"/>
  <c r="V1044" i="1" s="1"/>
  <c r="U1040" i="1"/>
  <c r="U1044" i="1" s="1"/>
  <c r="T1040" i="1"/>
  <c r="T1044" i="1" s="1"/>
  <c r="S1040" i="1"/>
  <c r="S1044" i="1" s="1"/>
  <c r="R1040" i="1"/>
  <c r="R1044" i="1" s="1"/>
  <c r="Q1040" i="1"/>
  <c r="Q1044" i="1" s="1"/>
  <c r="P1040" i="1"/>
  <c r="P1044" i="1" s="1"/>
  <c r="O1040" i="1"/>
  <c r="O1044" i="1" s="1"/>
  <c r="N1040" i="1"/>
  <c r="N1044" i="1" s="1"/>
  <c r="M1040" i="1"/>
  <c r="M1044" i="1" s="1"/>
  <c r="L1040" i="1"/>
  <c r="L1044" i="1" s="1"/>
  <c r="K1040" i="1"/>
  <c r="K1044" i="1" s="1"/>
  <c r="J1040" i="1"/>
  <c r="J1044" i="1" s="1"/>
  <c r="I1040" i="1"/>
  <c r="I1044" i="1" s="1"/>
  <c r="H1040" i="1"/>
  <c r="H1044" i="1" s="1"/>
  <c r="G1040" i="1"/>
  <c r="G1044" i="1" s="1"/>
  <c r="F1040" i="1"/>
  <c r="F1044" i="1" s="1"/>
  <c r="E1040" i="1"/>
  <c r="E1044" i="1" s="1"/>
  <c r="D1040" i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X1034" i="1" s="1"/>
  <c r="W1030" i="1"/>
  <c r="W1034" i="1" s="1"/>
  <c r="V1030" i="1"/>
  <c r="V1034" i="1" s="1"/>
  <c r="U1030" i="1"/>
  <c r="U1034" i="1" s="1"/>
  <c r="T1030" i="1"/>
  <c r="T1034" i="1" s="1"/>
  <c r="S1030" i="1"/>
  <c r="S1034" i="1" s="1"/>
  <c r="R1030" i="1"/>
  <c r="R1034" i="1" s="1"/>
  <c r="Q1030" i="1"/>
  <c r="Q1034" i="1" s="1"/>
  <c r="P1030" i="1"/>
  <c r="P1034" i="1" s="1"/>
  <c r="O1030" i="1"/>
  <c r="O1034" i="1" s="1"/>
  <c r="N1030" i="1"/>
  <c r="N1034" i="1" s="1"/>
  <c r="M1030" i="1"/>
  <c r="M1034" i="1" s="1"/>
  <c r="L1030" i="1"/>
  <c r="L1034" i="1" s="1"/>
  <c r="K1030" i="1"/>
  <c r="K1034" i="1" s="1"/>
  <c r="J1030" i="1"/>
  <c r="J1034" i="1" s="1"/>
  <c r="I1030" i="1"/>
  <c r="I1034" i="1" s="1"/>
  <c r="H1030" i="1"/>
  <c r="H1034" i="1" s="1"/>
  <c r="G1030" i="1"/>
  <c r="G1034" i="1" s="1"/>
  <c r="F1030" i="1"/>
  <c r="F1034" i="1" s="1"/>
  <c r="E1030" i="1"/>
  <c r="E1034" i="1" s="1"/>
  <c r="D1030" i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W1024" i="1" s="1"/>
  <c r="V1020" i="1"/>
  <c r="V1024" i="1" s="1"/>
  <c r="U1020" i="1"/>
  <c r="U1024" i="1" s="1"/>
  <c r="T1020" i="1"/>
  <c r="T1024" i="1" s="1"/>
  <c r="S1020" i="1"/>
  <c r="S1024" i="1" s="1"/>
  <c r="R1020" i="1"/>
  <c r="R1024" i="1" s="1"/>
  <c r="Q1020" i="1"/>
  <c r="Q1024" i="1" s="1"/>
  <c r="P1020" i="1"/>
  <c r="P1024" i="1" s="1"/>
  <c r="O1020" i="1"/>
  <c r="O1024" i="1" s="1"/>
  <c r="N1020" i="1"/>
  <c r="N1024" i="1" s="1"/>
  <c r="M1020" i="1"/>
  <c r="M1024" i="1" s="1"/>
  <c r="L1020" i="1"/>
  <c r="L1024" i="1" s="1"/>
  <c r="K1020" i="1"/>
  <c r="K1024" i="1" s="1"/>
  <c r="J1020" i="1"/>
  <c r="J1024" i="1" s="1"/>
  <c r="I1020" i="1"/>
  <c r="I1024" i="1" s="1"/>
  <c r="H1020" i="1"/>
  <c r="H1024" i="1" s="1"/>
  <c r="G1020" i="1"/>
  <c r="G1024" i="1" s="1"/>
  <c r="F1020" i="1"/>
  <c r="F1024" i="1" s="1"/>
  <c r="E1020" i="1"/>
  <c r="E1024" i="1" s="1"/>
  <c r="D1020" i="1"/>
  <c r="D1024" i="1" s="1"/>
  <c r="C1020" i="1"/>
  <c r="C1024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Z1015" i="1" s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M1014" i="1" s="1"/>
  <c r="L1010" i="1"/>
  <c r="L1014" i="1" s="1"/>
  <c r="K1010" i="1"/>
  <c r="K1014" i="1" s="1"/>
  <c r="J1010" i="1"/>
  <c r="J1014" i="1" s="1"/>
  <c r="I1010" i="1"/>
  <c r="I1014" i="1" s="1"/>
  <c r="H1010" i="1"/>
  <c r="H1014" i="1" s="1"/>
  <c r="G1010" i="1"/>
  <c r="G1014" i="1" s="1"/>
  <c r="F1010" i="1"/>
  <c r="F1014" i="1" s="1"/>
  <c r="E1010" i="1"/>
  <c r="E1014" i="1" s="1"/>
  <c r="D1010" i="1"/>
  <c r="D1014" i="1" s="1"/>
  <c r="C1010" i="1"/>
  <c r="C1014" i="1" s="1"/>
  <c r="B1010" i="1"/>
  <c r="B1014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AA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AA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Z1001" i="1" s="1"/>
  <c r="AB1001" i="1" s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X1004" i="1" s="1"/>
  <c r="W1000" i="1"/>
  <c r="W1004" i="1" s="1"/>
  <c r="V1000" i="1"/>
  <c r="V1004" i="1" s="1"/>
  <c r="U1000" i="1"/>
  <c r="U1004" i="1" s="1"/>
  <c r="T1000" i="1"/>
  <c r="T1004" i="1" s="1"/>
  <c r="S1000" i="1"/>
  <c r="S1004" i="1" s="1"/>
  <c r="R1000" i="1"/>
  <c r="R1004" i="1" s="1"/>
  <c r="Q1000" i="1"/>
  <c r="Q1004" i="1" s="1"/>
  <c r="P1000" i="1"/>
  <c r="P1004" i="1" s="1"/>
  <c r="O1000" i="1"/>
  <c r="O1004" i="1" s="1"/>
  <c r="N1000" i="1"/>
  <c r="N1004" i="1" s="1"/>
  <c r="M1000" i="1"/>
  <c r="M1004" i="1" s="1"/>
  <c r="L1000" i="1"/>
  <c r="L1004" i="1" s="1"/>
  <c r="K1000" i="1"/>
  <c r="K1004" i="1" s="1"/>
  <c r="J1000" i="1"/>
  <c r="J1004" i="1" s="1"/>
  <c r="I1000" i="1"/>
  <c r="I1004" i="1" s="1"/>
  <c r="H1000" i="1"/>
  <c r="H1004" i="1" s="1"/>
  <c r="G1000" i="1"/>
  <c r="G1004" i="1" s="1"/>
  <c r="F1000" i="1"/>
  <c r="F1004" i="1" s="1"/>
  <c r="E1000" i="1"/>
  <c r="E1004" i="1" s="1"/>
  <c r="D1000" i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W990" i="1"/>
  <c r="W994" i="1" s="1"/>
  <c r="V990" i="1"/>
  <c r="V994" i="1" s="1"/>
  <c r="U990" i="1"/>
  <c r="U994" i="1" s="1"/>
  <c r="T990" i="1"/>
  <c r="T994" i="1" s="1"/>
  <c r="S990" i="1"/>
  <c r="S994" i="1" s="1"/>
  <c r="R990" i="1"/>
  <c r="R994" i="1" s="1"/>
  <c r="Q990" i="1"/>
  <c r="Q994" i="1" s="1"/>
  <c r="P990" i="1"/>
  <c r="P994" i="1" s="1"/>
  <c r="O990" i="1"/>
  <c r="O994" i="1" s="1"/>
  <c r="N990" i="1"/>
  <c r="N994" i="1" s="1"/>
  <c r="M990" i="1"/>
  <c r="M994" i="1" s="1"/>
  <c r="L990" i="1"/>
  <c r="L994" i="1" s="1"/>
  <c r="K990" i="1"/>
  <c r="K994" i="1" s="1"/>
  <c r="J990" i="1"/>
  <c r="J994" i="1" s="1"/>
  <c r="I990" i="1"/>
  <c r="I994" i="1" s="1"/>
  <c r="H990" i="1"/>
  <c r="H994" i="1" s="1"/>
  <c r="G990" i="1"/>
  <c r="G994" i="1" s="1"/>
  <c r="F990" i="1"/>
  <c r="F994" i="1" s="1"/>
  <c r="E990" i="1"/>
  <c r="E994" i="1" s="1"/>
  <c r="D990" i="1"/>
  <c r="D994" i="1" s="1"/>
  <c r="C990" i="1"/>
  <c r="C994" i="1" s="1"/>
  <c r="B990" i="1"/>
  <c r="B994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Z985" i="1" s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Z981" i="1" s="1"/>
  <c r="AB981" i="1" s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W984" i="1" s="1"/>
  <c r="V980" i="1"/>
  <c r="V984" i="1" s="1"/>
  <c r="U980" i="1"/>
  <c r="U984" i="1" s="1"/>
  <c r="T980" i="1"/>
  <c r="T984" i="1" s="1"/>
  <c r="S980" i="1"/>
  <c r="S984" i="1" s="1"/>
  <c r="R980" i="1"/>
  <c r="R984" i="1" s="1"/>
  <c r="Q980" i="1"/>
  <c r="Q984" i="1" s="1"/>
  <c r="P980" i="1"/>
  <c r="P984" i="1" s="1"/>
  <c r="O980" i="1"/>
  <c r="O984" i="1" s="1"/>
  <c r="N980" i="1"/>
  <c r="N984" i="1" s="1"/>
  <c r="M980" i="1"/>
  <c r="M984" i="1" s="1"/>
  <c r="L980" i="1"/>
  <c r="L984" i="1" s="1"/>
  <c r="K980" i="1"/>
  <c r="K984" i="1" s="1"/>
  <c r="J980" i="1"/>
  <c r="J984" i="1" s="1"/>
  <c r="I980" i="1"/>
  <c r="I984" i="1" s="1"/>
  <c r="H980" i="1"/>
  <c r="H984" i="1" s="1"/>
  <c r="G980" i="1"/>
  <c r="G984" i="1" s="1"/>
  <c r="F980" i="1"/>
  <c r="F984" i="1" s="1"/>
  <c r="E980" i="1"/>
  <c r="E984" i="1" s="1"/>
  <c r="D980" i="1"/>
  <c r="D984" i="1" s="1"/>
  <c r="C980" i="1"/>
  <c r="C984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X974" i="1" s="1"/>
  <c r="W970" i="1"/>
  <c r="W974" i="1" s="1"/>
  <c r="V970" i="1"/>
  <c r="V974" i="1" s="1"/>
  <c r="U970" i="1"/>
  <c r="U974" i="1" s="1"/>
  <c r="T970" i="1"/>
  <c r="T974" i="1" s="1"/>
  <c r="S970" i="1"/>
  <c r="S974" i="1" s="1"/>
  <c r="R970" i="1"/>
  <c r="R974" i="1" s="1"/>
  <c r="Q970" i="1"/>
  <c r="Q974" i="1" s="1"/>
  <c r="P970" i="1"/>
  <c r="P974" i="1" s="1"/>
  <c r="O970" i="1"/>
  <c r="O974" i="1" s="1"/>
  <c r="N970" i="1"/>
  <c r="N974" i="1" s="1"/>
  <c r="M970" i="1"/>
  <c r="M974" i="1" s="1"/>
  <c r="L970" i="1"/>
  <c r="L974" i="1" s="1"/>
  <c r="K970" i="1"/>
  <c r="K974" i="1" s="1"/>
  <c r="J970" i="1"/>
  <c r="J974" i="1" s="1"/>
  <c r="I970" i="1"/>
  <c r="I974" i="1" s="1"/>
  <c r="H970" i="1"/>
  <c r="H974" i="1" s="1"/>
  <c r="G970" i="1"/>
  <c r="G974" i="1" s="1"/>
  <c r="F970" i="1"/>
  <c r="F974" i="1" s="1"/>
  <c r="E970" i="1"/>
  <c r="E974" i="1" s="1"/>
  <c r="D970" i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AA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X960" i="1"/>
  <c r="X964" i="1" s="1"/>
  <c r="W960" i="1"/>
  <c r="W964" i="1" s="1"/>
  <c r="V960" i="1"/>
  <c r="V964" i="1" s="1"/>
  <c r="U960" i="1"/>
  <c r="U964" i="1" s="1"/>
  <c r="T960" i="1"/>
  <c r="T964" i="1" s="1"/>
  <c r="S960" i="1"/>
  <c r="S964" i="1" s="1"/>
  <c r="R960" i="1"/>
  <c r="R964" i="1" s="1"/>
  <c r="Q960" i="1"/>
  <c r="Q964" i="1" s="1"/>
  <c r="P960" i="1"/>
  <c r="P964" i="1" s="1"/>
  <c r="O960" i="1"/>
  <c r="O964" i="1" s="1"/>
  <c r="N960" i="1"/>
  <c r="N964" i="1" s="1"/>
  <c r="M960" i="1"/>
  <c r="M964" i="1" s="1"/>
  <c r="L960" i="1"/>
  <c r="L964" i="1" s="1"/>
  <c r="K960" i="1"/>
  <c r="K964" i="1" s="1"/>
  <c r="J960" i="1"/>
  <c r="J964" i="1" s="1"/>
  <c r="I960" i="1"/>
  <c r="I964" i="1" s="1"/>
  <c r="H960" i="1"/>
  <c r="H964" i="1" s="1"/>
  <c r="G960" i="1"/>
  <c r="G964" i="1" s="1"/>
  <c r="F960" i="1"/>
  <c r="F964" i="1" s="1"/>
  <c r="E960" i="1"/>
  <c r="E964" i="1" s="1"/>
  <c r="D960" i="1"/>
  <c r="C960" i="1"/>
  <c r="C964" i="1" s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X954" i="1" s="1"/>
  <c r="W950" i="1"/>
  <c r="W954" i="1" s="1"/>
  <c r="V950" i="1"/>
  <c r="V954" i="1" s="1"/>
  <c r="U950" i="1"/>
  <c r="U954" i="1" s="1"/>
  <c r="T950" i="1"/>
  <c r="T954" i="1" s="1"/>
  <c r="S950" i="1"/>
  <c r="S954" i="1" s="1"/>
  <c r="R950" i="1"/>
  <c r="R954" i="1" s="1"/>
  <c r="Q950" i="1"/>
  <c r="Q954" i="1" s="1"/>
  <c r="P950" i="1"/>
  <c r="P954" i="1" s="1"/>
  <c r="O950" i="1"/>
  <c r="O954" i="1" s="1"/>
  <c r="N950" i="1"/>
  <c r="N954" i="1" s="1"/>
  <c r="M950" i="1"/>
  <c r="M954" i="1" s="1"/>
  <c r="L950" i="1"/>
  <c r="L954" i="1" s="1"/>
  <c r="K950" i="1"/>
  <c r="K954" i="1" s="1"/>
  <c r="J950" i="1"/>
  <c r="J954" i="1" s="1"/>
  <c r="I950" i="1"/>
  <c r="I954" i="1" s="1"/>
  <c r="H950" i="1"/>
  <c r="H954" i="1" s="1"/>
  <c r="G950" i="1"/>
  <c r="G954" i="1" s="1"/>
  <c r="F950" i="1"/>
  <c r="F954" i="1" s="1"/>
  <c r="E950" i="1"/>
  <c r="E954" i="1" s="1"/>
  <c r="D950" i="1"/>
  <c r="D954" i="1" s="1"/>
  <c r="C950" i="1"/>
  <c r="C954" i="1" s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Z945" i="1" s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Z941" i="1" s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W944" i="1" s="1"/>
  <c r="V940" i="1"/>
  <c r="V944" i="1" s="1"/>
  <c r="U940" i="1"/>
  <c r="U944" i="1" s="1"/>
  <c r="T940" i="1"/>
  <c r="T944" i="1" s="1"/>
  <c r="S940" i="1"/>
  <c r="S944" i="1" s="1"/>
  <c r="R940" i="1"/>
  <c r="R944" i="1" s="1"/>
  <c r="Q940" i="1"/>
  <c r="Q944" i="1" s="1"/>
  <c r="P940" i="1"/>
  <c r="P944" i="1" s="1"/>
  <c r="O940" i="1"/>
  <c r="O944" i="1" s="1"/>
  <c r="N940" i="1"/>
  <c r="N944" i="1" s="1"/>
  <c r="M940" i="1"/>
  <c r="M944" i="1" s="1"/>
  <c r="L940" i="1"/>
  <c r="L944" i="1" s="1"/>
  <c r="K940" i="1"/>
  <c r="K944" i="1" s="1"/>
  <c r="J940" i="1"/>
  <c r="J944" i="1" s="1"/>
  <c r="I940" i="1"/>
  <c r="I944" i="1" s="1"/>
  <c r="H940" i="1"/>
  <c r="H944" i="1" s="1"/>
  <c r="G940" i="1"/>
  <c r="G944" i="1" s="1"/>
  <c r="F940" i="1"/>
  <c r="F944" i="1" s="1"/>
  <c r="E940" i="1"/>
  <c r="E944" i="1" s="1"/>
  <c r="D940" i="1"/>
  <c r="D944" i="1" s="1"/>
  <c r="C940" i="1"/>
  <c r="C944" i="1" s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Y934" i="1" s="1"/>
  <c r="X930" i="1"/>
  <c r="X934" i="1" s="1"/>
  <c r="X936" i="1" s="1"/>
  <c r="W930" i="1"/>
  <c r="W934" i="1" s="1"/>
  <c r="W936" i="1" s="1"/>
  <c r="V930" i="1"/>
  <c r="V934" i="1" s="1"/>
  <c r="U930" i="1"/>
  <c r="U934" i="1" s="1"/>
  <c r="T930" i="1"/>
  <c r="T934" i="1" s="1"/>
  <c r="T936" i="1" s="1"/>
  <c r="S930" i="1"/>
  <c r="S934" i="1" s="1"/>
  <c r="S936" i="1" s="1"/>
  <c r="R930" i="1"/>
  <c r="R934" i="1" s="1"/>
  <c r="Q930" i="1"/>
  <c r="Q934" i="1" s="1"/>
  <c r="P930" i="1"/>
  <c r="P934" i="1" s="1"/>
  <c r="P936" i="1" s="1"/>
  <c r="O930" i="1"/>
  <c r="O934" i="1" s="1"/>
  <c r="O936" i="1" s="1"/>
  <c r="N930" i="1"/>
  <c r="N934" i="1" s="1"/>
  <c r="M930" i="1"/>
  <c r="M934" i="1" s="1"/>
  <c r="L930" i="1"/>
  <c r="L934" i="1" s="1"/>
  <c r="L936" i="1" s="1"/>
  <c r="K930" i="1"/>
  <c r="K934" i="1" s="1"/>
  <c r="K936" i="1" s="1"/>
  <c r="J930" i="1"/>
  <c r="J934" i="1" s="1"/>
  <c r="I930" i="1"/>
  <c r="I934" i="1" s="1"/>
  <c r="H930" i="1"/>
  <c r="H934" i="1" s="1"/>
  <c r="H936" i="1" s="1"/>
  <c r="G930" i="1"/>
  <c r="G934" i="1" s="1"/>
  <c r="G936" i="1" s="1"/>
  <c r="F930" i="1"/>
  <c r="F934" i="1" s="1"/>
  <c r="E930" i="1"/>
  <c r="E934" i="1" s="1"/>
  <c r="D930" i="1"/>
  <c r="C930" i="1"/>
  <c r="C934" i="1" s="1"/>
  <c r="C936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Z922" i="1" s="1"/>
  <c r="M922" i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P924" i="1" s="1"/>
  <c r="O920" i="1"/>
  <c r="O924" i="1" s="1"/>
  <c r="N920" i="1"/>
  <c r="N924" i="1" s="1"/>
  <c r="M920" i="1"/>
  <c r="M924" i="1" s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C920" i="1"/>
  <c r="C924" i="1" s="1"/>
  <c r="B920" i="1"/>
  <c r="B924" i="1" s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D913" i="1"/>
  <c r="C913" i="1"/>
  <c r="B913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Z912" i="1" s="1"/>
  <c r="AA912" i="1" s="1"/>
  <c r="L912" i="1"/>
  <c r="K912" i="1"/>
  <c r="J912" i="1"/>
  <c r="I912" i="1"/>
  <c r="H912" i="1"/>
  <c r="G912" i="1"/>
  <c r="F912" i="1"/>
  <c r="E912" i="1"/>
  <c r="D912" i="1"/>
  <c r="C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Z911" i="1" s="1"/>
  <c r="AB911" i="1" s="1"/>
  <c r="M911" i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X914" i="1" s="1"/>
  <c r="W910" i="1"/>
  <c r="W914" i="1" s="1"/>
  <c r="V910" i="1"/>
  <c r="V914" i="1" s="1"/>
  <c r="U910" i="1"/>
  <c r="U914" i="1" s="1"/>
  <c r="T910" i="1"/>
  <c r="T914" i="1" s="1"/>
  <c r="S910" i="1"/>
  <c r="S914" i="1" s="1"/>
  <c r="R910" i="1"/>
  <c r="R914" i="1" s="1"/>
  <c r="Q910" i="1"/>
  <c r="Q914" i="1" s="1"/>
  <c r="P910" i="1"/>
  <c r="P914" i="1" s="1"/>
  <c r="O910" i="1"/>
  <c r="O914" i="1" s="1"/>
  <c r="N910" i="1"/>
  <c r="N914" i="1" s="1"/>
  <c r="M910" i="1"/>
  <c r="M914" i="1" s="1"/>
  <c r="L910" i="1"/>
  <c r="L914" i="1" s="1"/>
  <c r="K910" i="1"/>
  <c r="K914" i="1" s="1"/>
  <c r="J910" i="1"/>
  <c r="J914" i="1" s="1"/>
  <c r="I910" i="1"/>
  <c r="I914" i="1" s="1"/>
  <c r="H910" i="1"/>
  <c r="H914" i="1" s="1"/>
  <c r="G910" i="1"/>
  <c r="G914" i="1" s="1"/>
  <c r="F910" i="1"/>
  <c r="F914" i="1" s="1"/>
  <c r="E910" i="1"/>
  <c r="E914" i="1" s="1"/>
  <c r="D910" i="1"/>
  <c r="C910" i="1"/>
  <c r="C914" i="1" s="1"/>
  <c r="B910" i="1"/>
  <c r="B914" i="1" s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Z903" i="1" s="1"/>
  <c r="L903" i="1"/>
  <c r="K903" i="1"/>
  <c r="J903" i="1"/>
  <c r="I903" i="1"/>
  <c r="H903" i="1"/>
  <c r="G903" i="1"/>
  <c r="F903" i="1"/>
  <c r="E903" i="1"/>
  <c r="D903" i="1"/>
  <c r="C903" i="1"/>
  <c r="B903" i="1"/>
  <c r="AA902" i="1"/>
  <c r="Z902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B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Y904" i="1" s="1"/>
  <c r="X900" i="1"/>
  <c r="X904" i="1" s="1"/>
  <c r="W900" i="1"/>
  <c r="W904" i="1" s="1"/>
  <c r="V900" i="1"/>
  <c r="V904" i="1" s="1"/>
  <c r="U900" i="1"/>
  <c r="U904" i="1" s="1"/>
  <c r="T900" i="1"/>
  <c r="T904" i="1" s="1"/>
  <c r="S900" i="1"/>
  <c r="S904" i="1" s="1"/>
  <c r="R900" i="1"/>
  <c r="R904" i="1" s="1"/>
  <c r="Q900" i="1"/>
  <c r="Q904" i="1" s="1"/>
  <c r="P900" i="1"/>
  <c r="P904" i="1" s="1"/>
  <c r="O900" i="1"/>
  <c r="O904" i="1" s="1"/>
  <c r="N900" i="1"/>
  <c r="N904" i="1" s="1"/>
  <c r="M900" i="1"/>
  <c r="Z900" i="1" s="1"/>
  <c r="L900" i="1"/>
  <c r="L904" i="1" s="1"/>
  <c r="K900" i="1"/>
  <c r="K904" i="1" s="1"/>
  <c r="J900" i="1"/>
  <c r="J904" i="1" s="1"/>
  <c r="I900" i="1"/>
  <c r="I904" i="1" s="1"/>
  <c r="H900" i="1"/>
  <c r="H904" i="1" s="1"/>
  <c r="G900" i="1"/>
  <c r="G904" i="1" s="1"/>
  <c r="F900" i="1"/>
  <c r="F904" i="1" s="1"/>
  <c r="E900" i="1"/>
  <c r="E904" i="1" s="1"/>
  <c r="D900" i="1"/>
  <c r="D904" i="1" s="1"/>
  <c r="C900" i="1"/>
  <c r="C904" i="1" s="1"/>
  <c r="B900" i="1"/>
  <c r="B904" i="1" s="1"/>
  <c r="Y895" i="1"/>
  <c r="X895" i="1"/>
  <c r="W895" i="1"/>
  <c r="V895" i="1"/>
  <c r="U895" i="1"/>
  <c r="T895" i="1"/>
  <c r="S895" i="1"/>
  <c r="R895" i="1"/>
  <c r="Q895" i="1"/>
  <c r="P895" i="1"/>
  <c r="O895" i="1"/>
  <c r="N895" i="1"/>
  <c r="Z895" i="1" s="1"/>
  <c r="M895" i="1"/>
  <c r="L895" i="1"/>
  <c r="K895" i="1"/>
  <c r="J895" i="1"/>
  <c r="I895" i="1"/>
  <c r="H895" i="1"/>
  <c r="G895" i="1"/>
  <c r="F895" i="1"/>
  <c r="E895" i="1"/>
  <c r="D895" i="1"/>
  <c r="AA895" i="1" s="1"/>
  <c r="C895" i="1"/>
  <c r="B895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Z893" i="1" s="1"/>
  <c r="L893" i="1"/>
  <c r="K893" i="1"/>
  <c r="J893" i="1"/>
  <c r="I893" i="1"/>
  <c r="H893" i="1"/>
  <c r="G893" i="1"/>
  <c r="F893" i="1"/>
  <c r="E893" i="1"/>
  <c r="D893" i="1"/>
  <c r="C893" i="1"/>
  <c r="B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Z892" i="1" s="1"/>
  <c r="L892" i="1"/>
  <c r="K892" i="1"/>
  <c r="J892" i="1"/>
  <c r="I892" i="1"/>
  <c r="H892" i="1"/>
  <c r="G892" i="1"/>
  <c r="F892" i="1"/>
  <c r="E892" i="1"/>
  <c r="D892" i="1"/>
  <c r="C892" i="1"/>
  <c r="B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B891" i="1" s="1"/>
  <c r="L891" i="1"/>
  <c r="K891" i="1"/>
  <c r="J891" i="1"/>
  <c r="I891" i="1"/>
  <c r="H891" i="1"/>
  <c r="G891" i="1"/>
  <c r="F891" i="1"/>
  <c r="E891" i="1"/>
  <c r="D891" i="1"/>
  <c r="C891" i="1"/>
  <c r="B891" i="1"/>
  <c r="Y890" i="1"/>
  <c r="Y894" i="1" s="1"/>
  <c r="Y896" i="1" s="1"/>
  <c r="X890" i="1"/>
  <c r="X894" i="1" s="1"/>
  <c r="X896" i="1" s="1"/>
  <c r="W890" i="1"/>
  <c r="W894" i="1" s="1"/>
  <c r="V890" i="1"/>
  <c r="V894" i="1" s="1"/>
  <c r="U890" i="1"/>
  <c r="U894" i="1" s="1"/>
  <c r="U896" i="1" s="1"/>
  <c r="T890" i="1"/>
  <c r="T894" i="1" s="1"/>
  <c r="T896" i="1" s="1"/>
  <c r="S890" i="1"/>
  <c r="S894" i="1" s="1"/>
  <c r="R890" i="1"/>
  <c r="R894" i="1" s="1"/>
  <c r="Q890" i="1"/>
  <c r="Q894" i="1" s="1"/>
  <c r="Q896" i="1" s="1"/>
  <c r="P890" i="1"/>
  <c r="P894" i="1" s="1"/>
  <c r="P896" i="1" s="1"/>
  <c r="O890" i="1"/>
  <c r="O894" i="1" s="1"/>
  <c r="N890" i="1"/>
  <c r="N894" i="1" s="1"/>
  <c r="M890" i="1"/>
  <c r="M894" i="1" s="1"/>
  <c r="M896" i="1" s="1"/>
  <c r="L890" i="1"/>
  <c r="L894" i="1" s="1"/>
  <c r="L896" i="1" s="1"/>
  <c r="K890" i="1"/>
  <c r="K894" i="1" s="1"/>
  <c r="J890" i="1"/>
  <c r="J894" i="1" s="1"/>
  <c r="I890" i="1"/>
  <c r="I894" i="1" s="1"/>
  <c r="I896" i="1" s="1"/>
  <c r="H890" i="1"/>
  <c r="H894" i="1" s="1"/>
  <c r="H896" i="1" s="1"/>
  <c r="G890" i="1"/>
  <c r="G894" i="1" s="1"/>
  <c r="F890" i="1"/>
  <c r="F894" i="1" s="1"/>
  <c r="E890" i="1"/>
  <c r="E894" i="1" s="1"/>
  <c r="D890" i="1"/>
  <c r="C890" i="1"/>
  <c r="C894" i="1" s="1"/>
  <c r="B890" i="1"/>
  <c r="B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Z878" i="1" s="1"/>
  <c r="M878" i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X881" i="1" s="1"/>
  <c r="W877" i="1"/>
  <c r="W881" i="1" s="1"/>
  <c r="V877" i="1"/>
  <c r="V881" i="1" s="1"/>
  <c r="U877" i="1"/>
  <c r="U881" i="1" s="1"/>
  <c r="T877" i="1"/>
  <c r="T881" i="1" s="1"/>
  <c r="S877" i="1"/>
  <c r="S881" i="1" s="1"/>
  <c r="R877" i="1"/>
  <c r="R881" i="1" s="1"/>
  <c r="Q877" i="1"/>
  <c r="Q881" i="1" s="1"/>
  <c r="P877" i="1"/>
  <c r="P881" i="1" s="1"/>
  <c r="O877" i="1"/>
  <c r="O881" i="1" s="1"/>
  <c r="N877" i="1"/>
  <c r="N881" i="1" s="1"/>
  <c r="M877" i="1"/>
  <c r="M881" i="1" s="1"/>
  <c r="L877" i="1"/>
  <c r="L881" i="1" s="1"/>
  <c r="K877" i="1"/>
  <c r="K881" i="1" s="1"/>
  <c r="J877" i="1"/>
  <c r="J881" i="1" s="1"/>
  <c r="I877" i="1"/>
  <c r="I881" i="1" s="1"/>
  <c r="H877" i="1"/>
  <c r="H881" i="1" s="1"/>
  <c r="G877" i="1"/>
  <c r="G881" i="1" s="1"/>
  <c r="F877" i="1"/>
  <c r="F881" i="1" s="1"/>
  <c r="E877" i="1"/>
  <c r="E881" i="1" s="1"/>
  <c r="D877" i="1"/>
  <c r="D881" i="1" s="1"/>
  <c r="C877" i="1"/>
  <c r="C881" i="1" s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A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X871" i="1" s="1"/>
  <c r="W867" i="1"/>
  <c r="W871" i="1" s="1"/>
  <c r="V867" i="1"/>
  <c r="V871" i="1" s="1"/>
  <c r="U867" i="1"/>
  <c r="U871" i="1" s="1"/>
  <c r="T867" i="1"/>
  <c r="T871" i="1" s="1"/>
  <c r="S867" i="1"/>
  <c r="S871" i="1" s="1"/>
  <c r="R867" i="1"/>
  <c r="R871" i="1" s="1"/>
  <c r="Q867" i="1"/>
  <c r="Q871" i="1" s="1"/>
  <c r="P867" i="1"/>
  <c r="P871" i="1" s="1"/>
  <c r="O867" i="1"/>
  <c r="O871" i="1" s="1"/>
  <c r="N867" i="1"/>
  <c r="N871" i="1" s="1"/>
  <c r="M867" i="1"/>
  <c r="M871" i="1" s="1"/>
  <c r="L867" i="1"/>
  <c r="L871" i="1" s="1"/>
  <c r="K867" i="1"/>
  <c r="K871" i="1" s="1"/>
  <c r="J867" i="1"/>
  <c r="J871" i="1" s="1"/>
  <c r="I867" i="1"/>
  <c r="I871" i="1" s="1"/>
  <c r="H867" i="1"/>
  <c r="H871" i="1" s="1"/>
  <c r="G867" i="1"/>
  <c r="G871" i="1" s="1"/>
  <c r="F867" i="1"/>
  <c r="F871" i="1" s="1"/>
  <c r="E867" i="1"/>
  <c r="E871" i="1" s="1"/>
  <c r="D867" i="1"/>
  <c r="C867" i="1"/>
  <c r="C871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Z862" i="1" s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AA860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X857" i="1"/>
  <c r="X861" i="1" s="1"/>
  <c r="W857" i="1"/>
  <c r="W861" i="1" s="1"/>
  <c r="V857" i="1"/>
  <c r="V861" i="1" s="1"/>
  <c r="U857" i="1"/>
  <c r="U861" i="1" s="1"/>
  <c r="T857" i="1"/>
  <c r="T861" i="1" s="1"/>
  <c r="S857" i="1"/>
  <c r="S861" i="1" s="1"/>
  <c r="R857" i="1"/>
  <c r="R861" i="1" s="1"/>
  <c r="Q857" i="1"/>
  <c r="Q861" i="1" s="1"/>
  <c r="P857" i="1"/>
  <c r="P861" i="1" s="1"/>
  <c r="O857" i="1"/>
  <c r="O861" i="1" s="1"/>
  <c r="N857" i="1"/>
  <c r="N861" i="1" s="1"/>
  <c r="M857" i="1"/>
  <c r="M861" i="1" s="1"/>
  <c r="L857" i="1"/>
  <c r="L861" i="1" s="1"/>
  <c r="K857" i="1"/>
  <c r="K861" i="1" s="1"/>
  <c r="J857" i="1"/>
  <c r="J861" i="1" s="1"/>
  <c r="I857" i="1"/>
  <c r="I861" i="1" s="1"/>
  <c r="H857" i="1"/>
  <c r="H861" i="1" s="1"/>
  <c r="G857" i="1"/>
  <c r="G861" i="1" s="1"/>
  <c r="F857" i="1"/>
  <c r="F861" i="1" s="1"/>
  <c r="E857" i="1"/>
  <c r="E861" i="1" s="1"/>
  <c r="D857" i="1"/>
  <c r="C857" i="1"/>
  <c r="C861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AB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W847" i="1"/>
  <c r="W851" i="1" s="1"/>
  <c r="V847" i="1"/>
  <c r="V851" i="1" s="1"/>
  <c r="V853" i="1" s="1"/>
  <c r="U847" i="1"/>
  <c r="U851" i="1" s="1"/>
  <c r="T847" i="1"/>
  <c r="T851" i="1" s="1"/>
  <c r="S847" i="1"/>
  <c r="S851" i="1" s="1"/>
  <c r="R847" i="1"/>
  <c r="R851" i="1" s="1"/>
  <c r="R853" i="1" s="1"/>
  <c r="Q847" i="1"/>
  <c r="Q851" i="1" s="1"/>
  <c r="P847" i="1"/>
  <c r="P851" i="1" s="1"/>
  <c r="O847" i="1"/>
  <c r="O851" i="1" s="1"/>
  <c r="N847" i="1"/>
  <c r="N851" i="1" s="1"/>
  <c r="N853" i="1" s="1"/>
  <c r="M847" i="1"/>
  <c r="Z847" i="1" s="1"/>
  <c r="L847" i="1"/>
  <c r="L851" i="1" s="1"/>
  <c r="K847" i="1"/>
  <c r="K851" i="1" s="1"/>
  <c r="J847" i="1"/>
  <c r="J851" i="1" s="1"/>
  <c r="J853" i="1" s="1"/>
  <c r="I847" i="1"/>
  <c r="I851" i="1" s="1"/>
  <c r="H847" i="1"/>
  <c r="H851" i="1" s="1"/>
  <c r="G847" i="1"/>
  <c r="G851" i="1" s="1"/>
  <c r="F847" i="1"/>
  <c r="F851" i="1" s="1"/>
  <c r="F853" i="1" s="1"/>
  <c r="E847" i="1"/>
  <c r="E851" i="1" s="1"/>
  <c r="D847" i="1"/>
  <c r="D851" i="1" s="1"/>
  <c r="C847" i="1"/>
  <c r="C851" i="1" s="1"/>
  <c r="B847" i="1"/>
  <c r="B851" i="1" s="1"/>
  <c r="B853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Z838" i="1" s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W837" i="1"/>
  <c r="W841" i="1" s="1"/>
  <c r="V837" i="1"/>
  <c r="V841" i="1" s="1"/>
  <c r="U837" i="1"/>
  <c r="U841" i="1" s="1"/>
  <c r="T837" i="1"/>
  <c r="T841" i="1" s="1"/>
  <c r="S837" i="1"/>
  <c r="S841" i="1" s="1"/>
  <c r="R837" i="1"/>
  <c r="R841" i="1" s="1"/>
  <c r="Q837" i="1"/>
  <c r="Q841" i="1" s="1"/>
  <c r="P837" i="1"/>
  <c r="P841" i="1" s="1"/>
  <c r="O837" i="1"/>
  <c r="O841" i="1" s="1"/>
  <c r="N837" i="1"/>
  <c r="N841" i="1" s="1"/>
  <c r="M837" i="1"/>
  <c r="M841" i="1" s="1"/>
  <c r="L837" i="1"/>
  <c r="L841" i="1" s="1"/>
  <c r="K837" i="1"/>
  <c r="K841" i="1" s="1"/>
  <c r="J837" i="1"/>
  <c r="J841" i="1" s="1"/>
  <c r="I837" i="1"/>
  <c r="I841" i="1" s="1"/>
  <c r="H837" i="1"/>
  <c r="H841" i="1" s="1"/>
  <c r="G837" i="1"/>
  <c r="G841" i="1" s="1"/>
  <c r="F837" i="1"/>
  <c r="F841" i="1" s="1"/>
  <c r="E837" i="1"/>
  <c r="E841" i="1" s="1"/>
  <c r="D837" i="1"/>
  <c r="C837" i="1"/>
  <c r="C841" i="1" s="1"/>
  <c r="B837" i="1"/>
  <c r="B841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AA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Z828" i="1" s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W827" i="1"/>
  <c r="W831" i="1" s="1"/>
  <c r="V827" i="1"/>
  <c r="V831" i="1" s="1"/>
  <c r="U827" i="1"/>
  <c r="U831" i="1" s="1"/>
  <c r="T827" i="1"/>
  <c r="T831" i="1" s="1"/>
  <c r="S827" i="1"/>
  <c r="S831" i="1" s="1"/>
  <c r="R827" i="1"/>
  <c r="R831" i="1" s="1"/>
  <c r="Q827" i="1"/>
  <c r="Q831" i="1" s="1"/>
  <c r="P827" i="1"/>
  <c r="P831" i="1" s="1"/>
  <c r="O827" i="1"/>
  <c r="O831" i="1" s="1"/>
  <c r="N827" i="1"/>
  <c r="N831" i="1" s="1"/>
  <c r="M827" i="1"/>
  <c r="M831" i="1" s="1"/>
  <c r="L827" i="1"/>
  <c r="L831" i="1" s="1"/>
  <c r="K827" i="1"/>
  <c r="K831" i="1" s="1"/>
  <c r="J827" i="1"/>
  <c r="J831" i="1" s="1"/>
  <c r="I827" i="1"/>
  <c r="I831" i="1" s="1"/>
  <c r="H827" i="1"/>
  <c r="H831" i="1" s="1"/>
  <c r="G827" i="1"/>
  <c r="G831" i="1" s="1"/>
  <c r="F827" i="1"/>
  <c r="F831" i="1" s="1"/>
  <c r="E827" i="1"/>
  <c r="E831" i="1" s="1"/>
  <c r="D827" i="1"/>
  <c r="C827" i="1"/>
  <c r="C831" i="1" s="1"/>
  <c r="B827" i="1"/>
  <c r="B831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Z822" i="1" s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Z818" i="1" s="1"/>
  <c r="AB818" i="1" s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X821" i="1" s="1"/>
  <c r="W817" i="1"/>
  <c r="W821" i="1" s="1"/>
  <c r="V817" i="1"/>
  <c r="V821" i="1" s="1"/>
  <c r="U817" i="1"/>
  <c r="U821" i="1" s="1"/>
  <c r="T817" i="1"/>
  <c r="T821" i="1" s="1"/>
  <c r="S817" i="1"/>
  <c r="S821" i="1" s="1"/>
  <c r="R817" i="1"/>
  <c r="R821" i="1" s="1"/>
  <c r="Q817" i="1"/>
  <c r="Q821" i="1" s="1"/>
  <c r="P817" i="1"/>
  <c r="P821" i="1" s="1"/>
  <c r="O817" i="1"/>
  <c r="O821" i="1" s="1"/>
  <c r="N817" i="1"/>
  <c r="N821" i="1" s="1"/>
  <c r="M817" i="1"/>
  <c r="M821" i="1" s="1"/>
  <c r="L817" i="1"/>
  <c r="L821" i="1" s="1"/>
  <c r="K817" i="1"/>
  <c r="K821" i="1" s="1"/>
  <c r="J817" i="1"/>
  <c r="J821" i="1" s="1"/>
  <c r="I817" i="1"/>
  <c r="I821" i="1" s="1"/>
  <c r="H817" i="1"/>
  <c r="H821" i="1" s="1"/>
  <c r="G817" i="1"/>
  <c r="G821" i="1" s="1"/>
  <c r="F817" i="1"/>
  <c r="F821" i="1" s="1"/>
  <c r="E817" i="1"/>
  <c r="E821" i="1" s="1"/>
  <c r="D817" i="1"/>
  <c r="C817" i="1"/>
  <c r="C821" i="1" s="1"/>
  <c r="B817" i="1"/>
  <c r="B821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Z812" i="1" s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W811" i="1" s="1"/>
  <c r="V807" i="1"/>
  <c r="V811" i="1" s="1"/>
  <c r="U807" i="1"/>
  <c r="U811" i="1" s="1"/>
  <c r="T807" i="1"/>
  <c r="T811" i="1" s="1"/>
  <c r="S807" i="1"/>
  <c r="S811" i="1" s="1"/>
  <c r="R807" i="1"/>
  <c r="R811" i="1" s="1"/>
  <c r="Q807" i="1"/>
  <c r="Q811" i="1" s="1"/>
  <c r="P807" i="1"/>
  <c r="P811" i="1" s="1"/>
  <c r="O807" i="1"/>
  <c r="O811" i="1" s="1"/>
  <c r="N807" i="1"/>
  <c r="N811" i="1" s="1"/>
  <c r="M807" i="1"/>
  <c r="M811" i="1" s="1"/>
  <c r="L807" i="1"/>
  <c r="L811" i="1" s="1"/>
  <c r="K807" i="1"/>
  <c r="K811" i="1" s="1"/>
  <c r="J807" i="1"/>
  <c r="J811" i="1" s="1"/>
  <c r="I807" i="1"/>
  <c r="I811" i="1" s="1"/>
  <c r="H807" i="1"/>
  <c r="H811" i="1" s="1"/>
  <c r="G807" i="1"/>
  <c r="G811" i="1" s="1"/>
  <c r="F807" i="1"/>
  <c r="F811" i="1" s="1"/>
  <c r="E807" i="1"/>
  <c r="E811" i="1" s="1"/>
  <c r="D807" i="1"/>
  <c r="C807" i="1"/>
  <c r="C811" i="1" s="1"/>
  <c r="B807" i="1"/>
  <c r="B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W797" i="1"/>
  <c r="W801" i="1" s="1"/>
  <c r="V797" i="1"/>
  <c r="V801" i="1" s="1"/>
  <c r="U797" i="1"/>
  <c r="U801" i="1" s="1"/>
  <c r="T797" i="1"/>
  <c r="T801" i="1" s="1"/>
  <c r="S797" i="1"/>
  <c r="S801" i="1" s="1"/>
  <c r="R797" i="1"/>
  <c r="R801" i="1" s="1"/>
  <c r="Q797" i="1"/>
  <c r="Q801" i="1" s="1"/>
  <c r="P797" i="1"/>
  <c r="P801" i="1" s="1"/>
  <c r="O797" i="1"/>
  <c r="O801" i="1" s="1"/>
  <c r="N797" i="1"/>
  <c r="N801" i="1" s="1"/>
  <c r="M797" i="1"/>
  <c r="Z797" i="1" s="1"/>
  <c r="L797" i="1"/>
  <c r="L801" i="1" s="1"/>
  <c r="K797" i="1"/>
  <c r="K801" i="1" s="1"/>
  <c r="J797" i="1"/>
  <c r="J801" i="1" s="1"/>
  <c r="I797" i="1"/>
  <c r="I801" i="1" s="1"/>
  <c r="H797" i="1"/>
  <c r="H801" i="1" s="1"/>
  <c r="G797" i="1"/>
  <c r="G801" i="1" s="1"/>
  <c r="F797" i="1"/>
  <c r="F801" i="1" s="1"/>
  <c r="E797" i="1"/>
  <c r="E801" i="1" s="1"/>
  <c r="D797" i="1"/>
  <c r="D801" i="1" s="1"/>
  <c r="C797" i="1"/>
  <c r="C801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Z788" i="1" s="1"/>
  <c r="AB788" i="1" s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V791" i="1" s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P791" i="1" s="1"/>
  <c r="O787" i="1"/>
  <c r="O791" i="1" s="1"/>
  <c r="N787" i="1"/>
  <c r="N791" i="1" s="1"/>
  <c r="M787" i="1"/>
  <c r="M791" i="1" s="1"/>
  <c r="L787" i="1"/>
  <c r="L791" i="1" s="1"/>
  <c r="K787" i="1"/>
  <c r="K791" i="1" s="1"/>
  <c r="J787" i="1"/>
  <c r="J791" i="1" s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C787" i="1"/>
  <c r="C791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Z782" i="1" s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W781" i="1" s="1"/>
  <c r="V777" i="1"/>
  <c r="V781" i="1" s="1"/>
  <c r="U777" i="1"/>
  <c r="U781" i="1" s="1"/>
  <c r="T777" i="1"/>
  <c r="T781" i="1" s="1"/>
  <c r="S777" i="1"/>
  <c r="S781" i="1" s="1"/>
  <c r="R777" i="1"/>
  <c r="R781" i="1" s="1"/>
  <c r="Q777" i="1"/>
  <c r="Q781" i="1" s="1"/>
  <c r="P777" i="1"/>
  <c r="P781" i="1" s="1"/>
  <c r="O777" i="1"/>
  <c r="O781" i="1" s="1"/>
  <c r="N777" i="1"/>
  <c r="N781" i="1" s="1"/>
  <c r="M777" i="1"/>
  <c r="M781" i="1" s="1"/>
  <c r="L777" i="1"/>
  <c r="L781" i="1" s="1"/>
  <c r="K777" i="1"/>
  <c r="K781" i="1" s="1"/>
  <c r="J777" i="1"/>
  <c r="J781" i="1" s="1"/>
  <c r="I777" i="1"/>
  <c r="I781" i="1" s="1"/>
  <c r="H777" i="1"/>
  <c r="H781" i="1" s="1"/>
  <c r="G777" i="1"/>
  <c r="G781" i="1" s="1"/>
  <c r="F777" i="1"/>
  <c r="F781" i="1" s="1"/>
  <c r="E777" i="1"/>
  <c r="E781" i="1" s="1"/>
  <c r="D777" i="1"/>
  <c r="C777" i="1"/>
  <c r="C781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X771" i="1" s="1"/>
  <c r="W767" i="1"/>
  <c r="W771" i="1" s="1"/>
  <c r="V767" i="1"/>
  <c r="V771" i="1" s="1"/>
  <c r="U767" i="1"/>
  <c r="U771" i="1" s="1"/>
  <c r="T767" i="1"/>
  <c r="T771" i="1" s="1"/>
  <c r="S767" i="1"/>
  <c r="S771" i="1" s="1"/>
  <c r="R767" i="1"/>
  <c r="R771" i="1" s="1"/>
  <c r="Q767" i="1"/>
  <c r="Q771" i="1" s="1"/>
  <c r="P767" i="1"/>
  <c r="P771" i="1" s="1"/>
  <c r="O767" i="1"/>
  <c r="O771" i="1" s="1"/>
  <c r="N767" i="1"/>
  <c r="N771" i="1" s="1"/>
  <c r="M767" i="1"/>
  <c r="M771" i="1" s="1"/>
  <c r="L767" i="1"/>
  <c r="L771" i="1" s="1"/>
  <c r="K767" i="1"/>
  <c r="K771" i="1" s="1"/>
  <c r="J767" i="1"/>
  <c r="J771" i="1" s="1"/>
  <c r="I767" i="1"/>
  <c r="I771" i="1" s="1"/>
  <c r="H767" i="1"/>
  <c r="H771" i="1" s="1"/>
  <c r="G767" i="1"/>
  <c r="G771" i="1" s="1"/>
  <c r="F767" i="1"/>
  <c r="F771" i="1" s="1"/>
  <c r="E767" i="1"/>
  <c r="E771" i="1" s="1"/>
  <c r="D767" i="1"/>
  <c r="C767" i="1"/>
  <c r="C771" i="1" s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Z760" i="1" s="1"/>
  <c r="AA760" i="1" s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W757" i="1"/>
  <c r="W761" i="1" s="1"/>
  <c r="V757" i="1"/>
  <c r="V761" i="1" s="1"/>
  <c r="U757" i="1"/>
  <c r="U761" i="1" s="1"/>
  <c r="T757" i="1"/>
  <c r="T761" i="1" s="1"/>
  <c r="S757" i="1"/>
  <c r="S761" i="1" s="1"/>
  <c r="R757" i="1"/>
  <c r="R761" i="1" s="1"/>
  <c r="Q757" i="1"/>
  <c r="Q761" i="1" s="1"/>
  <c r="P757" i="1"/>
  <c r="P761" i="1" s="1"/>
  <c r="O757" i="1"/>
  <c r="O761" i="1" s="1"/>
  <c r="N757" i="1"/>
  <c r="Z757" i="1" s="1"/>
  <c r="M757" i="1"/>
  <c r="M761" i="1" s="1"/>
  <c r="L757" i="1"/>
  <c r="L761" i="1" s="1"/>
  <c r="K757" i="1"/>
  <c r="K761" i="1" s="1"/>
  <c r="J757" i="1"/>
  <c r="J761" i="1" s="1"/>
  <c r="I757" i="1"/>
  <c r="I761" i="1" s="1"/>
  <c r="H757" i="1"/>
  <c r="H761" i="1" s="1"/>
  <c r="G757" i="1"/>
  <c r="G761" i="1" s="1"/>
  <c r="F757" i="1"/>
  <c r="F761" i="1" s="1"/>
  <c r="E757" i="1"/>
  <c r="E761" i="1" s="1"/>
  <c r="D757" i="1"/>
  <c r="D761" i="1" s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Z750" i="1" s="1"/>
  <c r="AA750" i="1" s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W751" i="1" s="1"/>
  <c r="V747" i="1"/>
  <c r="V751" i="1" s="1"/>
  <c r="U747" i="1"/>
  <c r="U751" i="1" s="1"/>
  <c r="T747" i="1"/>
  <c r="T751" i="1" s="1"/>
  <c r="S747" i="1"/>
  <c r="S751" i="1" s="1"/>
  <c r="R747" i="1"/>
  <c r="R751" i="1" s="1"/>
  <c r="Q747" i="1"/>
  <c r="Q751" i="1" s="1"/>
  <c r="P747" i="1"/>
  <c r="P751" i="1" s="1"/>
  <c r="O747" i="1"/>
  <c r="O751" i="1" s="1"/>
  <c r="N747" i="1"/>
  <c r="N751" i="1" s="1"/>
  <c r="M747" i="1"/>
  <c r="M751" i="1" s="1"/>
  <c r="L747" i="1"/>
  <c r="L751" i="1" s="1"/>
  <c r="K747" i="1"/>
  <c r="K751" i="1" s="1"/>
  <c r="J747" i="1"/>
  <c r="J751" i="1" s="1"/>
  <c r="I747" i="1"/>
  <c r="I751" i="1" s="1"/>
  <c r="H747" i="1"/>
  <c r="H751" i="1" s="1"/>
  <c r="G747" i="1"/>
  <c r="G751" i="1" s="1"/>
  <c r="F747" i="1"/>
  <c r="F751" i="1" s="1"/>
  <c r="E747" i="1"/>
  <c r="E751" i="1" s="1"/>
  <c r="D747" i="1"/>
  <c r="C747" i="1"/>
  <c r="C751" i="1" s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Z740" i="1" s="1"/>
  <c r="AA740" i="1" s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Z738" i="1" s="1"/>
  <c r="AB738" i="1" s="1"/>
  <c r="M738" i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M741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C737" i="1"/>
  <c r="C741" i="1" s="1"/>
  <c r="B737" i="1"/>
  <c r="B741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AA730" i="1" s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Y733" i="1" s="1"/>
  <c r="X727" i="1"/>
  <c r="X731" i="1" s="1"/>
  <c r="W727" i="1"/>
  <c r="W731" i="1" s="1"/>
  <c r="V727" i="1"/>
  <c r="V731" i="1" s="1"/>
  <c r="U727" i="1"/>
  <c r="U731" i="1" s="1"/>
  <c r="U733" i="1" s="1"/>
  <c r="T727" i="1"/>
  <c r="T731" i="1" s="1"/>
  <c r="S727" i="1"/>
  <c r="S731" i="1" s="1"/>
  <c r="R727" i="1"/>
  <c r="R731" i="1" s="1"/>
  <c r="Q727" i="1"/>
  <c r="Q731" i="1" s="1"/>
  <c r="Q733" i="1" s="1"/>
  <c r="P727" i="1"/>
  <c r="P731" i="1" s="1"/>
  <c r="O727" i="1"/>
  <c r="O731" i="1" s="1"/>
  <c r="N727" i="1"/>
  <c r="N731" i="1" s="1"/>
  <c r="M727" i="1"/>
  <c r="M731" i="1" s="1"/>
  <c r="M733" i="1" s="1"/>
  <c r="L727" i="1"/>
  <c r="L731" i="1" s="1"/>
  <c r="K727" i="1"/>
  <c r="K731" i="1" s="1"/>
  <c r="J727" i="1"/>
  <c r="J731" i="1" s="1"/>
  <c r="I727" i="1"/>
  <c r="I731" i="1" s="1"/>
  <c r="I733" i="1" s="1"/>
  <c r="H727" i="1"/>
  <c r="H731" i="1" s="1"/>
  <c r="G727" i="1"/>
  <c r="G731" i="1" s="1"/>
  <c r="F727" i="1"/>
  <c r="F731" i="1" s="1"/>
  <c r="E727" i="1"/>
  <c r="E731" i="1" s="1"/>
  <c r="E733" i="1" s="1"/>
  <c r="D727" i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Z718" i="1" s="1"/>
  <c r="AB718" i="1" s="1"/>
  <c r="M718" i="1"/>
  <c r="L718" i="1"/>
  <c r="K718" i="1"/>
  <c r="J718" i="1"/>
  <c r="I718" i="1"/>
  <c r="H718" i="1"/>
  <c r="G718" i="1"/>
  <c r="F718" i="1"/>
  <c r="E718" i="1"/>
  <c r="D718" i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Z717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D721" i="1" s="1"/>
  <c r="C717" i="1"/>
  <c r="C721" i="1" s="1"/>
  <c r="B717" i="1"/>
  <c r="B721" i="1" s="1"/>
  <c r="Y712" i="1"/>
  <c r="X712" i="1"/>
  <c r="W712" i="1"/>
  <c r="V712" i="1"/>
  <c r="U712" i="1"/>
  <c r="T712" i="1"/>
  <c r="S712" i="1"/>
  <c r="R712" i="1"/>
  <c r="Q712" i="1"/>
  <c r="P712" i="1"/>
  <c r="O712" i="1"/>
  <c r="N712" i="1"/>
  <c r="Z712" i="1" s="1"/>
  <c r="M712" i="1"/>
  <c r="L712" i="1"/>
  <c r="K712" i="1"/>
  <c r="J712" i="1"/>
  <c r="I712" i="1"/>
  <c r="H712" i="1"/>
  <c r="G712" i="1"/>
  <c r="F712" i="1"/>
  <c r="E712" i="1"/>
  <c r="D712" i="1"/>
  <c r="C712" i="1"/>
  <c r="B712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AB710" i="1" s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Z709" i="1" s="1"/>
  <c r="AA709" i="1" s="1"/>
  <c r="M709" i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Z708" i="1" s="1"/>
  <c r="AB708" i="1" s="1"/>
  <c r="L708" i="1"/>
  <c r="K708" i="1"/>
  <c r="J708" i="1"/>
  <c r="I708" i="1"/>
  <c r="H708" i="1"/>
  <c r="G708" i="1"/>
  <c r="F708" i="1"/>
  <c r="E708" i="1"/>
  <c r="D708" i="1"/>
  <c r="C708" i="1"/>
  <c r="B708" i="1"/>
  <c r="Y707" i="1"/>
  <c r="Y711" i="1" s="1"/>
  <c r="X707" i="1"/>
  <c r="X711" i="1" s="1"/>
  <c r="X713" i="1" s="1"/>
  <c r="W707" i="1"/>
  <c r="W711" i="1" s="1"/>
  <c r="V707" i="1"/>
  <c r="V711" i="1" s="1"/>
  <c r="U707" i="1"/>
  <c r="U711" i="1" s="1"/>
  <c r="T707" i="1"/>
  <c r="T711" i="1" s="1"/>
  <c r="T713" i="1" s="1"/>
  <c r="S707" i="1"/>
  <c r="S711" i="1" s="1"/>
  <c r="R707" i="1"/>
  <c r="R711" i="1" s="1"/>
  <c r="Q707" i="1"/>
  <c r="Q711" i="1" s="1"/>
  <c r="P707" i="1"/>
  <c r="P711" i="1" s="1"/>
  <c r="P713" i="1" s="1"/>
  <c r="O707" i="1"/>
  <c r="O711" i="1" s="1"/>
  <c r="N707" i="1"/>
  <c r="N711" i="1" s="1"/>
  <c r="M707" i="1"/>
  <c r="Z707" i="1" s="1"/>
  <c r="L707" i="1"/>
  <c r="L711" i="1" s="1"/>
  <c r="L713" i="1" s="1"/>
  <c r="K707" i="1"/>
  <c r="K711" i="1" s="1"/>
  <c r="J707" i="1"/>
  <c r="J711" i="1" s="1"/>
  <c r="I707" i="1"/>
  <c r="I711" i="1" s="1"/>
  <c r="H707" i="1"/>
  <c r="H711" i="1" s="1"/>
  <c r="H713" i="1" s="1"/>
  <c r="G707" i="1"/>
  <c r="G711" i="1" s="1"/>
  <c r="F707" i="1"/>
  <c r="F711" i="1" s="1"/>
  <c r="E707" i="1"/>
  <c r="E711" i="1" s="1"/>
  <c r="D707" i="1"/>
  <c r="D711" i="1" s="1"/>
  <c r="D713" i="1" s="1"/>
  <c r="C707" i="1"/>
  <c r="C711" i="1" s="1"/>
  <c r="B707" i="1"/>
  <c r="B711" i="1" s="1"/>
  <c r="Y699" i="1"/>
  <c r="X699" i="1"/>
  <c r="W699" i="1"/>
  <c r="V699" i="1"/>
  <c r="U699" i="1"/>
  <c r="T699" i="1"/>
  <c r="S699" i="1"/>
  <c r="R699" i="1"/>
  <c r="Q699" i="1"/>
  <c r="P699" i="1"/>
  <c r="O699" i="1"/>
  <c r="N699" i="1"/>
  <c r="Z699" i="1" s="1"/>
  <c r="M699" i="1"/>
  <c r="L699" i="1"/>
  <c r="K699" i="1"/>
  <c r="J699" i="1"/>
  <c r="I699" i="1"/>
  <c r="H699" i="1"/>
  <c r="G699" i="1"/>
  <c r="F699" i="1"/>
  <c r="E699" i="1"/>
  <c r="D699" i="1"/>
  <c r="C699" i="1"/>
  <c r="B699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Z697" i="1" s="1"/>
  <c r="AB697" i="1" s="1"/>
  <c r="L697" i="1"/>
  <c r="K697" i="1"/>
  <c r="J697" i="1"/>
  <c r="I697" i="1"/>
  <c r="H697" i="1"/>
  <c r="G697" i="1"/>
  <c r="F697" i="1"/>
  <c r="E697" i="1"/>
  <c r="D697" i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Z696" i="1" s="1"/>
  <c r="AA696" i="1" s="1"/>
  <c r="M696" i="1"/>
  <c r="L696" i="1"/>
  <c r="K696" i="1"/>
  <c r="J696" i="1"/>
  <c r="I696" i="1"/>
  <c r="H696" i="1"/>
  <c r="G696" i="1"/>
  <c r="F696" i="1"/>
  <c r="E696" i="1"/>
  <c r="D696" i="1"/>
  <c r="C696" i="1"/>
  <c r="B696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Z695" i="1" s="1"/>
  <c r="AB695" i="1" s="1"/>
  <c r="L695" i="1"/>
  <c r="K695" i="1"/>
  <c r="J695" i="1"/>
  <c r="I695" i="1"/>
  <c r="H695" i="1"/>
  <c r="G695" i="1"/>
  <c r="F695" i="1"/>
  <c r="E695" i="1"/>
  <c r="D695" i="1"/>
  <c r="C695" i="1"/>
  <c r="B695" i="1"/>
  <c r="Y694" i="1"/>
  <c r="Y698" i="1" s="1"/>
  <c r="X694" i="1"/>
  <c r="X698" i="1" s="1"/>
  <c r="X700" i="1" s="1"/>
  <c r="W694" i="1"/>
  <c r="W698" i="1" s="1"/>
  <c r="V694" i="1"/>
  <c r="V698" i="1" s="1"/>
  <c r="U694" i="1"/>
  <c r="U698" i="1" s="1"/>
  <c r="T694" i="1"/>
  <c r="T698" i="1" s="1"/>
  <c r="T700" i="1" s="1"/>
  <c r="S694" i="1"/>
  <c r="S698" i="1" s="1"/>
  <c r="R694" i="1"/>
  <c r="R698" i="1" s="1"/>
  <c r="Q694" i="1"/>
  <c r="Q698" i="1" s="1"/>
  <c r="P694" i="1"/>
  <c r="P698" i="1" s="1"/>
  <c r="P700" i="1" s="1"/>
  <c r="O694" i="1"/>
  <c r="O698" i="1" s="1"/>
  <c r="N694" i="1"/>
  <c r="N698" i="1" s="1"/>
  <c r="M694" i="1"/>
  <c r="Z694" i="1" s="1"/>
  <c r="L694" i="1"/>
  <c r="L698" i="1" s="1"/>
  <c r="L700" i="1" s="1"/>
  <c r="K694" i="1"/>
  <c r="K698" i="1" s="1"/>
  <c r="J694" i="1"/>
  <c r="J698" i="1" s="1"/>
  <c r="I694" i="1"/>
  <c r="I698" i="1" s="1"/>
  <c r="H694" i="1"/>
  <c r="H698" i="1" s="1"/>
  <c r="H700" i="1" s="1"/>
  <c r="G694" i="1"/>
  <c r="G698" i="1" s="1"/>
  <c r="F694" i="1"/>
  <c r="F698" i="1" s="1"/>
  <c r="E694" i="1"/>
  <c r="E698" i="1" s="1"/>
  <c r="D694" i="1"/>
  <c r="D698" i="1" s="1"/>
  <c r="D700" i="1" s="1"/>
  <c r="C694" i="1"/>
  <c r="C698" i="1" s="1"/>
  <c r="B694" i="1"/>
  <c r="B698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Z689" i="1" s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AB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Z686" i="1" s="1"/>
  <c r="AA686" i="1" s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V688" i="1" s="1"/>
  <c r="U685" i="1"/>
  <c r="T685" i="1"/>
  <c r="S685" i="1"/>
  <c r="R685" i="1"/>
  <c r="R688" i="1" s="1"/>
  <c r="Q685" i="1"/>
  <c r="P685" i="1"/>
  <c r="O685" i="1"/>
  <c r="N685" i="1"/>
  <c r="N688" i="1" s="1"/>
  <c r="M685" i="1"/>
  <c r="Z685" i="1" s="1"/>
  <c r="AB685" i="1" s="1"/>
  <c r="L685" i="1"/>
  <c r="K685" i="1"/>
  <c r="J685" i="1"/>
  <c r="J688" i="1" s="1"/>
  <c r="I685" i="1"/>
  <c r="H685" i="1"/>
  <c r="G685" i="1"/>
  <c r="F685" i="1"/>
  <c r="F688" i="1" s="1"/>
  <c r="E685" i="1"/>
  <c r="D685" i="1"/>
  <c r="C685" i="1"/>
  <c r="B685" i="1"/>
  <c r="B688" i="1" s="1"/>
  <c r="Y684" i="1"/>
  <c r="Y688" i="1" s="1"/>
  <c r="X684" i="1"/>
  <c r="X688" i="1" s="1"/>
  <c r="X690" i="1" s="1"/>
  <c r="W684" i="1"/>
  <c r="W688" i="1" s="1"/>
  <c r="V684" i="1"/>
  <c r="U684" i="1"/>
  <c r="U688" i="1" s="1"/>
  <c r="T684" i="1"/>
  <c r="T688" i="1" s="1"/>
  <c r="T690" i="1" s="1"/>
  <c r="S684" i="1"/>
  <c r="S688" i="1" s="1"/>
  <c r="R684" i="1"/>
  <c r="Q684" i="1"/>
  <c r="Q688" i="1" s="1"/>
  <c r="P684" i="1"/>
  <c r="P688" i="1" s="1"/>
  <c r="P690" i="1" s="1"/>
  <c r="O684" i="1"/>
  <c r="O688" i="1" s="1"/>
  <c r="N684" i="1"/>
  <c r="M684" i="1"/>
  <c r="Z684" i="1" s="1"/>
  <c r="L684" i="1"/>
  <c r="L688" i="1" s="1"/>
  <c r="L690" i="1" s="1"/>
  <c r="K684" i="1"/>
  <c r="K688" i="1" s="1"/>
  <c r="J684" i="1"/>
  <c r="I684" i="1"/>
  <c r="I688" i="1" s="1"/>
  <c r="H684" i="1"/>
  <c r="H688" i="1" s="1"/>
  <c r="H690" i="1" s="1"/>
  <c r="G684" i="1"/>
  <c r="G688" i="1" s="1"/>
  <c r="F684" i="1"/>
  <c r="E684" i="1"/>
  <c r="E688" i="1" s="1"/>
  <c r="D684" i="1"/>
  <c r="D688" i="1" s="1"/>
  <c r="D690" i="1" s="1"/>
  <c r="C684" i="1"/>
  <c r="C688" i="1" s="1"/>
  <c r="B684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AB675" i="1" s="1"/>
  <c r="L675" i="1"/>
  <c r="K675" i="1"/>
  <c r="J675" i="1"/>
  <c r="I675" i="1"/>
  <c r="H675" i="1"/>
  <c r="G675" i="1"/>
  <c r="F675" i="1"/>
  <c r="E675" i="1"/>
  <c r="D675" i="1"/>
  <c r="C675" i="1"/>
  <c r="B675" i="1"/>
  <c r="Y674" i="1"/>
  <c r="Y678" i="1" s="1"/>
  <c r="X674" i="1"/>
  <c r="X678" i="1" s="1"/>
  <c r="W674" i="1"/>
  <c r="W678" i="1" s="1"/>
  <c r="V674" i="1"/>
  <c r="V678" i="1" s="1"/>
  <c r="U674" i="1"/>
  <c r="U678" i="1" s="1"/>
  <c r="T674" i="1"/>
  <c r="T678" i="1" s="1"/>
  <c r="S674" i="1"/>
  <c r="S678" i="1" s="1"/>
  <c r="R674" i="1"/>
  <c r="R678" i="1" s="1"/>
  <c r="Q674" i="1"/>
  <c r="Q678" i="1" s="1"/>
  <c r="P674" i="1"/>
  <c r="P678" i="1" s="1"/>
  <c r="O674" i="1"/>
  <c r="O678" i="1" s="1"/>
  <c r="N674" i="1"/>
  <c r="N678" i="1" s="1"/>
  <c r="M674" i="1"/>
  <c r="M678" i="1" s="1"/>
  <c r="L674" i="1"/>
  <c r="L678" i="1" s="1"/>
  <c r="K674" i="1"/>
  <c r="K678" i="1" s="1"/>
  <c r="J674" i="1"/>
  <c r="J678" i="1" s="1"/>
  <c r="I674" i="1"/>
  <c r="I678" i="1" s="1"/>
  <c r="H674" i="1"/>
  <c r="H678" i="1" s="1"/>
  <c r="G674" i="1"/>
  <c r="G678" i="1" s="1"/>
  <c r="F674" i="1"/>
  <c r="F678" i="1" s="1"/>
  <c r="E674" i="1"/>
  <c r="E678" i="1" s="1"/>
  <c r="D674" i="1"/>
  <c r="C674" i="1"/>
  <c r="C678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Z662" i="1" s="1"/>
  <c r="AB662" i="1" s="1"/>
  <c r="L662" i="1"/>
  <c r="K662" i="1"/>
  <c r="J662" i="1"/>
  <c r="I662" i="1"/>
  <c r="H662" i="1"/>
  <c r="G662" i="1"/>
  <c r="F662" i="1"/>
  <c r="E662" i="1"/>
  <c r="D662" i="1"/>
  <c r="C662" i="1"/>
  <c r="B662" i="1"/>
  <c r="Y661" i="1"/>
  <c r="Y665" i="1" s="1"/>
  <c r="X661" i="1"/>
  <c r="X665" i="1" s="1"/>
  <c r="W661" i="1"/>
  <c r="W665" i="1" s="1"/>
  <c r="V661" i="1"/>
  <c r="V665" i="1" s="1"/>
  <c r="U661" i="1"/>
  <c r="U665" i="1" s="1"/>
  <c r="T661" i="1"/>
  <c r="T665" i="1" s="1"/>
  <c r="S661" i="1"/>
  <c r="S665" i="1" s="1"/>
  <c r="R661" i="1"/>
  <c r="R665" i="1" s="1"/>
  <c r="Q661" i="1"/>
  <c r="Q665" i="1" s="1"/>
  <c r="P661" i="1"/>
  <c r="P665" i="1" s="1"/>
  <c r="O661" i="1"/>
  <c r="O665" i="1" s="1"/>
  <c r="N661" i="1"/>
  <c r="N665" i="1" s="1"/>
  <c r="M661" i="1"/>
  <c r="Z661" i="1" s="1"/>
  <c r="L661" i="1"/>
  <c r="L665" i="1" s="1"/>
  <c r="K661" i="1"/>
  <c r="K665" i="1" s="1"/>
  <c r="J661" i="1"/>
  <c r="J665" i="1" s="1"/>
  <c r="I661" i="1"/>
  <c r="I665" i="1" s="1"/>
  <c r="H661" i="1"/>
  <c r="H665" i="1" s="1"/>
  <c r="G661" i="1"/>
  <c r="G665" i="1" s="1"/>
  <c r="F661" i="1"/>
  <c r="F665" i="1" s="1"/>
  <c r="E661" i="1"/>
  <c r="E665" i="1" s="1"/>
  <c r="D661" i="1"/>
  <c r="D665" i="1" s="1"/>
  <c r="C661" i="1"/>
  <c r="C665" i="1" s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Z638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D642" i="1" s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W622" i="1" s="1"/>
  <c r="V618" i="1"/>
  <c r="V622" i="1" s="1"/>
  <c r="U618" i="1"/>
  <c r="U622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N622" i="1" s="1"/>
  <c r="M618" i="1"/>
  <c r="Z618" i="1" s="1"/>
  <c r="L618" i="1"/>
  <c r="L622" i="1" s="1"/>
  <c r="K618" i="1"/>
  <c r="K622" i="1" s="1"/>
  <c r="J618" i="1"/>
  <c r="J622" i="1" s="1"/>
  <c r="I618" i="1"/>
  <c r="I622" i="1" s="1"/>
  <c r="H618" i="1"/>
  <c r="H622" i="1" s="1"/>
  <c r="G618" i="1"/>
  <c r="G622" i="1" s="1"/>
  <c r="F618" i="1"/>
  <c r="F622" i="1" s="1"/>
  <c r="E618" i="1"/>
  <c r="E622" i="1" s="1"/>
  <c r="D618" i="1"/>
  <c r="D622" i="1" s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M612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Z603" i="1" s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Y604" i="1" s="1"/>
  <c r="X598" i="1"/>
  <c r="X602" i="1" s="1"/>
  <c r="W598" i="1"/>
  <c r="W602" i="1" s="1"/>
  <c r="V598" i="1"/>
  <c r="V602" i="1" s="1"/>
  <c r="V604" i="1" s="1"/>
  <c r="U598" i="1"/>
  <c r="U602" i="1" s="1"/>
  <c r="U604" i="1" s="1"/>
  <c r="T598" i="1"/>
  <c r="T602" i="1" s="1"/>
  <c r="S598" i="1"/>
  <c r="S602" i="1" s="1"/>
  <c r="R598" i="1"/>
  <c r="R602" i="1" s="1"/>
  <c r="R604" i="1" s="1"/>
  <c r="Q598" i="1"/>
  <c r="Q602" i="1" s="1"/>
  <c r="Q604" i="1" s="1"/>
  <c r="P598" i="1"/>
  <c r="P602" i="1" s="1"/>
  <c r="O598" i="1"/>
  <c r="O602" i="1" s="1"/>
  <c r="N598" i="1"/>
  <c r="N602" i="1" s="1"/>
  <c r="N604" i="1" s="1"/>
  <c r="M598" i="1"/>
  <c r="L598" i="1"/>
  <c r="L602" i="1" s="1"/>
  <c r="K598" i="1"/>
  <c r="K602" i="1" s="1"/>
  <c r="J598" i="1"/>
  <c r="J602" i="1" s="1"/>
  <c r="J604" i="1" s="1"/>
  <c r="I598" i="1"/>
  <c r="I602" i="1" s="1"/>
  <c r="I604" i="1" s="1"/>
  <c r="H598" i="1"/>
  <c r="H602" i="1" s="1"/>
  <c r="G598" i="1"/>
  <c r="G602" i="1" s="1"/>
  <c r="F598" i="1"/>
  <c r="F602" i="1" s="1"/>
  <c r="F604" i="1" s="1"/>
  <c r="E598" i="1"/>
  <c r="E602" i="1" s="1"/>
  <c r="E604" i="1" s="1"/>
  <c r="D598" i="1"/>
  <c r="C598" i="1"/>
  <c r="C602" i="1" s="1"/>
  <c r="B598" i="1"/>
  <c r="B602" i="1" s="1"/>
  <c r="B604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AA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N592" i="1" s="1"/>
  <c r="M588" i="1"/>
  <c r="M592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Z578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D582" i="1" s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M572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Z558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D562" i="1" s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M552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Z538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D542" i="1" s="1"/>
  <c r="C538" i="1"/>
  <c r="C542" i="1" s="1"/>
  <c r="B538" i="1"/>
  <c r="B542" i="1" s="1"/>
  <c r="Y533" i="1"/>
  <c r="Y534" i="1" s="1"/>
  <c r="X533" i="1"/>
  <c r="W533" i="1"/>
  <c r="W534" i="1" s="1"/>
  <c r="V533" i="1"/>
  <c r="U533" i="1"/>
  <c r="U534" i="1" s="1"/>
  <c r="T533" i="1"/>
  <c r="S533" i="1"/>
  <c r="S534" i="1" s="1"/>
  <c r="R533" i="1"/>
  <c r="Q533" i="1"/>
  <c r="Q534" i="1" s="1"/>
  <c r="P533" i="1"/>
  <c r="O533" i="1"/>
  <c r="O534" i="1" s="1"/>
  <c r="N533" i="1"/>
  <c r="M533" i="1"/>
  <c r="M534" i="1" s="1"/>
  <c r="L533" i="1"/>
  <c r="K533" i="1"/>
  <c r="K534" i="1" s="1"/>
  <c r="J533" i="1"/>
  <c r="I533" i="1"/>
  <c r="I534" i="1" s="1"/>
  <c r="H533" i="1"/>
  <c r="G533" i="1"/>
  <c r="G534" i="1" s="1"/>
  <c r="F533" i="1"/>
  <c r="E533" i="1"/>
  <c r="E534" i="1" s="1"/>
  <c r="D533" i="1"/>
  <c r="C533" i="1"/>
  <c r="C534" i="1" s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AA529" i="1" s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M532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C528" i="1"/>
  <c r="C532" i="1" s="1"/>
  <c r="B528" i="1"/>
  <c r="B532" i="1" s="1"/>
  <c r="Y523" i="1"/>
  <c r="X523" i="1"/>
  <c r="X524" i="1" s="1"/>
  <c r="W523" i="1"/>
  <c r="V523" i="1"/>
  <c r="V524" i="1" s="1"/>
  <c r="U523" i="1"/>
  <c r="T523" i="1"/>
  <c r="T524" i="1" s="1"/>
  <c r="S523" i="1"/>
  <c r="R523" i="1"/>
  <c r="R524" i="1" s="1"/>
  <c r="Q523" i="1"/>
  <c r="P523" i="1"/>
  <c r="P524" i="1" s="1"/>
  <c r="O523" i="1"/>
  <c r="N523" i="1"/>
  <c r="N524" i="1" s="1"/>
  <c r="M523" i="1"/>
  <c r="L523" i="1"/>
  <c r="L524" i="1" s="1"/>
  <c r="K523" i="1"/>
  <c r="J523" i="1"/>
  <c r="J524" i="1" s="1"/>
  <c r="I523" i="1"/>
  <c r="H523" i="1"/>
  <c r="H524" i="1" s="1"/>
  <c r="G523" i="1"/>
  <c r="F523" i="1"/>
  <c r="F524" i="1" s="1"/>
  <c r="E523" i="1"/>
  <c r="D523" i="1"/>
  <c r="C523" i="1"/>
  <c r="B523" i="1"/>
  <c r="B524" i="1" s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AA521" i="1" s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Z518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D522" i="1" s="1"/>
  <c r="C518" i="1"/>
  <c r="C522" i="1" s="1"/>
  <c r="B518" i="1"/>
  <c r="B522" i="1" s="1"/>
  <c r="Y513" i="1"/>
  <c r="X513" i="1"/>
  <c r="W513" i="1"/>
  <c r="W514" i="1" s="1"/>
  <c r="V513" i="1"/>
  <c r="U513" i="1"/>
  <c r="T513" i="1"/>
  <c r="S513" i="1"/>
  <c r="S514" i="1" s="1"/>
  <c r="R513" i="1"/>
  <c r="Q513" i="1"/>
  <c r="P513" i="1"/>
  <c r="O513" i="1"/>
  <c r="O514" i="1" s="1"/>
  <c r="N513" i="1"/>
  <c r="M513" i="1"/>
  <c r="L513" i="1"/>
  <c r="K513" i="1"/>
  <c r="K514" i="1" s="1"/>
  <c r="J513" i="1"/>
  <c r="I513" i="1"/>
  <c r="H513" i="1"/>
  <c r="G513" i="1"/>
  <c r="G514" i="1" s="1"/>
  <c r="F513" i="1"/>
  <c r="E513" i="1"/>
  <c r="D513" i="1"/>
  <c r="C513" i="1"/>
  <c r="C514" i="1" s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AA510" i="1"/>
  <c r="Z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M512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C508" i="1"/>
  <c r="C512" i="1" s="1"/>
  <c r="B508" i="1"/>
  <c r="B512" i="1" s="1"/>
  <c r="Z506" i="1"/>
  <c r="Y503" i="1"/>
  <c r="X503" i="1"/>
  <c r="W503" i="1"/>
  <c r="V503" i="1"/>
  <c r="V504" i="1" s="1"/>
  <c r="U503" i="1"/>
  <c r="T503" i="1"/>
  <c r="S503" i="1"/>
  <c r="R503" i="1"/>
  <c r="R504" i="1" s="1"/>
  <c r="Q503" i="1"/>
  <c r="P503" i="1"/>
  <c r="O503" i="1"/>
  <c r="N503" i="1"/>
  <c r="N504" i="1" s="1"/>
  <c r="M503" i="1"/>
  <c r="Z503" i="1" s="1"/>
  <c r="L503" i="1"/>
  <c r="K503" i="1"/>
  <c r="J503" i="1"/>
  <c r="J504" i="1" s="1"/>
  <c r="I503" i="1"/>
  <c r="H503" i="1"/>
  <c r="G503" i="1"/>
  <c r="F503" i="1"/>
  <c r="F504" i="1" s="1"/>
  <c r="E503" i="1"/>
  <c r="D503" i="1"/>
  <c r="C503" i="1"/>
  <c r="B503" i="1"/>
  <c r="B504" i="1" s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AA501" i="1" s="1"/>
  <c r="L501" i="1"/>
  <c r="K501" i="1"/>
  <c r="J501" i="1"/>
  <c r="I501" i="1"/>
  <c r="H501" i="1"/>
  <c r="G501" i="1"/>
  <c r="F501" i="1"/>
  <c r="E501" i="1"/>
  <c r="D501" i="1"/>
  <c r="C501" i="1"/>
  <c r="B501" i="1"/>
  <c r="AA500" i="1"/>
  <c r="Z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Z499" i="1" s="1"/>
  <c r="AB499" i="1" s="1"/>
  <c r="M499" i="1"/>
  <c r="L499" i="1"/>
  <c r="K499" i="1"/>
  <c r="J499" i="1"/>
  <c r="I499" i="1"/>
  <c r="H499" i="1"/>
  <c r="G499" i="1"/>
  <c r="F499" i="1"/>
  <c r="E499" i="1"/>
  <c r="D499" i="1"/>
  <c r="AA499" i="1" s="1"/>
  <c r="C499" i="1"/>
  <c r="B499" i="1"/>
  <c r="Y498" i="1"/>
  <c r="Y502" i="1" s="1"/>
  <c r="X498" i="1"/>
  <c r="X502" i="1" s="1"/>
  <c r="W498" i="1"/>
  <c r="W502" i="1" s="1"/>
  <c r="V498" i="1"/>
  <c r="V502" i="1" s="1"/>
  <c r="U498" i="1"/>
  <c r="U502" i="1" s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C498" i="1"/>
  <c r="C502" i="1" s="1"/>
  <c r="B498" i="1"/>
  <c r="B502" i="1" s="1"/>
  <c r="Y493" i="1"/>
  <c r="X493" i="1"/>
  <c r="X494" i="1" s="1"/>
  <c r="W493" i="1"/>
  <c r="V493" i="1"/>
  <c r="V494" i="1" s="1"/>
  <c r="U493" i="1"/>
  <c r="T493" i="1"/>
  <c r="T494" i="1" s="1"/>
  <c r="S493" i="1"/>
  <c r="R493" i="1"/>
  <c r="R494" i="1" s="1"/>
  <c r="Q493" i="1"/>
  <c r="P493" i="1"/>
  <c r="P494" i="1" s="1"/>
  <c r="O493" i="1"/>
  <c r="N493" i="1"/>
  <c r="N494" i="1" s="1"/>
  <c r="M493" i="1"/>
  <c r="L493" i="1"/>
  <c r="L494" i="1" s="1"/>
  <c r="K493" i="1"/>
  <c r="J493" i="1"/>
  <c r="J494" i="1" s="1"/>
  <c r="I493" i="1"/>
  <c r="H493" i="1"/>
  <c r="H494" i="1" s="1"/>
  <c r="G493" i="1"/>
  <c r="F493" i="1"/>
  <c r="F494" i="1" s="1"/>
  <c r="E493" i="1"/>
  <c r="D493" i="1"/>
  <c r="C493" i="1"/>
  <c r="B493" i="1"/>
  <c r="B494" i="1" s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AA491" i="1" s="1"/>
  <c r="C491" i="1"/>
  <c r="B491" i="1"/>
  <c r="Z490" i="1"/>
  <c r="AA490" i="1" s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Z483" i="1" s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Z480" i="1" s="1"/>
  <c r="AA480" i="1" s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Y484" i="1" s="1"/>
  <c r="X478" i="1"/>
  <c r="X482" i="1" s="1"/>
  <c r="W478" i="1"/>
  <c r="W482" i="1" s="1"/>
  <c r="V478" i="1"/>
  <c r="V482" i="1" s="1"/>
  <c r="V484" i="1" s="1"/>
  <c r="U478" i="1"/>
  <c r="U482" i="1" s="1"/>
  <c r="U484" i="1" s="1"/>
  <c r="T478" i="1"/>
  <c r="T482" i="1" s="1"/>
  <c r="S478" i="1"/>
  <c r="S482" i="1" s="1"/>
  <c r="R478" i="1"/>
  <c r="R482" i="1" s="1"/>
  <c r="R484" i="1" s="1"/>
  <c r="Q478" i="1"/>
  <c r="Q482" i="1" s="1"/>
  <c r="Q484" i="1" s="1"/>
  <c r="P478" i="1"/>
  <c r="P482" i="1" s="1"/>
  <c r="O478" i="1"/>
  <c r="O482" i="1" s="1"/>
  <c r="N478" i="1"/>
  <c r="N482" i="1" s="1"/>
  <c r="N484" i="1" s="1"/>
  <c r="M478" i="1"/>
  <c r="M482" i="1" s="1"/>
  <c r="M484" i="1" s="1"/>
  <c r="L478" i="1"/>
  <c r="L482" i="1" s="1"/>
  <c r="K478" i="1"/>
  <c r="K482" i="1" s="1"/>
  <c r="J478" i="1"/>
  <c r="J482" i="1" s="1"/>
  <c r="J484" i="1" s="1"/>
  <c r="I478" i="1"/>
  <c r="I482" i="1" s="1"/>
  <c r="I484" i="1" s="1"/>
  <c r="H478" i="1"/>
  <c r="H482" i="1" s="1"/>
  <c r="G478" i="1"/>
  <c r="G482" i="1" s="1"/>
  <c r="F478" i="1"/>
  <c r="F482" i="1" s="1"/>
  <c r="F484" i="1" s="1"/>
  <c r="E478" i="1"/>
  <c r="E482" i="1" s="1"/>
  <c r="E484" i="1" s="1"/>
  <c r="D478" i="1"/>
  <c r="C478" i="1"/>
  <c r="C482" i="1" s="1"/>
  <c r="B478" i="1"/>
  <c r="B482" i="1" s="1"/>
  <c r="B484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Z471" i="1" s="1"/>
  <c r="AA471" i="1" s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V468" i="1"/>
  <c r="V472" i="1" s="1"/>
  <c r="U468" i="1"/>
  <c r="U472" i="1" s="1"/>
  <c r="T468" i="1"/>
  <c r="T472" i="1" s="1"/>
  <c r="S468" i="1"/>
  <c r="S472" i="1" s="1"/>
  <c r="R468" i="1"/>
  <c r="R472" i="1" s="1"/>
  <c r="Q468" i="1"/>
  <c r="Q472" i="1" s="1"/>
  <c r="P468" i="1"/>
  <c r="P472" i="1" s="1"/>
  <c r="O468" i="1"/>
  <c r="O472" i="1" s="1"/>
  <c r="N468" i="1"/>
  <c r="N472" i="1" s="1"/>
  <c r="M468" i="1"/>
  <c r="Z468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F468" i="1"/>
  <c r="F472" i="1" s="1"/>
  <c r="E468" i="1"/>
  <c r="E472" i="1" s="1"/>
  <c r="D468" i="1"/>
  <c r="D472" i="1" s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B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X449" i="1" s="1"/>
  <c r="W459" i="1"/>
  <c r="V459" i="1"/>
  <c r="U459" i="1"/>
  <c r="T459" i="1"/>
  <c r="T449" i="1" s="1"/>
  <c r="S459" i="1"/>
  <c r="R459" i="1"/>
  <c r="Q459" i="1"/>
  <c r="P459" i="1"/>
  <c r="P449" i="1" s="1"/>
  <c r="O459" i="1"/>
  <c r="N459" i="1"/>
  <c r="M459" i="1"/>
  <c r="Z459" i="1" s="1"/>
  <c r="AB459" i="1" s="1"/>
  <c r="L459" i="1"/>
  <c r="L449" i="1" s="1"/>
  <c r="K459" i="1"/>
  <c r="J459" i="1"/>
  <c r="I459" i="1"/>
  <c r="H459" i="1"/>
  <c r="H449" i="1" s="1"/>
  <c r="G459" i="1"/>
  <c r="F459" i="1"/>
  <c r="E459" i="1"/>
  <c r="D459" i="1"/>
  <c r="D449" i="1" s="1"/>
  <c r="C459" i="1"/>
  <c r="B459" i="1"/>
  <c r="Y458" i="1"/>
  <c r="Y462" i="1" s="1"/>
  <c r="X458" i="1"/>
  <c r="W458" i="1"/>
  <c r="W448" i="1" s="1"/>
  <c r="W452" i="1" s="1"/>
  <c r="V458" i="1"/>
  <c r="V462" i="1" s="1"/>
  <c r="V464" i="1" s="1"/>
  <c r="U458" i="1"/>
  <c r="U462" i="1" s="1"/>
  <c r="T458" i="1"/>
  <c r="S458" i="1"/>
  <c r="S448" i="1" s="1"/>
  <c r="S452" i="1" s="1"/>
  <c r="R458" i="1"/>
  <c r="R462" i="1" s="1"/>
  <c r="R464" i="1" s="1"/>
  <c r="Q458" i="1"/>
  <c r="Q462" i="1" s="1"/>
  <c r="P458" i="1"/>
  <c r="O458" i="1"/>
  <c r="O448" i="1" s="1"/>
  <c r="O452" i="1" s="1"/>
  <c r="N458" i="1"/>
  <c r="N462" i="1" s="1"/>
  <c r="N464" i="1" s="1"/>
  <c r="M458" i="1"/>
  <c r="M462" i="1" s="1"/>
  <c r="L458" i="1"/>
  <c r="K458" i="1"/>
  <c r="K448" i="1" s="1"/>
  <c r="K452" i="1" s="1"/>
  <c r="J458" i="1"/>
  <c r="J462" i="1" s="1"/>
  <c r="J464" i="1" s="1"/>
  <c r="I458" i="1"/>
  <c r="I462" i="1" s="1"/>
  <c r="H458" i="1"/>
  <c r="G458" i="1"/>
  <c r="G448" i="1" s="1"/>
  <c r="G452" i="1" s="1"/>
  <c r="F458" i="1"/>
  <c r="F462" i="1" s="1"/>
  <c r="F464" i="1" s="1"/>
  <c r="E458" i="1"/>
  <c r="E462" i="1" s="1"/>
  <c r="D458" i="1"/>
  <c r="C458" i="1"/>
  <c r="C448" i="1" s="1"/>
  <c r="C452" i="1" s="1"/>
  <c r="B458" i="1"/>
  <c r="B462" i="1" s="1"/>
  <c r="B464" i="1" s="1"/>
  <c r="Y453" i="1"/>
  <c r="X453" i="1"/>
  <c r="W453" i="1"/>
  <c r="W454" i="1" s="1"/>
  <c r="V453" i="1"/>
  <c r="U453" i="1"/>
  <c r="T453" i="1"/>
  <c r="S453" i="1"/>
  <c r="S454" i="1" s="1"/>
  <c r="R453" i="1"/>
  <c r="Q453" i="1"/>
  <c r="P453" i="1"/>
  <c r="O453" i="1"/>
  <c r="O454" i="1" s="1"/>
  <c r="N453" i="1"/>
  <c r="M453" i="1"/>
  <c r="Z453" i="1" s="1"/>
  <c r="L453" i="1"/>
  <c r="K453" i="1"/>
  <c r="K454" i="1" s="1"/>
  <c r="J453" i="1"/>
  <c r="I453" i="1"/>
  <c r="H453" i="1"/>
  <c r="G453" i="1"/>
  <c r="G454" i="1" s="1"/>
  <c r="F453" i="1"/>
  <c r="E453" i="1"/>
  <c r="D453" i="1"/>
  <c r="C453" i="1"/>
  <c r="C454" i="1" s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AB450" i="1" s="1"/>
  <c r="L450" i="1"/>
  <c r="K450" i="1"/>
  <c r="J450" i="1"/>
  <c r="I450" i="1"/>
  <c r="H450" i="1"/>
  <c r="G450" i="1"/>
  <c r="F450" i="1"/>
  <c r="E450" i="1"/>
  <c r="D450" i="1"/>
  <c r="C450" i="1"/>
  <c r="B450" i="1"/>
  <c r="Y449" i="1"/>
  <c r="W449" i="1"/>
  <c r="V449" i="1"/>
  <c r="U449" i="1"/>
  <c r="S449" i="1"/>
  <c r="R449" i="1"/>
  <c r="Q449" i="1"/>
  <c r="O449" i="1"/>
  <c r="N449" i="1"/>
  <c r="Z449" i="1" s="1"/>
  <c r="AB449" i="1" s="1"/>
  <c r="M449" i="1"/>
  <c r="K449" i="1"/>
  <c r="J449" i="1"/>
  <c r="I449" i="1"/>
  <c r="G449" i="1"/>
  <c r="F449" i="1"/>
  <c r="E449" i="1"/>
  <c r="C449" i="1"/>
  <c r="B449" i="1"/>
  <c r="Y448" i="1"/>
  <c r="Y452" i="1" s="1"/>
  <c r="Y454" i="1" s="1"/>
  <c r="X448" i="1"/>
  <c r="X452" i="1" s="1"/>
  <c r="V448" i="1"/>
  <c r="V452" i="1" s="1"/>
  <c r="V454" i="1" s="1"/>
  <c r="U448" i="1"/>
  <c r="U452" i="1" s="1"/>
  <c r="U454" i="1" s="1"/>
  <c r="T448" i="1"/>
  <c r="T452" i="1" s="1"/>
  <c r="R448" i="1"/>
  <c r="R452" i="1" s="1"/>
  <c r="R454" i="1" s="1"/>
  <c r="Q448" i="1"/>
  <c r="Q452" i="1" s="1"/>
  <c r="Q454" i="1" s="1"/>
  <c r="P448" i="1"/>
  <c r="P452" i="1" s="1"/>
  <c r="N448" i="1"/>
  <c r="N452" i="1" s="1"/>
  <c r="N454" i="1" s="1"/>
  <c r="M448" i="1"/>
  <c r="M452" i="1" s="1"/>
  <c r="M454" i="1" s="1"/>
  <c r="L448" i="1"/>
  <c r="L452" i="1" s="1"/>
  <c r="J448" i="1"/>
  <c r="J452" i="1" s="1"/>
  <c r="J454" i="1" s="1"/>
  <c r="I448" i="1"/>
  <c r="I452" i="1" s="1"/>
  <c r="I454" i="1" s="1"/>
  <c r="H448" i="1"/>
  <c r="H452" i="1" s="1"/>
  <c r="F448" i="1"/>
  <c r="F452" i="1" s="1"/>
  <c r="F454" i="1" s="1"/>
  <c r="E448" i="1"/>
  <c r="E452" i="1" s="1"/>
  <c r="E454" i="1" s="1"/>
  <c r="D448" i="1"/>
  <c r="D452" i="1" s="1"/>
  <c r="B448" i="1"/>
  <c r="B452" i="1" s="1"/>
  <c r="B454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Z426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D430" i="1" s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M420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Z406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D410" i="1" s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AA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W400" i="1" s="1"/>
  <c r="V396" i="1"/>
  <c r="V400" i="1" s="1"/>
  <c r="U396" i="1"/>
  <c r="U400" i="1" s="1"/>
  <c r="T396" i="1"/>
  <c r="T400" i="1" s="1"/>
  <c r="S396" i="1"/>
  <c r="S400" i="1" s="1"/>
  <c r="R396" i="1"/>
  <c r="R400" i="1" s="1"/>
  <c r="Q396" i="1"/>
  <c r="Q400" i="1" s="1"/>
  <c r="P396" i="1"/>
  <c r="P400" i="1" s="1"/>
  <c r="O396" i="1"/>
  <c r="O400" i="1" s="1"/>
  <c r="N396" i="1"/>
  <c r="N400" i="1" s="1"/>
  <c r="M396" i="1"/>
  <c r="M400" i="1" s="1"/>
  <c r="L396" i="1"/>
  <c r="L400" i="1" s="1"/>
  <c r="K396" i="1"/>
  <c r="K400" i="1" s="1"/>
  <c r="J396" i="1"/>
  <c r="J400" i="1" s="1"/>
  <c r="I396" i="1"/>
  <c r="I400" i="1" s="1"/>
  <c r="H396" i="1"/>
  <c r="H400" i="1" s="1"/>
  <c r="G396" i="1"/>
  <c r="G400" i="1" s="1"/>
  <c r="F396" i="1"/>
  <c r="F400" i="1" s="1"/>
  <c r="E396" i="1"/>
  <c r="E400" i="1" s="1"/>
  <c r="D396" i="1"/>
  <c r="C396" i="1"/>
  <c r="C400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Z386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D390" i="1" s="1"/>
  <c r="C386" i="1"/>
  <c r="C390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M380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Z368" i="1" s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AA367" i="1" s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N370" i="1" s="1"/>
  <c r="M366" i="1"/>
  <c r="M370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AA359" i="1" s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AA358" i="1" s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AA357" i="1" s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M360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AA349" i="1" s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AA348" i="1" s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AA347" i="1" s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O346" i="1"/>
  <c r="O350" i="1" s="1"/>
  <c r="N346" i="1"/>
  <c r="N350" i="1" s="1"/>
  <c r="M346" i="1"/>
  <c r="M350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AA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AA338" i="1" s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Z337" i="1" s="1"/>
  <c r="AB337" i="1" s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N340" i="1" s="1"/>
  <c r="M336" i="1"/>
  <c r="M340" i="1" s="1"/>
  <c r="L336" i="1"/>
  <c r="L340" i="1" s="1"/>
  <c r="K336" i="1"/>
  <c r="K340" i="1" s="1"/>
  <c r="J336" i="1"/>
  <c r="J340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C336" i="1"/>
  <c r="C340" i="1" s="1"/>
  <c r="B336" i="1"/>
  <c r="B340" i="1" s="1"/>
  <c r="Y331" i="1"/>
  <c r="X331" i="1"/>
  <c r="X332" i="1" s="1"/>
  <c r="W331" i="1"/>
  <c r="V331" i="1"/>
  <c r="V332" i="1" s="1"/>
  <c r="U331" i="1"/>
  <c r="T331" i="1"/>
  <c r="T332" i="1" s="1"/>
  <c r="S331" i="1"/>
  <c r="R331" i="1"/>
  <c r="R332" i="1" s="1"/>
  <c r="Q331" i="1"/>
  <c r="P331" i="1"/>
  <c r="P332" i="1" s="1"/>
  <c r="O331" i="1"/>
  <c r="N331" i="1"/>
  <c r="N332" i="1" s="1"/>
  <c r="M331" i="1"/>
  <c r="Z331" i="1" s="1"/>
  <c r="L331" i="1"/>
  <c r="L332" i="1" s="1"/>
  <c r="K331" i="1"/>
  <c r="J331" i="1"/>
  <c r="J332" i="1" s="1"/>
  <c r="I331" i="1"/>
  <c r="H331" i="1"/>
  <c r="H332" i="1" s="1"/>
  <c r="G331" i="1"/>
  <c r="F331" i="1"/>
  <c r="F332" i="1" s="1"/>
  <c r="E331" i="1"/>
  <c r="D331" i="1"/>
  <c r="C331" i="1"/>
  <c r="B331" i="1"/>
  <c r="B332" i="1" s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AA329" i="1" s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AA328" i="1" s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AA327" i="1" s="1"/>
  <c r="C327" i="1"/>
  <c r="B327" i="1"/>
  <c r="Y326" i="1"/>
  <c r="Y330" i="1" s="1"/>
  <c r="X326" i="1"/>
  <c r="X330" i="1" s="1"/>
  <c r="W326" i="1"/>
  <c r="W330" i="1" s="1"/>
  <c r="V326" i="1"/>
  <c r="V330" i="1" s="1"/>
  <c r="U326" i="1"/>
  <c r="U330" i="1" s="1"/>
  <c r="T326" i="1"/>
  <c r="T330" i="1" s="1"/>
  <c r="S326" i="1"/>
  <c r="S330" i="1" s="1"/>
  <c r="R326" i="1"/>
  <c r="R330" i="1" s="1"/>
  <c r="Q326" i="1"/>
  <c r="Q330" i="1" s="1"/>
  <c r="P326" i="1"/>
  <c r="P330" i="1" s="1"/>
  <c r="O326" i="1"/>
  <c r="O330" i="1" s="1"/>
  <c r="N326" i="1"/>
  <c r="N330" i="1" s="1"/>
  <c r="M326" i="1"/>
  <c r="M330" i="1" s="1"/>
  <c r="L326" i="1"/>
  <c r="L330" i="1" s="1"/>
  <c r="K326" i="1"/>
  <c r="K330" i="1" s="1"/>
  <c r="J326" i="1"/>
  <c r="J330" i="1" s="1"/>
  <c r="I326" i="1"/>
  <c r="I330" i="1" s="1"/>
  <c r="H326" i="1"/>
  <c r="H330" i="1" s="1"/>
  <c r="G326" i="1"/>
  <c r="G330" i="1" s="1"/>
  <c r="F326" i="1"/>
  <c r="F330" i="1" s="1"/>
  <c r="E326" i="1"/>
  <c r="E330" i="1" s="1"/>
  <c r="D326" i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Z319" i="1" s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AA318" i="1" s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AA317" i="1" s="1"/>
  <c r="C317" i="1"/>
  <c r="B317" i="1"/>
  <c r="Y316" i="1"/>
  <c r="Y320" i="1" s="1"/>
  <c r="X316" i="1"/>
  <c r="X320" i="1" s="1"/>
  <c r="W316" i="1"/>
  <c r="W320" i="1" s="1"/>
  <c r="W322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M320" i="1" s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C316" i="1"/>
  <c r="C320" i="1" s="1"/>
  <c r="B316" i="1"/>
  <c r="B320" i="1" s="1"/>
  <c r="B322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M309" i="1"/>
  <c r="L309" i="1"/>
  <c r="K309" i="1"/>
  <c r="J309" i="1"/>
  <c r="I309" i="1"/>
  <c r="H309" i="1"/>
  <c r="G309" i="1"/>
  <c r="F309" i="1"/>
  <c r="E309" i="1"/>
  <c r="D309" i="1"/>
  <c r="AA309" i="1" s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M310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Z297" i="1" s="1"/>
  <c r="AB297" i="1" s="1"/>
  <c r="M297" i="1"/>
  <c r="L297" i="1"/>
  <c r="K297" i="1"/>
  <c r="J297" i="1"/>
  <c r="I297" i="1"/>
  <c r="H297" i="1"/>
  <c r="G297" i="1"/>
  <c r="F297" i="1"/>
  <c r="E297" i="1"/>
  <c r="D297" i="1"/>
  <c r="AA297" i="1" s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AA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C286" i="1"/>
  <c r="C290" i="1" s="1"/>
  <c r="B286" i="1"/>
  <c r="B290" i="1" s="1"/>
  <c r="Z284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Z279" i="1" s="1"/>
  <c r="M279" i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M280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C276" i="1"/>
  <c r="C280" i="1" s="1"/>
  <c r="B276" i="1"/>
  <c r="B280" i="1" s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Z269" i="1" s="1"/>
  <c r="M269" i="1"/>
  <c r="L269" i="1"/>
  <c r="K269" i="1"/>
  <c r="J269" i="1"/>
  <c r="I269" i="1"/>
  <c r="H269" i="1"/>
  <c r="G269" i="1"/>
  <c r="F269" i="1"/>
  <c r="E269" i="1"/>
  <c r="D269" i="1"/>
  <c r="C269" i="1"/>
  <c r="B269" i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Z267" i="1" s="1"/>
  <c r="AB267" i="1" s="1"/>
  <c r="L267" i="1"/>
  <c r="K267" i="1"/>
  <c r="J267" i="1"/>
  <c r="I267" i="1"/>
  <c r="H267" i="1"/>
  <c r="G267" i="1"/>
  <c r="F267" i="1"/>
  <c r="E267" i="1"/>
  <c r="D267" i="1"/>
  <c r="AA267" i="1" s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T270" i="1" s="1"/>
  <c r="S266" i="1"/>
  <c r="S270" i="1" s="1"/>
  <c r="R266" i="1"/>
  <c r="R270" i="1" s="1"/>
  <c r="Q266" i="1"/>
  <c r="Q270" i="1" s="1"/>
  <c r="P266" i="1"/>
  <c r="P270" i="1" s="1"/>
  <c r="O266" i="1"/>
  <c r="O270" i="1" s="1"/>
  <c r="N266" i="1"/>
  <c r="N270" i="1" s="1"/>
  <c r="M266" i="1"/>
  <c r="Z266" i="1" s="1"/>
  <c r="L266" i="1"/>
  <c r="L270" i="1" s="1"/>
  <c r="K266" i="1"/>
  <c r="K270" i="1" s="1"/>
  <c r="J266" i="1"/>
  <c r="J270" i="1" s="1"/>
  <c r="I266" i="1"/>
  <c r="I270" i="1" s="1"/>
  <c r="H266" i="1"/>
  <c r="H270" i="1" s="1"/>
  <c r="G266" i="1"/>
  <c r="G270" i="1" s="1"/>
  <c r="F266" i="1"/>
  <c r="F270" i="1" s="1"/>
  <c r="E266" i="1"/>
  <c r="E270" i="1" s="1"/>
  <c r="D266" i="1"/>
  <c r="D270" i="1" s="1"/>
  <c r="C266" i="1"/>
  <c r="C270" i="1" s="1"/>
  <c r="B266" i="1"/>
  <c r="B27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Z257" i="1" s="1"/>
  <c r="AB257" i="1" s="1"/>
  <c r="L257" i="1"/>
  <c r="K257" i="1"/>
  <c r="J257" i="1"/>
  <c r="I257" i="1"/>
  <c r="H257" i="1"/>
  <c r="G257" i="1"/>
  <c r="F257" i="1"/>
  <c r="E257" i="1"/>
  <c r="D257" i="1"/>
  <c r="AA257" i="1" s="1"/>
  <c r="C257" i="1"/>
  <c r="B257" i="1"/>
  <c r="Y256" i="1"/>
  <c r="X256" i="1"/>
  <c r="X260" i="1" s="1"/>
  <c r="X262" i="1" s="1"/>
  <c r="W256" i="1"/>
  <c r="W260" i="1" s="1"/>
  <c r="W262" i="1" s="1"/>
  <c r="V256" i="1"/>
  <c r="U256" i="1"/>
  <c r="T256" i="1"/>
  <c r="T260" i="1" s="1"/>
  <c r="T262" i="1" s="1"/>
  <c r="S256" i="1"/>
  <c r="S260" i="1" s="1"/>
  <c r="S262" i="1" s="1"/>
  <c r="R256" i="1"/>
  <c r="Q256" i="1"/>
  <c r="P256" i="1"/>
  <c r="P260" i="1" s="1"/>
  <c r="P262" i="1" s="1"/>
  <c r="O256" i="1"/>
  <c r="O260" i="1" s="1"/>
  <c r="O262" i="1" s="1"/>
  <c r="N256" i="1"/>
  <c r="M256" i="1"/>
  <c r="L256" i="1"/>
  <c r="L260" i="1" s="1"/>
  <c r="L262" i="1" s="1"/>
  <c r="K256" i="1"/>
  <c r="K260" i="1" s="1"/>
  <c r="K262" i="1" s="1"/>
  <c r="J256" i="1"/>
  <c r="I256" i="1"/>
  <c r="H256" i="1"/>
  <c r="H260" i="1" s="1"/>
  <c r="H262" i="1" s="1"/>
  <c r="G256" i="1"/>
  <c r="G260" i="1" s="1"/>
  <c r="G262" i="1" s="1"/>
  <c r="F256" i="1"/>
  <c r="E256" i="1"/>
  <c r="D256" i="1"/>
  <c r="C256" i="1"/>
  <c r="C260" i="1" s="1"/>
  <c r="B256" i="1"/>
  <c r="Y251" i="1"/>
  <c r="X251" i="1"/>
  <c r="X252" i="1" s="1"/>
  <c r="W251" i="1"/>
  <c r="W252" i="1" s="1"/>
  <c r="V251" i="1"/>
  <c r="U251" i="1"/>
  <c r="T251" i="1"/>
  <c r="T252" i="1" s="1"/>
  <c r="S251" i="1"/>
  <c r="S252" i="1" s="1"/>
  <c r="R251" i="1"/>
  <c r="Q251" i="1"/>
  <c r="P251" i="1"/>
  <c r="P252" i="1" s="1"/>
  <c r="O251" i="1"/>
  <c r="O252" i="1" s="1"/>
  <c r="N251" i="1"/>
  <c r="M251" i="1"/>
  <c r="Z251" i="1" s="1"/>
  <c r="L251" i="1"/>
  <c r="L252" i="1" s="1"/>
  <c r="K251" i="1"/>
  <c r="K252" i="1" s="1"/>
  <c r="J251" i="1"/>
  <c r="I251" i="1"/>
  <c r="H251" i="1"/>
  <c r="H252" i="1" s="1"/>
  <c r="G251" i="1"/>
  <c r="G252" i="1" s="1"/>
  <c r="F251" i="1"/>
  <c r="E251" i="1"/>
  <c r="D251" i="1"/>
  <c r="D252" i="1" s="1"/>
  <c r="C251" i="1"/>
  <c r="C252" i="1" s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AA249" i="1" s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AA248" i="1" s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W246" i="1"/>
  <c r="W250" i="1" s="1"/>
  <c r="V246" i="1"/>
  <c r="V250" i="1" s="1"/>
  <c r="U246" i="1"/>
  <c r="U250" i="1" s="1"/>
  <c r="T246" i="1"/>
  <c r="T250" i="1" s="1"/>
  <c r="S246" i="1"/>
  <c r="S250" i="1" s="1"/>
  <c r="R246" i="1"/>
  <c r="R250" i="1" s="1"/>
  <c r="Q246" i="1"/>
  <c r="Q250" i="1" s="1"/>
  <c r="P246" i="1"/>
  <c r="P250" i="1" s="1"/>
  <c r="O246" i="1"/>
  <c r="O250" i="1" s="1"/>
  <c r="N246" i="1"/>
  <c r="N250" i="1" s="1"/>
  <c r="M246" i="1"/>
  <c r="M250" i="1" s="1"/>
  <c r="L246" i="1"/>
  <c r="L250" i="1" s="1"/>
  <c r="K246" i="1"/>
  <c r="K250" i="1" s="1"/>
  <c r="J246" i="1"/>
  <c r="J250" i="1" s="1"/>
  <c r="I246" i="1"/>
  <c r="I250" i="1" s="1"/>
  <c r="H246" i="1"/>
  <c r="H250" i="1" s="1"/>
  <c r="G246" i="1"/>
  <c r="G250" i="1" s="1"/>
  <c r="F246" i="1"/>
  <c r="F250" i="1" s="1"/>
  <c r="E246" i="1"/>
  <c r="E250" i="1" s="1"/>
  <c r="D246" i="1"/>
  <c r="D250" i="1" s="1"/>
  <c r="C246" i="1"/>
  <c r="C250" i="1" s="1"/>
  <c r="B246" i="1"/>
  <c r="B250" i="1" s="1"/>
  <c r="Z241" i="1"/>
  <c r="Y241" i="1"/>
  <c r="X241" i="1"/>
  <c r="W241" i="1"/>
  <c r="W242" i="1" s="1"/>
  <c r="V241" i="1"/>
  <c r="V242" i="1" s="1"/>
  <c r="U241" i="1"/>
  <c r="T241" i="1"/>
  <c r="S241" i="1"/>
  <c r="S242" i="1" s="1"/>
  <c r="R241" i="1"/>
  <c r="R242" i="1" s="1"/>
  <c r="Q241" i="1"/>
  <c r="P241" i="1"/>
  <c r="O241" i="1"/>
  <c r="O242" i="1" s="1"/>
  <c r="N241" i="1"/>
  <c r="N242" i="1" s="1"/>
  <c r="M241" i="1"/>
  <c r="L241" i="1"/>
  <c r="K241" i="1"/>
  <c r="K242" i="1" s="1"/>
  <c r="J241" i="1"/>
  <c r="J242" i="1" s="1"/>
  <c r="I241" i="1"/>
  <c r="H241" i="1"/>
  <c r="G241" i="1"/>
  <c r="G242" i="1" s="1"/>
  <c r="F241" i="1"/>
  <c r="F242" i="1" s="1"/>
  <c r="E241" i="1"/>
  <c r="D241" i="1"/>
  <c r="C241" i="1"/>
  <c r="C242" i="1" s="1"/>
  <c r="B241" i="1"/>
  <c r="B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AA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W236" i="1"/>
  <c r="W240" i="1" s="1"/>
  <c r="V236" i="1"/>
  <c r="V240" i="1" s="1"/>
  <c r="U236" i="1"/>
  <c r="U240" i="1" s="1"/>
  <c r="T236" i="1"/>
  <c r="T240" i="1" s="1"/>
  <c r="S236" i="1"/>
  <c r="S240" i="1" s="1"/>
  <c r="R236" i="1"/>
  <c r="R240" i="1" s="1"/>
  <c r="Q236" i="1"/>
  <c r="Q240" i="1" s="1"/>
  <c r="P236" i="1"/>
  <c r="P240" i="1" s="1"/>
  <c r="O236" i="1"/>
  <c r="O240" i="1" s="1"/>
  <c r="N236" i="1"/>
  <c r="N240" i="1" s="1"/>
  <c r="M236" i="1"/>
  <c r="Z236" i="1" s="1"/>
  <c r="L236" i="1"/>
  <c r="L240" i="1" s="1"/>
  <c r="K236" i="1"/>
  <c r="K240" i="1" s="1"/>
  <c r="J236" i="1"/>
  <c r="J240" i="1" s="1"/>
  <c r="I236" i="1"/>
  <c r="I240" i="1" s="1"/>
  <c r="H236" i="1"/>
  <c r="H240" i="1" s="1"/>
  <c r="G236" i="1"/>
  <c r="G240" i="1" s="1"/>
  <c r="F236" i="1"/>
  <c r="F240" i="1" s="1"/>
  <c r="E236" i="1"/>
  <c r="E240" i="1" s="1"/>
  <c r="D236" i="1"/>
  <c r="D240" i="1" s="1"/>
  <c r="C236" i="1"/>
  <c r="C240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Z227" i="1" s="1"/>
  <c r="AB227" i="1" s="1"/>
  <c r="M227" i="1"/>
  <c r="L227" i="1"/>
  <c r="K227" i="1"/>
  <c r="J227" i="1"/>
  <c r="I227" i="1"/>
  <c r="H227" i="1"/>
  <c r="G227" i="1"/>
  <c r="F227" i="1"/>
  <c r="E227" i="1"/>
  <c r="D227" i="1"/>
  <c r="AA227" i="1" s="1"/>
  <c r="C227" i="1"/>
  <c r="B227" i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C226" i="1"/>
  <c r="C230" i="1" s="1"/>
  <c r="B226" i="1"/>
  <c r="B230" i="1" s="1"/>
  <c r="Z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AB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W220" i="1" s="1"/>
  <c r="V217" i="1"/>
  <c r="U217" i="1"/>
  <c r="T217" i="1"/>
  <c r="S217" i="1"/>
  <c r="S220" i="1" s="1"/>
  <c r="R217" i="1"/>
  <c r="Q217" i="1"/>
  <c r="P217" i="1"/>
  <c r="O217" i="1"/>
  <c r="O220" i="1" s="1"/>
  <c r="N217" i="1"/>
  <c r="M217" i="1"/>
  <c r="Z217" i="1" s="1"/>
  <c r="L217" i="1"/>
  <c r="K217" i="1"/>
  <c r="K220" i="1" s="1"/>
  <c r="J217" i="1"/>
  <c r="I217" i="1"/>
  <c r="H217" i="1"/>
  <c r="G217" i="1"/>
  <c r="G220" i="1" s="1"/>
  <c r="F217" i="1"/>
  <c r="E217" i="1"/>
  <c r="D217" i="1"/>
  <c r="C217" i="1"/>
  <c r="C220" i="1" s="1"/>
  <c r="B217" i="1"/>
  <c r="Y216" i="1"/>
  <c r="Y220" i="1" s="1"/>
  <c r="Y222" i="1" s="1"/>
  <c r="X216" i="1"/>
  <c r="X220" i="1" s="1"/>
  <c r="W216" i="1"/>
  <c r="V216" i="1"/>
  <c r="V220" i="1" s="1"/>
  <c r="U216" i="1"/>
  <c r="U220" i="1" s="1"/>
  <c r="U222" i="1" s="1"/>
  <c r="T216" i="1"/>
  <c r="T220" i="1" s="1"/>
  <c r="S216" i="1"/>
  <c r="R216" i="1"/>
  <c r="R220" i="1" s="1"/>
  <c r="Q216" i="1"/>
  <c r="Q220" i="1" s="1"/>
  <c r="Q222" i="1" s="1"/>
  <c r="P216" i="1"/>
  <c r="P220" i="1" s="1"/>
  <c r="O216" i="1"/>
  <c r="N216" i="1"/>
  <c r="Z216" i="1" s="1"/>
  <c r="M216" i="1"/>
  <c r="M220" i="1" s="1"/>
  <c r="M222" i="1" s="1"/>
  <c r="L216" i="1"/>
  <c r="L220" i="1" s="1"/>
  <c r="K216" i="1"/>
  <c r="J216" i="1"/>
  <c r="J220" i="1" s="1"/>
  <c r="I216" i="1"/>
  <c r="I220" i="1" s="1"/>
  <c r="I222" i="1" s="1"/>
  <c r="H216" i="1"/>
  <c r="H220" i="1" s="1"/>
  <c r="G216" i="1"/>
  <c r="F216" i="1"/>
  <c r="F220" i="1" s="1"/>
  <c r="E216" i="1"/>
  <c r="E220" i="1" s="1"/>
  <c r="E222" i="1" s="1"/>
  <c r="D216" i="1"/>
  <c r="D220" i="1" s="1"/>
  <c r="C216" i="1"/>
  <c r="B216" i="1"/>
  <c r="B220" i="1" s="1"/>
  <c r="Z200" i="1"/>
  <c r="Y199" i="1"/>
  <c r="Y201" i="1" s="1"/>
  <c r="U199" i="1"/>
  <c r="U201" i="1" s="1"/>
  <c r="Q199" i="1"/>
  <c r="Q201" i="1" s="1"/>
  <c r="M199" i="1"/>
  <c r="M201" i="1" s="1"/>
  <c r="I199" i="1"/>
  <c r="I201" i="1" s="1"/>
  <c r="E199" i="1"/>
  <c r="E201" i="1" s="1"/>
  <c r="AA198" i="1"/>
  <c r="Z198" i="1"/>
  <c r="AA197" i="1"/>
  <c r="Z197" i="1"/>
  <c r="Y196" i="1"/>
  <c r="Y206" i="1" s="1"/>
  <c r="X196" i="1"/>
  <c r="X206" i="1" s="1"/>
  <c r="W196" i="1"/>
  <c r="W206" i="1" s="1"/>
  <c r="V196" i="1"/>
  <c r="U196" i="1"/>
  <c r="U206" i="1" s="1"/>
  <c r="T196" i="1"/>
  <c r="T206" i="1" s="1"/>
  <c r="S196" i="1"/>
  <c r="S206" i="1" s="1"/>
  <c r="R196" i="1"/>
  <c r="Q196" i="1"/>
  <c r="Q206" i="1" s="1"/>
  <c r="P196" i="1"/>
  <c r="P206" i="1" s="1"/>
  <c r="O196" i="1"/>
  <c r="O206" i="1" s="1"/>
  <c r="N196" i="1"/>
  <c r="M196" i="1"/>
  <c r="M206" i="1" s="1"/>
  <c r="L196" i="1"/>
  <c r="L206" i="1" s="1"/>
  <c r="K196" i="1"/>
  <c r="K206" i="1" s="1"/>
  <c r="J196" i="1"/>
  <c r="I196" i="1"/>
  <c r="I206" i="1" s="1"/>
  <c r="H196" i="1"/>
  <c r="H206" i="1" s="1"/>
  <c r="G196" i="1"/>
  <c r="G206" i="1" s="1"/>
  <c r="F196" i="1"/>
  <c r="E196" i="1"/>
  <c r="E206" i="1" s="1"/>
  <c r="D196" i="1"/>
  <c r="D206" i="1" s="1"/>
  <c r="C196" i="1"/>
  <c r="C206" i="1" s="1"/>
  <c r="B196" i="1"/>
  <c r="Y195" i="1"/>
  <c r="X195" i="1"/>
  <c r="X205" i="1" s="1"/>
  <c r="W195" i="1"/>
  <c r="W205" i="1" s="1"/>
  <c r="V195" i="1"/>
  <c r="V205" i="1" s="1"/>
  <c r="U195" i="1"/>
  <c r="T195" i="1"/>
  <c r="T205" i="1" s="1"/>
  <c r="S195" i="1"/>
  <c r="S205" i="1" s="1"/>
  <c r="R195" i="1"/>
  <c r="R205" i="1" s="1"/>
  <c r="Q195" i="1"/>
  <c r="P195" i="1"/>
  <c r="P205" i="1" s="1"/>
  <c r="O195" i="1"/>
  <c r="O205" i="1" s="1"/>
  <c r="N195" i="1"/>
  <c r="Z195" i="1" s="1"/>
  <c r="M195" i="1"/>
  <c r="L195" i="1"/>
  <c r="L205" i="1" s="1"/>
  <c r="K195" i="1"/>
  <c r="K205" i="1" s="1"/>
  <c r="J195" i="1"/>
  <c r="J205" i="1" s="1"/>
  <c r="I195" i="1"/>
  <c r="H195" i="1"/>
  <c r="H205" i="1" s="1"/>
  <c r="G195" i="1"/>
  <c r="G205" i="1" s="1"/>
  <c r="F195" i="1"/>
  <c r="F205" i="1" s="1"/>
  <c r="E195" i="1"/>
  <c r="D195" i="1"/>
  <c r="D205" i="1" s="1"/>
  <c r="C195" i="1"/>
  <c r="C205" i="1" s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AA188" i="1" s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AA187" i="1" s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AA186" i="1" s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AA168" i="1" s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X169" i="1" s="1"/>
  <c r="W165" i="1"/>
  <c r="W169" i="1" s="1"/>
  <c r="V165" i="1"/>
  <c r="V169" i="1" s="1"/>
  <c r="U165" i="1"/>
  <c r="U169" i="1" s="1"/>
  <c r="T165" i="1"/>
  <c r="T169" i="1" s="1"/>
  <c r="S165" i="1"/>
  <c r="S169" i="1" s="1"/>
  <c r="R165" i="1"/>
  <c r="R169" i="1" s="1"/>
  <c r="Q165" i="1"/>
  <c r="Q169" i="1" s="1"/>
  <c r="P165" i="1"/>
  <c r="P169" i="1" s="1"/>
  <c r="O165" i="1"/>
  <c r="O169" i="1" s="1"/>
  <c r="N165" i="1"/>
  <c r="N169" i="1" s="1"/>
  <c r="M165" i="1"/>
  <c r="M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AA158" i="1" s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M147" i="1"/>
  <c r="L147" i="1"/>
  <c r="K147" i="1"/>
  <c r="J147" i="1"/>
  <c r="I147" i="1"/>
  <c r="H147" i="1"/>
  <c r="G147" i="1"/>
  <c r="F147" i="1"/>
  <c r="E147" i="1"/>
  <c r="D147" i="1"/>
  <c r="AA147" i="1" s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AA146" i="1" s="1"/>
  <c r="C146" i="1"/>
  <c r="B146" i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AA128" i="1" s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AA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AA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Z67" i="1" s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D59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Z36" i="1" s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A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M29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C25" i="1"/>
  <c r="C29" i="1" s="1"/>
  <c r="B25" i="1"/>
  <c r="B29" i="1" s="1"/>
  <c r="Y20" i="1"/>
  <c r="X20" i="1"/>
  <c r="X210" i="1" s="1"/>
  <c r="W20" i="1"/>
  <c r="W210" i="1" s="1"/>
  <c r="V20" i="1"/>
  <c r="V210" i="1" s="1"/>
  <c r="U20" i="1"/>
  <c r="T20" i="1"/>
  <c r="T210" i="1" s="1"/>
  <c r="S20" i="1"/>
  <c r="S210" i="1" s="1"/>
  <c r="R20" i="1"/>
  <c r="R210" i="1" s="1"/>
  <c r="Q20" i="1"/>
  <c r="P20" i="1"/>
  <c r="P210" i="1" s="1"/>
  <c r="O20" i="1"/>
  <c r="O210" i="1" s="1"/>
  <c r="N20" i="1"/>
  <c r="N210" i="1" s="1"/>
  <c r="M20" i="1"/>
  <c r="L20" i="1"/>
  <c r="L210" i="1" s="1"/>
  <c r="K20" i="1"/>
  <c r="K210" i="1" s="1"/>
  <c r="J20" i="1"/>
  <c r="J210" i="1" s="1"/>
  <c r="I20" i="1"/>
  <c r="H20" i="1"/>
  <c r="H210" i="1" s="1"/>
  <c r="G20" i="1"/>
  <c r="G210" i="1" s="1"/>
  <c r="F20" i="1"/>
  <c r="E20" i="1"/>
  <c r="D20" i="1"/>
  <c r="D210" i="1" s="1"/>
  <c r="C20" i="1"/>
  <c r="C210" i="1" s="1"/>
  <c r="B20" i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C17" i="1"/>
  <c r="C207" i="1" s="1"/>
  <c r="B17" i="1"/>
  <c r="B207" i="1" s="1"/>
  <c r="Y16" i="1"/>
  <c r="X16" i="1"/>
  <c r="W16" i="1"/>
  <c r="V16" i="1"/>
  <c r="V206" i="1" s="1"/>
  <c r="U16" i="1"/>
  <c r="T16" i="1"/>
  <c r="S16" i="1"/>
  <c r="R16" i="1"/>
  <c r="R206" i="1" s="1"/>
  <c r="Q16" i="1"/>
  <c r="P16" i="1"/>
  <c r="O16" i="1"/>
  <c r="N16" i="1"/>
  <c r="N206" i="1" s="1"/>
  <c r="M16" i="1"/>
  <c r="L16" i="1"/>
  <c r="K16" i="1"/>
  <c r="J16" i="1"/>
  <c r="J206" i="1" s="1"/>
  <c r="I16" i="1"/>
  <c r="H16" i="1"/>
  <c r="G16" i="1"/>
  <c r="F16" i="1"/>
  <c r="F206" i="1" s="1"/>
  <c r="E16" i="1"/>
  <c r="D16" i="1"/>
  <c r="C16" i="1"/>
  <c r="B16" i="1"/>
  <c r="B206" i="1" s="1"/>
  <c r="Y15" i="1"/>
  <c r="Y205" i="1" s="1"/>
  <c r="Y209" i="1" s="1"/>
  <c r="X15" i="1"/>
  <c r="X19" i="1" s="1"/>
  <c r="W15" i="1"/>
  <c r="W19" i="1" s="1"/>
  <c r="V15" i="1"/>
  <c r="V19" i="1" s="1"/>
  <c r="V21" i="1" s="1"/>
  <c r="U15" i="1"/>
  <c r="U205" i="1" s="1"/>
  <c r="U209" i="1" s="1"/>
  <c r="T15" i="1"/>
  <c r="T19" i="1" s="1"/>
  <c r="S15" i="1"/>
  <c r="S19" i="1" s="1"/>
  <c r="R15" i="1"/>
  <c r="R19" i="1" s="1"/>
  <c r="R21" i="1" s="1"/>
  <c r="Q15" i="1"/>
  <c r="Q205" i="1" s="1"/>
  <c r="Q209" i="1" s="1"/>
  <c r="P15" i="1"/>
  <c r="P19" i="1" s="1"/>
  <c r="O15" i="1"/>
  <c r="O19" i="1" s="1"/>
  <c r="N15" i="1"/>
  <c r="N19" i="1" s="1"/>
  <c r="N21" i="1" s="1"/>
  <c r="M15" i="1"/>
  <c r="M205" i="1" s="1"/>
  <c r="L15" i="1"/>
  <c r="L19" i="1" s="1"/>
  <c r="K15" i="1"/>
  <c r="K19" i="1" s="1"/>
  <c r="J15" i="1"/>
  <c r="J19" i="1" s="1"/>
  <c r="J21" i="1" s="1"/>
  <c r="I15" i="1"/>
  <c r="I205" i="1" s="1"/>
  <c r="I209" i="1" s="1"/>
  <c r="H15" i="1"/>
  <c r="H19" i="1" s="1"/>
  <c r="G15" i="1"/>
  <c r="G19" i="1" s="1"/>
  <c r="F15" i="1"/>
  <c r="F19" i="1" s="1"/>
  <c r="E15" i="1"/>
  <c r="E205" i="1" s="1"/>
  <c r="E209" i="1" s="1"/>
  <c r="D15" i="1"/>
  <c r="D19" i="1" s="1"/>
  <c r="C15" i="1"/>
  <c r="C19" i="1" s="1"/>
  <c r="B15" i="1"/>
  <c r="B19" i="1" s="1"/>
  <c r="F21" i="1" l="1"/>
  <c r="G31" i="1"/>
  <c r="S31" i="1"/>
  <c r="AA26" i="1"/>
  <c r="AA27" i="1"/>
  <c r="H31" i="1"/>
  <c r="L31" i="1"/>
  <c r="P31" i="1"/>
  <c r="T31" i="1"/>
  <c r="X31" i="1"/>
  <c r="AA37" i="1"/>
  <c r="AA38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B161" i="1"/>
  <c r="F161" i="1"/>
  <c r="J161" i="1"/>
  <c r="N161" i="1"/>
  <c r="R161" i="1"/>
  <c r="V161" i="1"/>
  <c r="B171" i="1"/>
  <c r="F171" i="1"/>
  <c r="J171" i="1"/>
  <c r="N171" i="1"/>
  <c r="R171" i="1"/>
  <c r="V171" i="1"/>
  <c r="B181" i="1"/>
  <c r="F181" i="1"/>
  <c r="J181" i="1"/>
  <c r="N181" i="1"/>
  <c r="R181" i="1"/>
  <c r="V181" i="1"/>
  <c r="B191" i="1"/>
  <c r="F191" i="1"/>
  <c r="J191" i="1"/>
  <c r="N191" i="1"/>
  <c r="R191" i="1"/>
  <c r="V191" i="1"/>
  <c r="B209" i="1"/>
  <c r="F209" i="1"/>
  <c r="J209" i="1"/>
  <c r="AB195" i="1"/>
  <c r="R209" i="1"/>
  <c r="R211" i="1" s="1"/>
  <c r="V209" i="1"/>
  <c r="V211" i="1" s="1"/>
  <c r="C222" i="1"/>
  <c r="G222" i="1"/>
  <c r="K222" i="1"/>
  <c r="O222" i="1"/>
  <c r="S222" i="1"/>
  <c r="W222" i="1"/>
  <c r="B232" i="1"/>
  <c r="F232" i="1"/>
  <c r="J232" i="1"/>
  <c r="N232" i="1"/>
  <c r="R232" i="1"/>
  <c r="V232" i="1"/>
  <c r="AA238" i="1"/>
  <c r="D242" i="1"/>
  <c r="H242" i="1"/>
  <c r="L242" i="1"/>
  <c r="P242" i="1"/>
  <c r="T242" i="1"/>
  <c r="X242" i="1"/>
  <c r="E252" i="1"/>
  <c r="I252" i="1"/>
  <c r="AB251" i="1"/>
  <c r="Q252" i="1"/>
  <c r="U252" i="1"/>
  <c r="Y252" i="1"/>
  <c r="Z270" i="1"/>
  <c r="AB270" i="1" s="1"/>
  <c r="AB266" i="1"/>
  <c r="AA269" i="1"/>
  <c r="D272" i="1"/>
  <c r="H272" i="1"/>
  <c r="L272" i="1"/>
  <c r="P272" i="1"/>
  <c r="T272" i="1"/>
  <c r="X272" i="1"/>
  <c r="AA277" i="1"/>
  <c r="C282" i="1"/>
  <c r="G282" i="1"/>
  <c r="K282" i="1"/>
  <c r="O282" i="1"/>
  <c r="S282" i="1"/>
  <c r="W282" i="1"/>
  <c r="B292" i="1"/>
  <c r="F292" i="1"/>
  <c r="J292" i="1"/>
  <c r="N292" i="1"/>
  <c r="R292" i="1"/>
  <c r="V292" i="1"/>
  <c r="B302" i="1"/>
  <c r="F302" i="1"/>
  <c r="J302" i="1"/>
  <c r="N302" i="1"/>
  <c r="R302" i="1"/>
  <c r="V302" i="1"/>
  <c r="B312" i="1"/>
  <c r="F312" i="1"/>
  <c r="J312" i="1"/>
  <c r="N312" i="1"/>
  <c r="R312" i="1"/>
  <c r="V312" i="1"/>
  <c r="F322" i="1"/>
  <c r="J322" i="1"/>
  <c r="B21" i="1"/>
  <c r="O31" i="1"/>
  <c r="M209" i="1"/>
  <c r="Z207" i="1"/>
  <c r="Z208" i="1"/>
  <c r="AA208" i="1" s="1"/>
  <c r="E31" i="1"/>
  <c r="I31" i="1"/>
  <c r="AB30" i="1"/>
  <c r="Q31" i="1"/>
  <c r="U31" i="1"/>
  <c r="Y31" i="1"/>
  <c r="E41" i="1"/>
  <c r="I41" i="1"/>
  <c r="M41" i="1"/>
  <c r="Q41" i="1"/>
  <c r="U41" i="1"/>
  <c r="Y41" i="1"/>
  <c r="AA46" i="1"/>
  <c r="AA47" i="1"/>
  <c r="AA48" i="1"/>
  <c r="D51" i="1"/>
  <c r="H51" i="1"/>
  <c r="L51" i="1"/>
  <c r="P51" i="1"/>
  <c r="T51" i="1"/>
  <c r="X51" i="1"/>
  <c r="AA56" i="1"/>
  <c r="AA57" i="1"/>
  <c r="AA58" i="1"/>
  <c r="H61" i="1"/>
  <c r="L61" i="1"/>
  <c r="P61" i="1"/>
  <c r="T61" i="1"/>
  <c r="X61" i="1"/>
  <c r="AA66" i="1"/>
  <c r="AA67" i="1"/>
  <c r="AA68" i="1"/>
  <c r="H71" i="1"/>
  <c r="L71" i="1"/>
  <c r="P71" i="1"/>
  <c r="T71" i="1"/>
  <c r="X71" i="1"/>
  <c r="AA76" i="1"/>
  <c r="AA77" i="1"/>
  <c r="H81" i="1"/>
  <c r="L81" i="1"/>
  <c r="P81" i="1"/>
  <c r="T81" i="1"/>
  <c r="X81" i="1"/>
  <c r="AA86" i="1"/>
  <c r="AA87" i="1"/>
  <c r="AA88" i="1"/>
  <c r="D91" i="1"/>
  <c r="H91" i="1"/>
  <c r="L91" i="1"/>
  <c r="P91" i="1"/>
  <c r="T91" i="1"/>
  <c r="X91" i="1"/>
  <c r="AA96" i="1"/>
  <c r="AA97" i="1"/>
  <c r="H101" i="1"/>
  <c r="L101" i="1"/>
  <c r="P101" i="1"/>
  <c r="T101" i="1"/>
  <c r="X101" i="1"/>
  <c r="AA106" i="1"/>
  <c r="AA107" i="1"/>
  <c r="AA108" i="1"/>
  <c r="H111" i="1"/>
  <c r="L111" i="1"/>
  <c r="P111" i="1"/>
  <c r="T111" i="1"/>
  <c r="X111" i="1"/>
  <c r="AA116" i="1"/>
  <c r="AA117" i="1"/>
  <c r="AA118" i="1"/>
  <c r="H121" i="1"/>
  <c r="L121" i="1"/>
  <c r="P121" i="1"/>
  <c r="T121" i="1"/>
  <c r="X121" i="1"/>
  <c r="AA126" i="1"/>
  <c r="AA127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C209" i="1"/>
  <c r="G209" i="1"/>
  <c r="G211" i="1" s="1"/>
  <c r="K209" i="1"/>
  <c r="K211" i="1" s="1"/>
  <c r="O209" i="1"/>
  <c r="O211" i="1" s="1"/>
  <c r="S209" i="1"/>
  <c r="W209" i="1"/>
  <c r="W211" i="1" s="1"/>
  <c r="AA218" i="1"/>
  <c r="AA219" i="1"/>
  <c r="D222" i="1"/>
  <c r="H222" i="1"/>
  <c r="L222" i="1"/>
  <c r="P222" i="1"/>
  <c r="T222" i="1"/>
  <c r="X222" i="1"/>
  <c r="C232" i="1"/>
  <c r="G232" i="1"/>
  <c r="K232" i="1"/>
  <c r="O232" i="1"/>
  <c r="S232" i="1"/>
  <c r="W232" i="1"/>
  <c r="E242" i="1"/>
  <c r="I242" i="1"/>
  <c r="Q242" i="1"/>
  <c r="U242" i="1"/>
  <c r="Y242" i="1"/>
  <c r="AA247" i="1"/>
  <c r="B252" i="1"/>
  <c r="F252" i="1"/>
  <c r="J252" i="1"/>
  <c r="N252" i="1"/>
  <c r="R252" i="1"/>
  <c r="V252" i="1"/>
  <c r="E272" i="1"/>
  <c r="I272" i="1"/>
  <c r="Q272" i="1"/>
  <c r="U272" i="1"/>
  <c r="Y272" i="1"/>
  <c r="AA279" i="1"/>
  <c r="H282" i="1"/>
  <c r="L282" i="1"/>
  <c r="P282" i="1"/>
  <c r="T282" i="1"/>
  <c r="X282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C322" i="1"/>
  <c r="G322" i="1"/>
  <c r="K322" i="1"/>
  <c r="O322" i="1"/>
  <c r="S322" i="1"/>
  <c r="B31" i="1"/>
  <c r="F31" i="1"/>
  <c r="J31" i="1"/>
  <c r="N31" i="1"/>
  <c r="R31" i="1"/>
  <c r="V31" i="1"/>
  <c r="AB36" i="1"/>
  <c r="AA36" i="1"/>
  <c r="B41" i="1"/>
  <c r="F41" i="1"/>
  <c r="J41" i="1"/>
  <c r="N41" i="1"/>
  <c r="R41" i="1"/>
  <c r="V41" i="1"/>
  <c r="E51" i="1"/>
  <c r="I51" i="1"/>
  <c r="Q51" i="1"/>
  <c r="U51" i="1"/>
  <c r="Y51" i="1"/>
  <c r="E61" i="1"/>
  <c r="I61" i="1"/>
  <c r="M61" i="1"/>
  <c r="Q61" i="1"/>
  <c r="U61" i="1"/>
  <c r="Y61" i="1"/>
  <c r="E71" i="1"/>
  <c r="I71" i="1"/>
  <c r="M71" i="1"/>
  <c r="Q71" i="1"/>
  <c r="U71" i="1"/>
  <c r="Y71" i="1"/>
  <c r="E81" i="1"/>
  <c r="I81" i="1"/>
  <c r="M81" i="1"/>
  <c r="Q81" i="1"/>
  <c r="U81" i="1"/>
  <c r="Y81" i="1"/>
  <c r="E91" i="1"/>
  <c r="I91" i="1"/>
  <c r="Q91" i="1"/>
  <c r="U91" i="1"/>
  <c r="Y91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E121" i="1"/>
  <c r="I121" i="1"/>
  <c r="M121" i="1"/>
  <c r="Q121" i="1"/>
  <c r="U121" i="1"/>
  <c r="Y121" i="1"/>
  <c r="E131" i="1"/>
  <c r="I131" i="1"/>
  <c r="Q131" i="1"/>
  <c r="U131" i="1"/>
  <c r="Y131" i="1"/>
  <c r="AA136" i="1"/>
  <c r="AA137" i="1"/>
  <c r="AA138" i="1"/>
  <c r="H141" i="1"/>
  <c r="L141" i="1"/>
  <c r="P141" i="1"/>
  <c r="T141" i="1"/>
  <c r="X141" i="1"/>
  <c r="H151" i="1"/>
  <c r="L151" i="1"/>
  <c r="P151" i="1"/>
  <c r="T151" i="1"/>
  <c r="X151" i="1"/>
  <c r="AA156" i="1"/>
  <c r="AA157" i="1"/>
  <c r="D161" i="1"/>
  <c r="H161" i="1"/>
  <c r="L161" i="1"/>
  <c r="P161" i="1"/>
  <c r="T161" i="1"/>
  <c r="X161" i="1"/>
  <c r="AA166" i="1"/>
  <c r="AA167" i="1"/>
  <c r="H171" i="1"/>
  <c r="L171" i="1"/>
  <c r="P171" i="1"/>
  <c r="T171" i="1"/>
  <c r="X171" i="1"/>
  <c r="AA176" i="1"/>
  <c r="H181" i="1"/>
  <c r="L181" i="1"/>
  <c r="P181" i="1"/>
  <c r="T181" i="1"/>
  <c r="X181" i="1"/>
  <c r="H191" i="1"/>
  <c r="L191" i="1"/>
  <c r="P191" i="1"/>
  <c r="T191" i="1"/>
  <c r="X191" i="1"/>
  <c r="H209" i="1"/>
  <c r="H211" i="1" s="1"/>
  <c r="L209" i="1"/>
  <c r="L211" i="1" s="1"/>
  <c r="P209" i="1"/>
  <c r="P211" i="1" s="1"/>
  <c r="T209" i="1"/>
  <c r="T211" i="1" s="1"/>
  <c r="X209" i="1"/>
  <c r="X211" i="1" s="1"/>
  <c r="AA217" i="1"/>
  <c r="AB217" i="1"/>
  <c r="AB221" i="1"/>
  <c r="AA228" i="1"/>
  <c r="AA229" i="1"/>
  <c r="H232" i="1"/>
  <c r="L232" i="1"/>
  <c r="P232" i="1"/>
  <c r="T232" i="1"/>
  <c r="X232" i="1"/>
  <c r="AA237" i="1"/>
  <c r="C262" i="1"/>
  <c r="B272" i="1"/>
  <c r="F272" i="1"/>
  <c r="J272" i="1"/>
  <c r="N272" i="1"/>
  <c r="R272" i="1"/>
  <c r="V272" i="1"/>
  <c r="E282" i="1"/>
  <c r="I282" i="1"/>
  <c r="M282" i="1"/>
  <c r="Q282" i="1"/>
  <c r="U282" i="1"/>
  <c r="Y282" i="1"/>
  <c r="AA287" i="1"/>
  <c r="AA288" i="1"/>
  <c r="H292" i="1"/>
  <c r="L292" i="1"/>
  <c r="P292" i="1"/>
  <c r="T292" i="1"/>
  <c r="X292" i="1"/>
  <c r="AA298" i="1"/>
  <c r="AA299" i="1"/>
  <c r="H302" i="1"/>
  <c r="L302" i="1"/>
  <c r="P302" i="1"/>
  <c r="T302" i="1"/>
  <c r="X302" i="1"/>
  <c r="AA307" i="1"/>
  <c r="AA308" i="1"/>
  <c r="H312" i="1"/>
  <c r="L312" i="1"/>
  <c r="P312" i="1"/>
  <c r="T312" i="1"/>
  <c r="X312" i="1"/>
  <c r="AA319" i="1"/>
  <c r="J211" i="1"/>
  <c r="C211" i="1"/>
  <c r="S211" i="1"/>
  <c r="C31" i="1"/>
  <c r="K31" i="1"/>
  <c r="W31" i="1"/>
  <c r="C41" i="1"/>
  <c r="G41" i="1"/>
  <c r="K41" i="1"/>
  <c r="O41" i="1"/>
  <c r="S41" i="1"/>
  <c r="W41" i="1"/>
  <c r="B51" i="1"/>
  <c r="F51" i="1"/>
  <c r="J51" i="1"/>
  <c r="N51" i="1"/>
  <c r="R51" i="1"/>
  <c r="V51" i="1"/>
  <c r="B61" i="1"/>
  <c r="F61" i="1"/>
  <c r="J61" i="1"/>
  <c r="N61" i="1"/>
  <c r="R61" i="1"/>
  <c r="V61" i="1"/>
  <c r="B71" i="1"/>
  <c r="F71" i="1"/>
  <c r="J71" i="1"/>
  <c r="N71" i="1"/>
  <c r="R71" i="1"/>
  <c r="V71" i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B121" i="1"/>
  <c r="F121" i="1"/>
  <c r="J121" i="1"/>
  <c r="N121" i="1"/>
  <c r="R121" i="1"/>
  <c r="V121" i="1"/>
  <c r="B131" i="1"/>
  <c r="F131" i="1"/>
  <c r="J131" i="1"/>
  <c r="N131" i="1"/>
  <c r="R131" i="1"/>
  <c r="V131" i="1"/>
  <c r="E141" i="1"/>
  <c r="I141" i="1"/>
  <c r="M141" i="1"/>
  <c r="Q141" i="1"/>
  <c r="U141" i="1"/>
  <c r="Y141" i="1"/>
  <c r="E151" i="1"/>
  <c r="I151" i="1"/>
  <c r="M151" i="1"/>
  <c r="Q151" i="1"/>
  <c r="U151" i="1"/>
  <c r="Y151" i="1"/>
  <c r="E161" i="1"/>
  <c r="I161" i="1"/>
  <c r="Q161" i="1"/>
  <c r="U161" i="1"/>
  <c r="Y161" i="1"/>
  <c r="E171" i="1"/>
  <c r="I171" i="1"/>
  <c r="M171" i="1"/>
  <c r="Q171" i="1"/>
  <c r="U171" i="1"/>
  <c r="Y171" i="1"/>
  <c r="E181" i="1"/>
  <c r="I181" i="1"/>
  <c r="M181" i="1"/>
  <c r="Q181" i="1"/>
  <c r="U181" i="1"/>
  <c r="Y181" i="1"/>
  <c r="E191" i="1"/>
  <c r="I191" i="1"/>
  <c r="M191" i="1"/>
  <c r="Q191" i="1"/>
  <c r="U191" i="1"/>
  <c r="Y191" i="1"/>
  <c r="Z206" i="1"/>
  <c r="AB206" i="1" s="1"/>
  <c r="Z220" i="1"/>
  <c r="AB220" i="1" s="1"/>
  <c r="AB216" i="1"/>
  <c r="B222" i="1"/>
  <c r="F222" i="1"/>
  <c r="J222" i="1"/>
  <c r="R222" i="1"/>
  <c r="V222" i="1"/>
  <c r="E232" i="1"/>
  <c r="I232" i="1"/>
  <c r="M232" i="1"/>
  <c r="Q232" i="1"/>
  <c r="U232" i="1"/>
  <c r="Y232" i="1"/>
  <c r="Z240" i="1"/>
  <c r="AB240" i="1" s="1"/>
  <c r="AB236" i="1"/>
  <c r="C272" i="1"/>
  <c r="G272" i="1"/>
  <c r="K272" i="1"/>
  <c r="O272" i="1"/>
  <c r="S272" i="1"/>
  <c r="W272" i="1"/>
  <c r="B282" i="1"/>
  <c r="F282" i="1"/>
  <c r="J282" i="1"/>
  <c r="N282" i="1"/>
  <c r="R282" i="1"/>
  <c r="V282" i="1"/>
  <c r="E292" i="1"/>
  <c r="I292" i="1"/>
  <c r="M292" i="1"/>
  <c r="Q292" i="1"/>
  <c r="U292" i="1"/>
  <c r="Y292" i="1"/>
  <c r="E302" i="1"/>
  <c r="I302" i="1"/>
  <c r="AA301" i="1"/>
  <c r="Q302" i="1"/>
  <c r="U302" i="1"/>
  <c r="Y302" i="1"/>
  <c r="E312" i="1"/>
  <c r="I312" i="1"/>
  <c r="M312" i="1"/>
  <c r="Q312" i="1"/>
  <c r="U312" i="1"/>
  <c r="Y312" i="1"/>
  <c r="E19" i="1"/>
  <c r="E21" i="1" s="1"/>
  <c r="I19" i="1"/>
  <c r="I21" i="1" s="1"/>
  <c r="M19" i="1"/>
  <c r="M21" i="1" s="1"/>
  <c r="Q19" i="1"/>
  <c r="Q21" i="1" s="1"/>
  <c r="U19" i="1"/>
  <c r="U21" i="1" s="1"/>
  <c r="Y19" i="1"/>
  <c r="Y21" i="1" s="1"/>
  <c r="Z20" i="1"/>
  <c r="C21" i="1"/>
  <c r="G21" i="1"/>
  <c r="K21" i="1"/>
  <c r="O21" i="1"/>
  <c r="S21" i="1"/>
  <c r="W21" i="1"/>
  <c r="AA30" i="1"/>
  <c r="D39" i="1"/>
  <c r="AA50" i="1"/>
  <c r="M51" i="1"/>
  <c r="Z55" i="1"/>
  <c r="Z59" i="1" s="1"/>
  <c r="AB59" i="1" s="1"/>
  <c r="Z60" i="1"/>
  <c r="Z61" i="1" s="1"/>
  <c r="AB61" i="1" s="1"/>
  <c r="D61" i="1"/>
  <c r="D69" i="1"/>
  <c r="AA90" i="1"/>
  <c r="M91" i="1"/>
  <c r="Z95" i="1"/>
  <c r="Z99" i="1" s="1"/>
  <c r="AB99" i="1" s="1"/>
  <c r="Z100" i="1"/>
  <c r="Z101" i="1" s="1"/>
  <c r="D101" i="1"/>
  <c r="D109" i="1"/>
  <c r="AA130" i="1"/>
  <c r="M131" i="1"/>
  <c r="D139" i="1"/>
  <c r="AA160" i="1"/>
  <c r="M161" i="1"/>
  <c r="Z165" i="1"/>
  <c r="Z169" i="1" s="1"/>
  <c r="AB169" i="1" s="1"/>
  <c r="Z170" i="1"/>
  <c r="AA170" i="1" s="1"/>
  <c r="AA171" i="1" s="1"/>
  <c r="D171" i="1"/>
  <c r="D179" i="1"/>
  <c r="AA195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N205" i="1"/>
  <c r="N209" i="1" s="1"/>
  <c r="N211" i="1" s="1"/>
  <c r="D207" i="1"/>
  <c r="AA207" i="1" s="1"/>
  <c r="E210" i="1"/>
  <c r="E211" i="1" s="1"/>
  <c r="I210" i="1"/>
  <c r="I211" i="1" s="1"/>
  <c r="M210" i="1"/>
  <c r="Q210" i="1"/>
  <c r="Q211" i="1" s="1"/>
  <c r="U210" i="1"/>
  <c r="U211" i="1" s="1"/>
  <c r="Y210" i="1"/>
  <c r="Y211" i="1" s="1"/>
  <c r="AA216" i="1"/>
  <c r="AA220" i="1" s="1"/>
  <c r="Z226" i="1"/>
  <c r="D230" i="1"/>
  <c r="D232" i="1" s="1"/>
  <c r="AA236" i="1"/>
  <c r="AA240" i="1" s="1"/>
  <c r="AB241" i="1"/>
  <c r="Z246" i="1"/>
  <c r="AA251" i="1"/>
  <c r="E436" i="1"/>
  <c r="I436" i="1"/>
  <c r="M436" i="1"/>
  <c r="Q436" i="1"/>
  <c r="U436" i="1"/>
  <c r="Y436" i="1"/>
  <c r="B437" i="1"/>
  <c r="F437" i="1"/>
  <c r="J437" i="1"/>
  <c r="N437" i="1"/>
  <c r="R437" i="1"/>
  <c r="V437" i="1"/>
  <c r="C438" i="1"/>
  <c r="G438" i="1"/>
  <c r="K438" i="1"/>
  <c r="O438" i="1"/>
  <c r="S438" i="1"/>
  <c r="W438" i="1"/>
  <c r="E439" i="1"/>
  <c r="I439" i="1"/>
  <c r="M439" i="1"/>
  <c r="Q439" i="1"/>
  <c r="U439" i="1"/>
  <c r="Y439" i="1"/>
  <c r="D441" i="1"/>
  <c r="H441" i="1"/>
  <c r="L441" i="1"/>
  <c r="P441" i="1"/>
  <c r="T441" i="1"/>
  <c r="X441" i="1"/>
  <c r="AA266" i="1"/>
  <c r="AA270" i="1" s="1"/>
  <c r="M270" i="1"/>
  <c r="M272" i="1" s="1"/>
  <c r="Z271" i="1"/>
  <c r="Z286" i="1"/>
  <c r="D290" i="1"/>
  <c r="M302" i="1"/>
  <c r="Z306" i="1"/>
  <c r="AA306" i="1" s="1"/>
  <c r="AA310" i="1" s="1"/>
  <c r="D310" i="1"/>
  <c r="B342" i="1"/>
  <c r="F342" i="1"/>
  <c r="J342" i="1"/>
  <c r="N342" i="1"/>
  <c r="R342" i="1"/>
  <c r="V342" i="1"/>
  <c r="B352" i="1"/>
  <c r="F352" i="1"/>
  <c r="J352" i="1"/>
  <c r="N352" i="1"/>
  <c r="R352" i="1"/>
  <c r="V352" i="1"/>
  <c r="B362" i="1"/>
  <c r="F362" i="1"/>
  <c r="J362" i="1"/>
  <c r="N362" i="1"/>
  <c r="R362" i="1"/>
  <c r="V362" i="1"/>
  <c r="B372" i="1"/>
  <c r="F372" i="1"/>
  <c r="J372" i="1"/>
  <c r="N372" i="1"/>
  <c r="R372" i="1"/>
  <c r="V372" i="1"/>
  <c r="E382" i="1"/>
  <c r="I382" i="1"/>
  <c r="M382" i="1"/>
  <c r="Q382" i="1"/>
  <c r="U382" i="1"/>
  <c r="Y382" i="1"/>
  <c r="Z390" i="1"/>
  <c r="AB390" i="1" s="1"/>
  <c r="AB386" i="1"/>
  <c r="E392" i="1"/>
  <c r="I392" i="1"/>
  <c r="Q392" i="1"/>
  <c r="U392" i="1"/>
  <c r="Y392" i="1"/>
  <c r="E402" i="1"/>
  <c r="I402" i="1"/>
  <c r="M402" i="1"/>
  <c r="Q402" i="1"/>
  <c r="U402" i="1"/>
  <c r="Y402" i="1"/>
  <c r="Z410" i="1"/>
  <c r="AB410" i="1" s="1"/>
  <c r="AB406" i="1"/>
  <c r="E412" i="1"/>
  <c r="I412" i="1"/>
  <c r="Q412" i="1"/>
  <c r="U412" i="1"/>
  <c r="Y412" i="1"/>
  <c r="AB417" i="1"/>
  <c r="AA417" i="1"/>
  <c r="E422" i="1"/>
  <c r="I422" i="1"/>
  <c r="M422" i="1"/>
  <c r="Q422" i="1"/>
  <c r="U422" i="1"/>
  <c r="Y422" i="1"/>
  <c r="Z430" i="1"/>
  <c r="AB430" i="1" s="1"/>
  <c r="AB426" i="1"/>
  <c r="E432" i="1"/>
  <c r="I432" i="1"/>
  <c r="Q432" i="1"/>
  <c r="U432" i="1"/>
  <c r="Y432" i="1"/>
  <c r="E464" i="1"/>
  <c r="I464" i="1"/>
  <c r="M464" i="1"/>
  <c r="Q464" i="1"/>
  <c r="U464" i="1"/>
  <c r="Y464" i="1"/>
  <c r="Z472" i="1"/>
  <c r="AB472" i="1" s="1"/>
  <c r="AB468" i="1"/>
  <c r="E474" i="1"/>
  <c r="I474" i="1"/>
  <c r="Q474" i="1"/>
  <c r="U474" i="1"/>
  <c r="Y474" i="1"/>
  <c r="Z542" i="1"/>
  <c r="AB542" i="1" s="1"/>
  <c r="AB538" i="1"/>
  <c r="AA539" i="1"/>
  <c r="AB539" i="1"/>
  <c r="E544" i="1"/>
  <c r="I544" i="1"/>
  <c r="Q544" i="1"/>
  <c r="U544" i="1"/>
  <c r="Y544" i="1"/>
  <c r="E554" i="1"/>
  <c r="I554" i="1"/>
  <c r="M554" i="1"/>
  <c r="Q554" i="1"/>
  <c r="U554" i="1"/>
  <c r="Y554" i="1"/>
  <c r="Z562" i="1"/>
  <c r="AB562" i="1" s="1"/>
  <c r="AB558" i="1"/>
  <c r="E564" i="1"/>
  <c r="I564" i="1"/>
  <c r="Q564" i="1"/>
  <c r="U564" i="1"/>
  <c r="Y564" i="1"/>
  <c r="E574" i="1"/>
  <c r="I574" i="1"/>
  <c r="M574" i="1"/>
  <c r="Q574" i="1"/>
  <c r="U574" i="1"/>
  <c r="Y574" i="1"/>
  <c r="Z582" i="1"/>
  <c r="AB582" i="1" s="1"/>
  <c r="AB578" i="1"/>
  <c r="E584" i="1"/>
  <c r="I584" i="1"/>
  <c r="Q584" i="1"/>
  <c r="U584" i="1"/>
  <c r="Y584" i="1"/>
  <c r="E594" i="1"/>
  <c r="I594" i="1"/>
  <c r="M594" i="1"/>
  <c r="Q594" i="1"/>
  <c r="U594" i="1"/>
  <c r="Y594" i="1"/>
  <c r="Z17" i="1"/>
  <c r="AA17" i="1" s="1"/>
  <c r="AA20" i="1"/>
  <c r="D21" i="1"/>
  <c r="H21" i="1"/>
  <c r="L21" i="1"/>
  <c r="P21" i="1"/>
  <c r="T21" i="1"/>
  <c r="X21" i="1"/>
  <c r="M31" i="1"/>
  <c r="Z35" i="1"/>
  <c r="Z39" i="1" s="1"/>
  <c r="AB39" i="1" s="1"/>
  <c r="Z40" i="1"/>
  <c r="D41" i="1"/>
  <c r="AA55" i="1"/>
  <c r="AA59" i="1" s="1"/>
  <c r="Z65" i="1"/>
  <c r="Z69" i="1" s="1"/>
  <c r="AB69" i="1" s="1"/>
  <c r="Z70" i="1"/>
  <c r="D71" i="1"/>
  <c r="D79" i="1"/>
  <c r="AA95" i="1"/>
  <c r="AA99" i="1" s="1"/>
  <c r="Z105" i="1"/>
  <c r="Z109" i="1" s="1"/>
  <c r="AB109" i="1" s="1"/>
  <c r="Z110" i="1"/>
  <c r="D111" i="1"/>
  <c r="D119" i="1"/>
  <c r="Z135" i="1"/>
  <c r="Z139" i="1" s="1"/>
  <c r="AB139" i="1" s="1"/>
  <c r="Z140" i="1"/>
  <c r="D141" i="1"/>
  <c r="D149" i="1"/>
  <c r="AA165" i="1"/>
  <c r="AA169" i="1" s="1"/>
  <c r="Z175" i="1"/>
  <c r="Z179" i="1" s="1"/>
  <c r="AB179" i="1" s="1"/>
  <c r="Z180" i="1"/>
  <c r="Z181" i="1" s="1"/>
  <c r="D181" i="1"/>
  <c r="D189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B210" i="1"/>
  <c r="B211" i="1" s="1"/>
  <c r="F210" i="1"/>
  <c r="F211" i="1" s="1"/>
  <c r="Z231" i="1"/>
  <c r="AA246" i="1"/>
  <c r="AA250" i="1" s="1"/>
  <c r="M252" i="1"/>
  <c r="B436" i="1"/>
  <c r="F436" i="1"/>
  <c r="J436" i="1"/>
  <c r="N436" i="1"/>
  <c r="R436" i="1"/>
  <c r="V436" i="1"/>
  <c r="Z256" i="1"/>
  <c r="AA256" i="1" s="1"/>
  <c r="AA260" i="1" s="1"/>
  <c r="C437" i="1"/>
  <c r="G437" i="1"/>
  <c r="K437" i="1"/>
  <c r="O437" i="1"/>
  <c r="S437" i="1"/>
  <c r="W437" i="1"/>
  <c r="D438" i="1"/>
  <c r="H438" i="1"/>
  <c r="L438" i="1"/>
  <c r="P438" i="1"/>
  <c r="T438" i="1"/>
  <c r="X438" i="1"/>
  <c r="B439" i="1"/>
  <c r="F439" i="1"/>
  <c r="J439" i="1"/>
  <c r="N439" i="1"/>
  <c r="R439" i="1"/>
  <c r="V439" i="1"/>
  <c r="Z259" i="1"/>
  <c r="AA259" i="1" s="1"/>
  <c r="D260" i="1"/>
  <c r="E441" i="1"/>
  <c r="I441" i="1"/>
  <c r="M441" i="1"/>
  <c r="Q441" i="1"/>
  <c r="U441" i="1"/>
  <c r="Y441" i="1"/>
  <c r="Z276" i="1"/>
  <c r="D280" i="1"/>
  <c r="Z291" i="1"/>
  <c r="D292" i="1"/>
  <c r="Z311" i="1"/>
  <c r="D312" i="1"/>
  <c r="H322" i="1"/>
  <c r="L322" i="1"/>
  <c r="P322" i="1"/>
  <c r="T322" i="1"/>
  <c r="X322" i="1"/>
  <c r="D330" i="1"/>
  <c r="C332" i="1"/>
  <c r="G332" i="1"/>
  <c r="K332" i="1"/>
  <c r="O332" i="1"/>
  <c r="S332" i="1"/>
  <c r="W33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C372" i="1"/>
  <c r="G372" i="1"/>
  <c r="K372" i="1"/>
  <c r="O372" i="1"/>
  <c r="S372" i="1"/>
  <c r="W372" i="1"/>
  <c r="B382" i="1"/>
  <c r="F382" i="1"/>
  <c r="J382" i="1"/>
  <c r="N382" i="1"/>
  <c r="R382" i="1"/>
  <c r="V382" i="1"/>
  <c r="B392" i="1"/>
  <c r="F392" i="1"/>
  <c r="J392" i="1"/>
  <c r="N392" i="1"/>
  <c r="R392" i="1"/>
  <c r="V392" i="1"/>
  <c r="B402" i="1"/>
  <c r="F402" i="1"/>
  <c r="J402" i="1"/>
  <c r="N402" i="1"/>
  <c r="R402" i="1"/>
  <c r="V402" i="1"/>
  <c r="B412" i="1"/>
  <c r="F412" i="1"/>
  <c r="J412" i="1"/>
  <c r="N412" i="1"/>
  <c r="R412" i="1"/>
  <c r="V412" i="1"/>
  <c r="B422" i="1"/>
  <c r="F422" i="1"/>
  <c r="J422" i="1"/>
  <c r="N422" i="1"/>
  <c r="R422" i="1"/>
  <c r="V422" i="1"/>
  <c r="B432" i="1"/>
  <c r="F432" i="1"/>
  <c r="J432" i="1"/>
  <c r="N432" i="1"/>
  <c r="R432" i="1"/>
  <c r="V432" i="1"/>
  <c r="B474" i="1"/>
  <c r="F474" i="1"/>
  <c r="J474" i="1"/>
  <c r="N474" i="1"/>
  <c r="R474" i="1"/>
  <c r="V474" i="1"/>
  <c r="E494" i="1"/>
  <c r="I494" i="1"/>
  <c r="M494" i="1"/>
  <c r="Q494" i="1"/>
  <c r="U494" i="1"/>
  <c r="Y494" i="1"/>
  <c r="C504" i="1"/>
  <c r="G504" i="1"/>
  <c r="K504" i="1"/>
  <c r="O504" i="1"/>
  <c r="S504" i="1"/>
  <c r="W504" i="1"/>
  <c r="AA511" i="1"/>
  <c r="H514" i="1"/>
  <c r="L514" i="1"/>
  <c r="P514" i="1"/>
  <c r="T514" i="1"/>
  <c r="X514" i="1"/>
  <c r="AA519" i="1"/>
  <c r="C524" i="1"/>
  <c r="G524" i="1"/>
  <c r="K524" i="1"/>
  <c r="O524" i="1"/>
  <c r="S524" i="1"/>
  <c r="W524" i="1"/>
  <c r="B534" i="1"/>
  <c r="F534" i="1"/>
  <c r="J534" i="1"/>
  <c r="N534" i="1"/>
  <c r="R534" i="1"/>
  <c r="V534" i="1"/>
  <c r="B544" i="1"/>
  <c r="F544" i="1"/>
  <c r="J544" i="1"/>
  <c r="N544" i="1"/>
  <c r="R544" i="1"/>
  <c r="V544" i="1"/>
  <c r="B554" i="1"/>
  <c r="F554" i="1"/>
  <c r="J554" i="1"/>
  <c r="N554" i="1"/>
  <c r="R554" i="1"/>
  <c r="V554" i="1"/>
  <c r="B564" i="1"/>
  <c r="F564" i="1"/>
  <c r="J564" i="1"/>
  <c r="N564" i="1"/>
  <c r="R564" i="1"/>
  <c r="V564" i="1"/>
  <c r="B574" i="1"/>
  <c r="F574" i="1"/>
  <c r="J574" i="1"/>
  <c r="N574" i="1"/>
  <c r="R574" i="1"/>
  <c r="V574" i="1"/>
  <c r="B584" i="1"/>
  <c r="F584" i="1"/>
  <c r="J584" i="1"/>
  <c r="N584" i="1"/>
  <c r="R584" i="1"/>
  <c r="V584" i="1"/>
  <c r="B594" i="1"/>
  <c r="F594" i="1"/>
  <c r="J594" i="1"/>
  <c r="N594" i="1"/>
  <c r="R594" i="1"/>
  <c r="Z16" i="1"/>
  <c r="AB16" i="1" s="1"/>
  <c r="Z25" i="1"/>
  <c r="D29" i="1"/>
  <c r="D31" i="1" s="1"/>
  <c r="Z75" i="1"/>
  <c r="Z79" i="1" s="1"/>
  <c r="AB79" i="1" s="1"/>
  <c r="Z80" i="1"/>
  <c r="Z81" i="1" s="1"/>
  <c r="AB81" i="1" s="1"/>
  <c r="D81" i="1"/>
  <c r="Z115" i="1"/>
  <c r="Z119" i="1" s="1"/>
  <c r="AB119" i="1" s="1"/>
  <c r="Z120" i="1"/>
  <c r="Z121" i="1" s="1"/>
  <c r="D121" i="1"/>
  <c r="Z145" i="1"/>
  <c r="Z149" i="1" s="1"/>
  <c r="AB149" i="1" s="1"/>
  <c r="Z150" i="1"/>
  <c r="AA150" i="1" s="1"/>
  <c r="D151" i="1"/>
  <c r="Z185" i="1"/>
  <c r="Z189" i="1" s="1"/>
  <c r="AB189" i="1" s="1"/>
  <c r="Z190" i="1"/>
  <c r="AA190" i="1" s="1"/>
  <c r="D191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N220" i="1"/>
  <c r="N222" i="1" s="1"/>
  <c r="AA221" i="1"/>
  <c r="AA222" i="1" s="1"/>
  <c r="AA231" i="1"/>
  <c r="M240" i="1"/>
  <c r="M242" i="1" s="1"/>
  <c r="C436" i="1"/>
  <c r="G436" i="1"/>
  <c r="K436" i="1"/>
  <c r="K440" i="1" s="1"/>
  <c r="O436" i="1"/>
  <c r="O440" i="1" s="1"/>
  <c r="S436" i="1"/>
  <c r="W436" i="1"/>
  <c r="D437" i="1"/>
  <c r="H437" i="1"/>
  <c r="L437" i="1"/>
  <c r="P437" i="1"/>
  <c r="T437" i="1"/>
  <c r="X437" i="1"/>
  <c r="E438" i="1"/>
  <c r="I438" i="1"/>
  <c r="M438" i="1"/>
  <c r="Q438" i="1"/>
  <c r="U438" i="1"/>
  <c r="Y438" i="1"/>
  <c r="C439" i="1"/>
  <c r="G439" i="1"/>
  <c r="K439" i="1"/>
  <c r="O439" i="1"/>
  <c r="S439" i="1"/>
  <c r="W439" i="1"/>
  <c r="E260" i="1"/>
  <c r="I260" i="1"/>
  <c r="M260" i="1"/>
  <c r="Q260" i="1"/>
  <c r="U260" i="1"/>
  <c r="Y260" i="1"/>
  <c r="B441" i="1"/>
  <c r="F441" i="1"/>
  <c r="J441" i="1"/>
  <c r="N441" i="1"/>
  <c r="R441" i="1"/>
  <c r="V441" i="1"/>
  <c r="Z261" i="1"/>
  <c r="D262" i="1"/>
  <c r="Z281" i="1"/>
  <c r="AA281" i="1" s="1"/>
  <c r="D282" i="1"/>
  <c r="Z296" i="1"/>
  <c r="D300" i="1"/>
  <c r="D302" i="1" s="1"/>
  <c r="Z316" i="1"/>
  <c r="D320" i="1"/>
  <c r="D322" i="1" s="1"/>
  <c r="E322" i="1"/>
  <c r="I322" i="1"/>
  <c r="M322" i="1"/>
  <c r="Q322" i="1"/>
  <c r="U322" i="1"/>
  <c r="Y322" i="1"/>
  <c r="D332" i="1"/>
  <c r="AA337" i="1"/>
  <c r="H342" i="1"/>
  <c r="L342" i="1"/>
  <c r="P342" i="1"/>
  <c r="T342" i="1"/>
  <c r="X342" i="1"/>
  <c r="H352" i="1"/>
  <c r="L352" i="1"/>
  <c r="P352" i="1"/>
  <c r="T352" i="1"/>
  <c r="X352" i="1"/>
  <c r="H362" i="1"/>
  <c r="L362" i="1"/>
  <c r="P362" i="1"/>
  <c r="T362" i="1"/>
  <c r="X362" i="1"/>
  <c r="AA368" i="1"/>
  <c r="AA369" i="1"/>
  <c r="H372" i="1"/>
  <c r="L372" i="1"/>
  <c r="P372" i="1"/>
  <c r="T372" i="1"/>
  <c r="X372" i="1"/>
  <c r="C382" i="1"/>
  <c r="G382" i="1"/>
  <c r="K382" i="1"/>
  <c r="O382" i="1"/>
  <c r="S382" i="1"/>
  <c r="W382" i="1"/>
  <c r="C392" i="1"/>
  <c r="G392" i="1"/>
  <c r="K392" i="1"/>
  <c r="O392" i="1"/>
  <c r="S392" i="1"/>
  <c r="W392" i="1"/>
  <c r="C402" i="1"/>
  <c r="G402" i="1"/>
  <c r="K402" i="1"/>
  <c r="O402" i="1"/>
  <c r="S402" i="1"/>
  <c r="W402" i="1"/>
  <c r="C412" i="1"/>
  <c r="G412" i="1"/>
  <c r="K412" i="1"/>
  <c r="O412" i="1"/>
  <c r="S412" i="1"/>
  <c r="W412" i="1"/>
  <c r="C422" i="1"/>
  <c r="G422" i="1"/>
  <c r="K422" i="1"/>
  <c r="O422" i="1"/>
  <c r="S422" i="1"/>
  <c r="W422" i="1"/>
  <c r="C432" i="1"/>
  <c r="G432" i="1"/>
  <c r="K432" i="1"/>
  <c r="O432" i="1"/>
  <c r="S432" i="1"/>
  <c r="W432" i="1"/>
  <c r="C474" i="1"/>
  <c r="G474" i="1"/>
  <c r="K474" i="1"/>
  <c r="O474" i="1"/>
  <c r="S474" i="1"/>
  <c r="W474" i="1"/>
  <c r="C484" i="1"/>
  <c r="G484" i="1"/>
  <c r="K484" i="1"/>
  <c r="O484" i="1"/>
  <c r="S484" i="1"/>
  <c r="W484" i="1"/>
  <c r="H504" i="1"/>
  <c r="L504" i="1"/>
  <c r="P504" i="1"/>
  <c r="T504" i="1"/>
  <c r="X504" i="1"/>
  <c r="E514" i="1"/>
  <c r="I514" i="1"/>
  <c r="M514" i="1"/>
  <c r="Q514" i="1"/>
  <c r="U514" i="1"/>
  <c r="Y514" i="1"/>
  <c r="Z522" i="1"/>
  <c r="AB522" i="1" s="1"/>
  <c r="AB518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Z15" i="1"/>
  <c r="AA15" i="1" s="1"/>
  <c r="Z18" i="1"/>
  <c r="AA18" i="1" s="1"/>
  <c r="Z45" i="1"/>
  <c r="Z49" i="1" s="1"/>
  <c r="AB49" i="1" s="1"/>
  <c r="Z85" i="1"/>
  <c r="Z89" i="1" s="1"/>
  <c r="AB89" i="1" s="1"/>
  <c r="Z125" i="1"/>
  <c r="Z129" i="1" s="1"/>
  <c r="AB129" i="1" s="1"/>
  <c r="Z155" i="1"/>
  <c r="Z159" i="1" s="1"/>
  <c r="AB159" i="1" s="1"/>
  <c r="AA241" i="1"/>
  <c r="AA242" i="1" s="1"/>
  <c r="D436" i="1"/>
  <c r="H436" i="1"/>
  <c r="H440" i="1" s="1"/>
  <c r="L436" i="1"/>
  <c r="P436" i="1"/>
  <c r="T436" i="1"/>
  <c r="X436" i="1"/>
  <c r="X440" i="1" s="1"/>
  <c r="E437" i="1"/>
  <c r="I437" i="1"/>
  <c r="M437" i="1"/>
  <c r="Q437" i="1"/>
  <c r="U437" i="1"/>
  <c r="Y437" i="1"/>
  <c r="B438" i="1"/>
  <c r="F438" i="1"/>
  <c r="J438" i="1"/>
  <c r="N438" i="1"/>
  <c r="R438" i="1"/>
  <c r="V438" i="1"/>
  <c r="Z258" i="1"/>
  <c r="AA258" i="1" s="1"/>
  <c r="D439" i="1"/>
  <c r="H439" i="1"/>
  <c r="L439" i="1"/>
  <c r="P439" i="1"/>
  <c r="T439" i="1"/>
  <c r="X439" i="1"/>
  <c r="B260" i="1"/>
  <c r="B262" i="1" s="1"/>
  <c r="F260" i="1"/>
  <c r="F262" i="1" s="1"/>
  <c r="J260" i="1"/>
  <c r="J262" i="1" s="1"/>
  <c r="N260" i="1"/>
  <c r="N262" i="1" s="1"/>
  <c r="R260" i="1"/>
  <c r="R262" i="1" s="1"/>
  <c r="V260" i="1"/>
  <c r="V262" i="1" s="1"/>
  <c r="C441" i="1"/>
  <c r="G441" i="1"/>
  <c r="K441" i="1"/>
  <c r="K442" i="1" s="1"/>
  <c r="O441" i="1"/>
  <c r="O442" i="1" s="1"/>
  <c r="S441" i="1"/>
  <c r="W441" i="1"/>
  <c r="AA261" i="1"/>
  <c r="E262" i="1"/>
  <c r="I262" i="1"/>
  <c r="M262" i="1"/>
  <c r="Q262" i="1"/>
  <c r="U262" i="1"/>
  <c r="Y262" i="1"/>
  <c r="N322" i="1"/>
  <c r="R322" i="1"/>
  <c r="V322" i="1"/>
  <c r="Z321" i="1"/>
  <c r="E332" i="1"/>
  <c r="I332" i="1"/>
  <c r="Q332" i="1"/>
  <c r="U332" i="1"/>
  <c r="Y332" i="1"/>
  <c r="E342" i="1"/>
  <c r="I342" i="1"/>
  <c r="M342" i="1"/>
  <c r="Q342" i="1"/>
  <c r="U342" i="1"/>
  <c r="Y342" i="1"/>
  <c r="E352" i="1"/>
  <c r="I352" i="1"/>
  <c r="Q352" i="1"/>
  <c r="U352" i="1"/>
  <c r="Y352" i="1"/>
  <c r="E362" i="1"/>
  <c r="I362" i="1"/>
  <c r="M362" i="1"/>
  <c r="Q362" i="1"/>
  <c r="U362" i="1"/>
  <c r="Y362" i="1"/>
  <c r="E372" i="1"/>
  <c r="I372" i="1"/>
  <c r="Q372" i="1"/>
  <c r="U372" i="1"/>
  <c r="Y372" i="1"/>
  <c r="AA377" i="1"/>
  <c r="AA378" i="1"/>
  <c r="AA379" i="1"/>
  <c r="H382" i="1"/>
  <c r="L382" i="1"/>
  <c r="P382" i="1"/>
  <c r="T382" i="1"/>
  <c r="X382" i="1"/>
  <c r="AA387" i="1"/>
  <c r="AA388" i="1"/>
  <c r="AA389" i="1"/>
  <c r="H392" i="1"/>
  <c r="L392" i="1"/>
  <c r="P392" i="1"/>
  <c r="T392" i="1"/>
  <c r="X392" i="1"/>
  <c r="AA397" i="1"/>
  <c r="AA398" i="1"/>
  <c r="H402" i="1"/>
  <c r="L402" i="1"/>
  <c r="P402" i="1"/>
  <c r="T402" i="1"/>
  <c r="X402" i="1"/>
  <c r="AA407" i="1"/>
  <c r="AA408" i="1"/>
  <c r="AA409" i="1"/>
  <c r="H412" i="1"/>
  <c r="L412" i="1"/>
  <c r="P412" i="1"/>
  <c r="T412" i="1"/>
  <c r="X412" i="1"/>
  <c r="AA418" i="1"/>
  <c r="AA419" i="1"/>
  <c r="H422" i="1"/>
  <c r="L422" i="1"/>
  <c r="P422" i="1"/>
  <c r="T422" i="1"/>
  <c r="X422" i="1"/>
  <c r="AA427" i="1"/>
  <c r="AA428" i="1"/>
  <c r="AA429" i="1"/>
  <c r="H432" i="1"/>
  <c r="L432" i="1"/>
  <c r="P432" i="1"/>
  <c r="T432" i="1"/>
  <c r="X432" i="1"/>
  <c r="AA450" i="1"/>
  <c r="AA451" i="1"/>
  <c r="D454" i="1"/>
  <c r="H454" i="1"/>
  <c r="L454" i="1"/>
  <c r="P454" i="1"/>
  <c r="T454" i="1"/>
  <c r="X454" i="1"/>
  <c r="AA449" i="1"/>
  <c r="AA460" i="1"/>
  <c r="AA461" i="1"/>
  <c r="AA469" i="1"/>
  <c r="AA470" i="1"/>
  <c r="H474" i="1"/>
  <c r="L474" i="1"/>
  <c r="P474" i="1"/>
  <c r="T474" i="1"/>
  <c r="X474" i="1"/>
  <c r="AA479" i="1"/>
  <c r="AA481" i="1"/>
  <c r="H484" i="1"/>
  <c r="L484" i="1"/>
  <c r="P484" i="1"/>
  <c r="T484" i="1"/>
  <c r="X484" i="1"/>
  <c r="AA489" i="1"/>
  <c r="C494" i="1"/>
  <c r="G494" i="1"/>
  <c r="K494" i="1"/>
  <c r="O494" i="1"/>
  <c r="S494" i="1"/>
  <c r="W494" i="1"/>
  <c r="E504" i="1"/>
  <c r="I504" i="1"/>
  <c r="Q504" i="1"/>
  <c r="U504" i="1"/>
  <c r="Y504" i="1"/>
  <c r="AA509" i="1"/>
  <c r="B514" i="1"/>
  <c r="F514" i="1"/>
  <c r="J514" i="1"/>
  <c r="N514" i="1"/>
  <c r="R514" i="1"/>
  <c r="V514" i="1"/>
  <c r="E524" i="1"/>
  <c r="I524" i="1"/>
  <c r="Q524" i="1"/>
  <c r="U524" i="1"/>
  <c r="Y524" i="1"/>
  <c r="AA531" i="1"/>
  <c r="H534" i="1"/>
  <c r="L534" i="1"/>
  <c r="P534" i="1"/>
  <c r="T534" i="1"/>
  <c r="X534" i="1"/>
  <c r="AA540" i="1"/>
  <c r="AA541" i="1"/>
  <c r="H544" i="1"/>
  <c r="L544" i="1"/>
  <c r="P544" i="1"/>
  <c r="T544" i="1"/>
  <c r="X544" i="1"/>
  <c r="AA549" i="1"/>
  <c r="AA550" i="1"/>
  <c r="AA551" i="1"/>
  <c r="H554" i="1"/>
  <c r="L554" i="1"/>
  <c r="P554" i="1"/>
  <c r="T554" i="1"/>
  <c r="X554" i="1"/>
  <c r="AA559" i="1"/>
  <c r="AA560" i="1"/>
  <c r="AA561" i="1"/>
  <c r="H564" i="1"/>
  <c r="L564" i="1"/>
  <c r="P564" i="1"/>
  <c r="T564" i="1"/>
  <c r="X564" i="1"/>
  <c r="AA569" i="1"/>
  <c r="AA570" i="1"/>
  <c r="AA571" i="1"/>
  <c r="H574" i="1"/>
  <c r="L574" i="1"/>
  <c r="P574" i="1"/>
  <c r="T574" i="1"/>
  <c r="X574" i="1"/>
  <c r="AA579" i="1"/>
  <c r="AA580" i="1"/>
  <c r="AA581" i="1"/>
  <c r="D584" i="1"/>
  <c r="H584" i="1"/>
  <c r="L584" i="1"/>
  <c r="P584" i="1"/>
  <c r="T584" i="1"/>
  <c r="X584" i="1"/>
  <c r="AA589" i="1"/>
  <c r="AA590" i="1"/>
  <c r="H594" i="1"/>
  <c r="L594" i="1"/>
  <c r="P594" i="1"/>
  <c r="T594" i="1"/>
  <c r="X594" i="1"/>
  <c r="AA331" i="1"/>
  <c r="M332" i="1"/>
  <c r="Z336" i="1"/>
  <c r="D340" i="1"/>
  <c r="AA351" i="1"/>
  <c r="M352" i="1"/>
  <c r="Z356" i="1"/>
  <c r="D360" i="1"/>
  <c r="AA371" i="1"/>
  <c r="M372" i="1"/>
  <c r="AA386" i="1"/>
  <c r="AA390" i="1" s="1"/>
  <c r="M390" i="1"/>
  <c r="M392" i="1" s="1"/>
  <c r="Z391" i="1"/>
  <c r="Z392" i="1" s="1"/>
  <c r="AB392" i="1" s="1"/>
  <c r="D392" i="1"/>
  <c r="AA406" i="1"/>
  <c r="M410" i="1"/>
  <c r="M412" i="1" s="1"/>
  <c r="Z411" i="1"/>
  <c r="Z412" i="1" s="1"/>
  <c r="AB412" i="1" s="1"/>
  <c r="D412" i="1"/>
  <c r="AA426" i="1"/>
  <c r="M430" i="1"/>
  <c r="M432" i="1" s="1"/>
  <c r="Z431" i="1"/>
  <c r="Z432" i="1" s="1"/>
  <c r="AB432" i="1" s="1"/>
  <c r="D432" i="1"/>
  <c r="AA453" i="1"/>
  <c r="Z458" i="1"/>
  <c r="AA459" i="1"/>
  <c r="C462" i="1"/>
  <c r="C464" i="1" s="1"/>
  <c r="G462" i="1"/>
  <c r="G464" i="1" s="1"/>
  <c r="K462" i="1"/>
  <c r="K464" i="1" s="1"/>
  <c r="O462" i="1"/>
  <c r="O464" i="1" s="1"/>
  <c r="S462" i="1"/>
  <c r="S464" i="1" s="1"/>
  <c r="W462" i="1"/>
  <c r="W464" i="1" s="1"/>
  <c r="AA468" i="1"/>
  <c r="AA483" i="1"/>
  <c r="Z488" i="1"/>
  <c r="AA488" i="1" s="1"/>
  <c r="AA492" i="1" s="1"/>
  <c r="D492" i="1"/>
  <c r="AA503" i="1"/>
  <c r="M504" i="1"/>
  <c r="AA518" i="1"/>
  <c r="AA522" i="1" s="1"/>
  <c r="M522" i="1"/>
  <c r="M524" i="1" s="1"/>
  <c r="Z523" i="1"/>
  <c r="Z524" i="1" s="1"/>
  <c r="D524" i="1"/>
  <c r="AA538" i="1"/>
  <c r="AA542" i="1" s="1"/>
  <c r="M542" i="1"/>
  <c r="M544" i="1" s="1"/>
  <c r="Z543" i="1"/>
  <c r="Z544" i="1" s="1"/>
  <c r="D544" i="1"/>
  <c r="AA558" i="1"/>
  <c r="AA562" i="1" s="1"/>
  <c r="M562" i="1"/>
  <c r="M564" i="1" s="1"/>
  <c r="Z563" i="1"/>
  <c r="Z564" i="1" s="1"/>
  <c r="D564" i="1"/>
  <c r="AA578" i="1"/>
  <c r="AA582" i="1" s="1"/>
  <c r="M582" i="1"/>
  <c r="M584" i="1" s="1"/>
  <c r="Z583" i="1"/>
  <c r="D602" i="1"/>
  <c r="AA599" i="1"/>
  <c r="AA600" i="1"/>
  <c r="AA601" i="1"/>
  <c r="AA603" i="1"/>
  <c r="H604" i="1"/>
  <c r="L604" i="1"/>
  <c r="P604" i="1"/>
  <c r="T604" i="1"/>
  <c r="X604" i="1"/>
  <c r="AA610" i="1"/>
  <c r="AA611" i="1"/>
  <c r="H614" i="1"/>
  <c r="L614" i="1"/>
  <c r="P614" i="1"/>
  <c r="T614" i="1"/>
  <c r="X614" i="1"/>
  <c r="AA619" i="1"/>
  <c r="AA620" i="1"/>
  <c r="AA621" i="1"/>
  <c r="H624" i="1"/>
  <c r="L624" i="1"/>
  <c r="P624" i="1"/>
  <c r="T624" i="1"/>
  <c r="X624" i="1"/>
  <c r="AA630" i="1"/>
  <c r="AA631" i="1"/>
  <c r="H634" i="1"/>
  <c r="L634" i="1"/>
  <c r="P634" i="1"/>
  <c r="T634" i="1"/>
  <c r="X634" i="1"/>
  <c r="AA639" i="1"/>
  <c r="AA640" i="1"/>
  <c r="AA641" i="1"/>
  <c r="H644" i="1"/>
  <c r="L644" i="1"/>
  <c r="P644" i="1"/>
  <c r="T644" i="1"/>
  <c r="X644" i="1"/>
  <c r="AA649" i="1"/>
  <c r="AA650" i="1"/>
  <c r="AA651" i="1"/>
  <c r="H654" i="1"/>
  <c r="L654" i="1"/>
  <c r="P654" i="1"/>
  <c r="T654" i="1"/>
  <c r="X654" i="1"/>
  <c r="AA662" i="1"/>
  <c r="AA663" i="1"/>
  <c r="AA664" i="1"/>
  <c r="D667" i="1"/>
  <c r="H667" i="1"/>
  <c r="L667" i="1"/>
  <c r="P667" i="1"/>
  <c r="T667" i="1"/>
  <c r="X667" i="1"/>
  <c r="AA675" i="1"/>
  <c r="AA676" i="1"/>
  <c r="AA677" i="1"/>
  <c r="H680" i="1"/>
  <c r="L680" i="1"/>
  <c r="P680" i="1"/>
  <c r="T680" i="1"/>
  <c r="X680" i="1"/>
  <c r="AA685" i="1"/>
  <c r="AA687" i="1"/>
  <c r="AA695" i="1"/>
  <c r="AA697" i="1"/>
  <c r="AA708" i="1"/>
  <c r="AA710" i="1"/>
  <c r="AA718" i="1"/>
  <c r="AA719" i="1"/>
  <c r="H723" i="1"/>
  <c r="L723" i="1"/>
  <c r="P723" i="1"/>
  <c r="T723" i="1"/>
  <c r="X723" i="1"/>
  <c r="AA728" i="1"/>
  <c r="AA729" i="1"/>
  <c r="H733" i="1"/>
  <c r="L733" i="1"/>
  <c r="P733" i="1"/>
  <c r="T733" i="1"/>
  <c r="X733" i="1"/>
  <c r="C743" i="1"/>
  <c r="G743" i="1"/>
  <c r="K743" i="1"/>
  <c r="O743" i="1"/>
  <c r="S743" i="1"/>
  <c r="W743" i="1"/>
  <c r="C753" i="1"/>
  <c r="G753" i="1"/>
  <c r="K753" i="1"/>
  <c r="O753" i="1"/>
  <c r="S753" i="1"/>
  <c r="W753" i="1"/>
  <c r="C763" i="1"/>
  <c r="G763" i="1"/>
  <c r="K763" i="1"/>
  <c r="O763" i="1"/>
  <c r="S763" i="1"/>
  <c r="W763" i="1"/>
  <c r="C773" i="1"/>
  <c r="G773" i="1"/>
  <c r="K773" i="1"/>
  <c r="O773" i="1"/>
  <c r="S773" i="1"/>
  <c r="W773" i="1"/>
  <c r="C783" i="1"/>
  <c r="G783" i="1"/>
  <c r="K783" i="1"/>
  <c r="O783" i="1"/>
  <c r="S783" i="1"/>
  <c r="W783" i="1"/>
  <c r="C793" i="1"/>
  <c r="G793" i="1"/>
  <c r="K793" i="1"/>
  <c r="O793" i="1"/>
  <c r="S793" i="1"/>
  <c r="W793" i="1"/>
  <c r="C803" i="1"/>
  <c r="G803" i="1"/>
  <c r="K803" i="1"/>
  <c r="O803" i="1"/>
  <c r="S803" i="1"/>
  <c r="W803" i="1"/>
  <c r="C813" i="1"/>
  <c r="G813" i="1"/>
  <c r="K813" i="1"/>
  <c r="O813" i="1"/>
  <c r="S813" i="1"/>
  <c r="W813" i="1"/>
  <c r="C823" i="1"/>
  <c r="G823" i="1"/>
  <c r="K823" i="1"/>
  <c r="O823" i="1"/>
  <c r="S823" i="1"/>
  <c r="W823" i="1"/>
  <c r="AB828" i="1"/>
  <c r="AA828" i="1"/>
  <c r="B833" i="1"/>
  <c r="F833" i="1"/>
  <c r="J833" i="1"/>
  <c r="N833" i="1"/>
  <c r="R833" i="1"/>
  <c r="V833" i="1"/>
  <c r="AB838" i="1"/>
  <c r="AA838" i="1"/>
  <c r="B843" i="1"/>
  <c r="F843" i="1"/>
  <c r="J843" i="1"/>
  <c r="N843" i="1"/>
  <c r="R843" i="1"/>
  <c r="V843" i="1"/>
  <c r="AB858" i="1"/>
  <c r="AA858" i="1"/>
  <c r="B863" i="1"/>
  <c r="F863" i="1"/>
  <c r="J863" i="1"/>
  <c r="N863" i="1"/>
  <c r="R863" i="1"/>
  <c r="V863" i="1"/>
  <c r="B873" i="1"/>
  <c r="F873" i="1"/>
  <c r="J873" i="1"/>
  <c r="N873" i="1"/>
  <c r="R873" i="1"/>
  <c r="V873" i="1"/>
  <c r="AA878" i="1"/>
  <c r="AB878" i="1"/>
  <c r="B883" i="1"/>
  <c r="F883" i="1"/>
  <c r="J883" i="1"/>
  <c r="N883" i="1"/>
  <c r="R883" i="1"/>
  <c r="V883" i="1"/>
  <c r="B896" i="1"/>
  <c r="F896" i="1"/>
  <c r="J896" i="1"/>
  <c r="R896" i="1"/>
  <c r="V896" i="1"/>
  <c r="AA903" i="1"/>
  <c r="D906" i="1"/>
  <c r="H906" i="1"/>
  <c r="L906" i="1"/>
  <c r="P906" i="1"/>
  <c r="T906" i="1"/>
  <c r="X906" i="1"/>
  <c r="AA911" i="1"/>
  <c r="AA913" i="1"/>
  <c r="Z341" i="1"/>
  <c r="D342" i="1"/>
  <c r="Z361" i="1"/>
  <c r="D362" i="1"/>
  <c r="Z376" i="1"/>
  <c r="D380" i="1"/>
  <c r="Z396" i="1"/>
  <c r="D400" i="1"/>
  <c r="Z416" i="1"/>
  <c r="D420" i="1"/>
  <c r="Z448" i="1"/>
  <c r="D462" i="1"/>
  <c r="H462" i="1"/>
  <c r="H464" i="1" s="1"/>
  <c r="L462" i="1"/>
  <c r="L464" i="1" s="1"/>
  <c r="P462" i="1"/>
  <c r="P464" i="1" s="1"/>
  <c r="T462" i="1"/>
  <c r="T464" i="1" s="1"/>
  <c r="X462" i="1"/>
  <c r="X464" i="1" s="1"/>
  <c r="M472" i="1"/>
  <c r="M474" i="1" s="1"/>
  <c r="Z473" i="1"/>
  <c r="Z474" i="1" s="1"/>
  <c r="AB474" i="1" s="1"/>
  <c r="D474" i="1"/>
  <c r="Z493" i="1"/>
  <c r="D494" i="1"/>
  <c r="Z508" i="1"/>
  <c r="D512" i="1"/>
  <c r="Z528" i="1"/>
  <c r="D532" i="1"/>
  <c r="Z548" i="1"/>
  <c r="D552" i="1"/>
  <c r="Z568" i="1"/>
  <c r="D572" i="1"/>
  <c r="Z588" i="1"/>
  <c r="AA588" i="1" s="1"/>
  <c r="AA592" i="1" s="1"/>
  <c r="D592" i="1"/>
  <c r="Z598" i="1"/>
  <c r="M602" i="1"/>
  <c r="M604" i="1" s="1"/>
  <c r="AB609" i="1"/>
  <c r="AA609" i="1"/>
  <c r="E614" i="1"/>
  <c r="I614" i="1"/>
  <c r="M614" i="1"/>
  <c r="Q614" i="1"/>
  <c r="U614" i="1"/>
  <c r="Y614" i="1"/>
  <c r="Z622" i="1"/>
  <c r="AB622" i="1" s="1"/>
  <c r="AB618" i="1"/>
  <c r="E624" i="1"/>
  <c r="I624" i="1"/>
  <c r="Q624" i="1"/>
  <c r="U624" i="1"/>
  <c r="Y624" i="1"/>
  <c r="AB629" i="1"/>
  <c r="AA629" i="1"/>
  <c r="E634" i="1"/>
  <c r="I634" i="1"/>
  <c r="M634" i="1"/>
  <c r="Q634" i="1"/>
  <c r="U634" i="1"/>
  <c r="Y634" i="1"/>
  <c r="Z642" i="1"/>
  <c r="AB642" i="1" s="1"/>
  <c r="AB638" i="1"/>
  <c r="E644" i="1"/>
  <c r="I644" i="1"/>
  <c r="Q644" i="1"/>
  <c r="U644" i="1"/>
  <c r="Y644" i="1"/>
  <c r="E654" i="1"/>
  <c r="I654" i="1"/>
  <c r="M654" i="1"/>
  <c r="Q654" i="1"/>
  <c r="U654" i="1"/>
  <c r="Y654" i="1"/>
  <c r="Z665" i="1"/>
  <c r="AB665" i="1" s="1"/>
  <c r="AB661" i="1"/>
  <c r="E667" i="1"/>
  <c r="I667" i="1"/>
  <c r="Q667" i="1"/>
  <c r="U667" i="1"/>
  <c r="Y667" i="1"/>
  <c r="E680" i="1"/>
  <c r="I680" i="1"/>
  <c r="M680" i="1"/>
  <c r="Q680" i="1"/>
  <c r="U680" i="1"/>
  <c r="Y680" i="1"/>
  <c r="Z688" i="1"/>
  <c r="AB688" i="1" s="1"/>
  <c r="AB684" i="1"/>
  <c r="E690" i="1"/>
  <c r="I690" i="1"/>
  <c r="Q690" i="1"/>
  <c r="U690" i="1"/>
  <c r="Y690" i="1"/>
  <c r="Z698" i="1"/>
  <c r="AB698" i="1" s="1"/>
  <c r="AB694" i="1"/>
  <c r="E700" i="1"/>
  <c r="I700" i="1"/>
  <c r="Q700" i="1"/>
  <c r="U700" i="1"/>
  <c r="Y700" i="1"/>
  <c r="Z711" i="1"/>
  <c r="AB711" i="1" s="1"/>
  <c r="AB707" i="1"/>
  <c r="E713" i="1"/>
  <c r="I713" i="1"/>
  <c r="Q713" i="1"/>
  <c r="U713" i="1"/>
  <c r="Y713" i="1"/>
  <c r="Z721" i="1"/>
  <c r="AB721" i="1" s="1"/>
  <c r="AA720" i="1"/>
  <c r="AB720" i="1"/>
  <c r="E723" i="1"/>
  <c r="I723" i="1"/>
  <c r="Q723" i="1"/>
  <c r="U723" i="1"/>
  <c r="Y723" i="1"/>
  <c r="AB732" i="1"/>
  <c r="AA738" i="1"/>
  <c r="AA739" i="1"/>
  <c r="H743" i="1"/>
  <c r="L743" i="1"/>
  <c r="P743" i="1"/>
  <c r="T743" i="1"/>
  <c r="X743" i="1"/>
  <c r="AA748" i="1"/>
  <c r="AA749" i="1"/>
  <c r="H753" i="1"/>
  <c r="L753" i="1"/>
  <c r="P753" i="1"/>
  <c r="T753" i="1"/>
  <c r="X753" i="1"/>
  <c r="AA758" i="1"/>
  <c r="AA759" i="1"/>
  <c r="D763" i="1"/>
  <c r="H763" i="1"/>
  <c r="L763" i="1"/>
  <c r="P763" i="1"/>
  <c r="T763" i="1"/>
  <c r="X763" i="1"/>
  <c r="AA768" i="1"/>
  <c r="AA769" i="1"/>
  <c r="AA770" i="1"/>
  <c r="H773" i="1"/>
  <c r="L773" i="1"/>
  <c r="P773" i="1"/>
  <c r="T773" i="1"/>
  <c r="X773" i="1"/>
  <c r="AA779" i="1"/>
  <c r="AA780" i="1"/>
  <c r="H783" i="1"/>
  <c r="L783" i="1"/>
  <c r="P783" i="1"/>
  <c r="T783" i="1"/>
  <c r="X783" i="1"/>
  <c r="AA788" i="1"/>
  <c r="AA789" i="1"/>
  <c r="AA790" i="1"/>
  <c r="H793" i="1"/>
  <c r="L793" i="1"/>
  <c r="P793" i="1"/>
  <c r="T793" i="1"/>
  <c r="X793" i="1"/>
  <c r="AA798" i="1"/>
  <c r="AA799" i="1"/>
  <c r="AA800" i="1"/>
  <c r="D803" i="1"/>
  <c r="H803" i="1"/>
  <c r="L803" i="1"/>
  <c r="P803" i="1"/>
  <c r="T803" i="1"/>
  <c r="X803" i="1"/>
  <c r="AA808" i="1"/>
  <c r="AA809" i="1"/>
  <c r="AA810" i="1"/>
  <c r="H813" i="1"/>
  <c r="L813" i="1"/>
  <c r="P813" i="1"/>
  <c r="T813" i="1"/>
  <c r="X813" i="1"/>
  <c r="AA818" i="1"/>
  <c r="AA819" i="1"/>
  <c r="H823" i="1"/>
  <c r="L823" i="1"/>
  <c r="P823" i="1"/>
  <c r="T823" i="1"/>
  <c r="X823" i="1"/>
  <c r="C833" i="1"/>
  <c r="G833" i="1"/>
  <c r="K833" i="1"/>
  <c r="O833" i="1"/>
  <c r="S833" i="1"/>
  <c r="W833" i="1"/>
  <c r="C843" i="1"/>
  <c r="G843" i="1"/>
  <c r="K843" i="1"/>
  <c r="O843" i="1"/>
  <c r="S843" i="1"/>
  <c r="W843" i="1"/>
  <c r="C853" i="1"/>
  <c r="G853" i="1"/>
  <c r="K853" i="1"/>
  <c r="O853" i="1"/>
  <c r="S853" i="1"/>
  <c r="W853" i="1"/>
  <c r="C863" i="1"/>
  <c r="G863" i="1"/>
  <c r="K863" i="1"/>
  <c r="O863" i="1"/>
  <c r="S863" i="1"/>
  <c r="W863" i="1"/>
  <c r="C873" i="1"/>
  <c r="G873" i="1"/>
  <c r="K873" i="1"/>
  <c r="O873" i="1"/>
  <c r="S873" i="1"/>
  <c r="W873" i="1"/>
  <c r="C883" i="1"/>
  <c r="G883" i="1"/>
  <c r="K883" i="1"/>
  <c r="O883" i="1"/>
  <c r="S883" i="1"/>
  <c r="W883" i="1"/>
  <c r="C896" i="1"/>
  <c r="G896" i="1"/>
  <c r="K896" i="1"/>
  <c r="O896" i="1"/>
  <c r="S896" i="1"/>
  <c r="W896" i="1"/>
  <c r="E906" i="1"/>
  <c r="I906" i="1"/>
  <c r="Q906" i="1"/>
  <c r="U906" i="1"/>
  <c r="Y906" i="1"/>
  <c r="Z326" i="1"/>
  <c r="AA326" i="1" s="1"/>
  <c r="AA330" i="1" s="1"/>
  <c r="Z346" i="1"/>
  <c r="D350" i="1"/>
  <c r="D352" i="1" s="1"/>
  <c r="Z366" i="1"/>
  <c r="D370" i="1"/>
  <c r="D372" i="1" s="1"/>
  <c r="Z381" i="1"/>
  <c r="D382" i="1"/>
  <c r="Z401" i="1"/>
  <c r="D402" i="1"/>
  <c r="Z421" i="1"/>
  <c r="D422" i="1"/>
  <c r="AA448" i="1"/>
  <c r="AA452" i="1" s="1"/>
  <c r="Z463" i="1"/>
  <c r="AA463" i="1" s="1"/>
  <c r="D464" i="1"/>
  <c r="Z478" i="1"/>
  <c r="D482" i="1"/>
  <c r="D484" i="1" s="1"/>
  <c r="Z498" i="1"/>
  <c r="AA498" i="1" s="1"/>
  <c r="AA502" i="1" s="1"/>
  <c r="D502" i="1"/>
  <c r="D504" i="1" s="1"/>
  <c r="Z513" i="1"/>
  <c r="D514" i="1"/>
  <c r="Z533" i="1"/>
  <c r="AA533" i="1" s="1"/>
  <c r="D534" i="1"/>
  <c r="Z553" i="1"/>
  <c r="D554" i="1"/>
  <c r="Z573" i="1"/>
  <c r="D574" i="1"/>
  <c r="V594" i="1"/>
  <c r="Z593" i="1"/>
  <c r="D594" i="1"/>
  <c r="B614" i="1"/>
  <c r="F614" i="1"/>
  <c r="J614" i="1"/>
  <c r="N614" i="1"/>
  <c r="R614" i="1"/>
  <c r="V614" i="1"/>
  <c r="B624" i="1"/>
  <c r="F624" i="1"/>
  <c r="J624" i="1"/>
  <c r="N624" i="1"/>
  <c r="R624" i="1"/>
  <c r="V624" i="1"/>
  <c r="B634" i="1"/>
  <c r="F634" i="1"/>
  <c r="J634" i="1"/>
  <c r="N634" i="1"/>
  <c r="R634" i="1"/>
  <c r="V634" i="1"/>
  <c r="B644" i="1"/>
  <c r="F644" i="1"/>
  <c r="J644" i="1"/>
  <c r="N644" i="1"/>
  <c r="R644" i="1"/>
  <c r="V644" i="1"/>
  <c r="B654" i="1"/>
  <c r="F654" i="1"/>
  <c r="J654" i="1"/>
  <c r="N654" i="1"/>
  <c r="R654" i="1"/>
  <c r="V654" i="1"/>
  <c r="B667" i="1"/>
  <c r="F667" i="1"/>
  <c r="J667" i="1"/>
  <c r="N667" i="1"/>
  <c r="R667" i="1"/>
  <c r="V667" i="1"/>
  <c r="B680" i="1"/>
  <c r="F680" i="1"/>
  <c r="J680" i="1"/>
  <c r="N680" i="1"/>
  <c r="R680" i="1"/>
  <c r="V680" i="1"/>
  <c r="B690" i="1"/>
  <c r="F690" i="1"/>
  <c r="J690" i="1"/>
  <c r="AB689" i="1"/>
  <c r="AA689" i="1"/>
  <c r="Z690" i="1"/>
  <c r="AB690" i="1" s="1"/>
  <c r="R690" i="1"/>
  <c r="V690" i="1"/>
  <c r="B700" i="1"/>
  <c r="F700" i="1"/>
  <c r="J700" i="1"/>
  <c r="AB699" i="1"/>
  <c r="AA699" i="1"/>
  <c r="Z700" i="1"/>
  <c r="AB700" i="1" s="1"/>
  <c r="R700" i="1"/>
  <c r="V700" i="1"/>
  <c r="B713" i="1"/>
  <c r="F713" i="1"/>
  <c r="J713" i="1"/>
  <c r="AB712" i="1"/>
  <c r="AA712" i="1"/>
  <c r="Z713" i="1"/>
  <c r="AB713" i="1" s="1"/>
  <c r="R713" i="1"/>
  <c r="V713" i="1"/>
  <c r="B723" i="1"/>
  <c r="F723" i="1"/>
  <c r="J723" i="1"/>
  <c r="N723" i="1"/>
  <c r="R723" i="1"/>
  <c r="V723" i="1"/>
  <c r="B733" i="1"/>
  <c r="F733" i="1"/>
  <c r="J733" i="1"/>
  <c r="N733" i="1"/>
  <c r="R733" i="1"/>
  <c r="V733" i="1"/>
  <c r="E743" i="1"/>
  <c r="I743" i="1"/>
  <c r="AB742" i="1"/>
  <c r="Q743" i="1"/>
  <c r="U743" i="1"/>
  <c r="Y743" i="1"/>
  <c r="E753" i="1"/>
  <c r="I753" i="1"/>
  <c r="M753" i="1"/>
  <c r="Q753" i="1"/>
  <c r="U753" i="1"/>
  <c r="Y753" i="1"/>
  <c r="E763" i="1"/>
  <c r="I763" i="1"/>
  <c r="M763" i="1"/>
  <c r="Q763" i="1"/>
  <c r="U763" i="1"/>
  <c r="Y763" i="1"/>
  <c r="E773" i="1"/>
  <c r="I773" i="1"/>
  <c r="AB772" i="1"/>
  <c r="Q773" i="1"/>
  <c r="U773" i="1"/>
  <c r="Y773" i="1"/>
  <c r="AB778" i="1"/>
  <c r="AA778" i="1"/>
  <c r="E783" i="1"/>
  <c r="I783" i="1"/>
  <c r="AB782" i="1"/>
  <c r="Q783" i="1"/>
  <c r="U783" i="1"/>
  <c r="Y783" i="1"/>
  <c r="E793" i="1"/>
  <c r="I793" i="1"/>
  <c r="M793" i="1"/>
  <c r="Q793" i="1"/>
  <c r="U793" i="1"/>
  <c r="Y793" i="1"/>
  <c r="Z801" i="1"/>
  <c r="AB801" i="1" s="1"/>
  <c r="AB797" i="1"/>
  <c r="E803" i="1"/>
  <c r="I803" i="1"/>
  <c r="Q803" i="1"/>
  <c r="U803" i="1"/>
  <c r="Y803" i="1"/>
  <c r="E813" i="1"/>
  <c r="I813" i="1"/>
  <c r="AB812" i="1"/>
  <c r="Q813" i="1"/>
  <c r="U813" i="1"/>
  <c r="Y813" i="1"/>
  <c r="E823" i="1"/>
  <c r="I823" i="1"/>
  <c r="AB822" i="1"/>
  <c r="Q823" i="1"/>
  <c r="U823" i="1"/>
  <c r="Y823" i="1"/>
  <c r="AA829" i="1"/>
  <c r="H833" i="1"/>
  <c r="L833" i="1"/>
  <c r="P833" i="1"/>
  <c r="T833" i="1"/>
  <c r="X833" i="1"/>
  <c r="AA839" i="1"/>
  <c r="AA840" i="1"/>
  <c r="H843" i="1"/>
  <c r="L843" i="1"/>
  <c r="P843" i="1"/>
  <c r="T843" i="1"/>
  <c r="X843" i="1"/>
  <c r="AA848" i="1"/>
  <c r="AA849" i="1"/>
  <c r="AA850" i="1"/>
  <c r="D853" i="1"/>
  <c r="H853" i="1"/>
  <c r="L853" i="1"/>
  <c r="P853" i="1"/>
  <c r="T853" i="1"/>
  <c r="X853" i="1"/>
  <c r="AA859" i="1"/>
  <c r="H863" i="1"/>
  <c r="L863" i="1"/>
  <c r="P863" i="1"/>
  <c r="T863" i="1"/>
  <c r="X863" i="1"/>
  <c r="AA868" i="1"/>
  <c r="AA870" i="1"/>
  <c r="H873" i="1"/>
  <c r="L873" i="1"/>
  <c r="P873" i="1"/>
  <c r="T873" i="1"/>
  <c r="X873" i="1"/>
  <c r="AA879" i="1"/>
  <c r="AA880" i="1"/>
  <c r="D883" i="1"/>
  <c r="H883" i="1"/>
  <c r="L883" i="1"/>
  <c r="P883" i="1"/>
  <c r="T883" i="1"/>
  <c r="X883" i="1"/>
  <c r="AA891" i="1"/>
  <c r="AA892" i="1"/>
  <c r="AA893" i="1"/>
  <c r="AA901" i="1"/>
  <c r="B906" i="1"/>
  <c r="F906" i="1"/>
  <c r="J906" i="1"/>
  <c r="N906" i="1"/>
  <c r="R906" i="1"/>
  <c r="V906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7" i="1"/>
  <c r="G667" i="1"/>
  <c r="K667" i="1"/>
  <c r="O667" i="1"/>
  <c r="S667" i="1"/>
  <c r="W667" i="1"/>
  <c r="C680" i="1"/>
  <c r="G680" i="1"/>
  <c r="K680" i="1"/>
  <c r="O680" i="1"/>
  <c r="S680" i="1"/>
  <c r="W680" i="1"/>
  <c r="C690" i="1"/>
  <c r="G690" i="1"/>
  <c r="K690" i="1"/>
  <c r="O690" i="1"/>
  <c r="S690" i="1"/>
  <c r="W690" i="1"/>
  <c r="C700" i="1"/>
  <c r="G700" i="1"/>
  <c r="K700" i="1"/>
  <c r="O700" i="1"/>
  <c r="S700" i="1"/>
  <c r="W700" i="1"/>
  <c r="C713" i="1"/>
  <c r="G713" i="1"/>
  <c r="K713" i="1"/>
  <c r="O713" i="1"/>
  <c r="S713" i="1"/>
  <c r="W713" i="1"/>
  <c r="C723" i="1"/>
  <c r="G723" i="1"/>
  <c r="K723" i="1"/>
  <c r="O723" i="1"/>
  <c r="S723" i="1"/>
  <c r="W723" i="1"/>
  <c r="C733" i="1"/>
  <c r="G733" i="1"/>
  <c r="K733" i="1"/>
  <c r="O733" i="1"/>
  <c r="S733" i="1"/>
  <c r="W733" i="1"/>
  <c r="B743" i="1"/>
  <c r="F743" i="1"/>
  <c r="J743" i="1"/>
  <c r="N743" i="1"/>
  <c r="R743" i="1"/>
  <c r="V743" i="1"/>
  <c r="B753" i="1"/>
  <c r="F753" i="1"/>
  <c r="J753" i="1"/>
  <c r="N753" i="1"/>
  <c r="R753" i="1"/>
  <c r="V753" i="1"/>
  <c r="Z761" i="1"/>
  <c r="AB761" i="1" s="1"/>
  <c r="AB757" i="1"/>
  <c r="AA757" i="1"/>
  <c r="AA761" i="1" s="1"/>
  <c r="B763" i="1"/>
  <c r="F763" i="1"/>
  <c r="J763" i="1"/>
  <c r="R763" i="1"/>
  <c r="V763" i="1"/>
  <c r="B773" i="1"/>
  <c r="F773" i="1"/>
  <c r="J773" i="1"/>
  <c r="N773" i="1"/>
  <c r="R773" i="1"/>
  <c r="V773" i="1"/>
  <c r="B783" i="1"/>
  <c r="F783" i="1"/>
  <c r="J783" i="1"/>
  <c r="N783" i="1"/>
  <c r="R783" i="1"/>
  <c r="V783" i="1"/>
  <c r="B793" i="1"/>
  <c r="F793" i="1"/>
  <c r="J793" i="1"/>
  <c r="N793" i="1"/>
  <c r="R793" i="1"/>
  <c r="V793" i="1"/>
  <c r="B803" i="1"/>
  <c r="F803" i="1"/>
  <c r="J803" i="1"/>
  <c r="N803" i="1"/>
  <c r="R803" i="1"/>
  <c r="V803" i="1"/>
  <c r="B813" i="1"/>
  <c r="F813" i="1"/>
  <c r="J813" i="1"/>
  <c r="N813" i="1"/>
  <c r="R813" i="1"/>
  <c r="V813" i="1"/>
  <c r="B823" i="1"/>
  <c r="F823" i="1"/>
  <c r="J823" i="1"/>
  <c r="N823" i="1"/>
  <c r="R823" i="1"/>
  <c r="V823" i="1"/>
  <c r="E833" i="1"/>
  <c r="I833" i="1"/>
  <c r="AB832" i="1"/>
  <c r="Q833" i="1"/>
  <c r="U833" i="1"/>
  <c r="Y833" i="1"/>
  <c r="E843" i="1"/>
  <c r="I843" i="1"/>
  <c r="M843" i="1"/>
  <c r="Q843" i="1"/>
  <c r="U843" i="1"/>
  <c r="Y843" i="1"/>
  <c r="Z851" i="1"/>
  <c r="AB851" i="1" s="1"/>
  <c r="AB847" i="1"/>
  <c r="E853" i="1"/>
  <c r="I853" i="1"/>
  <c r="Q853" i="1"/>
  <c r="U853" i="1"/>
  <c r="Y853" i="1"/>
  <c r="E863" i="1"/>
  <c r="I863" i="1"/>
  <c r="AB862" i="1"/>
  <c r="Q863" i="1"/>
  <c r="U863" i="1"/>
  <c r="Y863" i="1"/>
  <c r="E873" i="1"/>
  <c r="I873" i="1"/>
  <c r="AB872" i="1"/>
  <c r="Q873" i="1"/>
  <c r="U873" i="1"/>
  <c r="Y873" i="1"/>
  <c r="E883" i="1"/>
  <c r="I883" i="1"/>
  <c r="M883" i="1"/>
  <c r="Q883" i="1"/>
  <c r="U883" i="1"/>
  <c r="Y883" i="1"/>
  <c r="E896" i="1"/>
  <c r="Z904" i="1"/>
  <c r="AB904" i="1" s="1"/>
  <c r="AB900" i="1"/>
  <c r="C906" i="1"/>
  <c r="G906" i="1"/>
  <c r="K906" i="1"/>
  <c r="O906" i="1"/>
  <c r="S906" i="1"/>
  <c r="W906" i="1"/>
  <c r="D604" i="1"/>
  <c r="AA618" i="1"/>
  <c r="AA622" i="1" s="1"/>
  <c r="M622" i="1"/>
  <c r="M624" i="1" s="1"/>
  <c r="Z623" i="1"/>
  <c r="Z624" i="1" s="1"/>
  <c r="AB624" i="1" s="1"/>
  <c r="D624" i="1"/>
  <c r="AA638" i="1"/>
  <c r="AA642" i="1" s="1"/>
  <c r="M642" i="1"/>
  <c r="M644" i="1" s="1"/>
  <c r="Z643" i="1"/>
  <c r="Z644" i="1" s="1"/>
  <c r="AB644" i="1" s="1"/>
  <c r="D644" i="1"/>
  <c r="AA661" i="1"/>
  <c r="AA665" i="1" s="1"/>
  <c r="M665" i="1"/>
  <c r="M667" i="1" s="1"/>
  <c r="Z666" i="1"/>
  <c r="AA684" i="1"/>
  <c r="AA688" i="1" s="1"/>
  <c r="N690" i="1"/>
  <c r="AA694" i="1"/>
  <c r="AA698" i="1" s="1"/>
  <c r="N700" i="1"/>
  <c r="AA707" i="1"/>
  <c r="AA711" i="1" s="1"/>
  <c r="N713" i="1"/>
  <c r="AA717" i="1"/>
  <c r="AA721" i="1" s="1"/>
  <c r="M721" i="1"/>
  <c r="M723" i="1" s="1"/>
  <c r="Z722" i="1"/>
  <c r="Z723" i="1" s="1"/>
  <c r="AB723" i="1" s="1"/>
  <c r="D723" i="1"/>
  <c r="M743" i="1"/>
  <c r="Z747" i="1"/>
  <c r="AA747" i="1" s="1"/>
  <c r="AA751" i="1" s="1"/>
  <c r="D751" i="1"/>
  <c r="D753" i="1" s="1"/>
  <c r="Z762" i="1"/>
  <c r="AA772" i="1"/>
  <c r="M783" i="1"/>
  <c r="Z787" i="1"/>
  <c r="D791" i="1"/>
  <c r="D793" i="1" s="1"/>
  <c r="AA797" i="1"/>
  <c r="AA801" i="1" s="1"/>
  <c r="M801" i="1"/>
  <c r="M803" i="1" s="1"/>
  <c r="Z802" i="1"/>
  <c r="AA812" i="1"/>
  <c r="M823" i="1"/>
  <c r="M833" i="1"/>
  <c r="Z837" i="1"/>
  <c r="D841" i="1"/>
  <c r="D843" i="1" s="1"/>
  <c r="AA847" i="1"/>
  <c r="AA851" i="1" s="1"/>
  <c r="M851" i="1"/>
  <c r="M853" i="1" s="1"/>
  <c r="Z852" i="1"/>
  <c r="AA862" i="1"/>
  <c r="M873" i="1"/>
  <c r="Z877" i="1"/>
  <c r="Z881" i="1" s="1"/>
  <c r="AB881" i="1" s="1"/>
  <c r="Z882" i="1"/>
  <c r="N896" i="1"/>
  <c r="AA900" i="1"/>
  <c r="AA904" i="1" s="1"/>
  <c r="M904" i="1"/>
  <c r="M906" i="1" s="1"/>
  <c r="Z905" i="1"/>
  <c r="H916" i="1"/>
  <c r="L916" i="1"/>
  <c r="P916" i="1"/>
  <c r="T916" i="1"/>
  <c r="X916" i="1"/>
  <c r="C926" i="1"/>
  <c r="G926" i="1"/>
  <c r="K926" i="1"/>
  <c r="O926" i="1"/>
  <c r="S926" i="1"/>
  <c r="W92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76" i="1"/>
  <c r="G976" i="1"/>
  <c r="K976" i="1"/>
  <c r="O976" i="1"/>
  <c r="S976" i="1"/>
  <c r="W976" i="1"/>
  <c r="C986" i="1"/>
  <c r="G986" i="1"/>
  <c r="K986" i="1"/>
  <c r="O986" i="1"/>
  <c r="S986" i="1"/>
  <c r="W986" i="1"/>
  <c r="C996" i="1"/>
  <c r="G996" i="1"/>
  <c r="K996" i="1"/>
  <c r="O996" i="1"/>
  <c r="S996" i="1"/>
  <c r="W996" i="1"/>
  <c r="C1006" i="1"/>
  <c r="G1006" i="1"/>
  <c r="K1006" i="1"/>
  <c r="O1006" i="1"/>
  <c r="S1006" i="1"/>
  <c r="W1006" i="1"/>
  <c r="B1016" i="1"/>
  <c r="F1016" i="1"/>
  <c r="J1016" i="1"/>
  <c r="N1016" i="1"/>
  <c r="R1016" i="1"/>
  <c r="V1016" i="1"/>
  <c r="B1026" i="1"/>
  <c r="F1026" i="1"/>
  <c r="J1026" i="1"/>
  <c r="N1026" i="1"/>
  <c r="R1026" i="1"/>
  <c r="V1026" i="1"/>
  <c r="B1036" i="1"/>
  <c r="F1036" i="1"/>
  <c r="J1036" i="1"/>
  <c r="N1036" i="1"/>
  <c r="R1036" i="1"/>
  <c r="V1036" i="1"/>
  <c r="B1046" i="1"/>
  <c r="F1046" i="1"/>
  <c r="J1046" i="1"/>
  <c r="N1046" i="1"/>
  <c r="R1046" i="1"/>
  <c r="V1046" i="1"/>
  <c r="B1056" i="1"/>
  <c r="F1056" i="1"/>
  <c r="J1056" i="1"/>
  <c r="N1056" i="1"/>
  <c r="R1056" i="1"/>
  <c r="V1056" i="1"/>
  <c r="B1066" i="1"/>
  <c r="F1066" i="1"/>
  <c r="J1066" i="1"/>
  <c r="N1066" i="1"/>
  <c r="R1066" i="1"/>
  <c r="V1066" i="1"/>
  <c r="B1076" i="1"/>
  <c r="F1076" i="1"/>
  <c r="J1076" i="1"/>
  <c r="AA1075" i="1"/>
  <c r="R1076" i="1"/>
  <c r="V1076" i="1"/>
  <c r="AA1081" i="1"/>
  <c r="AB1081" i="1"/>
  <c r="B1096" i="1"/>
  <c r="F1096" i="1"/>
  <c r="J1096" i="1"/>
  <c r="N1096" i="1"/>
  <c r="R1096" i="1"/>
  <c r="V1096" i="1"/>
  <c r="B1106" i="1"/>
  <c r="F1106" i="1"/>
  <c r="J1106" i="1"/>
  <c r="N1106" i="1"/>
  <c r="R1106" i="1"/>
  <c r="V1106" i="1"/>
  <c r="E1116" i="1"/>
  <c r="I1116" i="1"/>
  <c r="Q1116" i="1"/>
  <c r="U1116" i="1"/>
  <c r="Y1116" i="1"/>
  <c r="E1126" i="1"/>
  <c r="I1126" i="1"/>
  <c r="M1126" i="1"/>
  <c r="Q1126" i="1"/>
  <c r="U1126" i="1"/>
  <c r="Y1126" i="1"/>
  <c r="E1136" i="1"/>
  <c r="I1136" i="1"/>
  <c r="Q1136" i="1"/>
  <c r="U1136" i="1"/>
  <c r="Y1136" i="1"/>
  <c r="E1146" i="1"/>
  <c r="I1146" i="1"/>
  <c r="M1146" i="1"/>
  <c r="Q1146" i="1"/>
  <c r="U1146" i="1"/>
  <c r="Y1146" i="1"/>
  <c r="E1156" i="1"/>
  <c r="I1156" i="1"/>
  <c r="Q1156" i="1"/>
  <c r="U1156" i="1"/>
  <c r="Y1156" i="1"/>
  <c r="AB1161" i="1"/>
  <c r="AA1161" i="1"/>
  <c r="E1166" i="1"/>
  <c r="I1166" i="1"/>
  <c r="M1166" i="1"/>
  <c r="Q1166" i="1"/>
  <c r="U1166" i="1"/>
  <c r="Y1166" i="1"/>
  <c r="Z608" i="1"/>
  <c r="AA608" i="1" s="1"/>
  <c r="AA612" i="1" s="1"/>
  <c r="D612" i="1"/>
  <c r="Z628" i="1"/>
  <c r="D632" i="1"/>
  <c r="Z648" i="1"/>
  <c r="AA648" i="1" s="1"/>
  <c r="AA652" i="1" s="1"/>
  <c r="D652" i="1"/>
  <c r="AA666" i="1"/>
  <c r="AA667" i="1" s="1"/>
  <c r="D678" i="1"/>
  <c r="M688" i="1"/>
  <c r="M690" i="1" s="1"/>
  <c r="M698" i="1"/>
  <c r="M700" i="1" s="1"/>
  <c r="M711" i="1"/>
  <c r="M713" i="1" s="1"/>
  <c r="Z727" i="1"/>
  <c r="AA727" i="1" s="1"/>
  <c r="AA731" i="1" s="1"/>
  <c r="D731" i="1"/>
  <c r="D733" i="1" s="1"/>
  <c r="Z737" i="1"/>
  <c r="D741" i="1"/>
  <c r="D743" i="1" s="1"/>
  <c r="Z752" i="1"/>
  <c r="N761" i="1"/>
  <c r="N763" i="1" s="1"/>
  <c r="AA762" i="1"/>
  <c r="AA763" i="1" s="1"/>
  <c r="M773" i="1"/>
  <c r="Z777" i="1"/>
  <c r="AA777" i="1" s="1"/>
  <c r="AA781" i="1" s="1"/>
  <c r="D781" i="1"/>
  <c r="D783" i="1" s="1"/>
  <c r="Z792" i="1"/>
  <c r="AA802" i="1"/>
  <c r="M813" i="1"/>
  <c r="Z817" i="1"/>
  <c r="AA817" i="1" s="1"/>
  <c r="AA821" i="1" s="1"/>
  <c r="D821" i="1"/>
  <c r="D823" i="1" s="1"/>
  <c r="Z827" i="1"/>
  <c r="D831" i="1"/>
  <c r="D833" i="1" s="1"/>
  <c r="Z842" i="1"/>
  <c r="AA852" i="1"/>
  <c r="AA853" i="1" s="1"/>
  <c r="M863" i="1"/>
  <c r="Z867" i="1"/>
  <c r="D871" i="1"/>
  <c r="D873" i="1" s="1"/>
  <c r="AA877" i="1"/>
  <c r="AA881" i="1" s="1"/>
  <c r="AA882" i="1"/>
  <c r="D894" i="1"/>
  <c r="AA905" i="1"/>
  <c r="AA906" i="1" s="1"/>
  <c r="D914" i="1"/>
  <c r="D916" i="1" s="1"/>
  <c r="E916" i="1"/>
  <c r="I916" i="1"/>
  <c r="Z915" i="1"/>
  <c r="M916" i="1"/>
  <c r="Q916" i="1"/>
  <c r="U916" i="1"/>
  <c r="Y916" i="1"/>
  <c r="AA921" i="1"/>
  <c r="AA922" i="1"/>
  <c r="AA923" i="1"/>
  <c r="H926" i="1"/>
  <c r="L926" i="1"/>
  <c r="P926" i="1"/>
  <c r="T926" i="1"/>
  <c r="X926" i="1"/>
  <c r="AA931" i="1"/>
  <c r="AA932" i="1"/>
  <c r="AA933" i="1"/>
  <c r="AA942" i="1"/>
  <c r="AA943" i="1"/>
  <c r="D946" i="1"/>
  <c r="H946" i="1"/>
  <c r="L946" i="1"/>
  <c r="P946" i="1"/>
  <c r="T946" i="1"/>
  <c r="X946" i="1"/>
  <c r="AA951" i="1"/>
  <c r="AA952" i="1"/>
  <c r="AA953" i="1"/>
  <c r="H956" i="1"/>
  <c r="L956" i="1"/>
  <c r="P956" i="1"/>
  <c r="T956" i="1"/>
  <c r="X956" i="1"/>
  <c r="AA961" i="1"/>
  <c r="AA962" i="1"/>
  <c r="H966" i="1"/>
  <c r="L966" i="1"/>
  <c r="P966" i="1"/>
  <c r="T966" i="1"/>
  <c r="X966" i="1"/>
  <c r="AA971" i="1"/>
  <c r="AA972" i="1"/>
  <c r="AA973" i="1"/>
  <c r="H976" i="1"/>
  <c r="L976" i="1"/>
  <c r="P976" i="1"/>
  <c r="T976" i="1"/>
  <c r="X976" i="1"/>
  <c r="AA981" i="1"/>
  <c r="AA982" i="1"/>
  <c r="AA983" i="1"/>
  <c r="D986" i="1"/>
  <c r="H986" i="1"/>
  <c r="L986" i="1"/>
  <c r="P986" i="1"/>
  <c r="T986" i="1"/>
  <c r="X986" i="1"/>
  <c r="AA991" i="1"/>
  <c r="AA992" i="1"/>
  <c r="AA993" i="1"/>
  <c r="H996" i="1"/>
  <c r="L996" i="1"/>
  <c r="P996" i="1"/>
  <c r="T996" i="1"/>
  <c r="X996" i="1"/>
  <c r="AA1001" i="1"/>
  <c r="H1006" i="1"/>
  <c r="L1006" i="1"/>
  <c r="P1006" i="1"/>
  <c r="T1006" i="1"/>
  <c r="X1006" i="1"/>
  <c r="C1016" i="1"/>
  <c r="G1016" i="1"/>
  <c r="K1016" i="1"/>
  <c r="O1016" i="1"/>
  <c r="S1016" i="1"/>
  <c r="W1016" i="1"/>
  <c r="C1026" i="1"/>
  <c r="G1026" i="1"/>
  <c r="K1026" i="1"/>
  <c r="O1026" i="1"/>
  <c r="S1026" i="1"/>
  <c r="W1026" i="1"/>
  <c r="C1036" i="1"/>
  <c r="G1036" i="1"/>
  <c r="K1036" i="1"/>
  <c r="O1036" i="1"/>
  <c r="S1036" i="1"/>
  <c r="W1036" i="1"/>
  <c r="C1046" i="1"/>
  <c r="G1046" i="1"/>
  <c r="K1046" i="1"/>
  <c r="O1046" i="1"/>
  <c r="S1046" i="1"/>
  <c r="W1046" i="1"/>
  <c r="C1056" i="1"/>
  <c r="G1056" i="1"/>
  <c r="K1056" i="1"/>
  <c r="O1056" i="1"/>
  <c r="S1056" i="1"/>
  <c r="W1056" i="1"/>
  <c r="C1066" i="1"/>
  <c r="G1066" i="1"/>
  <c r="K1066" i="1"/>
  <c r="O1066" i="1"/>
  <c r="S1066" i="1"/>
  <c r="W1066" i="1"/>
  <c r="C1076" i="1"/>
  <c r="G1076" i="1"/>
  <c r="K1076" i="1"/>
  <c r="O1076" i="1"/>
  <c r="S1076" i="1"/>
  <c r="W1076" i="1"/>
  <c r="C1096" i="1"/>
  <c r="G1096" i="1"/>
  <c r="K1096" i="1"/>
  <c r="O1096" i="1"/>
  <c r="S1096" i="1"/>
  <c r="W1096" i="1"/>
  <c r="C1106" i="1"/>
  <c r="G1106" i="1"/>
  <c r="K1106" i="1"/>
  <c r="O1106" i="1"/>
  <c r="S1106" i="1"/>
  <c r="W1106" i="1"/>
  <c r="B1116" i="1"/>
  <c r="F1116" i="1"/>
  <c r="J1116" i="1"/>
  <c r="N1116" i="1"/>
  <c r="R1116" i="1"/>
  <c r="V1116" i="1"/>
  <c r="B1126" i="1"/>
  <c r="F1126" i="1"/>
  <c r="J1126" i="1"/>
  <c r="N1126" i="1"/>
  <c r="R1126" i="1"/>
  <c r="V1126" i="1"/>
  <c r="B1136" i="1"/>
  <c r="F1136" i="1"/>
  <c r="J1136" i="1"/>
  <c r="N1136" i="1"/>
  <c r="R1136" i="1"/>
  <c r="V1136" i="1"/>
  <c r="B1146" i="1"/>
  <c r="F1146" i="1"/>
  <c r="J1146" i="1"/>
  <c r="N1146" i="1"/>
  <c r="R1146" i="1"/>
  <c r="V1146" i="1"/>
  <c r="AB1151" i="1"/>
  <c r="AA1151" i="1"/>
  <c r="B1156" i="1"/>
  <c r="F1156" i="1"/>
  <c r="J1156" i="1"/>
  <c r="N1156" i="1"/>
  <c r="R1156" i="1"/>
  <c r="V1156" i="1"/>
  <c r="Z613" i="1"/>
  <c r="AA613" i="1" s="1"/>
  <c r="AA614" i="1" s="1"/>
  <c r="D614" i="1"/>
  <c r="Z633" i="1"/>
  <c r="D634" i="1"/>
  <c r="Z653" i="1"/>
  <c r="AA653" i="1" s="1"/>
  <c r="AA654" i="1" s="1"/>
  <c r="D654" i="1"/>
  <c r="Z674" i="1"/>
  <c r="Z678" i="1" s="1"/>
  <c r="Z679" i="1"/>
  <c r="Z680" i="1" s="1"/>
  <c r="AB680" i="1" s="1"/>
  <c r="D680" i="1"/>
  <c r="AA752" i="1"/>
  <c r="Z767" i="1"/>
  <c r="D771" i="1"/>
  <c r="D773" i="1" s="1"/>
  <c r="AA792" i="1"/>
  <c r="Z807" i="1"/>
  <c r="D811" i="1"/>
  <c r="D813" i="1" s="1"/>
  <c r="AA842" i="1"/>
  <c r="Z857" i="1"/>
  <c r="D861" i="1"/>
  <c r="D863" i="1" s="1"/>
  <c r="Z890" i="1"/>
  <c r="Z894" i="1" s="1"/>
  <c r="D896" i="1"/>
  <c r="Z910" i="1"/>
  <c r="Z914" i="1" s="1"/>
  <c r="AB914" i="1" s="1"/>
  <c r="B916" i="1"/>
  <c r="F916" i="1"/>
  <c r="J916" i="1"/>
  <c r="N916" i="1"/>
  <c r="R916" i="1"/>
  <c r="V916" i="1"/>
  <c r="E926" i="1"/>
  <c r="I926" i="1"/>
  <c r="M926" i="1"/>
  <c r="Q926" i="1"/>
  <c r="U926" i="1"/>
  <c r="Y926" i="1"/>
  <c r="E936" i="1"/>
  <c r="I936" i="1"/>
  <c r="M936" i="1"/>
  <c r="Q936" i="1"/>
  <c r="U936" i="1"/>
  <c r="Y936" i="1"/>
  <c r="E946" i="1"/>
  <c r="I946" i="1"/>
  <c r="M946" i="1"/>
  <c r="Q946" i="1"/>
  <c r="U946" i="1"/>
  <c r="Y946" i="1"/>
  <c r="E956" i="1"/>
  <c r="I956" i="1"/>
  <c r="M956" i="1"/>
  <c r="Q956" i="1"/>
  <c r="U956" i="1"/>
  <c r="Y956" i="1"/>
  <c r="E966" i="1"/>
  <c r="I966" i="1"/>
  <c r="M966" i="1"/>
  <c r="Q966" i="1"/>
  <c r="U966" i="1"/>
  <c r="Y966" i="1"/>
  <c r="E976" i="1"/>
  <c r="I976" i="1"/>
  <c r="M976" i="1"/>
  <c r="Q976" i="1"/>
  <c r="U976" i="1"/>
  <c r="Y976" i="1"/>
  <c r="E986" i="1"/>
  <c r="I986" i="1"/>
  <c r="Q986" i="1"/>
  <c r="U986" i="1"/>
  <c r="Y986" i="1"/>
  <c r="E996" i="1"/>
  <c r="I996" i="1"/>
  <c r="M996" i="1"/>
  <c r="Q996" i="1"/>
  <c r="U996" i="1"/>
  <c r="Y996" i="1"/>
  <c r="E1006" i="1"/>
  <c r="I1006" i="1"/>
  <c r="M1006" i="1"/>
  <c r="Q1006" i="1"/>
  <c r="U1006" i="1"/>
  <c r="Y1006" i="1"/>
  <c r="AA1011" i="1"/>
  <c r="AA1012" i="1"/>
  <c r="AA1013" i="1"/>
  <c r="D1016" i="1"/>
  <c r="H1016" i="1"/>
  <c r="L1016" i="1"/>
  <c r="P1016" i="1"/>
  <c r="T1016" i="1"/>
  <c r="X1016" i="1"/>
  <c r="AA1022" i="1"/>
  <c r="AA1023" i="1"/>
  <c r="H1026" i="1"/>
  <c r="L1026" i="1"/>
  <c r="P1026" i="1"/>
  <c r="T1026" i="1"/>
  <c r="X1026" i="1"/>
  <c r="AA1032" i="1"/>
  <c r="AA1033" i="1"/>
  <c r="H1036" i="1"/>
  <c r="L1036" i="1"/>
  <c r="P1036" i="1"/>
  <c r="T1036" i="1"/>
  <c r="X1036" i="1"/>
  <c r="AA1041" i="1"/>
  <c r="AA1042" i="1"/>
  <c r="H1046" i="1"/>
  <c r="L1046" i="1"/>
  <c r="P1046" i="1"/>
  <c r="T1046" i="1"/>
  <c r="X1046" i="1"/>
  <c r="AA1052" i="1"/>
  <c r="AA1053" i="1"/>
  <c r="D1056" i="1"/>
  <c r="H1056" i="1"/>
  <c r="L1056" i="1"/>
  <c r="P1056" i="1"/>
  <c r="T1056" i="1"/>
  <c r="X1056" i="1"/>
  <c r="AA1061" i="1"/>
  <c r="AA1063" i="1"/>
  <c r="H1066" i="1"/>
  <c r="L1066" i="1"/>
  <c r="P1066" i="1"/>
  <c r="T1066" i="1"/>
  <c r="X1066" i="1"/>
  <c r="AA1070" i="1"/>
  <c r="AA1072" i="1"/>
  <c r="AA1073" i="1"/>
  <c r="AA1082" i="1"/>
  <c r="AA1083" i="1"/>
  <c r="H1086" i="1"/>
  <c r="L1086" i="1"/>
  <c r="P1086" i="1"/>
  <c r="T1086" i="1"/>
  <c r="X1086" i="1"/>
  <c r="AA1091" i="1"/>
  <c r="AA1092" i="1"/>
  <c r="H1096" i="1"/>
  <c r="L1096" i="1"/>
  <c r="P1096" i="1"/>
  <c r="T1096" i="1"/>
  <c r="X1096" i="1"/>
  <c r="AA1102" i="1"/>
  <c r="H1106" i="1"/>
  <c r="L1106" i="1"/>
  <c r="P1106" i="1"/>
  <c r="T1106" i="1"/>
  <c r="X1106" i="1"/>
  <c r="C1116" i="1"/>
  <c r="G1116" i="1"/>
  <c r="K1116" i="1"/>
  <c r="O1116" i="1"/>
  <c r="S1116" i="1"/>
  <c r="W1116" i="1"/>
  <c r="C1126" i="1"/>
  <c r="G1126" i="1"/>
  <c r="K1126" i="1"/>
  <c r="O1126" i="1"/>
  <c r="S1126" i="1"/>
  <c r="W1126" i="1"/>
  <c r="C1136" i="1"/>
  <c r="G1136" i="1"/>
  <c r="K1136" i="1"/>
  <c r="O1136" i="1"/>
  <c r="S1136" i="1"/>
  <c r="W1136" i="1"/>
  <c r="C1146" i="1"/>
  <c r="G1146" i="1"/>
  <c r="K1146" i="1"/>
  <c r="O1146" i="1"/>
  <c r="S1146" i="1"/>
  <c r="W1146" i="1"/>
  <c r="C1156" i="1"/>
  <c r="G1156" i="1"/>
  <c r="K1156" i="1"/>
  <c r="O1156" i="1"/>
  <c r="S1156" i="1"/>
  <c r="W1156" i="1"/>
  <c r="AA732" i="1"/>
  <c r="AA742" i="1"/>
  <c r="AA782" i="1"/>
  <c r="AA822" i="1"/>
  <c r="AA832" i="1"/>
  <c r="AA872" i="1"/>
  <c r="C916" i="1"/>
  <c r="G916" i="1"/>
  <c r="K916" i="1"/>
  <c r="O916" i="1"/>
  <c r="S916" i="1"/>
  <c r="W916" i="1"/>
  <c r="B926" i="1"/>
  <c r="F926" i="1"/>
  <c r="J926" i="1"/>
  <c r="N926" i="1"/>
  <c r="R926" i="1"/>
  <c r="V926" i="1"/>
  <c r="B936" i="1"/>
  <c r="F936" i="1"/>
  <c r="J936" i="1"/>
  <c r="N936" i="1"/>
  <c r="R936" i="1"/>
  <c r="V936" i="1"/>
  <c r="AB941" i="1"/>
  <c r="AA941" i="1"/>
  <c r="B946" i="1"/>
  <c r="F946" i="1"/>
  <c r="J946" i="1"/>
  <c r="R946" i="1"/>
  <c r="V946" i="1"/>
  <c r="B956" i="1"/>
  <c r="F956" i="1"/>
  <c r="J956" i="1"/>
  <c r="N956" i="1"/>
  <c r="R956" i="1"/>
  <c r="V956" i="1"/>
  <c r="B966" i="1"/>
  <c r="F966" i="1"/>
  <c r="J966" i="1"/>
  <c r="N966" i="1"/>
  <c r="R966" i="1"/>
  <c r="V966" i="1"/>
  <c r="B976" i="1"/>
  <c r="F976" i="1"/>
  <c r="J976" i="1"/>
  <c r="N976" i="1"/>
  <c r="R976" i="1"/>
  <c r="V976" i="1"/>
  <c r="B986" i="1"/>
  <c r="F986" i="1"/>
  <c r="J986" i="1"/>
  <c r="N986" i="1"/>
  <c r="R986" i="1"/>
  <c r="V986" i="1"/>
  <c r="B996" i="1"/>
  <c r="F996" i="1"/>
  <c r="J996" i="1"/>
  <c r="N996" i="1"/>
  <c r="R996" i="1"/>
  <c r="V996" i="1"/>
  <c r="B1006" i="1"/>
  <c r="F1006" i="1"/>
  <c r="J1006" i="1"/>
  <c r="N1006" i="1"/>
  <c r="R1006" i="1"/>
  <c r="V1006" i="1"/>
  <c r="E1016" i="1"/>
  <c r="I1016" i="1"/>
  <c r="Q1016" i="1"/>
  <c r="U1016" i="1"/>
  <c r="Y1016" i="1"/>
  <c r="AA1021" i="1"/>
  <c r="AB1021" i="1"/>
  <c r="E1026" i="1"/>
  <c r="I1026" i="1"/>
  <c r="M1026" i="1"/>
  <c r="Q1026" i="1"/>
  <c r="U1026" i="1"/>
  <c r="Y1026" i="1"/>
  <c r="AB1031" i="1"/>
  <c r="AA1031" i="1"/>
  <c r="E1036" i="1"/>
  <c r="I1036" i="1"/>
  <c r="M1036" i="1"/>
  <c r="Q1036" i="1"/>
  <c r="U1036" i="1"/>
  <c r="Y1036" i="1"/>
  <c r="E1046" i="1"/>
  <c r="I1046" i="1"/>
  <c r="M1046" i="1"/>
  <c r="Q1046" i="1"/>
  <c r="U1046" i="1"/>
  <c r="Y1046" i="1"/>
  <c r="AB1051" i="1"/>
  <c r="AA1051" i="1"/>
  <c r="E1056" i="1"/>
  <c r="I1056" i="1"/>
  <c r="Q1056" i="1"/>
  <c r="U1056" i="1"/>
  <c r="Y1056" i="1"/>
  <c r="E1066" i="1"/>
  <c r="I1066" i="1"/>
  <c r="M1066" i="1"/>
  <c r="Q1066" i="1"/>
  <c r="U1066" i="1"/>
  <c r="Y1066" i="1"/>
  <c r="AB1070" i="1"/>
  <c r="Z1084" i="1"/>
  <c r="AB1084" i="1" s="1"/>
  <c r="AB1080" i="1"/>
  <c r="E1086" i="1"/>
  <c r="I1086" i="1"/>
  <c r="Q1086" i="1"/>
  <c r="U1086" i="1"/>
  <c r="Y1086" i="1"/>
  <c r="E1096" i="1"/>
  <c r="I1096" i="1"/>
  <c r="M1096" i="1"/>
  <c r="Q1096" i="1"/>
  <c r="U1096" i="1"/>
  <c r="Y1096" i="1"/>
  <c r="Z1104" i="1"/>
  <c r="AB1104" i="1" s="1"/>
  <c r="AB1100" i="1"/>
  <c r="AA1101" i="1"/>
  <c r="AB1101" i="1"/>
  <c r="E1106" i="1"/>
  <c r="I1106" i="1"/>
  <c r="Q1106" i="1"/>
  <c r="U1106" i="1"/>
  <c r="Y1106" i="1"/>
  <c r="AA1111" i="1"/>
  <c r="AA1112" i="1"/>
  <c r="AA1113" i="1"/>
  <c r="H1116" i="1"/>
  <c r="L1116" i="1"/>
  <c r="P1116" i="1"/>
  <c r="T1116" i="1"/>
  <c r="X1116" i="1"/>
  <c r="AA1121" i="1"/>
  <c r="AA1122" i="1"/>
  <c r="H1126" i="1"/>
  <c r="L1126" i="1"/>
  <c r="P1126" i="1"/>
  <c r="T1126" i="1"/>
  <c r="X1126" i="1"/>
  <c r="AA1131" i="1"/>
  <c r="AA1133" i="1"/>
  <c r="H1136" i="1"/>
  <c r="L1136" i="1"/>
  <c r="P1136" i="1"/>
  <c r="T1136" i="1"/>
  <c r="X1136" i="1"/>
  <c r="H1146" i="1"/>
  <c r="L1146" i="1"/>
  <c r="P1146" i="1"/>
  <c r="T1146" i="1"/>
  <c r="X1146" i="1"/>
  <c r="AA1152" i="1"/>
  <c r="AA1153" i="1"/>
  <c r="H1156" i="1"/>
  <c r="L1156" i="1"/>
  <c r="P1156" i="1"/>
  <c r="T1156" i="1"/>
  <c r="X1156" i="1"/>
  <c r="AA1162" i="1"/>
  <c r="AA1163" i="1"/>
  <c r="H1166" i="1"/>
  <c r="L1166" i="1"/>
  <c r="P1166" i="1"/>
  <c r="T1166" i="1"/>
  <c r="X1166" i="1"/>
  <c r="AA1171" i="1"/>
  <c r="D924" i="1"/>
  <c r="AA945" i="1"/>
  <c r="Z950" i="1"/>
  <c r="Z954" i="1" s="1"/>
  <c r="AB954" i="1" s="1"/>
  <c r="Z955" i="1"/>
  <c r="D956" i="1"/>
  <c r="D964" i="1"/>
  <c r="AA985" i="1"/>
  <c r="M986" i="1"/>
  <c r="Z990" i="1"/>
  <c r="Z994" i="1" s="1"/>
  <c r="AB994" i="1" s="1"/>
  <c r="Z995" i="1"/>
  <c r="Z996" i="1" s="1"/>
  <c r="AB996" i="1" s="1"/>
  <c r="D996" i="1"/>
  <c r="D1004" i="1"/>
  <c r="AA1015" i="1"/>
  <c r="M1016" i="1"/>
  <c r="Z1020" i="1"/>
  <c r="Z1024" i="1" s="1"/>
  <c r="AB1024" i="1" s="1"/>
  <c r="Z1025" i="1"/>
  <c r="D1026" i="1"/>
  <c r="D1034" i="1"/>
  <c r="AA1055" i="1"/>
  <c r="M1056" i="1"/>
  <c r="Z1060" i="1"/>
  <c r="Z1064" i="1" s="1"/>
  <c r="AB1064" i="1" s="1"/>
  <c r="Z1065" i="1"/>
  <c r="AA1065" i="1" s="1"/>
  <c r="AA1066" i="1" s="1"/>
  <c r="D1066" i="1"/>
  <c r="Z1071" i="1"/>
  <c r="AB1071" i="1" s="1"/>
  <c r="N1076" i="1"/>
  <c r="AA1080" i="1"/>
  <c r="AA1084" i="1" s="1"/>
  <c r="M1084" i="1"/>
  <c r="M1086" i="1" s="1"/>
  <c r="Z1085" i="1"/>
  <c r="Z1086" i="1" s="1"/>
  <c r="AB1086" i="1" s="1"/>
  <c r="D1086" i="1"/>
  <c r="AA1100" i="1"/>
  <c r="AA1104" i="1" s="1"/>
  <c r="M1104" i="1"/>
  <c r="M1106" i="1" s="1"/>
  <c r="Z1105" i="1"/>
  <c r="Z1106" i="1" s="1"/>
  <c r="AB1106" i="1" s="1"/>
  <c r="D1106" i="1"/>
  <c r="AA1115" i="1"/>
  <c r="M1116" i="1"/>
  <c r="Z1120" i="1"/>
  <c r="AA1120" i="1" s="1"/>
  <c r="AA1124" i="1" s="1"/>
  <c r="D1124" i="1"/>
  <c r="AA1135" i="1"/>
  <c r="M1136" i="1"/>
  <c r="Z1140" i="1"/>
  <c r="AA1140" i="1" s="1"/>
  <c r="AA1144" i="1" s="1"/>
  <c r="D1144" i="1"/>
  <c r="AA1155" i="1"/>
  <c r="M1156" i="1"/>
  <c r="Z1160" i="1"/>
  <c r="AA1160" i="1" s="1"/>
  <c r="AA1164" i="1" s="1"/>
  <c r="D1164" i="1"/>
  <c r="E1176" i="1"/>
  <c r="I1176" i="1"/>
  <c r="M1176" i="1"/>
  <c r="Q1176" i="1"/>
  <c r="U1176" i="1"/>
  <c r="Y1176" i="1"/>
  <c r="E1186" i="1"/>
  <c r="I1186" i="1"/>
  <c r="Q1186" i="1"/>
  <c r="U1186" i="1"/>
  <c r="Y1186" i="1"/>
  <c r="E1196" i="1"/>
  <c r="I1196" i="1"/>
  <c r="M1196" i="1"/>
  <c r="Q1196" i="1"/>
  <c r="U1196" i="1"/>
  <c r="Y1196" i="1"/>
  <c r="AA1201" i="1"/>
  <c r="AA1202" i="1"/>
  <c r="AA1203" i="1"/>
  <c r="H1206" i="1"/>
  <c r="L1206" i="1"/>
  <c r="P1206" i="1"/>
  <c r="T1206" i="1"/>
  <c r="X1206" i="1"/>
  <c r="AA1211" i="1"/>
  <c r="AA1212" i="1"/>
  <c r="AA1213" i="1"/>
  <c r="H1216" i="1"/>
  <c r="L1216" i="1"/>
  <c r="P1216" i="1"/>
  <c r="T1216" i="1"/>
  <c r="X1216" i="1"/>
  <c r="AA1222" i="1"/>
  <c r="AA1223" i="1"/>
  <c r="H1226" i="1"/>
  <c r="L1226" i="1"/>
  <c r="P1226" i="1"/>
  <c r="T1226" i="1"/>
  <c r="X1226" i="1"/>
  <c r="AA1231" i="1"/>
  <c r="AA1232" i="1"/>
  <c r="AA1233" i="1"/>
  <c r="H1236" i="1"/>
  <c r="L1236" i="1"/>
  <c r="P1236" i="1"/>
  <c r="T1236" i="1"/>
  <c r="X1236" i="1"/>
  <c r="AA1242" i="1"/>
  <c r="AA1243" i="1"/>
  <c r="H1246" i="1"/>
  <c r="L1246" i="1"/>
  <c r="P1246" i="1"/>
  <c r="T1246" i="1"/>
  <c r="X1246" i="1"/>
  <c r="AA1251" i="1"/>
  <c r="AA1252" i="1"/>
  <c r="AA1253" i="1"/>
  <c r="H1256" i="1"/>
  <c r="L1256" i="1"/>
  <c r="P1256" i="1"/>
  <c r="T1256" i="1"/>
  <c r="X1256" i="1"/>
  <c r="AA1261" i="1"/>
  <c r="AA1262" i="1"/>
  <c r="D1266" i="1"/>
  <c r="H1266" i="1"/>
  <c r="L1266" i="1"/>
  <c r="P1266" i="1"/>
  <c r="T1266" i="1"/>
  <c r="X1266" i="1"/>
  <c r="AA1271" i="1"/>
  <c r="AA1273" i="1"/>
  <c r="H1276" i="1"/>
  <c r="L1276" i="1"/>
  <c r="P1276" i="1"/>
  <c r="T1276" i="1"/>
  <c r="X1276" i="1"/>
  <c r="AA1282" i="1"/>
  <c r="D1286" i="1"/>
  <c r="H1286" i="1"/>
  <c r="L1286" i="1"/>
  <c r="P1286" i="1"/>
  <c r="T1286" i="1"/>
  <c r="X1286" i="1"/>
  <c r="AA1291" i="1"/>
  <c r="AA1292" i="1"/>
  <c r="H1296" i="1"/>
  <c r="L1296" i="1"/>
  <c r="P1296" i="1"/>
  <c r="T1296" i="1"/>
  <c r="X1296" i="1"/>
  <c r="AA1302" i="1"/>
  <c r="AA1303" i="1"/>
  <c r="D1306" i="1"/>
  <c r="H1306" i="1"/>
  <c r="L1306" i="1"/>
  <c r="P1306" i="1"/>
  <c r="T1306" i="1"/>
  <c r="X1306" i="1"/>
  <c r="AA1311" i="1"/>
  <c r="AA1312" i="1"/>
  <c r="AA1313" i="1"/>
  <c r="H1316" i="1"/>
  <c r="L1316" i="1"/>
  <c r="P1316" i="1"/>
  <c r="T1316" i="1"/>
  <c r="X1316" i="1"/>
  <c r="AA1321" i="1"/>
  <c r="AA1322" i="1"/>
  <c r="AA1323" i="1"/>
  <c r="H1326" i="1"/>
  <c r="L1326" i="1"/>
  <c r="P1326" i="1"/>
  <c r="T1326" i="1"/>
  <c r="X1326" i="1"/>
  <c r="AA1331" i="1"/>
  <c r="AA1333" i="1"/>
  <c r="H1336" i="1"/>
  <c r="L1336" i="1"/>
  <c r="P1336" i="1"/>
  <c r="T1336" i="1"/>
  <c r="X1336" i="1"/>
  <c r="AA1342" i="1"/>
  <c r="AA1343" i="1"/>
  <c r="H1346" i="1"/>
  <c r="L1346" i="1"/>
  <c r="P1346" i="1"/>
  <c r="T1346" i="1"/>
  <c r="X1346" i="1"/>
  <c r="AA1351" i="1"/>
  <c r="AA1352" i="1"/>
  <c r="AA1353" i="1"/>
  <c r="H1356" i="1"/>
  <c r="L1356" i="1"/>
  <c r="P1356" i="1"/>
  <c r="T1356" i="1"/>
  <c r="X1356" i="1"/>
  <c r="AA1361" i="1"/>
  <c r="AA1362" i="1"/>
  <c r="AA1363" i="1"/>
  <c r="H1366" i="1"/>
  <c r="L1366" i="1"/>
  <c r="P1366" i="1"/>
  <c r="T1366" i="1"/>
  <c r="X1366" i="1"/>
  <c r="AA1372" i="1"/>
  <c r="AA1373" i="1"/>
  <c r="H1376" i="1"/>
  <c r="L1376" i="1"/>
  <c r="P1376" i="1"/>
  <c r="T1376" i="1"/>
  <c r="X1376" i="1"/>
  <c r="AA1381" i="1"/>
  <c r="AA1382" i="1"/>
  <c r="H1386" i="1"/>
  <c r="L1386" i="1"/>
  <c r="P1386" i="1"/>
  <c r="T1386" i="1"/>
  <c r="X1386" i="1"/>
  <c r="AA1391" i="1"/>
  <c r="AA1392" i="1"/>
  <c r="AA1393" i="1"/>
  <c r="D1396" i="1"/>
  <c r="H1396" i="1"/>
  <c r="L1396" i="1"/>
  <c r="P1396" i="1"/>
  <c r="T1396" i="1"/>
  <c r="X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C1486" i="1"/>
  <c r="G1486" i="1"/>
  <c r="K1486" i="1"/>
  <c r="O1486" i="1"/>
  <c r="S1486" i="1"/>
  <c r="W1486" i="1"/>
  <c r="B1496" i="1"/>
  <c r="F1496" i="1"/>
  <c r="J1496" i="1"/>
  <c r="N1496" i="1"/>
  <c r="R1496" i="1"/>
  <c r="V1496" i="1"/>
  <c r="B1506" i="1"/>
  <c r="F1506" i="1"/>
  <c r="J1506" i="1"/>
  <c r="N1506" i="1"/>
  <c r="R1506" i="1"/>
  <c r="V1506" i="1"/>
  <c r="Z920" i="1"/>
  <c r="Z924" i="1" s="1"/>
  <c r="AB924" i="1" s="1"/>
  <c r="Z925" i="1"/>
  <c r="Z926" i="1" s="1"/>
  <c r="AB926" i="1" s="1"/>
  <c r="D926" i="1"/>
  <c r="D934" i="1"/>
  <c r="D936" i="1" s="1"/>
  <c r="N946" i="1"/>
  <c r="AA950" i="1"/>
  <c r="AA954" i="1" s="1"/>
  <c r="Z960" i="1"/>
  <c r="Z964" i="1" s="1"/>
  <c r="AB964" i="1" s="1"/>
  <c r="Z965" i="1"/>
  <c r="Z966" i="1" s="1"/>
  <c r="AB966" i="1" s="1"/>
  <c r="D966" i="1"/>
  <c r="D974" i="1"/>
  <c r="AA990" i="1"/>
  <c r="AA994" i="1" s="1"/>
  <c r="Z1000" i="1"/>
  <c r="Z1004" i="1" s="1"/>
  <c r="AB1004" i="1" s="1"/>
  <c r="Z1005" i="1"/>
  <c r="D1006" i="1"/>
  <c r="AA1020" i="1"/>
  <c r="AA1024" i="1" s="1"/>
  <c r="Z1030" i="1"/>
  <c r="Z1034" i="1" s="1"/>
  <c r="AB1034" i="1" s="1"/>
  <c r="Z1035" i="1"/>
  <c r="AA1035" i="1" s="1"/>
  <c r="D1036" i="1"/>
  <c r="D1044" i="1"/>
  <c r="AA1060" i="1"/>
  <c r="AA1064" i="1" s="1"/>
  <c r="D1074" i="1"/>
  <c r="D1076" i="1" s="1"/>
  <c r="Z1090" i="1"/>
  <c r="D1094" i="1"/>
  <c r="Z1125" i="1"/>
  <c r="D1126" i="1"/>
  <c r="Z1145" i="1"/>
  <c r="D1146" i="1"/>
  <c r="Z1165" i="1"/>
  <c r="AA1165" i="1" s="1"/>
  <c r="AA1166" i="1" s="1"/>
  <c r="D1166" i="1"/>
  <c r="B1176" i="1"/>
  <c r="F1176" i="1"/>
  <c r="J1176" i="1"/>
  <c r="N1176" i="1"/>
  <c r="R1176" i="1"/>
  <c r="V1176" i="1"/>
  <c r="B1186" i="1"/>
  <c r="F1186" i="1"/>
  <c r="J1186" i="1"/>
  <c r="N1186" i="1"/>
  <c r="R1186" i="1"/>
  <c r="V1186" i="1"/>
  <c r="B1196" i="1"/>
  <c r="F1196" i="1"/>
  <c r="J1196" i="1"/>
  <c r="N1196" i="1"/>
  <c r="R1196" i="1"/>
  <c r="V1196" i="1"/>
  <c r="Z1204" i="1"/>
  <c r="AB1204" i="1" s="1"/>
  <c r="AB1200" i="1"/>
  <c r="E1206" i="1"/>
  <c r="I1206" i="1"/>
  <c r="Q1206" i="1"/>
  <c r="U1206" i="1"/>
  <c r="Y1206" i="1"/>
  <c r="E1216" i="1"/>
  <c r="I1216" i="1"/>
  <c r="M1216" i="1"/>
  <c r="Q1216" i="1"/>
  <c r="U1216" i="1"/>
  <c r="Y1216" i="1"/>
  <c r="Z1224" i="1"/>
  <c r="AB1224" i="1" s="1"/>
  <c r="AB1220" i="1"/>
  <c r="AA1221" i="1"/>
  <c r="AB1221" i="1"/>
  <c r="E1226" i="1"/>
  <c r="I1226" i="1"/>
  <c r="Q1226" i="1"/>
  <c r="U1226" i="1"/>
  <c r="Y1226" i="1"/>
  <c r="E1236" i="1"/>
  <c r="I1236" i="1"/>
  <c r="M1236" i="1"/>
  <c r="Q1236" i="1"/>
  <c r="U1236" i="1"/>
  <c r="Y1236" i="1"/>
  <c r="Z1244" i="1"/>
  <c r="AB1244" i="1" s="1"/>
  <c r="AB1240" i="1"/>
  <c r="AA1241" i="1"/>
  <c r="AB1241" i="1"/>
  <c r="E1246" i="1"/>
  <c r="I1246" i="1"/>
  <c r="Q1246" i="1"/>
  <c r="U1246" i="1"/>
  <c r="Y1246" i="1"/>
  <c r="E1256" i="1"/>
  <c r="I1256" i="1"/>
  <c r="M1256" i="1"/>
  <c r="Q1256" i="1"/>
  <c r="U1256" i="1"/>
  <c r="Y1256" i="1"/>
  <c r="E1266" i="1"/>
  <c r="I1266" i="1"/>
  <c r="Q1266" i="1"/>
  <c r="U1266" i="1"/>
  <c r="Y1266" i="1"/>
  <c r="E1276" i="1"/>
  <c r="I1276" i="1"/>
  <c r="M1276" i="1"/>
  <c r="Q1276" i="1"/>
  <c r="U1276" i="1"/>
  <c r="Y1276" i="1"/>
  <c r="Z1284" i="1"/>
  <c r="AB1284" i="1" s="1"/>
  <c r="AB1280" i="1"/>
  <c r="E1286" i="1"/>
  <c r="I1286" i="1"/>
  <c r="Q1286" i="1"/>
  <c r="U1286" i="1"/>
  <c r="Y1286" i="1"/>
  <c r="E1296" i="1"/>
  <c r="I1296" i="1"/>
  <c r="M1296" i="1"/>
  <c r="Q1296" i="1"/>
  <c r="U1296" i="1"/>
  <c r="Y1296" i="1"/>
  <c r="E1306" i="1"/>
  <c r="I1306" i="1"/>
  <c r="Q1306" i="1"/>
  <c r="U1306" i="1"/>
  <c r="Y1306" i="1"/>
  <c r="E1316" i="1"/>
  <c r="I1316" i="1"/>
  <c r="M1316" i="1"/>
  <c r="Q1316" i="1"/>
  <c r="U1316" i="1"/>
  <c r="Y1316" i="1"/>
  <c r="E1326" i="1"/>
  <c r="I1326" i="1"/>
  <c r="M1326" i="1"/>
  <c r="Q1326" i="1"/>
  <c r="U1326" i="1"/>
  <c r="Y1326" i="1"/>
  <c r="E1336" i="1"/>
  <c r="I1336" i="1"/>
  <c r="Q1336" i="1"/>
  <c r="U1336" i="1"/>
  <c r="Y1336" i="1"/>
  <c r="AB1341" i="1"/>
  <c r="AA1341" i="1"/>
  <c r="E1346" i="1"/>
  <c r="I1346" i="1"/>
  <c r="M1346" i="1"/>
  <c r="Q1346" i="1"/>
  <c r="U1346" i="1"/>
  <c r="Y1346" i="1"/>
  <c r="E1356" i="1"/>
  <c r="I1356" i="1"/>
  <c r="Q1356" i="1"/>
  <c r="U1356" i="1"/>
  <c r="Y1356" i="1"/>
  <c r="E1366" i="1"/>
  <c r="I1366" i="1"/>
  <c r="M1366" i="1"/>
  <c r="Q1366" i="1"/>
  <c r="U1366" i="1"/>
  <c r="Y1366" i="1"/>
  <c r="E1376" i="1"/>
  <c r="I1376" i="1"/>
  <c r="M1376" i="1"/>
  <c r="Q1376" i="1"/>
  <c r="U1376" i="1"/>
  <c r="Y1376" i="1"/>
  <c r="E1386" i="1"/>
  <c r="I1386" i="1"/>
  <c r="M1386" i="1"/>
  <c r="Q1386" i="1"/>
  <c r="U1386" i="1"/>
  <c r="Y1386" i="1"/>
  <c r="E1396" i="1"/>
  <c r="I1396" i="1"/>
  <c r="Q1396" i="1"/>
  <c r="U1396" i="1"/>
  <c r="Y1396" i="1"/>
  <c r="H1406" i="1"/>
  <c r="L1406" i="1"/>
  <c r="P1406" i="1"/>
  <c r="T1406" i="1"/>
  <c r="X1406" i="1"/>
  <c r="H1416" i="1"/>
  <c r="L1416" i="1"/>
  <c r="P1416" i="1"/>
  <c r="T1416" i="1"/>
  <c r="X1416" i="1"/>
  <c r="D1426" i="1"/>
  <c r="H1426" i="1"/>
  <c r="L1426" i="1"/>
  <c r="P1426" i="1"/>
  <c r="T1426" i="1"/>
  <c r="X1426" i="1"/>
  <c r="H1436" i="1"/>
  <c r="L1436" i="1"/>
  <c r="P1436" i="1"/>
  <c r="T1436" i="1"/>
  <c r="X1436" i="1"/>
  <c r="H1446" i="1"/>
  <c r="L1446" i="1"/>
  <c r="P1446" i="1"/>
  <c r="T1446" i="1"/>
  <c r="X1446" i="1"/>
  <c r="H1456" i="1"/>
  <c r="L1456" i="1"/>
  <c r="P1456" i="1"/>
  <c r="T1456" i="1"/>
  <c r="X1456" i="1"/>
  <c r="D1466" i="1"/>
  <c r="H1466" i="1"/>
  <c r="L1466" i="1"/>
  <c r="P1466" i="1"/>
  <c r="T1466" i="1"/>
  <c r="X1466" i="1"/>
  <c r="H1476" i="1"/>
  <c r="L1476" i="1"/>
  <c r="P1476" i="1"/>
  <c r="T1476" i="1"/>
  <c r="X1476" i="1"/>
  <c r="H1486" i="1"/>
  <c r="L1486" i="1"/>
  <c r="P1486" i="1"/>
  <c r="T1486" i="1"/>
  <c r="X1486" i="1"/>
  <c r="C1496" i="1"/>
  <c r="G1496" i="1"/>
  <c r="K1496" i="1"/>
  <c r="O1496" i="1"/>
  <c r="S1496" i="1"/>
  <c r="W1496" i="1"/>
  <c r="C1506" i="1"/>
  <c r="G1506" i="1"/>
  <c r="K1506" i="1"/>
  <c r="O1506" i="1"/>
  <c r="S1506" i="1"/>
  <c r="W1506" i="1"/>
  <c r="G1516" i="1"/>
  <c r="O1516" i="1"/>
  <c r="S1516" i="1"/>
  <c r="W1516" i="1"/>
  <c r="Z930" i="1"/>
  <c r="Z934" i="1" s="1"/>
  <c r="AB934" i="1" s="1"/>
  <c r="Z935" i="1"/>
  <c r="Z936" i="1" s="1"/>
  <c r="AB936" i="1" s="1"/>
  <c r="Z970" i="1"/>
  <c r="Z974" i="1" s="1"/>
  <c r="AB974" i="1" s="1"/>
  <c r="Z975" i="1"/>
  <c r="Z976" i="1" s="1"/>
  <c r="AB976" i="1" s="1"/>
  <c r="D976" i="1"/>
  <c r="Z1040" i="1"/>
  <c r="Z1044" i="1" s="1"/>
  <c r="AB1044" i="1" s="1"/>
  <c r="Z1045" i="1"/>
  <c r="D1046" i="1"/>
  <c r="Z1095" i="1"/>
  <c r="D1096" i="1"/>
  <c r="Z1110" i="1"/>
  <c r="D1114" i="1"/>
  <c r="D1116" i="1" s="1"/>
  <c r="Z1130" i="1"/>
  <c r="AA1130" i="1" s="1"/>
  <c r="AA1134" i="1" s="1"/>
  <c r="D1134" i="1"/>
  <c r="D1136" i="1" s="1"/>
  <c r="Z1150" i="1"/>
  <c r="D1154" i="1"/>
  <c r="D1156" i="1" s="1"/>
  <c r="Z1170" i="1"/>
  <c r="AA1172" i="1"/>
  <c r="C1176" i="1"/>
  <c r="G1176" i="1"/>
  <c r="K1176" i="1"/>
  <c r="O1176" i="1"/>
  <c r="S1176" i="1"/>
  <c r="W1176" i="1"/>
  <c r="C1186" i="1"/>
  <c r="G1186" i="1"/>
  <c r="K1186" i="1"/>
  <c r="O1186" i="1"/>
  <c r="S1186" i="1"/>
  <c r="W1186" i="1"/>
  <c r="C1196" i="1"/>
  <c r="G1196" i="1"/>
  <c r="K1196" i="1"/>
  <c r="O1196" i="1"/>
  <c r="S1196" i="1"/>
  <c r="W1196" i="1"/>
  <c r="B1206" i="1"/>
  <c r="F1206" i="1"/>
  <c r="J1206" i="1"/>
  <c r="N1206" i="1"/>
  <c r="R1206" i="1"/>
  <c r="V1206" i="1"/>
  <c r="B1216" i="1"/>
  <c r="F1216" i="1"/>
  <c r="J1216" i="1"/>
  <c r="N1216" i="1"/>
  <c r="R1216" i="1"/>
  <c r="V1216" i="1"/>
  <c r="B1226" i="1"/>
  <c r="F1226" i="1"/>
  <c r="J1226" i="1"/>
  <c r="N1226" i="1"/>
  <c r="R1226" i="1"/>
  <c r="V1226" i="1"/>
  <c r="B1236" i="1"/>
  <c r="F1236" i="1"/>
  <c r="J1236" i="1"/>
  <c r="N1236" i="1"/>
  <c r="R1236" i="1"/>
  <c r="V1236" i="1"/>
  <c r="B1246" i="1"/>
  <c r="F1246" i="1"/>
  <c r="J1246" i="1"/>
  <c r="N1246" i="1"/>
  <c r="R1246" i="1"/>
  <c r="V1246" i="1"/>
  <c r="B1256" i="1"/>
  <c r="F1256" i="1"/>
  <c r="J1256" i="1"/>
  <c r="N1256" i="1"/>
  <c r="R1256" i="1"/>
  <c r="V1256" i="1"/>
  <c r="B1266" i="1"/>
  <c r="F1266" i="1"/>
  <c r="J1266" i="1"/>
  <c r="N1266" i="1"/>
  <c r="R1266" i="1"/>
  <c r="V1266" i="1"/>
  <c r="AA1281" i="1"/>
  <c r="AB1281" i="1"/>
  <c r="B1286" i="1"/>
  <c r="F1286" i="1"/>
  <c r="J1286" i="1"/>
  <c r="N1286" i="1"/>
  <c r="R1286" i="1"/>
  <c r="V1286" i="1"/>
  <c r="B1296" i="1"/>
  <c r="F1296" i="1"/>
  <c r="J1296" i="1"/>
  <c r="N1296" i="1"/>
  <c r="R1296" i="1"/>
  <c r="V1296" i="1"/>
  <c r="AB1301" i="1"/>
  <c r="AA1301" i="1"/>
  <c r="B1316" i="1"/>
  <c r="F1316" i="1"/>
  <c r="J1316" i="1"/>
  <c r="N1316" i="1"/>
  <c r="R1316" i="1"/>
  <c r="V1316" i="1"/>
  <c r="B1326" i="1"/>
  <c r="F1326" i="1"/>
  <c r="J1326" i="1"/>
  <c r="N1326" i="1"/>
  <c r="R1326" i="1"/>
  <c r="V1326" i="1"/>
  <c r="B1336" i="1"/>
  <c r="F1336" i="1"/>
  <c r="J1336" i="1"/>
  <c r="N1336" i="1"/>
  <c r="R1336" i="1"/>
  <c r="V1336" i="1"/>
  <c r="B1346" i="1"/>
  <c r="F1346" i="1"/>
  <c r="J1346" i="1"/>
  <c r="N1346" i="1"/>
  <c r="R1346" i="1"/>
  <c r="V1346" i="1"/>
  <c r="B1356" i="1"/>
  <c r="F1356" i="1"/>
  <c r="J1356" i="1"/>
  <c r="N1356" i="1"/>
  <c r="R1356" i="1"/>
  <c r="V1356" i="1"/>
  <c r="B1366" i="1"/>
  <c r="F1366" i="1"/>
  <c r="J1366" i="1"/>
  <c r="N1366" i="1"/>
  <c r="R1366" i="1"/>
  <c r="V1366" i="1"/>
  <c r="AB1371" i="1"/>
  <c r="AA1371" i="1"/>
  <c r="B1386" i="1"/>
  <c r="F1386" i="1"/>
  <c r="J1386" i="1"/>
  <c r="N1386" i="1"/>
  <c r="R1386" i="1"/>
  <c r="V1386" i="1"/>
  <c r="B1396" i="1"/>
  <c r="F1396" i="1"/>
  <c r="J1396" i="1"/>
  <c r="N1396" i="1"/>
  <c r="R1396" i="1"/>
  <c r="V1396" i="1"/>
  <c r="E1406" i="1"/>
  <c r="I1406" i="1"/>
  <c r="M1406" i="1"/>
  <c r="Q1406" i="1"/>
  <c r="U1406" i="1"/>
  <c r="Y1406" i="1"/>
  <c r="E1416" i="1"/>
  <c r="I1416" i="1"/>
  <c r="M1416" i="1"/>
  <c r="Q1416" i="1"/>
  <c r="U1416" i="1"/>
  <c r="Y1416" i="1"/>
  <c r="E1426" i="1"/>
  <c r="I1426" i="1"/>
  <c r="Q1426" i="1"/>
  <c r="U1426" i="1"/>
  <c r="Y1426" i="1"/>
  <c r="AA1431" i="1"/>
  <c r="AB1431" i="1"/>
  <c r="E1436" i="1"/>
  <c r="I1436" i="1"/>
  <c r="M1436" i="1"/>
  <c r="Q1436" i="1"/>
  <c r="U1436" i="1"/>
  <c r="Y1436" i="1"/>
  <c r="AB1441" i="1"/>
  <c r="AA1441" i="1"/>
  <c r="E1446" i="1"/>
  <c r="I1446" i="1"/>
  <c r="M1446" i="1"/>
  <c r="Q1446" i="1"/>
  <c r="U1446" i="1"/>
  <c r="Y1446" i="1"/>
  <c r="E1456" i="1"/>
  <c r="I1456" i="1"/>
  <c r="M1456" i="1"/>
  <c r="Q1456" i="1"/>
  <c r="U1456" i="1"/>
  <c r="Y1456" i="1"/>
  <c r="AB1461" i="1"/>
  <c r="AA1461" i="1"/>
  <c r="E1466" i="1"/>
  <c r="I1466" i="1"/>
  <c r="Q1466" i="1"/>
  <c r="U1466" i="1"/>
  <c r="Y1466" i="1"/>
  <c r="E1476" i="1"/>
  <c r="I1476" i="1"/>
  <c r="M1476" i="1"/>
  <c r="Q1476" i="1"/>
  <c r="U1476" i="1"/>
  <c r="Y1476" i="1"/>
  <c r="E1486" i="1"/>
  <c r="I1486" i="1"/>
  <c r="M1486" i="1"/>
  <c r="Q1486" i="1"/>
  <c r="U1486" i="1"/>
  <c r="Y1486" i="1"/>
  <c r="AA1491" i="1"/>
  <c r="AA1492" i="1"/>
  <c r="D1496" i="1"/>
  <c r="H1496" i="1"/>
  <c r="L1496" i="1"/>
  <c r="P1496" i="1"/>
  <c r="T1496" i="1"/>
  <c r="X1496" i="1"/>
  <c r="AA1502" i="1"/>
  <c r="AA1503" i="1"/>
  <c r="H1506" i="1"/>
  <c r="L1506" i="1"/>
  <c r="P1506" i="1"/>
  <c r="T1506" i="1"/>
  <c r="X1506" i="1"/>
  <c r="AA1511" i="1"/>
  <c r="AA1512" i="1"/>
  <c r="H1516" i="1"/>
  <c r="L1516" i="1"/>
  <c r="P1516" i="1"/>
  <c r="T1516" i="1"/>
  <c r="Z940" i="1"/>
  <c r="Z944" i="1" s="1"/>
  <c r="AB944" i="1" s="1"/>
  <c r="Z980" i="1"/>
  <c r="Z984" i="1" s="1"/>
  <c r="AB984" i="1" s="1"/>
  <c r="Z1010" i="1"/>
  <c r="Z1014" i="1" s="1"/>
  <c r="AB1014" i="1" s="1"/>
  <c r="Z1050" i="1"/>
  <c r="Z1054" i="1" s="1"/>
  <c r="AB1054" i="1" s="1"/>
  <c r="AA1170" i="1"/>
  <c r="AA1174" i="1" s="1"/>
  <c r="AA1173" i="1"/>
  <c r="H1176" i="1"/>
  <c r="L1176" i="1"/>
  <c r="P1176" i="1"/>
  <c r="T1176" i="1"/>
  <c r="X1176" i="1"/>
  <c r="AA1181" i="1"/>
  <c r="H1186" i="1"/>
  <c r="L1186" i="1"/>
  <c r="P1186" i="1"/>
  <c r="T1186" i="1"/>
  <c r="X1186" i="1"/>
  <c r="H1196" i="1"/>
  <c r="L1196" i="1"/>
  <c r="P1196" i="1"/>
  <c r="T1196" i="1"/>
  <c r="X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C1226" i="1"/>
  <c r="G1226" i="1"/>
  <c r="K1226" i="1"/>
  <c r="O1226" i="1"/>
  <c r="S1226" i="1"/>
  <c r="W1226" i="1"/>
  <c r="C1236" i="1"/>
  <c r="G1236" i="1"/>
  <c r="K1236" i="1"/>
  <c r="O1236" i="1"/>
  <c r="S1236" i="1"/>
  <c r="W1236" i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C1276" i="1"/>
  <c r="G1276" i="1"/>
  <c r="K1276" i="1"/>
  <c r="O1276" i="1"/>
  <c r="S1276" i="1"/>
  <c r="W1276" i="1"/>
  <c r="C1286" i="1"/>
  <c r="G1286" i="1"/>
  <c r="K1286" i="1"/>
  <c r="O1286" i="1"/>
  <c r="S1286" i="1"/>
  <c r="W1286" i="1"/>
  <c r="C1296" i="1"/>
  <c r="G1296" i="1"/>
  <c r="K1296" i="1"/>
  <c r="O1296" i="1"/>
  <c r="S1296" i="1"/>
  <c r="W1296" i="1"/>
  <c r="C1316" i="1"/>
  <c r="G1316" i="1"/>
  <c r="K1316" i="1"/>
  <c r="O1316" i="1"/>
  <c r="S1316" i="1"/>
  <c r="W1316" i="1"/>
  <c r="C1326" i="1"/>
  <c r="G1326" i="1"/>
  <c r="K1326" i="1"/>
  <c r="O1326" i="1"/>
  <c r="S1326" i="1"/>
  <c r="W1326" i="1"/>
  <c r="C1336" i="1"/>
  <c r="G1336" i="1"/>
  <c r="K1336" i="1"/>
  <c r="O1336" i="1"/>
  <c r="S1336" i="1"/>
  <c r="W1336" i="1"/>
  <c r="C1346" i="1"/>
  <c r="G1346" i="1"/>
  <c r="K1346" i="1"/>
  <c r="O1346" i="1"/>
  <c r="S1346" i="1"/>
  <c r="W1346" i="1"/>
  <c r="C1356" i="1"/>
  <c r="G1356" i="1"/>
  <c r="K1356" i="1"/>
  <c r="O1356" i="1"/>
  <c r="S1356" i="1"/>
  <c r="W1356" i="1"/>
  <c r="C1366" i="1"/>
  <c r="G1366" i="1"/>
  <c r="K1366" i="1"/>
  <c r="O1366" i="1"/>
  <c r="S1366" i="1"/>
  <c r="W136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AB1401" i="1"/>
  <c r="AA1401" i="1"/>
  <c r="B1406" i="1"/>
  <c r="F1406" i="1"/>
  <c r="J1406" i="1"/>
  <c r="N1406" i="1"/>
  <c r="R1406" i="1"/>
  <c r="V1406" i="1"/>
  <c r="AB1411" i="1"/>
  <c r="AA1411" i="1"/>
  <c r="B1416" i="1"/>
  <c r="F1416" i="1"/>
  <c r="J1416" i="1"/>
  <c r="N1416" i="1"/>
  <c r="R1416" i="1"/>
  <c r="V1416" i="1"/>
  <c r="B1426" i="1"/>
  <c r="F1426" i="1"/>
  <c r="J1426" i="1"/>
  <c r="N1426" i="1"/>
  <c r="R1426" i="1"/>
  <c r="V1426" i="1"/>
  <c r="B1436" i="1"/>
  <c r="F1436" i="1"/>
  <c r="J1436" i="1"/>
  <c r="N1436" i="1"/>
  <c r="R1436" i="1"/>
  <c r="V1436" i="1"/>
  <c r="B1446" i="1"/>
  <c r="F1446" i="1"/>
  <c r="J1446" i="1"/>
  <c r="N1446" i="1"/>
  <c r="R1446" i="1"/>
  <c r="V1446" i="1"/>
  <c r="B1456" i="1"/>
  <c r="F1456" i="1"/>
  <c r="J1456" i="1"/>
  <c r="N1456" i="1"/>
  <c r="R1456" i="1"/>
  <c r="V1456" i="1"/>
  <c r="B1466" i="1"/>
  <c r="F1466" i="1"/>
  <c r="J1466" i="1"/>
  <c r="N1466" i="1"/>
  <c r="R1466" i="1"/>
  <c r="V1466" i="1"/>
  <c r="B1476" i="1"/>
  <c r="F1476" i="1"/>
  <c r="J1476" i="1"/>
  <c r="N1476" i="1"/>
  <c r="R1476" i="1"/>
  <c r="V1476" i="1"/>
  <c r="B1486" i="1"/>
  <c r="F1486" i="1"/>
  <c r="J1486" i="1"/>
  <c r="N1486" i="1"/>
  <c r="R1486" i="1"/>
  <c r="V1486" i="1"/>
  <c r="E1496" i="1"/>
  <c r="I1496" i="1"/>
  <c r="Q1496" i="1"/>
  <c r="U1496" i="1"/>
  <c r="Y1496" i="1"/>
  <c r="AA1501" i="1"/>
  <c r="AB1501" i="1"/>
  <c r="E1506" i="1"/>
  <c r="I1506" i="1"/>
  <c r="M1506" i="1"/>
  <c r="Q1506" i="1"/>
  <c r="U1506" i="1"/>
  <c r="Y1506" i="1"/>
  <c r="I1516" i="1"/>
  <c r="AA1185" i="1"/>
  <c r="M1186" i="1"/>
  <c r="Z1190" i="1"/>
  <c r="D1194" i="1"/>
  <c r="AA1200" i="1"/>
  <c r="AA1204" i="1" s="1"/>
  <c r="M1204" i="1"/>
  <c r="M1206" i="1" s="1"/>
  <c r="Z1205" i="1"/>
  <c r="Z1206" i="1" s="1"/>
  <c r="D1206" i="1"/>
  <c r="AA1220" i="1"/>
  <c r="AA1224" i="1" s="1"/>
  <c r="M1224" i="1"/>
  <c r="M1226" i="1" s="1"/>
  <c r="Z1225" i="1"/>
  <c r="Z1226" i="1" s="1"/>
  <c r="D1226" i="1"/>
  <c r="AA1240" i="1"/>
  <c r="AA1244" i="1" s="1"/>
  <c r="M1244" i="1"/>
  <c r="M1246" i="1" s="1"/>
  <c r="Z1245" i="1"/>
  <c r="Z1246" i="1" s="1"/>
  <c r="D1246" i="1"/>
  <c r="AA1265" i="1"/>
  <c r="M1266" i="1"/>
  <c r="Z1270" i="1"/>
  <c r="AA1270" i="1" s="1"/>
  <c r="AA1274" i="1" s="1"/>
  <c r="D1274" i="1"/>
  <c r="D1276" i="1" s="1"/>
  <c r="AA1280" i="1"/>
  <c r="AA1284" i="1" s="1"/>
  <c r="M1284" i="1"/>
  <c r="M1286" i="1" s="1"/>
  <c r="Z1285" i="1"/>
  <c r="AA1305" i="1"/>
  <c r="M1306" i="1"/>
  <c r="Z1310" i="1"/>
  <c r="Z1314" i="1" s="1"/>
  <c r="AB1314" i="1" s="1"/>
  <c r="Z1315" i="1"/>
  <c r="AA1315" i="1" s="1"/>
  <c r="AA1316" i="1" s="1"/>
  <c r="D1316" i="1"/>
  <c r="D1324" i="1"/>
  <c r="D1326" i="1" s="1"/>
  <c r="AA1335" i="1"/>
  <c r="M1336" i="1"/>
  <c r="Z1340" i="1"/>
  <c r="D1344" i="1"/>
  <c r="D1346" i="1" s="1"/>
  <c r="AA1355" i="1"/>
  <c r="M1356" i="1"/>
  <c r="Z1360" i="1"/>
  <c r="Z1364" i="1" s="1"/>
  <c r="AB1364" i="1" s="1"/>
  <c r="Z1365" i="1"/>
  <c r="D1366" i="1"/>
  <c r="D1374" i="1"/>
  <c r="AA1395" i="1"/>
  <c r="M1396" i="1"/>
  <c r="D1404" i="1"/>
  <c r="AA1425" i="1"/>
  <c r="M1426" i="1"/>
  <c r="Z1430" i="1"/>
  <c r="Z1434" i="1" s="1"/>
  <c r="AB1434" i="1" s="1"/>
  <c r="Z1435" i="1"/>
  <c r="D1436" i="1"/>
  <c r="D1444" i="1"/>
  <c r="D1446" i="1" s="1"/>
  <c r="AA1465" i="1"/>
  <c r="M1466" i="1"/>
  <c r="Z1470" i="1"/>
  <c r="Z1474" i="1" s="1"/>
  <c r="AB1474" i="1" s="1"/>
  <c r="Z1475" i="1"/>
  <c r="D1476" i="1"/>
  <c r="D1484" i="1"/>
  <c r="AA1495" i="1"/>
  <c r="M1496" i="1"/>
  <c r="Z1500" i="1"/>
  <c r="Z1504" i="1" s="1"/>
  <c r="AB1504" i="1" s="1"/>
  <c r="Z1505" i="1"/>
  <c r="Z1506" i="1" s="1"/>
  <c r="AB1506" i="1" s="1"/>
  <c r="D1506" i="1"/>
  <c r="D1514" i="1"/>
  <c r="Q1516" i="1"/>
  <c r="U1516" i="1"/>
  <c r="Y1516" i="1"/>
  <c r="D1516" i="1"/>
  <c r="AA1521" i="1"/>
  <c r="AB1521" i="1"/>
  <c r="B1526" i="1"/>
  <c r="F1526" i="1"/>
  <c r="J1526" i="1"/>
  <c r="N1526" i="1"/>
  <c r="R1526" i="1"/>
  <c r="V1526" i="1"/>
  <c r="AB1531" i="1"/>
  <c r="AA1531" i="1"/>
  <c r="B1536" i="1"/>
  <c r="F1536" i="1"/>
  <c r="J1536" i="1"/>
  <c r="N1536" i="1"/>
  <c r="R1536" i="1"/>
  <c r="V1536" i="1"/>
  <c r="B1546" i="1"/>
  <c r="F1546" i="1"/>
  <c r="J1546" i="1"/>
  <c r="N1546" i="1"/>
  <c r="R1546" i="1"/>
  <c r="V1546" i="1"/>
  <c r="B1556" i="1"/>
  <c r="F1556" i="1"/>
  <c r="J1556" i="1"/>
  <c r="N1556" i="1"/>
  <c r="R1556" i="1"/>
  <c r="V1556" i="1"/>
  <c r="B1566" i="1"/>
  <c r="F1566" i="1"/>
  <c r="J1566" i="1"/>
  <c r="R1566" i="1"/>
  <c r="V1566" i="1"/>
  <c r="B1576" i="1"/>
  <c r="F1576" i="1"/>
  <c r="J1576" i="1"/>
  <c r="N1576" i="1"/>
  <c r="R1576" i="1"/>
  <c r="V1576" i="1"/>
  <c r="B1586" i="1"/>
  <c r="F1586" i="1"/>
  <c r="J1586" i="1"/>
  <c r="N1586" i="1"/>
  <c r="R1586" i="1"/>
  <c r="V1586" i="1"/>
  <c r="B1596" i="1"/>
  <c r="F1596" i="1"/>
  <c r="J1596" i="1"/>
  <c r="N1596" i="1"/>
  <c r="R1596" i="1"/>
  <c r="V1596" i="1"/>
  <c r="B1606" i="1"/>
  <c r="F1606" i="1"/>
  <c r="J1606" i="1"/>
  <c r="N1606" i="1"/>
  <c r="R1606" i="1"/>
  <c r="V1606" i="1"/>
  <c r="B1616" i="1"/>
  <c r="F1616" i="1"/>
  <c r="J1616" i="1"/>
  <c r="N1616" i="1"/>
  <c r="R1616" i="1"/>
  <c r="V1616" i="1"/>
  <c r="B1626" i="1"/>
  <c r="F1626" i="1"/>
  <c r="J1626" i="1"/>
  <c r="N1626" i="1"/>
  <c r="R1626" i="1"/>
  <c r="V1626" i="1"/>
  <c r="B1636" i="1"/>
  <c r="F1636" i="1"/>
  <c r="J1636" i="1"/>
  <c r="N1636" i="1"/>
  <c r="R1636" i="1"/>
  <c r="V1636" i="1"/>
  <c r="J1646" i="1"/>
  <c r="AA1651" i="1"/>
  <c r="AA1653" i="1"/>
  <c r="AA1661" i="1"/>
  <c r="AA1662" i="1"/>
  <c r="AA1663" i="1"/>
  <c r="H1666" i="1"/>
  <c r="L1666" i="1"/>
  <c r="P1666" i="1"/>
  <c r="T1666" i="1"/>
  <c r="X1666" i="1"/>
  <c r="Z1175" i="1"/>
  <c r="AA1175" i="1" s="1"/>
  <c r="AA1176" i="1" s="1"/>
  <c r="D1176" i="1"/>
  <c r="Z1195" i="1"/>
  <c r="D1196" i="1"/>
  <c r="Z1210" i="1"/>
  <c r="AA1210" i="1" s="1"/>
  <c r="AA1214" i="1" s="1"/>
  <c r="D1214" i="1"/>
  <c r="Z1230" i="1"/>
  <c r="AA1230" i="1" s="1"/>
  <c r="AA1234" i="1" s="1"/>
  <c r="D1234" i="1"/>
  <c r="Z1250" i="1"/>
  <c r="AA1250" i="1" s="1"/>
  <c r="AA1254" i="1" s="1"/>
  <c r="D1254" i="1"/>
  <c r="Z1275" i="1"/>
  <c r="AA1285" i="1"/>
  <c r="AA1286" i="1" s="1"/>
  <c r="D1294" i="1"/>
  <c r="D1296" i="1" s="1"/>
  <c r="AA1310" i="1"/>
  <c r="AA1314" i="1" s="1"/>
  <c r="Z1320" i="1"/>
  <c r="Z1324" i="1" s="1"/>
  <c r="AB1324" i="1" s="1"/>
  <c r="Z1325" i="1"/>
  <c r="Z1345" i="1"/>
  <c r="AA1360" i="1"/>
  <c r="AA1364" i="1" s="1"/>
  <c r="Z1370" i="1"/>
  <c r="Z1374" i="1" s="1"/>
  <c r="AB1374" i="1" s="1"/>
  <c r="Z1375" i="1"/>
  <c r="D1376" i="1"/>
  <c r="D1384" i="1"/>
  <c r="Z1400" i="1"/>
  <c r="Z1404" i="1" s="1"/>
  <c r="AB1404" i="1" s="1"/>
  <c r="Z1405" i="1"/>
  <c r="D1406" i="1"/>
  <c r="D1414" i="1"/>
  <c r="AA1430" i="1"/>
  <c r="AA1434" i="1" s="1"/>
  <c r="Z1440" i="1"/>
  <c r="Z1444" i="1" s="1"/>
  <c r="Z1445" i="1"/>
  <c r="Z1446" i="1" s="1"/>
  <c r="D1454" i="1"/>
  <c r="Z1480" i="1"/>
  <c r="Z1484" i="1" s="1"/>
  <c r="AB1484" i="1" s="1"/>
  <c r="Z1485" i="1"/>
  <c r="AA1485" i="1" s="1"/>
  <c r="D1486" i="1"/>
  <c r="AA1500" i="1"/>
  <c r="AA1504" i="1" s="1"/>
  <c r="Z1510" i="1"/>
  <c r="Z1514" i="1" s="1"/>
  <c r="AB1514" i="1" s="1"/>
  <c r="B1516" i="1"/>
  <c r="F1516" i="1"/>
  <c r="J1516" i="1"/>
  <c r="N1516" i="1"/>
  <c r="R1516" i="1"/>
  <c r="V1516" i="1"/>
  <c r="Z1515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C1546" i="1"/>
  <c r="G1546" i="1"/>
  <c r="K1546" i="1"/>
  <c r="O1546" i="1"/>
  <c r="S1546" i="1"/>
  <c r="W1546" i="1"/>
  <c r="C1556" i="1"/>
  <c r="G1556" i="1"/>
  <c r="K1556" i="1"/>
  <c r="O1556" i="1"/>
  <c r="S1556" i="1"/>
  <c r="W1556" i="1"/>
  <c r="C1566" i="1"/>
  <c r="G1566" i="1"/>
  <c r="K1566" i="1"/>
  <c r="O1566" i="1"/>
  <c r="S1566" i="1"/>
  <c r="W1566" i="1"/>
  <c r="C1576" i="1"/>
  <c r="G1576" i="1"/>
  <c r="K1576" i="1"/>
  <c r="O1576" i="1"/>
  <c r="S1576" i="1"/>
  <c r="W1576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C1606" i="1"/>
  <c r="G1606" i="1"/>
  <c r="K1606" i="1"/>
  <c r="O1606" i="1"/>
  <c r="S1606" i="1"/>
  <c r="W1606" i="1"/>
  <c r="C1616" i="1"/>
  <c r="G1616" i="1"/>
  <c r="K1616" i="1"/>
  <c r="O1616" i="1"/>
  <c r="S1616" i="1"/>
  <c r="W1616" i="1"/>
  <c r="C1626" i="1"/>
  <c r="G1626" i="1"/>
  <c r="K1626" i="1"/>
  <c r="O1626" i="1"/>
  <c r="S1626" i="1"/>
  <c r="W1626" i="1"/>
  <c r="C1636" i="1"/>
  <c r="G1636" i="1"/>
  <c r="K1636" i="1"/>
  <c r="O1636" i="1"/>
  <c r="S1636" i="1"/>
  <c r="W1636" i="1"/>
  <c r="E1666" i="1"/>
  <c r="I1666" i="1"/>
  <c r="AB1665" i="1"/>
  <c r="Q1666" i="1"/>
  <c r="U1666" i="1"/>
  <c r="Y1666" i="1"/>
  <c r="E2063" i="1"/>
  <c r="E2073" i="1" s="1"/>
  <c r="I2063" i="1"/>
  <c r="I2073" i="1" s="1"/>
  <c r="Q2063" i="1"/>
  <c r="Q2073" i="1" s="1"/>
  <c r="U2063" i="1"/>
  <c r="U2073" i="1" s="1"/>
  <c r="Y2063" i="1"/>
  <c r="Y2073" i="1" s="1"/>
  <c r="Z1180" i="1"/>
  <c r="AA1180" i="1" s="1"/>
  <c r="AA1184" i="1" s="1"/>
  <c r="D1184" i="1"/>
  <c r="D1186" i="1" s="1"/>
  <c r="Z1215" i="1"/>
  <c r="D1216" i="1"/>
  <c r="Z1235" i="1"/>
  <c r="AA1235" i="1" s="1"/>
  <c r="AA1236" i="1" s="1"/>
  <c r="D1236" i="1"/>
  <c r="Z1255" i="1"/>
  <c r="D1256" i="1"/>
  <c r="AA1275" i="1"/>
  <c r="Z1290" i="1"/>
  <c r="Z1294" i="1" s="1"/>
  <c r="Z1295" i="1"/>
  <c r="Z1330" i="1"/>
  <c r="Z1334" i="1" s="1"/>
  <c r="AB1334" i="1" s="1"/>
  <c r="D1334" i="1"/>
  <c r="D1336" i="1" s="1"/>
  <c r="Z1350" i="1"/>
  <c r="D1354" i="1"/>
  <c r="D1356" i="1" s="1"/>
  <c r="Z1380" i="1"/>
  <c r="Z1384" i="1" s="1"/>
  <c r="AB1384" i="1" s="1"/>
  <c r="Z1385" i="1"/>
  <c r="D1386" i="1"/>
  <c r="Z1410" i="1"/>
  <c r="Z1414" i="1" s="1"/>
  <c r="AB1414" i="1" s="1"/>
  <c r="Z1415" i="1"/>
  <c r="Z1416" i="1" s="1"/>
  <c r="AB1416" i="1" s="1"/>
  <c r="D1416" i="1"/>
  <c r="Z1450" i="1"/>
  <c r="Z1454" i="1" s="1"/>
  <c r="AB1454" i="1" s="1"/>
  <c r="Z1455" i="1"/>
  <c r="Z1456" i="1" s="1"/>
  <c r="D1456" i="1"/>
  <c r="D1524" i="1"/>
  <c r="AA1522" i="1"/>
  <c r="AA1523" i="1"/>
  <c r="H1526" i="1"/>
  <c r="L1526" i="1"/>
  <c r="P1526" i="1"/>
  <c r="T1526" i="1"/>
  <c r="X1526" i="1"/>
  <c r="AA1532" i="1"/>
  <c r="H1536" i="1"/>
  <c r="L1536" i="1"/>
  <c r="P1536" i="1"/>
  <c r="T1536" i="1"/>
  <c r="X1536" i="1"/>
  <c r="AA1541" i="1"/>
  <c r="AA1542" i="1"/>
  <c r="H1546" i="1"/>
  <c r="L1546" i="1"/>
  <c r="P1546" i="1"/>
  <c r="T1546" i="1"/>
  <c r="X1546" i="1"/>
  <c r="AA1551" i="1"/>
  <c r="H1556" i="1"/>
  <c r="L1556" i="1"/>
  <c r="P1556" i="1"/>
  <c r="T1556" i="1"/>
  <c r="X1556" i="1"/>
  <c r="AA1561" i="1"/>
  <c r="H1566" i="1"/>
  <c r="L1566" i="1"/>
  <c r="P1566" i="1"/>
  <c r="T1566" i="1"/>
  <c r="X1566" i="1"/>
  <c r="AA1571" i="1"/>
  <c r="AA1572" i="1"/>
  <c r="AA1573" i="1"/>
  <c r="H1576" i="1"/>
  <c r="L1576" i="1"/>
  <c r="P1576" i="1"/>
  <c r="T1576" i="1"/>
  <c r="X1576" i="1"/>
  <c r="AA1582" i="1"/>
  <c r="AA1583" i="1"/>
  <c r="H1586" i="1"/>
  <c r="L1586" i="1"/>
  <c r="P1586" i="1"/>
  <c r="T1586" i="1"/>
  <c r="X1586" i="1"/>
  <c r="AA1592" i="1"/>
  <c r="AA1593" i="1"/>
  <c r="H1596" i="1"/>
  <c r="L1596" i="1"/>
  <c r="P1596" i="1"/>
  <c r="T1596" i="1"/>
  <c r="X1596" i="1"/>
  <c r="AA1601" i="1"/>
  <c r="AA1602" i="1"/>
  <c r="AA1603" i="1"/>
  <c r="D1606" i="1"/>
  <c r="H1606" i="1"/>
  <c r="L1606" i="1"/>
  <c r="P1606" i="1"/>
  <c r="T1606" i="1"/>
  <c r="X1606" i="1"/>
  <c r="H1616" i="1"/>
  <c r="L1616" i="1"/>
  <c r="P1616" i="1"/>
  <c r="T1616" i="1"/>
  <c r="X1616" i="1"/>
  <c r="AA1621" i="1"/>
  <c r="AA1622" i="1"/>
  <c r="H1626" i="1"/>
  <c r="L1626" i="1"/>
  <c r="P1626" i="1"/>
  <c r="T1626" i="1"/>
  <c r="X1626" i="1"/>
  <c r="AA1631" i="1"/>
  <c r="AA1632" i="1"/>
  <c r="H1636" i="1"/>
  <c r="L1636" i="1"/>
  <c r="P1636" i="1"/>
  <c r="T1636" i="1"/>
  <c r="X1636" i="1"/>
  <c r="B1646" i="1"/>
  <c r="R1646" i="1"/>
  <c r="AB1655" i="1"/>
  <c r="AA1655" i="1"/>
  <c r="V1656" i="1"/>
  <c r="B1666" i="1"/>
  <c r="F1666" i="1"/>
  <c r="J1666" i="1"/>
  <c r="N1666" i="1"/>
  <c r="R1666" i="1"/>
  <c r="V1666" i="1"/>
  <c r="Z1260" i="1"/>
  <c r="Z1264" i="1" s="1"/>
  <c r="AB1264" i="1" s="1"/>
  <c r="Z1300" i="1"/>
  <c r="Z1304" i="1" s="1"/>
  <c r="AB1304" i="1" s="1"/>
  <c r="Z1390" i="1"/>
  <c r="Z1394" i="1" s="1"/>
  <c r="AB1394" i="1" s="1"/>
  <c r="Z1420" i="1"/>
  <c r="Z1424" i="1" s="1"/>
  <c r="AB1424" i="1" s="1"/>
  <c r="Z1460" i="1"/>
  <c r="Z1464" i="1" s="1"/>
  <c r="AB1464" i="1" s="1"/>
  <c r="Z1490" i="1"/>
  <c r="Z1494" i="1" s="1"/>
  <c r="AB1494" i="1" s="1"/>
  <c r="M1524" i="1"/>
  <c r="Z1520" i="1"/>
  <c r="Z1524" i="1" s="1"/>
  <c r="AB1524" i="1" s="1"/>
  <c r="E1526" i="1"/>
  <c r="I1526" i="1"/>
  <c r="M1526" i="1"/>
  <c r="Q1526" i="1"/>
  <c r="U1526" i="1"/>
  <c r="Y1526" i="1"/>
  <c r="E1536" i="1"/>
  <c r="I1536" i="1"/>
  <c r="M1536" i="1"/>
  <c r="Q1536" i="1"/>
  <c r="U1536" i="1"/>
  <c r="Y1536" i="1"/>
  <c r="E1546" i="1"/>
  <c r="I1546" i="1"/>
  <c r="M1546" i="1"/>
  <c r="Q1546" i="1"/>
  <c r="U1546" i="1"/>
  <c r="Y1546" i="1"/>
  <c r="Z1554" i="1"/>
  <c r="AB1554" i="1" s="1"/>
  <c r="AB1550" i="1"/>
  <c r="AA1550" i="1"/>
  <c r="E1556" i="1"/>
  <c r="I1556" i="1"/>
  <c r="Q1556" i="1"/>
  <c r="U1556" i="1"/>
  <c r="Y1556" i="1"/>
  <c r="E1566" i="1"/>
  <c r="I1566" i="1"/>
  <c r="M1566" i="1"/>
  <c r="Q1566" i="1"/>
  <c r="U1566" i="1"/>
  <c r="Y1566" i="1"/>
  <c r="Z1574" i="1"/>
  <c r="AB1574" i="1" s="1"/>
  <c r="AB1570" i="1"/>
  <c r="E1576" i="1"/>
  <c r="I1576" i="1"/>
  <c r="M1576" i="1"/>
  <c r="Q1576" i="1"/>
  <c r="U1576" i="1"/>
  <c r="Y1576" i="1"/>
  <c r="AB1581" i="1"/>
  <c r="AA1581" i="1"/>
  <c r="E1586" i="1"/>
  <c r="I1586" i="1"/>
  <c r="M1586" i="1"/>
  <c r="Q1586" i="1"/>
  <c r="U1586" i="1"/>
  <c r="Y1586" i="1"/>
  <c r="E1596" i="1"/>
  <c r="I1596" i="1"/>
  <c r="M1596" i="1"/>
  <c r="Q1596" i="1"/>
  <c r="U1596" i="1"/>
  <c r="Y1596" i="1"/>
  <c r="E1606" i="1"/>
  <c r="I1606" i="1"/>
  <c r="Q1606" i="1"/>
  <c r="U1606" i="1"/>
  <c r="Y1606" i="1"/>
  <c r="E1616" i="1"/>
  <c r="I1616" i="1"/>
  <c r="Q1616" i="1"/>
  <c r="U1616" i="1"/>
  <c r="Y1616" i="1"/>
  <c r="E1626" i="1"/>
  <c r="I1626" i="1"/>
  <c r="M1626" i="1"/>
  <c r="Q1626" i="1"/>
  <c r="U1626" i="1"/>
  <c r="Y1626" i="1"/>
  <c r="E1636" i="1"/>
  <c r="I1636" i="1"/>
  <c r="M1636" i="1"/>
  <c r="Q1636" i="1"/>
  <c r="U1636" i="1"/>
  <c r="Y1636" i="1"/>
  <c r="N1646" i="1"/>
  <c r="C1656" i="1"/>
  <c r="K1656" i="1"/>
  <c r="O1656" i="1"/>
  <c r="S1656" i="1"/>
  <c r="C1666" i="1"/>
  <c r="G1666" i="1"/>
  <c r="K1666" i="1"/>
  <c r="F2060" i="1"/>
  <c r="F1674" i="1"/>
  <c r="V2060" i="1"/>
  <c r="V1674" i="1"/>
  <c r="Z1525" i="1"/>
  <c r="Z1526" i="1" s="1"/>
  <c r="AB1526" i="1" s="1"/>
  <c r="D1526" i="1"/>
  <c r="D1534" i="1"/>
  <c r="M1554" i="1"/>
  <c r="M1556" i="1" s="1"/>
  <c r="Z1555" i="1"/>
  <c r="D1556" i="1"/>
  <c r="N1566" i="1"/>
  <c r="AA1570" i="1"/>
  <c r="M1574" i="1"/>
  <c r="Z1575" i="1"/>
  <c r="D1576" i="1"/>
  <c r="D1584" i="1"/>
  <c r="AA1605" i="1"/>
  <c r="M1606" i="1"/>
  <c r="Z1610" i="1"/>
  <c r="Z1614" i="1" s="1"/>
  <c r="AB1614" i="1" s="1"/>
  <c r="M1614" i="1"/>
  <c r="M1616" i="1" s="1"/>
  <c r="Z1615" i="1"/>
  <c r="D1616" i="1"/>
  <c r="D1624" i="1"/>
  <c r="Z1652" i="1"/>
  <c r="AA1652" i="1" s="1"/>
  <c r="B1654" i="1"/>
  <c r="B1656" i="1" s="1"/>
  <c r="F1654" i="1"/>
  <c r="F1656" i="1" s="1"/>
  <c r="J1654" i="1"/>
  <c r="J1656" i="1" s="1"/>
  <c r="N1654" i="1"/>
  <c r="R1654" i="1"/>
  <c r="R1656" i="1" s="1"/>
  <c r="V1654" i="1"/>
  <c r="M1666" i="1"/>
  <c r="G2060" i="1"/>
  <c r="R2060" i="1"/>
  <c r="R1674" i="1"/>
  <c r="W2060" i="1"/>
  <c r="B2061" i="1"/>
  <c r="B2071" i="1" s="1"/>
  <c r="H2061" i="1"/>
  <c r="H2071" i="1" s="1"/>
  <c r="P2061" i="1"/>
  <c r="P2071" i="1" s="1"/>
  <c r="X2061" i="1"/>
  <c r="X2071" i="1" s="1"/>
  <c r="E2062" i="1"/>
  <c r="E2072" i="1" s="1"/>
  <c r="M2062" i="1"/>
  <c r="Z1672" i="1"/>
  <c r="U2062" i="1"/>
  <c r="U2072" i="1" s="1"/>
  <c r="C2063" i="1"/>
  <c r="C2073" i="1" s="1"/>
  <c r="K2063" i="1"/>
  <c r="K2073" i="1" s="1"/>
  <c r="S2063" i="1"/>
  <c r="S2073" i="1" s="1"/>
  <c r="F2065" i="1"/>
  <c r="F1676" i="1"/>
  <c r="N2065" i="1"/>
  <c r="H1674" i="1"/>
  <c r="X2060" i="1"/>
  <c r="X1674" i="1"/>
  <c r="I2061" i="1"/>
  <c r="I2071" i="1" s="1"/>
  <c r="O2061" i="1"/>
  <c r="O2071" i="1" s="1"/>
  <c r="Y2061" i="1"/>
  <c r="Y2071" i="1" s="1"/>
  <c r="J2062" i="1"/>
  <c r="J2072" i="1" s="1"/>
  <c r="P2062" i="1"/>
  <c r="P2072" i="1" s="1"/>
  <c r="Z1682" i="1"/>
  <c r="F2063" i="1"/>
  <c r="F2073" i="1" s="1"/>
  <c r="P2063" i="1"/>
  <c r="P2073" i="1" s="1"/>
  <c r="V2063" i="1"/>
  <c r="V2073" i="1" s="1"/>
  <c r="J1684" i="1"/>
  <c r="J1686" i="1" s="1"/>
  <c r="E1675" i="1"/>
  <c r="O1675" i="1"/>
  <c r="Z1693" i="1"/>
  <c r="M1683" i="1"/>
  <c r="AB1701" i="1"/>
  <c r="AA1701" i="1"/>
  <c r="F1706" i="1"/>
  <c r="J1706" i="1"/>
  <c r="N1706" i="1"/>
  <c r="R1706" i="1"/>
  <c r="V1706" i="1"/>
  <c r="B1716" i="1"/>
  <c r="F1716" i="1"/>
  <c r="J1716" i="1"/>
  <c r="N1716" i="1"/>
  <c r="R1716" i="1"/>
  <c r="V1716" i="1"/>
  <c r="E1726" i="1"/>
  <c r="I1726" i="1"/>
  <c r="AB1725" i="1"/>
  <c r="Q1726" i="1"/>
  <c r="U1726" i="1"/>
  <c r="Y1726" i="1"/>
  <c r="E1736" i="1"/>
  <c r="I1736" i="1"/>
  <c r="M1736" i="1"/>
  <c r="Q1736" i="1"/>
  <c r="U1736" i="1"/>
  <c r="Y1736" i="1"/>
  <c r="Z1744" i="1"/>
  <c r="AB1744" i="1" s="1"/>
  <c r="AB1740" i="1"/>
  <c r="E1746" i="1"/>
  <c r="I1746" i="1"/>
  <c r="Q1746" i="1"/>
  <c r="U1746" i="1"/>
  <c r="Y1746" i="1"/>
  <c r="E1756" i="1"/>
  <c r="I1756" i="1"/>
  <c r="AB1755" i="1"/>
  <c r="Q1756" i="1"/>
  <c r="U1756" i="1"/>
  <c r="Y1756" i="1"/>
  <c r="E1766" i="1"/>
  <c r="I1766" i="1"/>
  <c r="AB1765" i="1"/>
  <c r="Q1766" i="1"/>
  <c r="U1766" i="1"/>
  <c r="Y1766" i="1"/>
  <c r="E1776" i="1"/>
  <c r="I1776" i="1"/>
  <c r="M1776" i="1"/>
  <c r="Q1776" i="1"/>
  <c r="U1776" i="1"/>
  <c r="Y1776" i="1"/>
  <c r="Z1784" i="1"/>
  <c r="AB1784" i="1" s="1"/>
  <c r="AB1780" i="1"/>
  <c r="E1786" i="1"/>
  <c r="I1786" i="1"/>
  <c r="Q1786" i="1"/>
  <c r="U1786" i="1"/>
  <c r="Y1786" i="1"/>
  <c r="Z1530" i="1"/>
  <c r="Z1534" i="1" s="1"/>
  <c r="Z1535" i="1"/>
  <c r="D1536" i="1"/>
  <c r="D1544" i="1"/>
  <c r="Z1560" i="1"/>
  <c r="Z1580" i="1"/>
  <c r="Z1584" i="1" s="1"/>
  <c r="AB1584" i="1" s="1"/>
  <c r="Z1585" i="1"/>
  <c r="Z1586" i="1" s="1"/>
  <c r="AB1586" i="1" s="1"/>
  <c r="D1586" i="1"/>
  <c r="D1594" i="1"/>
  <c r="AA1610" i="1"/>
  <c r="AA1614" i="1" s="1"/>
  <c r="Z1620" i="1"/>
  <c r="Z1624" i="1" s="1"/>
  <c r="AB1624" i="1" s="1"/>
  <c r="Z1625" i="1"/>
  <c r="AA1625" i="1" s="1"/>
  <c r="D1626" i="1"/>
  <c r="D1634" i="1"/>
  <c r="D1640" i="1"/>
  <c r="H1640" i="1"/>
  <c r="H1644" i="1" s="1"/>
  <c r="H1646" i="1" s="1"/>
  <c r="L1640" i="1"/>
  <c r="L1644" i="1" s="1"/>
  <c r="L1646" i="1" s="1"/>
  <c r="P1640" i="1"/>
  <c r="P1644" i="1" s="1"/>
  <c r="P1646" i="1" s="1"/>
  <c r="T1640" i="1"/>
  <c r="T1644" i="1" s="1"/>
  <c r="T1646" i="1" s="1"/>
  <c r="X1640" i="1"/>
  <c r="X1644" i="1" s="1"/>
  <c r="X1646" i="1" s="1"/>
  <c r="M1641" i="1"/>
  <c r="Z1641" i="1" s="1"/>
  <c r="AB1641" i="1" s="1"/>
  <c r="D1643" i="1"/>
  <c r="AA1643" i="1" s="1"/>
  <c r="C1645" i="1"/>
  <c r="C1646" i="1" s="1"/>
  <c r="G1645" i="1"/>
  <c r="G1646" i="1" s="1"/>
  <c r="K1645" i="1"/>
  <c r="K1646" i="1" s="1"/>
  <c r="O1645" i="1"/>
  <c r="O1646" i="1" s="1"/>
  <c r="S1645" i="1"/>
  <c r="S1646" i="1" s="1"/>
  <c r="W1645" i="1"/>
  <c r="W1646" i="1" s="1"/>
  <c r="E1650" i="1"/>
  <c r="I1650" i="1"/>
  <c r="M1650" i="1"/>
  <c r="Q1650" i="1"/>
  <c r="U1650" i="1"/>
  <c r="Y1650" i="1"/>
  <c r="Z1660" i="1"/>
  <c r="AA1660" i="1" s="1"/>
  <c r="AA1664" i="1" s="1"/>
  <c r="D1664" i="1"/>
  <c r="D1666" i="1" s="1"/>
  <c r="C2060" i="1"/>
  <c r="N1670" i="1"/>
  <c r="S2060" i="1"/>
  <c r="C2061" i="1"/>
  <c r="C2071" i="1" s="1"/>
  <c r="J2061" i="1"/>
  <c r="J2071" i="1" s="1"/>
  <c r="R2061" i="1"/>
  <c r="R2071" i="1" s="1"/>
  <c r="G2062" i="1"/>
  <c r="G2072" i="1" s="1"/>
  <c r="O2062" i="1"/>
  <c r="O2072" i="1" s="1"/>
  <c r="W2062" i="1"/>
  <c r="W2072" i="1" s="1"/>
  <c r="C1674" i="1"/>
  <c r="S1674" i="1"/>
  <c r="P2065" i="1"/>
  <c r="V2065" i="1"/>
  <c r="V1676" i="1"/>
  <c r="D1670" i="1"/>
  <c r="O1684" i="1"/>
  <c r="O1686" i="1" s="1"/>
  <c r="T1674" i="1"/>
  <c r="E2061" i="1"/>
  <c r="E2071" i="1" s="1"/>
  <c r="K2061" i="1"/>
  <c r="K2071" i="1" s="1"/>
  <c r="U2061" i="1"/>
  <c r="U2071" i="1" s="1"/>
  <c r="F2062" i="1"/>
  <c r="F2072" i="1" s="1"/>
  <c r="L2062" i="1"/>
  <c r="L2072" i="1" s="1"/>
  <c r="V2062" i="1"/>
  <c r="V2072" i="1" s="1"/>
  <c r="B2063" i="1"/>
  <c r="B2073" i="1" s="1"/>
  <c r="L2063" i="1"/>
  <c r="L2073" i="1" s="1"/>
  <c r="R2063" i="1"/>
  <c r="R2073" i="1" s="1"/>
  <c r="D1684" i="1"/>
  <c r="L1684" i="1"/>
  <c r="L1686" i="1" s="1"/>
  <c r="T1684" i="1"/>
  <c r="T1686" i="1" s="1"/>
  <c r="K1675" i="1"/>
  <c r="K1686" i="1"/>
  <c r="C1694" i="1"/>
  <c r="S1694" i="1"/>
  <c r="S1696" i="1" s="1"/>
  <c r="C1696" i="1"/>
  <c r="O1696" i="1"/>
  <c r="W1696" i="1"/>
  <c r="C1706" i="1"/>
  <c r="G1706" i="1"/>
  <c r="K1706" i="1"/>
  <c r="O1706" i="1"/>
  <c r="S1706" i="1"/>
  <c r="W1706" i="1"/>
  <c r="C1716" i="1"/>
  <c r="G1716" i="1"/>
  <c r="K1716" i="1"/>
  <c r="O1716" i="1"/>
  <c r="S1716" i="1"/>
  <c r="W1716" i="1"/>
  <c r="B1726" i="1"/>
  <c r="F1726" i="1"/>
  <c r="J1726" i="1"/>
  <c r="N1726" i="1"/>
  <c r="R1726" i="1"/>
  <c r="V1726" i="1"/>
  <c r="AB1731" i="1"/>
  <c r="AA1731" i="1"/>
  <c r="B1736" i="1"/>
  <c r="F1736" i="1"/>
  <c r="J1736" i="1"/>
  <c r="N1736" i="1"/>
  <c r="R1736" i="1"/>
  <c r="V1736" i="1"/>
  <c r="B1746" i="1"/>
  <c r="F1746" i="1"/>
  <c r="J1746" i="1"/>
  <c r="N1746" i="1"/>
  <c r="R1746" i="1"/>
  <c r="V1746" i="1"/>
  <c r="B1756" i="1"/>
  <c r="F1756" i="1"/>
  <c r="J1756" i="1"/>
  <c r="N1756" i="1"/>
  <c r="R1756" i="1"/>
  <c r="V1756" i="1"/>
  <c r="B1766" i="1"/>
  <c r="F1766" i="1"/>
  <c r="J1766" i="1"/>
  <c r="N1766" i="1"/>
  <c r="R1766" i="1"/>
  <c r="V1766" i="1"/>
  <c r="B1776" i="1"/>
  <c r="F1776" i="1"/>
  <c r="J1776" i="1"/>
  <c r="N1776" i="1"/>
  <c r="R1776" i="1"/>
  <c r="V1776" i="1"/>
  <c r="B1786" i="1"/>
  <c r="F1786" i="1"/>
  <c r="J1786" i="1"/>
  <c r="N1786" i="1"/>
  <c r="R1786" i="1"/>
  <c r="V1786" i="1"/>
  <c r="Z1540" i="1"/>
  <c r="Z1544" i="1" s="1"/>
  <c r="AB1544" i="1" s="1"/>
  <c r="Z1545" i="1"/>
  <c r="Z1546" i="1" s="1"/>
  <c r="AB1546" i="1" s="1"/>
  <c r="D1546" i="1"/>
  <c r="D1566" i="1"/>
  <c r="Z1590" i="1"/>
  <c r="Z1594" i="1" s="1"/>
  <c r="AB1594" i="1" s="1"/>
  <c r="Z1595" i="1"/>
  <c r="Z1596" i="1" s="1"/>
  <c r="AB1596" i="1" s="1"/>
  <c r="D1596" i="1"/>
  <c r="Z1630" i="1"/>
  <c r="Z1634" i="1" s="1"/>
  <c r="AB1634" i="1" s="1"/>
  <c r="Z1635" i="1"/>
  <c r="Z1636" i="1" s="1"/>
  <c r="D1636" i="1"/>
  <c r="D1654" i="1"/>
  <c r="D1656" i="1" s="1"/>
  <c r="N1656" i="1"/>
  <c r="J2060" i="1"/>
  <c r="J1674" i="1"/>
  <c r="J1676" i="1" s="1"/>
  <c r="O2060" i="1"/>
  <c r="D2061" i="1"/>
  <c r="L2061" i="1"/>
  <c r="L2071" i="1" s="1"/>
  <c r="T2061" i="1"/>
  <c r="T2071" i="1" s="1"/>
  <c r="I2062" i="1"/>
  <c r="I2072" i="1" s="1"/>
  <c r="Q2062" i="1"/>
  <c r="Q2072" i="1" s="1"/>
  <c r="Y2062" i="1"/>
  <c r="Y2072" i="1" s="1"/>
  <c r="G2063" i="1"/>
  <c r="G2073" i="1" s="1"/>
  <c r="O2063" i="1"/>
  <c r="O2073" i="1" s="1"/>
  <c r="W2063" i="1"/>
  <c r="W2073" i="1" s="1"/>
  <c r="B2065" i="1"/>
  <c r="J2065" i="1"/>
  <c r="R2065" i="1"/>
  <c r="R1676" i="1"/>
  <c r="X2065" i="1"/>
  <c r="X1676" i="1"/>
  <c r="P2060" i="1"/>
  <c r="P1674" i="1"/>
  <c r="P1676" i="1" s="1"/>
  <c r="G2061" i="1"/>
  <c r="G2071" i="1" s="1"/>
  <c r="Q2061" i="1"/>
  <c r="Q2071" i="1" s="1"/>
  <c r="W2061" i="1"/>
  <c r="W2071" i="1" s="1"/>
  <c r="B2062" i="1"/>
  <c r="B2072" i="1" s="1"/>
  <c r="H2062" i="1"/>
  <c r="H2072" i="1" s="1"/>
  <c r="R2062" i="1"/>
  <c r="R2072" i="1" s="1"/>
  <c r="X2062" i="1"/>
  <c r="X2072" i="1" s="1"/>
  <c r="H2063" i="1"/>
  <c r="H2073" i="1" s="1"/>
  <c r="N2063" i="1"/>
  <c r="N2073" i="1" s="1"/>
  <c r="X2063" i="1"/>
  <c r="X2073" i="1" s="1"/>
  <c r="F1684" i="1"/>
  <c r="F1686" i="1" s="1"/>
  <c r="V1684" i="1"/>
  <c r="V1686" i="1" s="1"/>
  <c r="G1675" i="1"/>
  <c r="Z1685" i="1"/>
  <c r="M1675" i="1"/>
  <c r="W1675" i="1"/>
  <c r="W1686" i="1"/>
  <c r="E1680" i="1"/>
  <c r="E1694" i="1"/>
  <c r="E1696" i="1" s="1"/>
  <c r="I1680" i="1"/>
  <c r="I1694" i="1"/>
  <c r="I1696" i="1" s="1"/>
  <c r="Z1690" i="1"/>
  <c r="M1680" i="1"/>
  <c r="M1694" i="1"/>
  <c r="M1696" i="1" s="1"/>
  <c r="Q1680" i="1"/>
  <c r="Q1694" i="1"/>
  <c r="Q1696" i="1" s="1"/>
  <c r="U1680" i="1"/>
  <c r="U1694" i="1"/>
  <c r="U1696" i="1" s="1"/>
  <c r="Y1680" i="1"/>
  <c r="Y1694" i="1"/>
  <c r="Y1696" i="1" s="1"/>
  <c r="G1694" i="1"/>
  <c r="G1696" i="1" s="1"/>
  <c r="D1685" i="1"/>
  <c r="D1696" i="1"/>
  <c r="AA1695" i="1"/>
  <c r="H1685" i="1"/>
  <c r="H1696" i="1"/>
  <c r="H1706" i="1"/>
  <c r="L1706" i="1"/>
  <c r="P1706" i="1"/>
  <c r="T1706" i="1"/>
  <c r="X1706" i="1"/>
  <c r="AA1711" i="1"/>
  <c r="H1716" i="1"/>
  <c r="L1716" i="1"/>
  <c r="P1716" i="1"/>
  <c r="T1716" i="1"/>
  <c r="X1716" i="1"/>
  <c r="C1726" i="1"/>
  <c r="G1726" i="1"/>
  <c r="K1726" i="1"/>
  <c r="O1726" i="1"/>
  <c r="S1726" i="1"/>
  <c r="W1726" i="1"/>
  <c r="C1736" i="1"/>
  <c r="G1736" i="1"/>
  <c r="K1736" i="1"/>
  <c r="O1736" i="1"/>
  <c r="S1736" i="1"/>
  <c r="W1736" i="1"/>
  <c r="C1746" i="1"/>
  <c r="G1746" i="1"/>
  <c r="K1746" i="1"/>
  <c r="O1746" i="1"/>
  <c r="S1746" i="1"/>
  <c r="W1746" i="1"/>
  <c r="C1766" i="1"/>
  <c r="G1766" i="1"/>
  <c r="K1766" i="1"/>
  <c r="O1766" i="1"/>
  <c r="S1766" i="1"/>
  <c r="W1766" i="1"/>
  <c r="C1776" i="1"/>
  <c r="G1776" i="1"/>
  <c r="K1776" i="1"/>
  <c r="O1776" i="1"/>
  <c r="S1776" i="1"/>
  <c r="W1776" i="1"/>
  <c r="C1786" i="1"/>
  <c r="G1786" i="1"/>
  <c r="K1786" i="1"/>
  <c r="O1786" i="1"/>
  <c r="S1786" i="1"/>
  <c r="W1786" i="1"/>
  <c r="Z1600" i="1"/>
  <c r="Z1604" i="1" s="1"/>
  <c r="AB1604" i="1" s="1"/>
  <c r="O1666" i="1"/>
  <c r="S1666" i="1"/>
  <c r="W1666" i="1"/>
  <c r="AA1665" i="1"/>
  <c r="K2060" i="1"/>
  <c r="F2061" i="1"/>
  <c r="F2071" i="1" s="1"/>
  <c r="N2061" i="1"/>
  <c r="N2071" i="1" s="1"/>
  <c r="V2061" i="1"/>
  <c r="V2071" i="1" s="1"/>
  <c r="C2062" i="1"/>
  <c r="C2072" i="1" s="1"/>
  <c r="K2062" i="1"/>
  <c r="K2072" i="1" s="1"/>
  <c r="S2062" i="1"/>
  <c r="S2072" i="1" s="1"/>
  <c r="G1674" i="1"/>
  <c r="O1674" i="1"/>
  <c r="W1674" i="1"/>
  <c r="L2065" i="1"/>
  <c r="T2065" i="1"/>
  <c r="T1676" i="1"/>
  <c r="B1680" i="1"/>
  <c r="G1684" i="1"/>
  <c r="G1686" i="1" s="1"/>
  <c r="L2060" i="1"/>
  <c r="L1674" i="1"/>
  <c r="L1676" i="1" s="1"/>
  <c r="W1684" i="1"/>
  <c r="Z1681" i="1"/>
  <c r="M1671" i="1"/>
  <c r="S2061" i="1"/>
  <c r="S2071" i="1" s="1"/>
  <c r="AA1682" i="1"/>
  <c r="D1672" i="1"/>
  <c r="N2062" i="1"/>
  <c r="N2072" i="1" s="1"/>
  <c r="T2062" i="1"/>
  <c r="T2072" i="1" s="1"/>
  <c r="D1673" i="1"/>
  <c r="J2063" i="1"/>
  <c r="J2073" i="1" s="1"/>
  <c r="T2063" i="1"/>
  <c r="T2073" i="1" s="1"/>
  <c r="H1684" i="1"/>
  <c r="P1684" i="1"/>
  <c r="P1686" i="1" s="1"/>
  <c r="X1684" i="1"/>
  <c r="X1686" i="1" s="1"/>
  <c r="C1675" i="1"/>
  <c r="C1686" i="1"/>
  <c r="I1675" i="1"/>
  <c r="S1675" i="1"/>
  <c r="S1686" i="1"/>
  <c r="Z1691" i="1"/>
  <c r="AB1691" i="1" s="1"/>
  <c r="Z1692" i="1"/>
  <c r="AA1692" i="1" s="1"/>
  <c r="AA1693" i="1"/>
  <c r="K1694" i="1"/>
  <c r="K1696" i="1" s="1"/>
  <c r="AB1695" i="1"/>
  <c r="AB1705" i="1"/>
  <c r="E1716" i="1"/>
  <c r="I1716" i="1"/>
  <c r="AB1715" i="1"/>
  <c r="Q1716" i="1"/>
  <c r="U1716" i="1"/>
  <c r="Y1716" i="1"/>
  <c r="AA1721" i="1"/>
  <c r="AA1722" i="1"/>
  <c r="AA1723" i="1"/>
  <c r="H1726" i="1"/>
  <c r="L1726" i="1"/>
  <c r="P1726" i="1"/>
  <c r="T1726" i="1"/>
  <c r="X1726" i="1"/>
  <c r="AA1730" i="1"/>
  <c r="AA1734" i="1" s="1"/>
  <c r="AA1732" i="1"/>
  <c r="AA1733" i="1"/>
  <c r="H1736" i="1"/>
  <c r="L1736" i="1"/>
  <c r="P1736" i="1"/>
  <c r="T1736" i="1"/>
  <c r="X1736" i="1"/>
  <c r="AA1741" i="1"/>
  <c r="AA1742" i="1"/>
  <c r="AA1743" i="1"/>
  <c r="D1746" i="1"/>
  <c r="H1746" i="1"/>
  <c r="L1746" i="1"/>
  <c r="P1746" i="1"/>
  <c r="T1746" i="1"/>
  <c r="X1746" i="1"/>
  <c r="AA1751" i="1"/>
  <c r="AA1752" i="1"/>
  <c r="H1756" i="1"/>
  <c r="L1756" i="1"/>
  <c r="P1756" i="1"/>
  <c r="T1756" i="1"/>
  <c r="X1756" i="1"/>
  <c r="AA1761" i="1"/>
  <c r="AA1762" i="1"/>
  <c r="H1766" i="1"/>
  <c r="L1766" i="1"/>
  <c r="P1766" i="1"/>
  <c r="T1766" i="1"/>
  <c r="X1766" i="1"/>
  <c r="AA1770" i="1"/>
  <c r="AA1771" i="1"/>
  <c r="AA1772" i="1"/>
  <c r="AA1773" i="1"/>
  <c r="D1776" i="1"/>
  <c r="H1776" i="1"/>
  <c r="L1776" i="1"/>
  <c r="P1776" i="1"/>
  <c r="T1776" i="1"/>
  <c r="X1776" i="1"/>
  <c r="AA1781" i="1"/>
  <c r="AA1782" i="1"/>
  <c r="AA1783" i="1"/>
  <c r="D1786" i="1"/>
  <c r="H1786" i="1"/>
  <c r="L1786" i="1"/>
  <c r="P1786" i="1"/>
  <c r="T1786" i="1"/>
  <c r="X1786" i="1"/>
  <c r="AA1790" i="1"/>
  <c r="AA1794" i="1" s="1"/>
  <c r="AA1791" i="1"/>
  <c r="AA1690" i="1"/>
  <c r="B1704" i="1"/>
  <c r="B1706" i="1" s="1"/>
  <c r="AA1705" i="1"/>
  <c r="M1716" i="1"/>
  <c r="M1726" i="1"/>
  <c r="Z1730" i="1"/>
  <c r="D1734" i="1"/>
  <c r="D1736" i="1" s="1"/>
  <c r="AA1740" i="1"/>
  <c r="M1744" i="1"/>
  <c r="M1746" i="1" s="1"/>
  <c r="Z1745" i="1"/>
  <c r="AA1755" i="1"/>
  <c r="M1766" i="1"/>
  <c r="Z1770" i="1"/>
  <c r="D1774" i="1"/>
  <c r="AA1780" i="1"/>
  <c r="AA1784" i="1" s="1"/>
  <c r="M1784" i="1"/>
  <c r="M1786" i="1" s="1"/>
  <c r="Z1785" i="1"/>
  <c r="E1796" i="1"/>
  <c r="I1796" i="1"/>
  <c r="Z1795" i="1"/>
  <c r="M1796" i="1"/>
  <c r="Q1796" i="1"/>
  <c r="U1796" i="1"/>
  <c r="Y1796" i="1"/>
  <c r="E1806" i="1"/>
  <c r="I1806" i="1"/>
  <c r="M1806" i="1"/>
  <c r="Q1806" i="1"/>
  <c r="U1806" i="1"/>
  <c r="Y1806" i="1"/>
  <c r="E1816" i="1"/>
  <c r="I1816" i="1"/>
  <c r="M1816" i="1"/>
  <c r="Q1816" i="1"/>
  <c r="U1816" i="1"/>
  <c r="Y1816" i="1"/>
  <c r="E1826" i="1"/>
  <c r="I1826" i="1"/>
  <c r="AB1825" i="1"/>
  <c r="Q1826" i="1"/>
  <c r="U1826" i="1"/>
  <c r="Y1826" i="1"/>
  <c r="E1836" i="1"/>
  <c r="I1836" i="1"/>
  <c r="AB1835" i="1"/>
  <c r="Q1836" i="1"/>
  <c r="U1836" i="1"/>
  <c r="Y1836" i="1"/>
  <c r="E1846" i="1"/>
  <c r="I1846" i="1"/>
  <c r="M1846" i="1"/>
  <c r="Q1846" i="1"/>
  <c r="U1846" i="1"/>
  <c r="Y1846" i="1"/>
  <c r="Z1854" i="1"/>
  <c r="AB1854" i="1" s="1"/>
  <c r="AB1850" i="1"/>
  <c r="E1856" i="1"/>
  <c r="I1856" i="1"/>
  <c r="Q1856" i="1"/>
  <c r="U1856" i="1"/>
  <c r="Y1856" i="1"/>
  <c r="E1866" i="1"/>
  <c r="I1866" i="1"/>
  <c r="AB1865" i="1"/>
  <c r="Q1866" i="1"/>
  <c r="U1866" i="1"/>
  <c r="Y1866" i="1"/>
  <c r="E1876" i="1"/>
  <c r="I1876" i="1"/>
  <c r="AB1875" i="1"/>
  <c r="Q1876" i="1"/>
  <c r="U1876" i="1"/>
  <c r="Y1876" i="1"/>
  <c r="AA1894" i="1"/>
  <c r="AA1891" i="1"/>
  <c r="Z1894" i="1"/>
  <c r="AB1894" i="1" s="1"/>
  <c r="AB1891" i="1"/>
  <c r="C1896" i="1"/>
  <c r="G1896" i="1"/>
  <c r="K1896" i="1"/>
  <c r="O1896" i="1"/>
  <c r="S1896" i="1"/>
  <c r="W1896" i="1"/>
  <c r="AA1931" i="1"/>
  <c r="AA1934" i="1" s="1"/>
  <c r="AA1936" i="1" s="1"/>
  <c r="Z1934" i="1"/>
  <c r="AB1934" i="1" s="1"/>
  <c r="AB1931" i="1"/>
  <c r="Q1675" i="1"/>
  <c r="U2065" i="1"/>
  <c r="Y2065" i="1"/>
  <c r="L1696" i="1"/>
  <c r="P1696" i="1"/>
  <c r="T1696" i="1"/>
  <c r="X1696" i="1"/>
  <c r="Z1710" i="1"/>
  <c r="AA1710" i="1" s="1"/>
  <c r="AA1714" i="1" s="1"/>
  <c r="D1714" i="1"/>
  <c r="D1716" i="1" s="1"/>
  <c r="Z1720" i="1"/>
  <c r="D1724" i="1"/>
  <c r="D1726" i="1" s="1"/>
  <c r="Z1735" i="1"/>
  <c r="AA1735" i="1" s="1"/>
  <c r="AA1736" i="1" s="1"/>
  <c r="AA1745" i="1"/>
  <c r="M1756" i="1"/>
  <c r="Z1760" i="1"/>
  <c r="D1764" i="1"/>
  <c r="D1766" i="1" s="1"/>
  <c r="Z1775" i="1"/>
  <c r="AA1785" i="1"/>
  <c r="B1796" i="1"/>
  <c r="F1796" i="1"/>
  <c r="J1796" i="1"/>
  <c r="N1796" i="1"/>
  <c r="R1796" i="1"/>
  <c r="V1796" i="1"/>
  <c r="B1806" i="1"/>
  <c r="F1806" i="1"/>
  <c r="J1806" i="1"/>
  <c r="N1806" i="1"/>
  <c r="R1806" i="1"/>
  <c r="V1806" i="1"/>
  <c r="Z1814" i="1"/>
  <c r="AB1814" i="1" s="1"/>
  <c r="AB1810" i="1"/>
  <c r="B1816" i="1"/>
  <c r="F1816" i="1"/>
  <c r="J1816" i="1"/>
  <c r="R1816" i="1"/>
  <c r="V1816" i="1"/>
  <c r="B1826" i="1"/>
  <c r="F1826" i="1"/>
  <c r="J1826" i="1"/>
  <c r="N1826" i="1"/>
  <c r="R1826" i="1"/>
  <c r="V1826" i="1"/>
  <c r="B1836" i="1"/>
  <c r="F1836" i="1"/>
  <c r="J1836" i="1"/>
  <c r="N1836" i="1"/>
  <c r="R1836" i="1"/>
  <c r="V1836" i="1"/>
  <c r="B1846" i="1"/>
  <c r="F1846" i="1"/>
  <c r="J1846" i="1"/>
  <c r="N1846" i="1"/>
  <c r="R1846" i="1"/>
  <c r="V1846" i="1"/>
  <c r="B1856" i="1"/>
  <c r="F1856" i="1"/>
  <c r="J1856" i="1"/>
  <c r="N1856" i="1"/>
  <c r="R1856" i="1"/>
  <c r="V1856" i="1"/>
  <c r="B1866" i="1"/>
  <c r="F1866" i="1"/>
  <c r="J1866" i="1"/>
  <c r="N1866" i="1"/>
  <c r="R1866" i="1"/>
  <c r="V1866" i="1"/>
  <c r="B1876" i="1"/>
  <c r="F1876" i="1"/>
  <c r="J1876" i="1"/>
  <c r="N1876" i="1"/>
  <c r="R1876" i="1"/>
  <c r="V1876" i="1"/>
  <c r="AB1884" i="1"/>
  <c r="Z1886" i="1"/>
  <c r="AB1886" i="1" s="1"/>
  <c r="AA1911" i="1"/>
  <c r="AA1914" i="1" s="1"/>
  <c r="AA1916" i="1" s="1"/>
  <c r="Z1914" i="1"/>
  <c r="AB1914" i="1" s="1"/>
  <c r="AB1911" i="1"/>
  <c r="Z1700" i="1"/>
  <c r="D1704" i="1"/>
  <c r="D1706" i="1" s="1"/>
  <c r="Z1750" i="1"/>
  <c r="AA1750" i="1" s="1"/>
  <c r="AA1754" i="1" s="1"/>
  <c r="D1754" i="1"/>
  <c r="D1756" i="1" s="1"/>
  <c r="AA1775" i="1"/>
  <c r="Z1790" i="1"/>
  <c r="D1794" i="1"/>
  <c r="D1796" i="1" s="1"/>
  <c r="C1796" i="1"/>
  <c r="G1796" i="1"/>
  <c r="K1796" i="1"/>
  <c r="O1796" i="1"/>
  <c r="S1796" i="1"/>
  <c r="W1796" i="1"/>
  <c r="C1806" i="1"/>
  <c r="G1806" i="1"/>
  <c r="K1806" i="1"/>
  <c r="O1806" i="1"/>
  <c r="S1806" i="1"/>
  <c r="W1806" i="1"/>
  <c r="C1816" i="1"/>
  <c r="G1816" i="1"/>
  <c r="K1816" i="1"/>
  <c r="O1816" i="1"/>
  <c r="S1816" i="1"/>
  <c r="W1816" i="1"/>
  <c r="C1826" i="1"/>
  <c r="G1826" i="1"/>
  <c r="K1826" i="1"/>
  <c r="O1826" i="1"/>
  <c r="S1826" i="1"/>
  <c r="W1826" i="1"/>
  <c r="C1836" i="1"/>
  <c r="G1836" i="1"/>
  <c r="K1836" i="1"/>
  <c r="O1836" i="1"/>
  <c r="S1836" i="1"/>
  <c r="W1836" i="1"/>
  <c r="C1846" i="1"/>
  <c r="G1846" i="1"/>
  <c r="K1846" i="1"/>
  <c r="O1846" i="1"/>
  <c r="S1846" i="1"/>
  <c r="W1846" i="1"/>
  <c r="C1856" i="1"/>
  <c r="G1856" i="1"/>
  <c r="K1856" i="1"/>
  <c r="O1856" i="1"/>
  <c r="S1856" i="1"/>
  <c r="W1856" i="1"/>
  <c r="C1866" i="1"/>
  <c r="G1866" i="1"/>
  <c r="K1866" i="1"/>
  <c r="O1866" i="1"/>
  <c r="S1866" i="1"/>
  <c r="W1866" i="1"/>
  <c r="C1876" i="1"/>
  <c r="G1876" i="1"/>
  <c r="K1876" i="1"/>
  <c r="O1876" i="1"/>
  <c r="S1876" i="1"/>
  <c r="W1876" i="1"/>
  <c r="AA1886" i="1"/>
  <c r="Z1896" i="1"/>
  <c r="AB1896" i="1" s="1"/>
  <c r="AA1895" i="1"/>
  <c r="AA1954" i="1"/>
  <c r="AA1956" i="1" s="1"/>
  <c r="AA1715" i="1"/>
  <c r="AA1725" i="1"/>
  <c r="AA1765" i="1"/>
  <c r="AA1795" i="1"/>
  <c r="H1796" i="1"/>
  <c r="L1796" i="1"/>
  <c r="P1796" i="1"/>
  <c r="T1796" i="1"/>
  <c r="X1796" i="1"/>
  <c r="AA1801" i="1"/>
  <c r="H1806" i="1"/>
  <c r="L1806" i="1"/>
  <c r="P1806" i="1"/>
  <c r="T1806" i="1"/>
  <c r="X1806" i="1"/>
  <c r="D1816" i="1"/>
  <c r="H1816" i="1"/>
  <c r="L1816" i="1"/>
  <c r="P1816" i="1"/>
  <c r="T1816" i="1"/>
  <c r="X1816" i="1"/>
  <c r="H1826" i="1"/>
  <c r="L1826" i="1"/>
  <c r="P1826" i="1"/>
  <c r="T1826" i="1"/>
  <c r="X1826" i="1"/>
  <c r="AA1830" i="1"/>
  <c r="AA1834" i="1" s="1"/>
  <c r="H1836" i="1"/>
  <c r="L1836" i="1"/>
  <c r="P1836" i="1"/>
  <c r="T1836" i="1"/>
  <c r="X1836" i="1"/>
  <c r="AA1840" i="1"/>
  <c r="AA1844" i="1" s="1"/>
  <c r="D1846" i="1"/>
  <c r="H1846" i="1"/>
  <c r="L1846" i="1"/>
  <c r="P1846" i="1"/>
  <c r="T1846" i="1"/>
  <c r="X1846" i="1"/>
  <c r="D1856" i="1"/>
  <c r="H1856" i="1"/>
  <c r="L1856" i="1"/>
  <c r="P1856" i="1"/>
  <c r="T1856" i="1"/>
  <c r="X1856" i="1"/>
  <c r="H1866" i="1"/>
  <c r="L1866" i="1"/>
  <c r="P1866" i="1"/>
  <c r="T1866" i="1"/>
  <c r="X1866" i="1"/>
  <c r="AA1873" i="1"/>
  <c r="H1876" i="1"/>
  <c r="L1876" i="1"/>
  <c r="P1876" i="1"/>
  <c r="T1876" i="1"/>
  <c r="X1876" i="1"/>
  <c r="Z1904" i="1"/>
  <c r="AB1904" i="1" s="1"/>
  <c r="Z1936" i="1"/>
  <c r="AB1936" i="1" s="1"/>
  <c r="AA1951" i="1"/>
  <c r="Z1954" i="1"/>
  <c r="AB1954" i="1" s="1"/>
  <c r="AB1951" i="1"/>
  <c r="Z1800" i="1"/>
  <c r="D1804" i="1"/>
  <c r="D1806" i="1" s="1"/>
  <c r="AA1810" i="1"/>
  <c r="AA1814" i="1" s="1"/>
  <c r="Z1815" i="1"/>
  <c r="AA1825" i="1"/>
  <c r="M1836" i="1"/>
  <c r="Z1840" i="1"/>
  <c r="D1844" i="1"/>
  <c r="AA1850" i="1"/>
  <c r="AA1854" i="1" s="1"/>
  <c r="M1854" i="1"/>
  <c r="M1856" i="1" s="1"/>
  <c r="Z1855" i="1"/>
  <c r="AA1865" i="1"/>
  <c r="M1876" i="1"/>
  <c r="AB1881" i="1"/>
  <c r="M1894" i="1"/>
  <c r="M1896" i="1" s="1"/>
  <c r="Z1901" i="1"/>
  <c r="M1914" i="1"/>
  <c r="M1916" i="1" s="1"/>
  <c r="Z1921" i="1"/>
  <c r="Z1924" i="1" s="1"/>
  <c r="M1934" i="1"/>
  <c r="M1936" i="1" s="1"/>
  <c r="Z1941" i="1"/>
  <c r="M1954" i="1"/>
  <c r="M1956" i="1" s="1"/>
  <c r="AB1960" i="1"/>
  <c r="M1964" i="1"/>
  <c r="M1966" i="1" s="1"/>
  <c r="Z1961" i="1"/>
  <c r="Z1964" i="1" s="1"/>
  <c r="D1974" i="1"/>
  <c r="D1976" i="1" s="1"/>
  <c r="AA1971" i="1"/>
  <c r="Z2026" i="1"/>
  <c r="Z2044" i="1"/>
  <c r="AA2040" i="1"/>
  <c r="AA2044" i="1" s="1"/>
  <c r="D2054" i="1"/>
  <c r="D2056" i="1" s="1"/>
  <c r="P2126" i="1"/>
  <c r="P2128" i="1" s="1"/>
  <c r="D2088" i="1"/>
  <c r="T2088" i="1"/>
  <c r="Z1805" i="1"/>
  <c r="N1814" i="1"/>
  <c r="N1816" i="1" s="1"/>
  <c r="AA1815" i="1"/>
  <c r="AA1816" i="1" s="1"/>
  <c r="M1826" i="1"/>
  <c r="Z1830" i="1"/>
  <c r="D1834" i="1"/>
  <c r="D1836" i="1" s="1"/>
  <c r="Z1845" i="1"/>
  <c r="AA1845" i="1" s="1"/>
  <c r="AA1846" i="1" s="1"/>
  <c r="AA1855" i="1"/>
  <c r="M1866" i="1"/>
  <c r="Z1870" i="1"/>
  <c r="D1874" i="1"/>
  <c r="D1876" i="1" s="1"/>
  <c r="Z1974" i="1"/>
  <c r="AB1974" i="1" s="1"/>
  <c r="AA1970" i="1"/>
  <c r="AA1974" i="1" s="1"/>
  <c r="AA1976" i="1"/>
  <c r="Z1981" i="1"/>
  <c r="M1984" i="1"/>
  <c r="M1986" i="1" s="1"/>
  <c r="D1994" i="1"/>
  <c r="D1996" i="1" s="1"/>
  <c r="AA1991" i="1"/>
  <c r="Z2046" i="1"/>
  <c r="AA2045" i="1"/>
  <c r="AA2046" i="1" s="1"/>
  <c r="E2088" i="1"/>
  <c r="I2088" i="1"/>
  <c r="Q2088" i="1"/>
  <c r="U2088" i="1"/>
  <c r="Y2088" i="1"/>
  <c r="AA1805" i="1"/>
  <c r="Z1820" i="1"/>
  <c r="AA1820" i="1" s="1"/>
  <c r="AA1824" i="1" s="1"/>
  <c r="D1824" i="1"/>
  <c r="D1826" i="1" s="1"/>
  <c r="Z1860" i="1"/>
  <c r="AA1860" i="1" s="1"/>
  <c r="AA1864" i="1" s="1"/>
  <c r="D1864" i="1"/>
  <c r="D1866" i="1" s="1"/>
  <c r="AA1900" i="1"/>
  <c r="AA1920" i="1"/>
  <c r="AA1940" i="1"/>
  <c r="Z1976" i="1"/>
  <c r="AB1976" i="1" s="1"/>
  <c r="Z1994" i="1"/>
  <c r="AA1990" i="1"/>
  <c r="AA1994" i="1" s="1"/>
  <c r="AA1996" i="1" s="1"/>
  <c r="M2004" i="1"/>
  <c r="M2006" i="1" s="1"/>
  <c r="Z2001" i="1"/>
  <c r="D2014" i="1"/>
  <c r="D2016" i="1" s="1"/>
  <c r="AA2011" i="1"/>
  <c r="D2024" i="1"/>
  <c r="D2026" i="1" s="1"/>
  <c r="AA2021" i="1"/>
  <c r="AA2024" i="1" s="1"/>
  <c r="AA2026" i="1" s="1"/>
  <c r="F2128" i="1"/>
  <c r="J2128" i="1"/>
  <c r="V2128" i="1"/>
  <c r="AA1835" i="1"/>
  <c r="AA1836" i="1" s="1"/>
  <c r="AA1875" i="1"/>
  <c r="AB1900" i="1"/>
  <c r="AB1920" i="1"/>
  <c r="AB1940" i="1"/>
  <c r="Z1996" i="1"/>
  <c r="AB1996" i="1" s="1"/>
  <c r="Z2014" i="1"/>
  <c r="AB2014" i="1" s="1"/>
  <c r="AA2010" i="1"/>
  <c r="AA2014" i="1" s="1"/>
  <c r="AA2016" i="1" s="1"/>
  <c r="M2034" i="1"/>
  <c r="M2036" i="1" s="1"/>
  <c r="Z2031" i="1"/>
  <c r="D2044" i="1"/>
  <c r="D2046" i="1" s="1"/>
  <c r="AA2041" i="1"/>
  <c r="AA2106" i="1"/>
  <c r="AA2082" i="1"/>
  <c r="C2086" i="1"/>
  <c r="C2088" i="1" s="1"/>
  <c r="G2086" i="1"/>
  <c r="G2088" i="1" s="1"/>
  <c r="K2086" i="1"/>
  <c r="K2088" i="1" s="1"/>
  <c r="O2086" i="1"/>
  <c r="O2088" i="1" s="1"/>
  <c r="S2086" i="1"/>
  <c r="S2088" i="1" s="1"/>
  <c r="W2086" i="1"/>
  <c r="W2088" i="1" s="1"/>
  <c r="B2088" i="1"/>
  <c r="F2088" i="1"/>
  <c r="J2088" i="1"/>
  <c r="N2088" i="1"/>
  <c r="R2088" i="1"/>
  <c r="V2088" i="1"/>
  <c r="AA2092" i="1"/>
  <c r="AA2096" i="1" s="1"/>
  <c r="Z2108" i="1"/>
  <c r="AB2108" i="1" s="1"/>
  <c r="Z2113" i="1"/>
  <c r="E2116" i="1"/>
  <c r="E2118" i="1" s="1"/>
  <c r="I2116" i="1"/>
  <c r="I2118" i="1" s="1"/>
  <c r="M2116" i="1"/>
  <c r="M2118" i="1" s="1"/>
  <c r="Q2116" i="1"/>
  <c r="Q2118" i="1" s="1"/>
  <c r="U2116" i="1"/>
  <c r="U2118" i="1" s="1"/>
  <c r="Y2116" i="1"/>
  <c r="Y2118" i="1" s="1"/>
  <c r="E2122" i="1"/>
  <c r="E2126" i="1" s="1"/>
  <c r="I2122" i="1"/>
  <c r="I2126" i="1" s="1"/>
  <c r="M2122" i="1"/>
  <c r="Q2122" i="1"/>
  <c r="Q2126" i="1" s="1"/>
  <c r="U2122" i="1"/>
  <c r="U2126" i="1" s="1"/>
  <c r="Y2122" i="1"/>
  <c r="Y2126" i="1" s="1"/>
  <c r="C2123" i="1"/>
  <c r="C2126" i="1" s="1"/>
  <c r="C2128" i="1" s="1"/>
  <c r="G2123" i="1"/>
  <c r="G2126" i="1" s="1"/>
  <c r="G2128" i="1" s="1"/>
  <c r="K2123" i="1"/>
  <c r="K2126" i="1" s="1"/>
  <c r="K2128" i="1" s="1"/>
  <c r="O2123" i="1"/>
  <c r="O2126" i="1" s="1"/>
  <c r="O2128" i="1" s="1"/>
  <c r="S2123" i="1"/>
  <c r="S2126" i="1" s="1"/>
  <c r="S2128" i="1" s="1"/>
  <c r="W2123" i="1"/>
  <c r="W2126" i="1" s="1"/>
  <c r="W2128" i="1" s="1"/>
  <c r="N2125" i="1"/>
  <c r="Z2125" i="1" s="1"/>
  <c r="AA2125" i="1" s="1"/>
  <c r="I2127" i="1"/>
  <c r="I2128" i="1" s="1"/>
  <c r="Q2127" i="1"/>
  <c r="Y2127" i="1"/>
  <c r="Y2128" i="1" s="1"/>
  <c r="Q2141" i="1"/>
  <c r="E2149" i="1"/>
  <c r="E2151" i="1" s="1"/>
  <c r="E2135" i="1"/>
  <c r="E2139" i="1" s="1"/>
  <c r="E2141" i="1" s="1"/>
  <c r="I2149" i="1"/>
  <c r="I2151" i="1" s="1"/>
  <c r="I2135" i="1"/>
  <c r="I2139" i="1" s="1"/>
  <c r="I2141" i="1" s="1"/>
  <c r="M2149" i="1"/>
  <c r="M2151" i="1" s="1"/>
  <c r="Z2145" i="1"/>
  <c r="AA2145" i="1" s="1"/>
  <c r="AA2149" i="1" s="1"/>
  <c r="M2135" i="1"/>
  <c r="Q2149" i="1"/>
  <c r="Q2151" i="1" s="1"/>
  <c r="Q2135" i="1"/>
  <c r="Q2139" i="1" s="1"/>
  <c r="U2149" i="1"/>
  <c r="U2151" i="1" s="1"/>
  <c r="U2135" i="1"/>
  <c r="U2139" i="1" s="1"/>
  <c r="U2141" i="1" s="1"/>
  <c r="Z2231" i="1"/>
  <c r="AB2231" i="1" s="1"/>
  <c r="AB2229" i="1"/>
  <c r="D2086" i="1"/>
  <c r="H2086" i="1"/>
  <c r="L2086" i="1"/>
  <c r="L2088" i="1" s="1"/>
  <c r="P2086" i="1"/>
  <c r="T2086" i="1"/>
  <c r="X2086" i="1"/>
  <c r="Z2087" i="1"/>
  <c r="AA2087" i="1" s="1"/>
  <c r="Z2097" i="1"/>
  <c r="AA2097" i="1" s="1"/>
  <c r="AA2098" i="1" s="1"/>
  <c r="AA2113" i="1"/>
  <c r="AA2116" i="1" s="1"/>
  <c r="AA2118" i="1" s="1"/>
  <c r="B2116" i="1"/>
  <c r="B2118" i="1" s="1"/>
  <c r="F2116" i="1"/>
  <c r="F2118" i="1" s="1"/>
  <c r="J2116" i="1"/>
  <c r="J2118" i="1" s="1"/>
  <c r="N2116" i="1"/>
  <c r="N2118" i="1" s="1"/>
  <c r="R2116" i="1"/>
  <c r="R2118" i="1" s="1"/>
  <c r="V2116" i="1"/>
  <c r="V2118" i="1" s="1"/>
  <c r="B2122" i="1"/>
  <c r="B2126" i="1" s="1"/>
  <c r="B2128" i="1" s="1"/>
  <c r="F2122" i="1"/>
  <c r="F2126" i="1" s="1"/>
  <c r="J2122" i="1"/>
  <c r="J2126" i="1" s="1"/>
  <c r="N2122" i="1"/>
  <c r="N2126" i="1" s="1"/>
  <c r="N2128" i="1" s="1"/>
  <c r="R2122" i="1"/>
  <c r="R2126" i="1" s="1"/>
  <c r="R2128" i="1" s="1"/>
  <c r="V2122" i="1"/>
  <c r="V2126" i="1" s="1"/>
  <c r="D2123" i="1"/>
  <c r="H2123" i="1"/>
  <c r="H2126" i="1" s="1"/>
  <c r="H2128" i="1" s="1"/>
  <c r="L2123" i="1"/>
  <c r="L2126" i="1" s="1"/>
  <c r="P2123" i="1"/>
  <c r="T2123" i="1"/>
  <c r="T2126" i="1" s="1"/>
  <c r="X2123" i="1"/>
  <c r="X2126" i="1" s="1"/>
  <c r="X2128" i="1" s="1"/>
  <c r="D2127" i="1"/>
  <c r="L2127" i="1"/>
  <c r="T2127" i="1"/>
  <c r="Z2138" i="1"/>
  <c r="AA2138" i="1" s="1"/>
  <c r="B2141" i="1"/>
  <c r="F2141" i="1"/>
  <c r="J2141" i="1"/>
  <c r="N2141" i="1"/>
  <c r="R2141" i="1"/>
  <c r="V2141" i="1"/>
  <c r="Z2140" i="1"/>
  <c r="Z2051" i="1"/>
  <c r="Z2124" i="1"/>
  <c r="AA2124" i="1" s="1"/>
  <c r="AA2085" i="1"/>
  <c r="M2086" i="1"/>
  <c r="M2088" i="1" s="1"/>
  <c r="H2088" i="1"/>
  <c r="P2088" i="1"/>
  <c r="X2088" i="1"/>
  <c r="AA2107" i="1"/>
  <c r="AA2108" i="1" s="1"/>
  <c r="E2127" i="1"/>
  <c r="E2128" i="1" s="1"/>
  <c r="M2127" i="1"/>
  <c r="U2127" i="1"/>
  <c r="G2139" i="1"/>
  <c r="G2141" i="1" s="1"/>
  <c r="C2141" i="1"/>
  <c r="K2141" i="1"/>
  <c r="O2141" i="1"/>
  <c r="S2141" i="1"/>
  <c r="W2141" i="1"/>
  <c r="Z2241" i="1"/>
  <c r="AB2241" i="1" s="1"/>
  <c r="AB2020" i="1"/>
  <c r="Z2084" i="1"/>
  <c r="Z2086" i="1" s="1"/>
  <c r="AA2140" i="1"/>
  <c r="AA2150" i="1"/>
  <c r="Z2155" i="1"/>
  <c r="AA2155" i="1" s="1"/>
  <c r="AA2159" i="1" s="1"/>
  <c r="AA2161" i="1" s="1"/>
  <c r="D2169" i="1"/>
  <c r="D2171" i="1" s="1"/>
  <c r="AA2185" i="1"/>
  <c r="AA2189" i="1" s="1"/>
  <c r="AA2191" i="1" s="1"/>
  <c r="AB2186" i="1"/>
  <c r="AB2190" i="1"/>
  <c r="Z2195" i="1"/>
  <c r="AA2195" i="1" s="1"/>
  <c r="AA2199" i="1" s="1"/>
  <c r="AA2201" i="1" s="1"/>
  <c r="Z2239" i="1"/>
  <c r="AB2239" i="1" s="1"/>
  <c r="M2251" i="1"/>
  <c r="M2253" i="1" s="1"/>
  <c r="Z2247" i="1"/>
  <c r="E2263" i="1"/>
  <c r="I2263" i="1"/>
  <c r="M2263" i="1"/>
  <c r="Q2263" i="1"/>
  <c r="U2263" i="1"/>
  <c r="Y2263" i="1"/>
  <c r="AA2268" i="1"/>
  <c r="AA2270" i="1"/>
  <c r="H2273" i="1"/>
  <c r="L2273" i="1"/>
  <c r="P2273" i="1"/>
  <c r="T2273" i="1"/>
  <c r="X2273" i="1"/>
  <c r="C2323" i="1"/>
  <c r="G2323" i="1"/>
  <c r="K2323" i="1"/>
  <c r="O2323" i="1"/>
  <c r="S2323" i="1"/>
  <c r="W2323" i="1"/>
  <c r="Z2341" i="1"/>
  <c r="AB2341" i="1" s="1"/>
  <c r="AA2340" i="1"/>
  <c r="Y2135" i="1"/>
  <c r="Y2139" i="1" s="1"/>
  <c r="Y2141" i="1" s="1"/>
  <c r="Z2165" i="1"/>
  <c r="D2179" i="1"/>
  <c r="D2181" i="1" s="1"/>
  <c r="AB2185" i="1"/>
  <c r="Z2191" i="1"/>
  <c r="AB2191" i="1" s="1"/>
  <c r="AA2206" i="1"/>
  <c r="Z2209" i="1"/>
  <c r="AB2209" i="1" s="1"/>
  <c r="AA2210" i="1"/>
  <c r="AA2217" i="1"/>
  <c r="AA2228" i="1"/>
  <c r="AA2229" i="1" s="1"/>
  <c r="AA2231" i="1" s="1"/>
  <c r="B2263" i="1"/>
  <c r="F2263" i="1"/>
  <c r="J2263" i="1"/>
  <c r="N2263" i="1"/>
  <c r="R2263" i="1"/>
  <c r="V2263" i="1"/>
  <c r="Z2258" i="1"/>
  <c r="AB2258" i="1" s="1"/>
  <c r="AB2268" i="1"/>
  <c r="E2273" i="1"/>
  <c r="I2273" i="1"/>
  <c r="M2273" i="1"/>
  <c r="Q2273" i="1"/>
  <c r="U2273" i="1"/>
  <c r="Y2273" i="1"/>
  <c r="AA2317" i="1"/>
  <c r="AA2321" i="1" s="1"/>
  <c r="AA2318" i="1"/>
  <c r="H2323" i="1"/>
  <c r="L2323" i="1"/>
  <c r="P2323" i="1"/>
  <c r="T2323" i="1"/>
  <c r="X2323" i="1"/>
  <c r="Z2175" i="1"/>
  <c r="AA2175" i="1" s="1"/>
  <c r="AA2179" i="1" s="1"/>
  <c r="AA2181" i="1" s="1"/>
  <c r="AA2198" i="1"/>
  <c r="AA2205" i="1"/>
  <c r="AB2210" i="1"/>
  <c r="AA2216" i="1"/>
  <c r="AA2219" i="1" s="1"/>
  <c r="Z2219" i="1"/>
  <c r="AB2219" i="1" s="1"/>
  <c r="AA2220" i="1"/>
  <c r="AA2227" i="1"/>
  <c r="AA2238" i="1"/>
  <c r="AA2239" i="1" s="1"/>
  <c r="AA2241" i="1" s="1"/>
  <c r="C2263" i="1"/>
  <c r="G2263" i="1"/>
  <c r="K2263" i="1"/>
  <c r="O2263" i="1"/>
  <c r="S2263" i="1"/>
  <c r="W2263" i="1"/>
  <c r="B2273" i="1"/>
  <c r="F2273" i="1"/>
  <c r="J2273" i="1"/>
  <c r="N2273" i="1"/>
  <c r="R2273" i="1"/>
  <c r="V2273" i="1"/>
  <c r="Z2291" i="1"/>
  <c r="AB2288" i="1"/>
  <c r="Z2301" i="1"/>
  <c r="AB2298" i="1"/>
  <c r="AB2320" i="1"/>
  <c r="AA2320" i="1"/>
  <c r="E2323" i="1"/>
  <c r="I2323" i="1"/>
  <c r="M2323" i="1"/>
  <c r="Q2323" i="1"/>
  <c r="U2323" i="1"/>
  <c r="Y2323" i="1"/>
  <c r="AA2247" i="1"/>
  <c r="AA2251" i="1" s="1"/>
  <c r="D2251" i="1"/>
  <c r="D2253" i="1" s="1"/>
  <c r="AA2258" i="1"/>
  <c r="D2263" i="1"/>
  <c r="H2263" i="1"/>
  <c r="L2263" i="1"/>
  <c r="P2263" i="1"/>
  <c r="T2263" i="1"/>
  <c r="X2263" i="1"/>
  <c r="C2273" i="1"/>
  <c r="G2273" i="1"/>
  <c r="K2273" i="1"/>
  <c r="O2273" i="1"/>
  <c r="S2273" i="1"/>
  <c r="W2273" i="1"/>
  <c r="B2323" i="1"/>
  <c r="F2323" i="1"/>
  <c r="J2323" i="1"/>
  <c r="N2323" i="1"/>
  <c r="R2323" i="1"/>
  <c r="V2323" i="1"/>
  <c r="Z2351" i="1"/>
  <c r="AA2262" i="1"/>
  <c r="Z2267" i="1"/>
  <c r="AA2267" i="1" s="1"/>
  <c r="AA2271" i="1" s="1"/>
  <c r="AA2273" i="1" s="1"/>
  <c r="D2273" i="1"/>
  <c r="M2291" i="1"/>
  <c r="M2293" i="1" s="1"/>
  <c r="AA2298" i="1"/>
  <c r="AA2301" i="1" s="1"/>
  <c r="AA2303" i="1" s="1"/>
  <c r="Z2308" i="1"/>
  <c r="AA2327" i="1"/>
  <c r="AA2332" i="1"/>
  <c r="AA2338" i="1"/>
  <c r="Z2343" i="1"/>
  <c r="AB2343" i="1" s="1"/>
  <c r="AA2347" i="1"/>
  <c r="AA2381" i="1"/>
  <c r="AA2383" i="1" s="1"/>
  <c r="AA2477" i="1"/>
  <c r="Z2278" i="1"/>
  <c r="M2301" i="1"/>
  <c r="M2303" i="1" s="1"/>
  <c r="AA2308" i="1"/>
  <c r="AA2311" i="1" s="1"/>
  <c r="AA2313" i="1" s="1"/>
  <c r="Z2317" i="1"/>
  <c r="Z2321" i="1" s="1"/>
  <c r="AB2321" i="1" s="1"/>
  <c r="D2321" i="1"/>
  <c r="D2323" i="1" s="1"/>
  <c r="Z2328" i="1"/>
  <c r="AB2328" i="1" s="1"/>
  <c r="AB2332" i="1"/>
  <c r="M2341" i="1"/>
  <c r="M2343" i="1" s="1"/>
  <c r="Z2348" i="1"/>
  <c r="AB2348" i="1" s="1"/>
  <c r="Z2361" i="1"/>
  <c r="AB2361" i="1" s="1"/>
  <c r="Z2433" i="1"/>
  <c r="AB2433" i="1" s="1"/>
  <c r="AA2453" i="1"/>
  <c r="Z2473" i="1"/>
  <c r="AB2473" i="1" s="1"/>
  <c r="AA2252" i="1"/>
  <c r="AA2253" i="1" s="1"/>
  <c r="AA2278" i="1"/>
  <c r="AA2281" i="1" s="1"/>
  <c r="AA2283" i="1" s="1"/>
  <c r="Z2322" i="1"/>
  <c r="AA2337" i="1"/>
  <c r="AA2342" i="1"/>
  <c r="AA2348" i="1"/>
  <c r="Z2358" i="1"/>
  <c r="AB2358" i="1" s="1"/>
  <c r="M2361" i="1"/>
  <c r="M2363" i="1" s="1"/>
  <c r="AA2360" i="1"/>
  <c r="Z2373" i="1"/>
  <c r="AB2373" i="1" s="1"/>
  <c r="AA2431" i="1"/>
  <c r="AA2451" i="1"/>
  <c r="AA2288" i="1"/>
  <c r="AA2291" i="1" s="1"/>
  <c r="AA2293" i="1" s="1"/>
  <c r="Z2383" i="1"/>
  <c r="AB2383" i="1" s="1"/>
  <c r="AB2381" i="1"/>
  <c r="Z2423" i="1"/>
  <c r="AB2423" i="1" s="1"/>
  <c r="AB2421" i="1"/>
  <c r="Z2463" i="1"/>
  <c r="AB2463" i="1" s="1"/>
  <c r="AB2461" i="1"/>
  <c r="AA2368" i="1"/>
  <c r="AA2388" i="1"/>
  <c r="AA2391" i="1" s="1"/>
  <c r="AA2392" i="1"/>
  <c r="AA2399" i="1"/>
  <c r="AA2401" i="1" s="1"/>
  <c r="AA2403" i="1" s="1"/>
  <c r="AB2407" i="1"/>
  <c r="AA2410" i="1"/>
  <c r="AA2411" i="1" s="1"/>
  <c r="AA2413" i="1" s="1"/>
  <c r="Z2413" i="1"/>
  <c r="AB2413" i="1" s="1"/>
  <c r="AA2417" i="1"/>
  <c r="AA2421" i="1" s="1"/>
  <c r="AA2423" i="1" s="1"/>
  <c r="AA2428" i="1"/>
  <c r="AA2432" i="1"/>
  <c r="AA2433" i="1" s="1"/>
  <c r="AA2439" i="1"/>
  <c r="AA2441" i="1" s="1"/>
  <c r="AA2443" i="1" s="1"/>
  <c r="AB2447" i="1"/>
  <c r="AA2450" i="1"/>
  <c r="Z2453" i="1"/>
  <c r="AB2453" i="1" s="1"/>
  <c r="AA2457" i="1"/>
  <c r="AA2461" i="1" s="1"/>
  <c r="AA2463" i="1" s="1"/>
  <c r="AA2468" i="1"/>
  <c r="AA2471" i="1" s="1"/>
  <c r="AA2472" i="1"/>
  <c r="E2637" i="1"/>
  <c r="E2481" i="1"/>
  <c r="I2637" i="1"/>
  <c r="I2481" i="1"/>
  <c r="M2637" i="1"/>
  <c r="M2481" i="1"/>
  <c r="Q2637" i="1"/>
  <c r="Q2481" i="1"/>
  <c r="U2637" i="1"/>
  <c r="U2481" i="1"/>
  <c r="Y2637" i="1"/>
  <c r="Y2481" i="1"/>
  <c r="C2638" i="1"/>
  <c r="C2648" i="1" s="1"/>
  <c r="C2658" i="1" s="1"/>
  <c r="G2638" i="1"/>
  <c r="G2648" i="1" s="1"/>
  <c r="G2658" i="1" s="1"/>
  <c r="K2638" i="1"/>
  <c r="K2648" i="1" s="1"/>
  <c r="K2658" i="1" s="1"/>
  <c r="O2638" i="1"/>
  <c r="O2648" i="1" s="1"/>
  <c r="O2658" i="1" s="1"/>
  <c r="S2638" i="1"/>
  <c r="S2648" i="1" s="1"/>
  <c r="S2658" i="1" s="1"/>
  <c r="W2638" i="1"/>
  <c r="W2648" i="1" s="1"/>
  <c r="W2658" i="1" s="1"/>
  <c r="D2639" i="1"/>
  <c r="H2639" i="1"/>
  <c r="H2649" i="1" s="1"/>
  <c r="H2659" i="1" s="1"/>
  <c r="L2639" i="1"/>
  <c r="L2649" i="1" s="1"/>
  <c r="L2659" i="1" s="1"/>
  <c r="P2639" i="1"/>
  <c r="P2649" i="1" s="1"/>
  <c r="P2659" i="1" s="1"/>
  <c r="T2639" i="1"/>
  <c r="T2649" i="1" s="1"/>
  <c r="T2659" i="1" s="1"/>
  <c r="X2639" i="1"/>
  <c r="X2649" i="1" s="1"/>
  <c r="X2659" i="1" s="1"/>
  <c r="D2642" i="1"/>
  <c r="H2642" i="1"/>
  <c r="H2483" i="1"/>
  <c r="L2642" i="1"/>
  <c r="AA2490" i="1"/>
  <c r="Z2503" i="1"/>
  <c r="AB2503" i="1" s="1"/>
  <c r="AB2501" i="1"/>
  <c r="Z2573" i="1"/>
  <c r="AB2573" i="1" s="1"/>
  <c r="AA2362" i="1"/>
  <c r="M2371" i="1"/>
  <c r="M2373" i="1" s="1"/>
  <c r="AA2378" i="1"/>
  <c r="AB2392" i="1"/>
  <c r="Z2401" i="1"/>
  <c r="AB2417" i="1"/>
  <c r="AB2432" i="1"/>
  <c r="Z2441" i="1"/>
  <c r="AB2457" i="1"/>
  <c r="AB2472" i="1"/>
  <c r="B2637" i="1"/>
  <c r="B2481" i="1"/>
  <c r="B2483" i="1" s="1"/>
  <c r="F2637" i="1"/>
  <c r="F2481" i="1"/>
  <c r="F2483" i="1" s="1"/>
  <c r="J2637" i="1"/>
  <c r="J2481" i="1"/>
  <c r="J2483" i="1" s="1"/>
  <c r="N2637" i="1"/>
  <c r="N2481" i="1"/>
  <c r="N2483" i="1" s="1"/>
  <c r="R2637" i="1"/>
  <c r="R2481" i="1"/>
  <c r="R2483" i="1" s="1"/>
  <c r="V2637" i="1"/>
  <c r="V2481" i="1"/>
  <c r="V2483" i="1" s="1"/>
  <c r="Z2477" i="1"/>
  <c r="D2638" i="1"/>
  <c r="H2638" i="1"/>
  <c r="H2648" i="1" s="1"/>
  <c r="H2658" i="1" s="1"/>
  <c r="L2638" i="1"/>
  <c r="L2648" i="1" s="1"/>
  <c r="L2658" i="1" s="1"/>
  <c r="P2638" i="1"/>
  <c r="P2648" i="1" s="1"/>
  <c r="P2658" i="1" s="1"/>
  <c r="T2638" i="1"/>
  <c r="T2648" i="1" s="1"/>
  <c r="T2658" i="1" s="1"/>
  <c r="X2638" i="1"/>
  <c r="X2648" i="1" s="1"/>
  <c r="X2658" i="1" s="1"/>
  <c r="E2639" i="1"/>
  <c r="E2649" i="1" s="1"/>
  <c r="E2659" i="1" s="1"/>
  <c r="I2639" i="1"/>
  <c r="I2649" i="1" s="1"/>
  <c r="I2659" i="1" s="1"/>
  <c r="M2639" i="1"/>
  <c r="Z2479" i="1"/>
  <c r="Q2639" i="1"/>
  <c r="Q2649" i="1" s="1"/>
  <c r="Q2659" i="1" s="1"/>
  <c r="U2639" i="1"/>
  <c r="U2649" i="1" s="1"/>
  <c r="U2659" i="1" s="1"/>
  <c r="Y2639" i="1"/>
  <c r="Y2649" i="1" s="1"/>
  <c r="Y2659" i="1" s="1"/>
  <c r="D2481" i="1"/>
  <c r="D2483" i="1" s="1"/>
  <c r="E2642" i="1"/>
  <c r="E2483" i="1"/>
  <c r="I2642" i="1"/>
  <c r="I2483" i="1"/>
  <c r="M2642" i="1"/>
  <c r="AA2503" i="1"/>
  <c r="Z2603" i="1"/>
  <c r="AB2603" i="1" s="1"/>
  <c r="AB2601" i="1"/>
  <c r="AA2367" i="1"/>
  <c r="AA2371" i="1" s="1"/>
  <c r="AA2372" i="1"/>
  <c r="C2637" i="1"/>
  <c r="G2637" i="1"/>
  <c r="K2637" i="1"/>
  <c r="O2637" i="1"/>
  <c r="S2637" i="1"/>
  <c r="W2637" i="1"/>
  <c r="E2638" i="1"/>
  <c r="E2648" i="1" s="1"/>
  <c r="E2658" i="1" s="1"/>
  <c r="I2638" i="1"/>
  <c r="I2648" i="1" s="1"/>
  <c r="I2658" i="1" s="1"/>
  <c r="M2638" i="1"/>
  <c r="Q2638" i="1"/>
  <c r="Q2648" i="1" s="1"/>
  <c r="Q2658" i="1" s="1"/>
  <c r="U2638" i="1"/>
  <c r="U2648" i="1" s="1"/>
  <c r="U2658" i="1" s="1"/>
  <c r="Y2638" i="1"/>
  <c r="Y2648" i="1" s="1"/>
  <c r="Y2658" i="1" s="1"/>
  <c r="B2639" i="1"/>
  <c r="B2649" i="1" s="1"/>
  <c r="B2659" i="1" s="1"/>
  <c r="F2639" i="1"/>
  <c r="F2649" i="1" s="1"/>
  <c r="F2659" i="1" s="1"/>
  <c r="J2639" i="1"/>
  <c r="J2649" i="1" s="1"/>
  <c r="J2659" i="1" s="1"/>
  <c r="N2639" i="1"/>
  <c r="N2649" i="1" s="1"/>
  <c r="N2659" i="1" s="1"/>
  <c r="R2639" i="1"/>
  <c r="R2649" i="1" s="1"/>
  <c r="R2659" i="1" s="1"/>
  <c r="V2639" i="1"/>
  <c r="V2649" i="1" s="1"/>
  <c r="V2659" i="1" s="1"/>
  <c r="AA2479" i="1"/>
  <c r="E2640" i="1"/>
  <c r="E2650" i="1" s="1"/>
  <c r="E2660" i="1" s="1"/>
  <c r="I2640" i="1"/>
  <c r="I2650" i="1" s="1"/>
  <c r="I2660" i="1" s="1"/>
  <c r="M2640" i="1"/>
  <c r="Q2640" i="1"/>
  <c r="Q2650" i="1" s="1"/>
  <c r="Q2660" i="1" s="1"/>
  <c r="U2640" i="1"/>
  <c r="U2650" i="1" s="1"/>
  <c r="U2660" i="1" s="1"/>
  <c r="Y2640" i="1"/>
  <c r="Y2650" i="1" s="1"/>
  <c r="Y2660" i="1" s="1"/>
  <c r="G2481" i="1"/>
  <c r="G2483" i="1" s="1"/>
  <c r="O2481" i="1"/>
  <c r="O2483" i="1" s="1"/>
  <c r="W2481" i="1"/>
  <c r="W2483" i="1" s="1"/>
  <c r="Z2491" i="1"/>
  <c r="AB2491" i="1" s="1"/>
  <c r="Z2563" i="1"/>
  <c r="AB2563" i="1" s="1"/>
  <c r="AB2561" i="1"/>
  <c r="AA2358" i="1"/>
  <c r="AA2361" i="1" s="1"/>
  <c r="Z2388" i="1"/>
  <c r="AB2388" i="1" s="1"/>
  <c r="D2637" i="1"/>
  <c r="H2637" i="1"/>
  <c r="L2637" i="1"/>
  <c r="P2637" i="1"/>
  <c r="T2637" i="1"/>
  <c r="X2637" i="1"/>
  <c r="B2638" i="1"/>
  <c r="B2648" i="1" s="1"/>
  <c r="B2658" i="1" s="1"/>
  <c r="F2638" i="1"/>
  <c r="F2648" i="1" s="1"/>
  <c r="F2658" i="1" s="1"/>
  <c r="J2638" i="1"/>
  <c r="J2648" i="1" s="1"/>
  <c r="J2658" i="1" s="1"/>
  <c r="N2638" i="1"/>
  <c r="N2648" i="1" s="1"/>
  <c r="N2658" i="1" s="1"/>
  <c r="R2638" i="1"/>
  <c r="R2648" i="1" s="1"/>
  <c r="R2658" i="1" s="1"/>
  <c r="V2638" i="1"/>
  <c r="V2648" i="1" s="1"/>
  <c r="V2658" i="1" s="1"/>
  <c r="Z2478" i="1"/>
  <c r="AB2478" i="1" s="1"/>
  <c r="C2639" i="1"/>
  <c r="C2649" i="1" s="1"/>
  <c r="C2659" i="1" s="1"/>
  <c r="G2639" i="1"/>
  <c r="G2649" i="1" s="1"/>
  <c r="G2659" i="1" s="1"/>
  <c r="K2639" i="1"/>
  <c r="K2649" i="1" s="1"/>
  <c r="K2659" i="1" s="1"/>
  <c r="O2639" i="1"/>
  <c r="O2649" i="1" s="1"/>
  <c r="O2659" i="1" s="1"/>
  <c r="S2639" i="1"/>
  <c r="S2649" i="1" s="1"/>
  <c r="S2659" i="1" s="1"/>
  <c r="W2639" i="1"/>
  <c r="W2649" i="1" s="1"/>
  <c r="W2659" i="1" s="1"/>
  <c r="B2640" i="1"/>
  <c r="B2650" i="1" s="1"/>
  <c r="B2660" i="1" s="1"/>
  <c r="F2640" i="1"/>
  <c r="F2650" i="1" s="1"/>
  <c r="F2660" i="1" s="1"/>
  <c r="J2640" i="1"/>
  <c r="J2650" i="1" s="1"/>
  <c r="J2660" i="1" s="1"/>
  <c r="N2640" i="1"/>
  <c r="N2650" i="1" s="1"/>
  <c r="N2660" i="1" s="1"/>
  <c r="R2640" i="1"/>
  <c r="R2650" i="1" s="1"/>
  <c r="R2660" i="1" s="1"/>
  <c r="V2640" i="1"/>
  <c r="V2650" i="1" s="1"/>
  <c r="V2660" i="1" s="1"/>
  <c r="Z2480" i="1"/>
  <c r="AA2480" i="1" s="1"/>
  <c r="H2481" i="1"/>
  <c r="P2481" i="1"/>
  <c r="X2481" i="1"/>
  <c r="AA2491" i="1"/>
  <c r="Z2523" i="1"/>
  <c r="AB2523" i="1" s="1"/>
  <c r="AB2521" i="1"/>
  <c r="AA2581" i="1"/>
  <c r="AA2583" i="1" s="1"/>
  <c r="P2642" i="1"/>
  <c r="T2642" i="1"/>
  <c r="X2642" i="1"/>
  <c r="AA2492" i="1"/>
  <c r="AA2498" i="1"/>
  <c r="Z2508" i="1"/>
  <c r="AB2508" i="1" s="1"/>
  <c r="AA2517" i="1"/>
  <c r="AA2521" i="1" s="1"/>
  <c r="AA2523" i="1" s="1"/>
  <c r="AA2528" i="1"/>
  <c r="AA2531" i="1" s="1"/>
  <c r="Z2531" i="1"/>
  <c r="AB2531" i="1" s="1"/>
  <c r="AA2532" i="1"/>
  <c r="AA2539" i="1"/>
  <c r="AA2541" i="1" s="1"/>
  <c r="AA2543" i="1" s="1"/>
  <c r="AB2547" i="1"/>
  <c r="AA2550" i="1"/>
  <c r="AA2551" i="1" s="1"/>
  <c r="AA2553" i="1" s="1"/>
  <c r="Z2553" i="1"/>
  <c r="AB2553" i="1" s="1"/>
  <c r="AA2557" i="1"/>
  <c r="AA2561" i="1" s="1"/>
  <c r="AA2563" i="1" s="1"/>
  <c r="AA2568" i="1"/>
  <c r="AA2571" i="1" s="1"/>
  <c r="Z2571" i="1"/>
  <c r="AB2571" i="1" s="1"/>
  <c r="AA2572" i="1"/>
  <c r="AA2579" i="1"/>
  <c r="AB2587" i="1"/>
  <c r="AA2590" i="1"/>
  <c r="AA2591" i="1" s="1"/>
  <c r="AA2593" i="1" s="1"/>
  <c r="Z2593" i="1"/>
  <c r="AB2593" i="1" s="1"/>
  <c r="AA2597" i="1"/>
  <c r="AA2601" i="1" s="1"/>
  <c r="AA2612" i="1"/>
  <c r="AA2613" i="1" s="1"/>
  <c r="Z2613" i="1"/>
  <c r="AB2613" i="1" s="1"/>
  <c r="AB2617" i="1"/>
  <c r="AB2619" i="1"/>
  <c r="AB2628" i="1"/>
  <c r="AB2630" i="1"/>
  <c r="Q2642" i="1"/>
  <c r="U2642" i="1"/>
  <c r="Y2642" i="1"/>
  <c r="Z2488" i="1"/>
  <c r="AB2488" i="1" s="1"/>
  <c r="M2501" i="1"/>
  <c r="M2503" i="1" s="1"/>
  <c r="AA2508" i="1"/>
  <c r="AB2517" i="1"/>
  <c r="AB2532" i="1"/>
  <c r="Z2541" i="1"/>
  <c r="AB2557" i="1"/>
  <c r="AB2572" i="1"/>
  <c r="Z2581" i="1"/>
  <c r="AB2597" i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B2642" i="1"/>
  <c r="F2642" i="1"/>
  <c r="J2642" i="1"/>
  <c r="N2642" i="1"/>
  <c r="R2642" i="1"/>
  <c r="V2642" i="1"/>
  <c r="Z2482" i="1"/>
  <c r="AA2482" i="1" s="1"/>
  <c r="L2483" i="1"/>
  <c r="P2483" i="1"/>
  <c r="T2483" i="1"/>
  <c r="X2483" i="1"/>
  <c r="AA2488" i="1"/>
  <c r="AA2497" i="1"/>
  <c r="AA2501" i="1" s="1"/>
  <c r="AB2608" i="1"/>
  <c r="AB2610" i="1"/>
  <c r="AA2623" i="1"/>
  <c r="AA2631" i="1"/>
  <c r="D2640" i="1"/>
  <c r="H2640" i="1"/>
  <c r="H2650" i="1" s="1"/>
  <c r="H2660" i="1" s="1"/>
  <c r="L2640" i="1"/>
  <c r="L2650" i="1" s="1"/>
  <c r="L2660" i="1" s="1"/>
  <c r="P2640" i="1"/>
  <c r="P2650" i="1" s="1"/>
  <c r="P2660" i="1" s="1"/>
  <c r="T2640" i="1"/>
  <c r="T2650" i="1" s="1"/>
  <c r="T2660" i="1" s="1"/>
  <c r="X2640" i="1"/>
  <c r="X2650" i="1" s="1"/>
  <c r="X2660" i="1" s="1"/>
  <c r="C2642" i="1"/>
  <c r="G2642" i="1"/>
  <c r="K2642" i="1"/>
  <c r="O2642" i="1"/>
  <c r="S2642" i="1"/>
  <c r="W2642" i="1"/>
  <c r="M2483" i="1"/>
  <c r="Q2483" i="1"/>
  <c r="U2483" i="1"/>
  <c r="Y2483" i="1"/>
  <c r="AA2507" i="1"/>
  <c r="AA2511" i="1" s="1"/>
  <c r="AA2513" i="1" s="1"/>
  <c r="AA2603" i="1"/>
  <c r="Z2621" i="1"/>
  <c r="AB2607" i="1"/>
  <c r="Z2631" i="1"/>
  <c r="AB2631" i="1" s="1"/>
  <c r="AA2632" i="1"/>
  <c r="AA2633" i="1" s="1"/>
  <c r="AB2632" i="1"/>
  <c r="B2680" i="1"/>
  <c r="D2680" i="1"/>
  <c r="AA2680" i="1" s="1"/>
  <c r="AB1924" i="1" l="1"/>
  <c r="Z1926" i="1"/>
  <c r="AB1926" i="1" s="1"/>
  <c r="AB1964" i="1"/>
  <c r="Z1966" i="1"/>
  <c r="AB1966" i="1" s="1"/>
  <c r="K2652" i="1"/>
  <c r="D2650" i="1"/>
  <c r="V2652" i="1"/>
  <c r="F2652" i="1"/>
  <c r="Z2633" i="1"/>
  <c r="AB2633" i="1" s="1"/>
  <c r="U2652" i="1"/>
  <c r="AA2493" i="1"/>
  <c r="T2647" i="1"/>
  <c r="T2641" i="1"/>
  <c r="D2647" i="1"/>
  <c r="D2641" i="1"/>
  <c r="O2641" i="1"/>
  <c r="O2647" i="1"/>
  <c r="AA2373" i="1"/>
  <c r="M2652" i="1"/>
  <c r="Z2642" i="1"/>
  <c r="E2652" i="1"/>
  <c r="Z2481" i="1"/>
  <c r="AB2481" i="1" s="1"/>
  <c r="R2647" i="1"/>
  <c r="R2641" i="1"/>
  <c r="J2641" i="1"/>
  <c r="J2647" i="1"/>
  <c r="B2647" i="1"/>
  <c r="B2641" i="1"/>
  <c r="H2652" i="1"/>
  <c r="AA2473" i="1"/>
  <c r="AB2278" i="1"/>
  <c r="Z2281" i="1"/>
  <c r="Z2363" i="1"/>
  <c r="AB2363" i="1" s="1"/>
  <c r="Z2331" i="1"/>
  <c r="AB2165" i="1"/>
  <c r="Z2169" i="1"/>
  <c r="AA2151" i="1"/>
  <c r="Z2211" i="1"/>
  <c r="AB2211" i="1" s="1"/>
  <c r="AA2165" i="1"/>
  <c r="AA2169" i="1" s="1"/>
  <c r="AA2171" i="1" s="1"/>
  <c r="U2128" i="1"/>
  <c r="T2128" i="1"/>
  <c r="Q2128" i="1"/>
  <c r="M2126" i="1"/>
  <c r="Z2122" i="1"/>
  <c r="AA2084" i="1"/>
  <c r="AB2031" i="1"/>
  <c r="Z2034" i="1"/>
  <c r="AA2031" i="1"/>
  <c r="AA2034" i="1" s="1"/>
  <c r="AA2036" i="1" s="1"/>
  <c r="AB2024" i="1"/>
  <c r="AB1994" i="1"/>
  <c r="Z2123" i="1"/>
  <c r="AB2123" i="1" s="1"/>
  <c r="AB2046" i="1"/>
  <c r="Z1834" i="1"/>
  <c r="AB1830" i="1"/>
  <c r="AB1805" i="1"/>
  <c r="AB2044" i="1"/>
  <c r="AB1941" i="1"/>
  <c r="AA1941" i="1"/>
  <c r="AB1901" i="1"/>
  <c r="AA1901" i="1"/>
  <c r="AA1866" i="1"/>
  <c r="Z1816" i="1"/>
  <c r="AB1816" i="1" s="1"/>
  <c r="AB1815" i="1"/>
  <c r="Z1794" i="1"/>
  <c r="AB1794" i="1" s="1"/>
  <c r="AB1790" i="1"/>
  <c r="Z1944" i="1"/>
  <c r="AA1786" i="1"/>
  <c r="Z1724" i="1"/>
  <c r="AB1720" i="1"/>
  <c r="U2075" i="1"/>
  <c r="Z1916" i="1"/>
  <c r="AB1916" i="1" s="1"/>
  <c r="Z1746" i="1"/>
  <c r="AB1746" i="1" s="1"/>
  <c r="AB1745" i="1"/>
  <c r="Z1734" i="1"/>
  <c r="AB1734" i="1" s="1"/>
  <c r="AB1730" i="1"/>
  <c r="AA1720" i="1"/>
  <c r="AA1724" i="1" s="1"/>
  <c r="AA1726" i="1" s="1"/>
  <c r="D2062" i="1"/>
  <c r="AA1672" i="1"/>
  <c r="AB1681" i="1"/>
  <c r="AA1681" i="1"/>
  <c r="AA1666" i="1"/>
  <c r="D1675" i="1"/>
  <c r="D1686" i="1"/>
  <c r="AA1685" i="1"/>
  <c r="I1684" i="1"/>
  <c r="I1686" i="1" s="1"/>
  <c r="I1670" i="1"/>
  <c r="W2065" i="1"/>
  <c r="W1676" i="1"/>
  <c r="J2070" i="1"/>
  <c r="J2074" i="1" s="1"/>
  <c r="J2064" i="1"/>
  <c r="AB1636" i="1"/>
  <c r="K2065" i="1"/>
  <c r="K1676" i="1"/>
  <c r="C2070" i="1"/>
  <c r="C2074" i="1" s="1"/>
  <c r="C2064" i="1"/>
  <c r="U1654" i="1"/>
  <c r="U1656" i="1" s="1"/>
  <c r="U1640" i="1"/>
  <c r="U1644" i="1" s="1"/>
  <c r="U1646" i="1" s="1"/>
  <c r="E1654" i="1"/>
  <c r="E1656" i="1" s="1"/>
  <c r="E1640" i="1"/>
  <c r="E1644" i="1" s="1"/>
  <c r="E1646" i="1" s="1"/>
  <c r="Z1536" i="1"/>
  <c r="AB1536" i="1" s="1"/>
  <c r="G2070" i="1"/>
  <c r="G2074" i="1" s="1"/>
  <c r="G2064" i="1"/>
  <c r="Z1616" i="1"/>
  <c r="AB1616" i="1" s="1"/>
  <c r="Z1576" i="1"/>
  <c r="AB1576" i="1" s="1"/>
  <c r="AA1554" i="1"/>
  <c r="AA1595" i="1"/>
  <c r="AA1580" i="1"/>
  <c r="AA1584" i="1" s="1"/>
  <c r="AA1540" i="1"/>
  <c r="AA1544" i="1" s="1"/>
  <c r="AA1530" i="1"/>
  <c r="AA1534" i="1" s="1"/>
  <c r="AB1456" i="1"/>
  <c r="Z1516" i="1"/>
  <c r="AB1516" i="1" s="1"/>
  <c r="AA1470" i="1"/>
  <c r="AA1474" i="1" s="1"/>
  <c r="AB1444" i="1"/>
  <c r="Z1406" i="1"/>
  <c r="AB1406" i="1" s="1"/>
  <c r="Z1376" i="1"/>
  <c r="AB1376" i="1" s="1"/>
  <c r="Z1326" i="1"/>
  <c r="AB1326" i="1" s="1"/>
  <c r="AA1325" i="1"/>
  <c r="Z1366" i="1"/>
  <c r="AB1366" i="1" s="1"/>
  <c r="AB1246" i="1"/>
  <c r="AB1226" i="1"/>
  <c r="AB1206" i="1"/>
  <c r="Z1194" i="1"/>
  <c r="AB1194" i="1" s="1"/>
  <c r="AB1190" i="1"/>
  <c r="AA1505" i="1"/>
  <c r="AA1506" i="1" s="1"/>
  <c r="Z1426" i="1"/>
  <c r="AB1426" i="1" s="1"/>
  <c r="Z1154" i="1"/>
  <c r="AB1150" i="1"/>
  <c r="Z1114" i="1"/>
  <c r="AB1110" i="1"/>
  <c r="Z1046" i="1"/>
  <c r="AB1046" i="1" s="1"/>
  <c r="AA1450" i="1"/>
  <c r="AA1454" i="1" s="1"/>
  <c r="AA1405" i="1"/>
  <c r="AA1375" i="1"/>
  <c r="AA1330" i="1"/>
  <c r="AA1334" i="1" s="1"/>
  <c r="AA1290" i="1"/>
  <c r="AA1294" i="1" s="1"/>
  <c r="AA1245" i="1"/>
  <c r="AA1246" i="1" s="1"/>
  <c r="AA1205" i="1"/>
  <c r="AA1206" i="1" s="1"/>
  <c r="Z1026" i="1"/>
  <c r="AB1026" i="1" s="1"/>
  <c r="AA1010" i="1"/>
  <c r="AA1014" i="1" s="1"/>
  <c r="AA1110" i="1"/>
  <c r="AA1114" i="1" s="1"/>
  <c r="Z1056" i="1"/>
  <c r="AB1056" i="1" s="1"/>
  <c r="AA733" i="1"/>
  <c r="AA1105" i="1"/>
  <c r="AA1106" i="1" s="1"/>
  <c r="AA1085" i="1"/>
  <c r="AA1086" i="1" s="1"/>
  <c r="AA1045" i="1"/>
  <c r="AA1030" i="1"/>
  <c r="AA1034" i="1" s="1"/>
  <c r="AA1036" i="1" s="1"/>
  <c r="AB894" i="1"/>
  <c r="Z771" i="1"/>
  <c r="AB767" i="1"/>
  <c r="AB678" i="1"/>
  <c r="AA1000" i="1"/>
  <c r="AA1004" i="1" s="1"/>
  <c r="AA975" i="1"/>
  <c r="AA970" i="1"/>
  <c r="AA974" i="1" s="1"/>
  <c r="AA883" i="1"/>
  <c r="Z831" i="1"/>
  <c r="AB827" i="1"/>
  <c r="AA803" i="1"/>
  <c r="Z632" i="1"/>
  <c r="AB632" i="1" s="1"/>
  <c r="AB628" i="1"/>
  <c r="Z763" i="1"/>
  <c r="AB763" i="1" s="1"/>
  <c r="AB762" i="1"/>
  <c r="AA713" i="1"/>
  <c r="AA700" i="1"/>
  <c r="AA690" i="1"/>
  <c r="Z370" i="1"/>
  <c r="AB366" i="1"/>
  <c r="AA767" i="1"/>
  <c r="AA771" i="1" s="1"/>
  <c r="Z602" i="1"/>
  <c r="AB598" i="1"/>
  <c r="Z572" i="1"/>
  <c r="AB572" i="1" s="1"/>
  <c r="AB568" i="1"/>
  <c r="Z532" i="1"/>
  <c r="AB532" i="1" s="1"/>
  <c r="AB528" i="1"/>
  <c r="Z420" i="1"/>
  <c r="AB420" i="1" s="1"/>
  <c r="AB416" i="1"/>
  <c r="Z380" i="1"/>
  <c r="AB380" i="1" s="1"/>
  <c r="AB376" i="1"/>
  <c r="AA623" i="1"/>
  <c r="AA624" i="1" s="1"/>
  <c r="Z584" i="1"/>
  <c r="AB584" i="1" s="1"/>
  <c r="AA583" i="1"/>
  <c r="AA584" i="1" s="1"/>
  <c r="AB564" i="1"/>
  <c r="AB544" i="1"/>
  <c r="AB524" i="1"/>
  <c r="AA504" i="1"/>
  <c r="AA472" i="1"/>
  <c r="Z462" i="1"/>
  <c r="AB462" i="1" s="1"/>
  <c r="AB458" i="1"/>
  <c r="AA458" i="1"/>
  <c r="AA462" i="1" s="1"/>
  <c r="AA464" i="1" s="1"/>
  <c r="AA543" i="1"/>
  <c r="AA544" i="1" s="1"/>
  <c r="AA473" i="1"/>
  <c r="AA401" i="1"/>
  <c r="Z437" i="1"/>
  <c r="AB437" i="1" s="1"/>
  <c r="T440" i="1"/>
  <c r="D440" i="1"/>
  <c r="AA528" i="1"/>
  <c r="AA532" i="1" s="1"/>
  <c r="AA534" i="1" s="1"/>
  <c r="AA366" i="1"/>
  <c r="AA370" i="1" s="1"/>
  <c r="AA341" i="1"/>
  <c r="W440" i="1"/>
  <c r="W442" i="1" s="1"/>
  <c r="G440" i="1"/>
  <c r="G442" i="1" s="1"/>
  <c r="AB121" i="1"/>
  <c r="Z280" i="1"/>
  <c r="AB280" i="1" s="1"/>
  <c r="AB276" i="1"/>
  <c r="Z441" i="1"/>
  <c r="V440" i="1"/>
  <c r="F440" i="1"/>
  <c r="AB231" i="1"/>
  <c r="Z141" i="1"/>
  <c r="AB141" i="1" s="1"/>
  <c r="Z111" i="1"/>
  <c r="AB111" i="1" s="1"/>
  <c r="Q440" i="1"/>
  <c r="AA252" i="1"/>
  <c r="AB101" i="1"/>
  <c r="AA85" i="1"/>
  <c r="AA89" i="1" s="1"/>
  <c r="AB20" i="1"/>
  <c r="Z242" i="1"/>
  <c r="AB242" i="1" s="1"/>
  <c r="AA206" i="1"/>
  <c r="AA180" i="1"/>
  <c r="W2652" i="1"/>
  <c r="G2652" i="1"/>
  <c r="R2652" i="1"/>
  <c r="R2643" i="1"/>
  <c r="B2652" i="1"/>
  <c r="B2643" i="1"/>
  <c r="Z2543" i="1"/>
  <c r="AB2543" i="1" s="1"/>
  <c r="AB2541" i="1"/>
  <c r="Q2652" i="1"/>
  <c r="AA2573" i="1"/>
  <c r="AA2533" i="1"/>
  <c r="X2652" i="1"/>
  <c r="P2647" i="1"/>
  <c r="P2641" i="1"/>
  <c r="Z2511" i="1"/>
  <c r="K2641" i="1"/>
  <c r="K2643" i="1" s="1"/>
  <c r="K2647" i="1"/>
  <c r="Z2533" i="1"/>
  <c r="AB2533" i="1" s="1"/>
  <c r="D2649" i="1"/>
  <c r="Y2647" i="1"/>
  <c r="Y2641" i="1"/>
  <c r="Q2647" i="1"/>
  <c r="Q2641" i="1"/>
  <c r="Q2643" i="1" s="1"/>
  <c r="I2647" i="1"/>
  <c r="I2641" i="1"/>
  <c r="Z2391" i="1"/>
  <c r="AA2341" i="1"/>
  <c r="AA2343" i="1" s="1"/>
  <c r="AA2351" i="1"/>
  <c r="AA2353" i="1" s="1"/>
  <c r="AB2291" i="1"/>
  <c r="Z2293" i="1"/>
  <c r="AB2293" i="1" s="1"/>
  <c r="AA2221" i="1"/>
  <c r="AA2209" i="1"/>
  <c r="AA2211" i="1" s="1"/>
  <c r="Z2221" i="1"/>
  <c r="AB2221" i="1" s="1"/>
  <c r="Z2127" i="1"/>
  <c r="M2128" i="1"/>
  <c r="L2128" i="1"/>
  <c r="AB2113" i="1"/>
  <c r="Z2116" i="1"/>
  <c r="AA2086" i="1"/>
  <c r="AA2088" i="1" s="1"/>
  <c r="AA1904" i="1"/>
  <c r="AA1906" i="1" s="1"/>
  <c r="AB1981" i="1"/>
  <c r="AA1981" i="1"/>
  <c r="AA1984" i="1" s="1"/>
  <c r="AA1986" i="1" s="1"/>
  <c r="Z1984" i="1"/>
  <c r="AA1856" i="1"/>
  <c r="AB2026" i="1"/>
  <c r="Z1856" i="1"/>
  <c r="AB1856" i="1" s="1"/>
  <c r="AB1855" i="1"/>
  <c r="Z1844" i="1"/>
  <c r="AB1844" i="1" s="1"/>
  <c r="AB1840" i="1"/>
  <c r="AA1796" i="1"/>
  <c r="AA1716" i="1"/>
  <c r="Z1906" i="1"/>
  <c r="AB1906" i="1" s="1"/>
  <c r="AB1775" i="1"/>
  <c r="Q2065" i="1"/>
  <c r="Z1786" i="1"/>
  <c r="AB1786" i="1" s="1"/>
  <c r="AB1785" i="1"/>
  <c r="Z1774" i="1"/>
  <c r="AB1774" i="1" s="1"/>
  <c r="AB1770" i="1"/>
  <c r="D2063" i="1"/>
  <c r="B1684" i="1"/>
  <c r="B1686" i="1" s="1"/>
  <c r="B1670" i="1"/>
  <c r="L2075" i="1"/>
  <c r="H1686" i="1"/>
  <c r="H1675" i="1"/>
  <c r="U1684" i="1"/>
  <c r="U1686" i="1" s="1"/>
  <c r="U1670" i="1"/>
  <c r="M1684" i="1"/>
  <c r="M1686" i="1" s="1"/>
  <c r="Z1680" i="1"/>
  <c r="M1670" i="1"/>
  <c r="M2065" i="1"/>
  <c r="Z1675" i="1"/>
  <c r="G2065" i="1"/>
  <c r="G1676" i="1"/>
  <c r="X2075" i="1"/>
  <c r="J2066" i="1"/>
  <c r="J2075" i="1"/>
  <c r="J2076" i="1" s="1"/>
  <c r="D2071" i="1"/>
  <c r="AA1691" i="1"/>
  <c r="AA1694" i="1" s="1"/>
  <c r="AA1696" i="1" s="1"/>
  <c r="D2060" i="1"/>
  <c r="D1674" i="1"/>
  <c r="P2075" i="1"/>
  <c r="Q1654" i="1"/>
  <c r="Q1656" i="1" s="1"/>
  <c r="Q1640" i="1"/>
  <c r="Q1644" i="1" s="1"/>
  <c r="Q1646" i="1" s="1"/>
  <c r="Z1564" i="1"/>
  <c r="AB1560" i="1"/>
  <c r="AA1560" i="1"/>
  <c r="AA1564" i="1" s="1"/>
  <c r="AA1566" i="1" s="1"/>
  <c r="AB1534" i="1"/>
  <c r="Z1683" i="1"/>
  <c r="AA1683" i="1" s="1"/>
  <c r="M1673" i="1"/>
  <c r="O2065" i="1"/>
  <c r="O1676" i="1"/>
  <c r="H2060" i="1"/>
  <c r="F2075" i="1"/>
  <c r="W2070" i="1"/>
  <c r="W2074" i="1" s="1"/>
  <c r="W2064" i="1"/>
  <c r="Z1645" i="1"/>
  <c r="AA1600" i="1"/>
  <c r="AA1604" i="1" s="1"/>
  <c r="AA1606" i="1" s="1"/>
  <c r="Z1556" i="1"/>
  <c r="AB1556" i="1" s="1"/>
  <c r="F2070" i="1"/>
  <c r="F2074" i="1" s="1"/>
  <c r="F2064" i="1"/>
  <c r="F2066" i="1" s="1"/>
  <c r="AA1641" i="1"/>
  <c r="AA1615" i="1"/>
  <c r="AA1616" i="1" s="1"/>
  <c r="AA1585" i="1"/>
  <c r="AA1586" i="1" s="1"/>
  <c r="AA1545" i="1"/>
  <c r="AA1546" i="1" s="1"/>
  <c r="AA1520" i="1"/>
  <c r="AA1524" i="1" s="1"/>
  <c r="Z1354" i="1"/>
  <c r="AB1350" i="1"/>
  <c r="Z1296" i="1"/>
  <c r="AB1296" i="1" s="1"/>
  <c r="AB1275" i="1"/>
  <c r="Z1234" i="1"/>
  <c r="AB1234" i="1" s="1"/>
  <c r="AB1230" i="1"/>
  <c r="Z1196" i="1"/>
  <c r="AB1196" i="1" s="1"/>
  <c r="Z1436" i="1"/>
  <c r="AB1436" i="1" s="1"/>
  <c r="AA1420" i="1"/>
  <c r="AA1424" i="1" s="1"/>
  <c r="AA1426" i="1" s="1"/>
  <c r="AA1390" i="1"/>
  <c r="AA1394" i="1" s="1"/>
  <c r="AA1396" i="1" s="1"/>
  <c r="Z1344" i="1"/>
  <c r="AB1344" i="1" s="1"/>
  <c r="AB1340" i="1"/>
  <c r="AA1195" i="1"/>
  <c r="AA1480" i="1"/>
  <c r="AA1484" i="1" s="1"/>
  <c r="AA1486" i="1" s="1"/>
  <c r="AA1435" i="1"/>
  <c r="AA1436" i="1" s="1"/>
  <c r="AA1415" i="1"/>
  <c r="AA1400" i="1"/>
  <c r="AA1404" i="1" s="1"/>
  <c r="Z1396" i="1"/>
  <c r="AB1396" i="1" s="1"/>
  <c r="Z1306" i="1"/>
  <c r="AB1306" i="1" s="1"/>
  <c r="Z1094" i="1"/>
  <c r="AB1094" i="1" s="1"/>
  <c r="AB1090" i="1"/>
  <c r="AA1365" i="1"/>
  <c r="AA1366" i="1" s="1"/>
  <c r="AA1295" i="1"/>
  <c r="AA1296" i="1" s="1"/>
  <c r="AA1136" i="1"/>
  <c r="AA1116" i="1"/>
  <c r="Z1066" i="1"/>
  <c r="AB1066" i="1" s="1"/>
  <c r="AA1050" i="1"/>
  <c r="AA1054" i="1" s="1"/>
  <c r="AA1056" i="1" s="1"/>
  <c r="AA940" i="1"/>
  <c r="AA944" i="1" s="1"/>
  <c r="AA946" i="1" s="1"/>
  <c r="AA1150" i="1"/>
  <c r="AA1154" i="1" s="1"/>
  <c r="AA1156" i="1" s="1"/>
  <c r="AA823" i="1"/>
  <c r="AA1071" i="1"/>
  <c r="Z986" i="1"/>
  <c r="AB986" i="1" s="1"/>
  <c r="Z811" i="1"/>
  <c r="AB807" i="1"/>
  <c r="AA753" i="1"/>
  <c r="AA960" i="1"/>
  <c r="AA964" i="1" s="1"/>
  <c r="AA925" i="1"/>
  <c r="AA926" i="1" s="1"/>
  <c r="AA920" i="1"/>
  <c r="AA924" i="1" s="1"/>
  <c r="AB792" i="1"/>
  <c r="Z741" i="1"/>
  <c r="AB737" i="1"/>
  <c r="Z906" i="1"/>
  <c r="AB906" i="1" s="1"/>
  <c r="AB905" i="1"/>
  <c r="Z883" i="1"/>
  <c r="AB883" i="1" s="1"/>
  <c r="AB882" i="1"/>
  <c r="Z853" i="1"/>
  <c r="AB853" i="1" s="1"/>
  <c r="AB852" i="1"/>
  <c r="Z841" i="1"/>
  <c r="AB841" i="1" s="1"/>
  <c r="AB837" i="1"/>
  <c r="Z803" i="1"/>
  <c r="AB803" i="1" s="1"/>
  <c r="AB802" i="1"/>
  <c r="Z791" i="1"/>
  <c r="AB791" i="1" s="1"/>
  <c r="AB787" i="1"/>
  <c r="AA837" i="1"/>
  <c r="AA841" i="1" s="1"/>
  <c r="AA827" i="1"/>
  <c r="AA831" i="1" s="1"/>
  <c r="AA833" i="1" s="1"/>
  <c r="Z482" i="1"/>
  <c r="AB478" i="1"/>
  <c r="AA787" i="1"/>
  <c r="AA791" i="1" s="1"/>
  <c r="Z896" i="1"/>
  <c r="AB896" i="1" s="1"/>
  <c r="AA679" i="1"/>
  <c r="AA680" i="1" s="1"/>
  <c r="AA674" i="1"/>
  <c r="AA678" i="1" s="1"/>
  <c r="AA454" i="1"/>
  <c r="AA430" i="1"/>
  <c r="AA410" i="1"/>
  <c r="Z360" i="1"/>
  <c r="AB360" i="1" s="1"/>
  <c r="AB356" i="1"/>
  <c r="Z340" i="1"/>
  <c r="AB340" i="1" s="1"/>
  <c r="AB336" i="1"/>
  <c r="AA593" i="1"/>
  <c r="AA594" i="1" s="1"/>
  <c r="AA563" i="1"/>
  <c r="AA564" i="1" s="1"/>
  <c r="AA431" i="1"/>
  <c r="AA432" i="1" s="1"/>
  <c r="AA416" i="1"/>
  <c r="AA420" i="1" s="1"/>
  <c r="AA391" i="1"/>
  <c r="AA392" i="1" s="1"/>
  <c r="C442" i="1"/>
  <c r="P440" i="1"/>
  <c r="P442" i="1" s="1"/>
  <c r="AA523" i="1"/>
  <c r="AA524" i="1" s="1"/>
  <c r="Z300" i="1"/>
  <c r="AB296" i="1"/>
  <c r="S440" i="1"/>
  <c r="S442" i="1" s="1"/>
  <c r="C440" i="1"/>
  <c r="Z151" i="1"/>
  <c r="AB151" i="1" s="1"/>
  <c r="AA513" i="1"/>
  <c r="R440" i="1"/>
  <c r="B440" i="1"/>
  <c r="Z71" i="1"/>
  <c r="AB71" i="1" s="1"/>
  <c r="Z41" i="1"/>
  <c r="AB41" i="1" s="1"/>
  <c r="AA493" i="1"/>
  <c r="AA494" i="1" s="1"/>
  <c r="M440" i="1"/>
  <c r="M442" i="1" s="1"/>
  <c r="Z436" i="1"/>
  <c r="AA436" i="1" s="1"/>
  <c r="AB246" i="1"/>
  <c r="Z250" i="1"/>
  <c r="Z230" i="1"/>
  <c r="AB230" i="1" s="1"/>
  <c r="AB226" i="1"/>
  <c r="Z171" i="1"/>
  <c r="AB171" i="1" s="1"/>
  <c r="AA155" i="1"/>
  <c r="AA159" i="1" s="1"/>
  <c r="AA161" i="1" s="1"/>
  <c r="AA125" i="1"/>
  <c r="AA129" i="1" s="1"/>
  <c r="AA131" i="1" s="1"/>
  <c r="Z161" i="1"/>
  <c r="AB161" i="1" s="1"/>
  <c r="AA311" i="1"/>
  <c r="AA312" i="1" s="1"/>
  <c r="AA296" i="1"/>
  <c r="AA300" i="1" s="1"/>
  <c r="AA145" i="1"/>
  <c r="AA149" i="1" s="1"/>
  <c r="AA151" i="1" s="1"/>
  <c r="AA120" i="1"/>
  <c r="AA121" i="1" s="1"/>
  <c r="AA115" i="1"/>
  <c r="AA119" i="1" s="1"/>
  <c r="AA100" i="1"/>
  <c r="AA101" i="1" s="1"/>
  <c r="AA75" i="1"/>
  <c r="AA79" i="1" s="1"/>
  <c r="AA60" i="1"/>
  <c r="AA61" i="1" s="1"/>
  <c r="AA276" i="1"/>
  <c r="AA280" i="1" s="1"/>
  <c r="AA282" i="1" s="1"/>
  <c r="AA16" i="1"/>
  <c r="AA19" i="1" s="1"/>
  <c r="AA21" i="1" s="1"/>
  <c r="Z2623" i="1"/>
  <c r="AB2623" i="1" s="1"/>
  <c r="AB2621" i="1"/>
  <c r="S2652" i="1"/>
  <c r="C2652" i="1"/>
  <c r="N2652" i="1"/>
  <c r="N2643" i="1"/>
  <c r="Z2583" i="1"/>
  <c r="AB2583" i="1" s="1"/>
  <c r="AB2581" i="1"/>
  <c r="T2652" i="1"/>
  <c r="T2643" i="1"/>
  <c r="L2647" i="1"/>
  <c r="L2641" i="1"/>
  <c r="Z2493" i="1"/>
  <c r="AB2493" i="1" s="1"/>
  <c r="M2650" i="1"/>
  <c r="Z2640" i="1"/>
  <c r="AB2640" i="1" s="1"/>
  <c r="W2647" i="1"/>
  <c r="W2641" i="1"/>
  <c r="W2643" i="1" s="1"/>
  <c r="G2647" i="1"/>
  <c r="G2641" i="1"/>
  <c r="G2643" i="1" s="1"/>
  <c r="I2652" i="1"/>
  <c r="I2643" i="1"/>
  <c r="V2647" i="1"/>
  <c r="V2641" i="1"/>
  <c r="V2643" i="1" s="1"/>
  <c r="N2647" i="1"/>
  <c r="N2641" i="1"/>
  <c r="F2647" i="1"/>
  <c r="F2641" i="1"/>
  <c r="F2643" i="1" s="1"/>
  <c r="Z2403" i="1"/>
  <c r="AB2403" i="1" s="1"/>
  <c r="AB2401" i="1"/>
  <c r="AA2363" i="1"/>
  <c r="L2652" i="1"/>
  <c r="L2643" i="1"/>
  <c r="AA2393" i="1"/>
  <c r="AA2328" i="1"/>
  <c r="AA2331" i="1" s="1"/>
  <c r="AA2333" i="1" s="1"/>
  <c r="AA2478" i="1"/>
  <c r="Z2311" i="1"/>
  <c r="AB2308" i="1"/>
  <c r="Z2257" i="1"/>
  <c r="Z2271" i="1"/>
  <c r="AB2351" i="1"/>
  <c r="Z2353" i="1"/>
  <c r="AB2353" i="1" s="1"/>
  <c r="AB2247" i="1"/>
  <c r="Z2251" i="1"/>
  <c r="AB2195" i="1"/>
  <c r="Z2199" i="1"/>
  <c r="Z2054" i="1"/>
  <c r="AB2051" i="1"/>
  <c r="AA2127" i="1"/>
  <c r="AB2097" i="1"/>
  <c r="Z2098" i="1"/>
  <c r="AB2098" i="1" s="1"/>
  <c r="M2139" i="1"/>
  <c r="M2141" i="1" s="1"/>
  <c r="Z2135" i="1"/>
  <c r="Z1824" i="1"/>
  <c r="AB1820" i="1"/>
  <c r="AB1845" i="1"/>
  <c r="Z1846" i="1"/>
  <c r="AB1846" i="1" s="1"/>
  <c r="D2126" i="1"/>
  <c r="D2128" i="1" s="1"/>
  <c r="AA2051" i="1"/>
  <c r="AA2054" i="1" s="1"/>
  <c r="AA2056" i="1" s="1"/>
  <c r="Z2016" i="1"/>
  <c r="AB2016" i="1" s="1"/>
  <c r="Z1956" i="1"/>
  <c r="AB1956" i="1" s="1"/>
  <c r="AB1921" i="1"/>
  <c r="AA1921" i="1"/>
  <c r="AA1924" i="1" s="1"/>
  <c r="AA1926" i="1" s="1"/>
  <c r="AA1896" i="1"/>
  <c r="Z1704" i="1"/>
  <c r="AB1700" i="1"/>
  <c r="AB1735" i="1"/>
  <c r="Z1736" i="1"/>
  <c r="AB1736" i="1" s="1"/>
  <c r="Z1714" i="1"/>
  <c r="AB1710" i="1"/>
  <c r="Z1796" i="1"/>
  <c r="AB1796" i="1" s="1"/>
  <c r="AB1795" i="1"/>
  <c r="AA1744" i="1"/>
  <c r="AA1746" i="1" s="1"/>
  <c r="AA1774" i="1"/>
  <c r="AA1776" i="1" s="1"/>
  <c r="S2065" i="1"/>
  <c r="S1676" i="1"/>
  <c r="C2065" i="1"/>
  <c r="C1676" i="1"/>
  <c r="Z1694" i="1"/>
  <c r="AB1690" i="1"/>
  <c r="E1684" i="1"/>
  <c r="E1686" i="1" s="1"/>
  <c r="E1670" i="1"/>
  <c r="AB1685" i="1"/>
  <c r="O2070" i="1"/>
  <c r="O2074" i="1" s="1"/>
  <c r="O2064" i="1"/>
  <c r="T2060" i="1"/>
  <c r="S2070" i="1"/>
  <c r="S2074" i="1" s="1"/>
  <c r="S2064" i="1"/>
  <c r="Z1664" i="1"/>
  <c r="AB1660" i="1"/>
  <c r="M1654" i="1"/>
  <c r="M1656" i="1" s="1"/>
  <c r="Z1650" i="1"/>
  <c r="M1640" i="1"/>
  <c r="Z1626" i="1"/>
  <c r="AB1626" i="1" s="1"/>
  <c r="E2065" i="1"/>
  <c r="AA1574" i="1"/>
  <c r="AA1630" i="1"/>
  <c r="AA1634" i="1" s="1"/>
  <c r="AA1575" i="1"/>
  <c r="AA1576" i="1" s="1"/>
  <c r="AA1555" i="1"/>
  <c r="AA1556" i="1" s="1"/>
  <c r="AA1535" i="1"/>
  <c r="AA1536" i="1" s="1"/>
  <c r="AA1525" i="1"/>
  <c r="AA1526" i="1" s="1"/>
  <c r="Z1386" i="1"/>
  <c r="AB1386" i="1" s="1"/>
  <c r="AB1294" i="1"/>
  <c r="Z1486" i="1"/>
  <c r="AB1486" i="1" s="1"/>
  <c r="Z1476" i="1"/>
  <c r="AB1476" i="1" s="1"/>
  <c r="AA1460" i="1"/>
  <c r="AA1464" i="1" s="1"/>
  <c r="AA1466" i="1" s="1"/>
  <c r="Z1316" i="1"/>
  <c r="AB1316" i="1" s="1"/>
  <c r="AA1300" i="1"/>
  <c r="AA1304" i="1" s="1"/>
  <c r="AA1306" i="1" s="1"/>
  <c r="AA1260" i="1"/>
  <c r="AA1264" i="1" s="1"/>
  <c r="AA1266" i="1" s="1"/>
  <c r="AA1186" i="1"/>
  <c r="AA1190" i="1"/>
  <c r="AA1194" i="1" s="1"/>
  <c r="AA1510" i="1"/>
  <c r="AA1514" i="1" s="1"/>
  <c r="Z1466" i="1"/>
  <c r="AB1466" i="1" s="1"/>
  <c r="Z1174" i="1"/>
  <c r="AB1174" i="1" s="1"/>
  <c r="AB1170" i="1"/>
  <c r="Z1134" i="1"/>
  <c r="AB1130" i="1"/>
  <c r="Z1096" i="1"/>
  <c r="AB1096" i="1" s="1"/>
  <c r="AA1445" i="1"/>
  <c r="AA1410" i="1"/>
  <c r="AA1414" i="1" s="1"/>
  <c r="Z1036" i="1"/>
  <c r="AB1036" i="1" s="1"/>
  <c r="Z1006" i="1"/>
  <c r="AB1006" i="1" s="1"/>
  <c r="AA1380" i="1"/>
  <c r="AA1384" i="1" s="1"/>
  <c r="AA1350" i="1"/>
  <c r="AA1354" i="1" s="1"/>
  <c r="AA1320" i="1"/>
  <c r="AA1324" i="1" s="1"/>
  <c r="AA1255" i="1"/>
  <c r="AA1256" i="1" s="1"/>
  <c r="AA1225" i="1"/>
  <c r="AA1226" i="1" s="1"/>
  <c r="AA1215" i="1"/>
  <c r="AA1216" i="1" s="1"/>
  <c r="Z956" i="1"/>
  <c r="AB956" i="1" s="1"/>
  <c r="Z1074" i="1"/>
  <c r="Z1016" i="1"/>
  <c r="AB1016" i="1" s="1"/>
  <c r="AA783" i="1"/>
  <c r="AA1090" i="1"/>
  <c r="AA1094" i="1" s="1"/>
  <c r="AA1074" i="1"/>
  <c r="AA1025" i="1"/>
  <c r="AA1026" i="1" s="1"/>
  <c r="Z861" i="1"/>
  <c r="AB857" i="1"/>
  <c r="AA793" i="1"/>
  <c r="AA1005" i="1"/>
  <c r="AA1006" i="1" s="1"/>
  <c r="AA995" i="1"/>
  <c r="AA996" i="1" s="1"/>
  <c r="AA965" i="1"/>
  <c r="AA966" i="1" s="1"/>
  <c r="Z916" i="1"/>
  <c r="AB916" i="1" s="1"/>
  <c r="AB842" i="1"/>
  <c r="Z843" i="1"/>
  <c r="AB843" i="1" s="1"/>
  <c r="Z821" i="1"/>
  <c r="AB817" i="1"/>
  <c r="Z652" i="1"/>
  <c r="AB652" i="1" s="1"/>
  <c r="AB648" i="1"/>
  <c r="Z612" i="1"/>
  <c r="AB612" i="1" s="1"/>
  <c r="AB608" i="1"/>
  <c r="AA1076" i="1"/>
  <c r="Z751" i="1"/>
  <c r="AB751" i="1" s="1"/>
  <c r="AB747" i="1"/>
  <c r="Z667" i="1"/>
  <c r="AB667" i="1" s="1"/>
  <c r="AB666" i="1"/>
  <c r="AA890" i="1"/>
  <c r="AA894" i="1" s="1"/>
  <c r="AA896" i="1" s="1"/>
  <c r="Z422" i="1"/>
  <c r="AB422" i="1" s="1"/>
  <c r="Z382" i="1"/>
  <c r="AB382" i="1" s="1"/>
  <c r="Z350" i="1"/>
  <c r="AB346" i="1"/>
  <c r="AA807" i="1"/>
  <c r="AA811" i="1" s="1"/>
  <c r="AA813" i="1" s="1"/>
  <c r="AA737" i="1"/>
  <c r="AA741" i="1" s="1"/>
  <c r="Z592" i="1"/>
  <c r="AB592" i="1" s="1"/>
  <c r="AB588" i="1"/>
  <c r="Z552" i="1"/>
  <c r="AB552" i="1" s="1"/>
  <c r="AB548" i="1"/>
  <c r="Z512" i="1"/>
  <c r="AB512" i="1" s="1"/>
  <c r="AB508" i="1"/>
  <c r="AB448" i="1"/>
  <c r="Z452" i="1"/>
  <c r="Z400" i="1"/>
  <c r="AB400" i="1" s="1"/>
  <c r="AB396" i="1"/>
  <c r="Z362" i="1"/>
  <c r="AB362" i="1" s="1"/>
  <c r="AA643" i="1"/>
  <c r="AA644" i="1" s="1"/>
  <c r="AA628" i="1"/>
  <c r="AA632" i="1" s="1"/>
  <c r="AA598" i="1"/>
  <c r="AA602" i="1" s="1"/>
  <c r="AA604" i="1" s="1"/>
  <c r="Z492" i="1"/>
  <c r="AB492" i="1" s="1"/>
  <c r="AB488" i="1"/>
  <c r="AA553" i="1"/>
  <c r="AA548" i="1"/>
  <c r="AA552" i="1" s="1"/>
  <c r="AA478" i="1"/>
  <c r="AA482" i="1" s="1"/>
  <c r="AA421" i="1"/>
  <c r="AA422" i="1" s="1"/>
  <c r="AA381" i="1"/>
  <c r="AA376" i="1"/>
  <c r="AA380" i="1" s="1"/>
  <c r="L440" i="1"/>
  <c r="L442" i="1" s="1"/>
  <c r="AA361" i="1"/>
  <c r="AA346" i="1"/>
  <c r="AA350" i="1" s="1"/>
  <c r="AA336" i="1"/>
  <c r="AA340" i="1" s="1"/>
  <c r="V442" i="1"/>
  <c r="F442" i="1"/>
  <c r="Z191" i="1"/>
  <c r="AB191" i="1" s="1"/>
  <c r="Z29" i="1"/>
  <c r="AB25" i="1"/>
  <c r="AA321" i="1"/>
  <c r="N440" i="1"/>
  <c r="N442" i="1" s="1"/>
  <c r="Z290" i="1"/>
  <c r="AB290" i="1" s="1"/>
  <c r="AB286" i="1"/>
  <c r="X442" i="1"/>
  <c r="H442" i="1"/>
  <c r="Y440" i="1"/>
  <c r="Y442" i="1" s="1"/>
  <c r="I440" i="1"/>
  <c r="I442" i="1" s="1"/>
  <c r="M211" i="1"/>
  <c r="Z210" i="1"/>
  <c r="AA199" i="1"/>
  <c r="AA302" i="1"/>
  <c r="AA286" i="1"/>
  <c r="AA290" i="1" s="1"/>
  <c r="AA226" i="1"/>
  <c r="AA230" i="1" s="1"/>
  <c r="D209" i="1"/>
  <c r="D211" i="1" s="1"/>
  <c r="AA185" i="1"/>
  <c r="AA189" i="1" s="1"/>
  <c r="AA191" i="1" s="1"/>
  <c r="AA175" i="1"/>
  <c r="AA179" i="1" s="1"/>
  <c r="AA80" i="1"/>
  <c r="AA81" i="1" s="1"/>
  <c r="AA35" i="1"/>
  <c r="AA39" i="1" s="1"/>
  <c r="O2643" i="1"/>
  <c r="O2652" i="1"/>
  <c r="Z2483" i="1"/>
  <c r="AB2483" i="1" s="1"/>
  <c r="J2652" i="1"/>
  <c r="J2643" i="1"/>
  <c r="Y2652" i="1"/>
  <c r="Y2643" i="1"/>
  <c r="P2652" i="1"/>
  <c r="P2643" i="1"/>
  <c r="X2647" i="1"/>
  <c r="X2641" i="1"/>
  <c r="X2643" i="1" s="1"/>
  <c r="H2647" i="1"/>
  <c r="H2641" i="1"/>
  <c r="H2643" i="1" s="1"/>
  <c r="M2648" i="1"/>
  <c r="Z2638" i="1"/>
  <c r="AB2638" i="1" s="1"/>
  <c r="S2647" i="1"/>
  <c r="S2641" i="1"/>
  <c r="S2643" i="1" s="1"/>
  <c r="C2647" i="1"/>
  <c r="C2641" i="1"/>
  <c r="C2643" i="1" s="1"/>
  <c r="M2649" i="1"/>
  <c r="Z2639" i="1"/>
  <c r="AA2639" i="1" s="1"/>
  <c r="D2648" i="1"/>
  <c r="AA2638" i="1"/>
  <c r="Z2443" i="1"/>
  <c r="AB2443" i="1" s="1"/>
  <c r="AB2441" i="1"/>
  <c r="D2652" i="1"/>
  <c r="D2643" i="1"/>
  <c r="AA2642" i="1"/>
  <c r="U2647" i="1"/>
  <c r="U2641" i="1"/>
  <c r="U2643" i="1" s="1"/>
  <c r="M2647" i="1"/>
  <c r="Z2637" i="1"/>
  <c r="M2641" i="1"/>
  <c r="M2643" i="1" s="1"/>
  <c r="E2647" i="1"/>
  <c r="E2641" i="1"/>
  <c r="E2643" i="1" s="1"/>
  <c r="AA2322" i="1"/>
  <c r="AA2323" i="1" s="1"/>
  <c r="Z2323" i="1"/>
  <c r="AB2323" i="1" s="1"/>
  <c r="AA2481" i="1"/>
  <c r="AA2483" i="1" s="1"/>
  <c r="Z2303" i="1"/>
  <c r="AB2303" i="1" s="1"/>
  <c r="AB2301" i="1"/>
  <c r="Z2179" i="1"/>
  <c r="AB2175" i="1"/>
  <c r="AB2155" i="1"/>
  <c r="Z2159" i="1"/>
  <c r="AB2087" i="1"/>
  <c r="Z2088" i="1"/>
  <c r="AB2088" i="1" s="1"/>
  <c r="AB2145" i="1"/>
  <c r="Z2149" i="1"/>
  <c r="AB2001" i="1"/>
  <c r="AA2001" i="1"/>
  <c r="AA2004" i="1" s="1"/>
  <c r="AA2006" i="1" s="1"/>
  <c r="Z2004" i="1"/>
  <c r="AA1944" i="1"/>
  <c r="AA1946" i="1" s="1"/>
  <c r="Z1864" i="1"/>
  <c r="AB1860" i="1"/>
  <c r="AA1806" i="1"/>
  <c r="Z1874" i="1"/>
  <c r="AB1870" i="1"/>
  <c r="AB1961" i="1"/>
  <c r="AA1961" i="1"/>
  <c r="AA1964" i="1" s="1"/>
  <c r="AA1966" i="1" s="1"/>
  <c r="AA1826" i="1"/>
  <c r="Z1804" i="1"/>
  <c r="AB1804" i="1" s="1"/>
  <c r="AB1800" i="1"/>
  <c r="AA1870" i="1"/>
  <c r="AA1874" i="1" s="1"/>
  <c r="AA1876" i="1" s="1"/>
  <c r="AA1800" i="1"/>
  <c r="AA1804" i="1" s="1"/>
  <c r="AA1766" i="1"/>
  <c r="Z1754" i="1"/>
  <c r="AB1750" i="1"/>
  <c r="Z1764" i="1"/>
  <c r="AB1760" i="1"/>
  <c r="Y2075" i="1"/>
  <c r="AA1756" i="1"/>
  <c r="AA1760" i="1"/>
  <c r="AA1764" i="1" s="1"/>
  <c r="I2065" i="1"/>
  <c r="M2061" i="1"/>
  <c r="Z1671" i="1"/>
  <c r="L2064" i="1"/>
  <c r="L2066" i="1" s="1"/>
  <c r="L2070" i="1"/>
  <c r="L2074" i="1" s="1"/>
  <c r="T2075" i="1"/>
  <c r="K2070" i="1"/>
  <c r="K2074" i="1" s="1"/>
  <c r="K2064" i="1"/>
  <c r="AA1700" i="1"/>
  <c r="AA1704" i="1" s="1"/>
  <c r="AA1706" i="1" s="1"/>
  <c r="Y1684" i="1"/>
  <c r="Y1686" i="1" s="1"/>
  <c r="Y1670" i="1"/>
  <c r="Q1684" i="1"/>
  <c r="Q1686" i="1" s="1"/>
  <c r="Q1670" i="1"/>
  <c r="P2064" i="1"/>
  <c r="P2066" i="1" s="1"/>
  <c r="P2070" i="1"/>
  <c r="P2074" i="1" s="1"/>
  <c r="R2075" i="1"/>
  <c r="R2076" i="1" s="1"/>
  <c r="B2075" i="1"/>
  <c r="V2075" i="1"/>
  <c r="V2076" i="1" s="1"/>
  <c r="N2060" i="1"/>
  <c r="N1674" i="1"/>
  <c r="N1676" i="1" s="1"/>
  <c r="Y1654" i="1"/>
  <c r="Y1656" i="1" s="1"/>
  <c r="Y1640" i="1"/>
  <c r="Y1644" i="1" s="1"/>
  <c r="Y1646" i="1" s="1"/>
  <c r="I1654" i="1"/>
  <c r="I1656" i="1" s="1"/>
  <c r="I1640" i="1"/>
  <c r="I1644" i="1" s="1"/>
  <c r="I1646" i="1" s="1"/>
  <c r="D1644" i="1"/>
  <c r="D1646" i="1" s="1"/>
  <c r="X2064" i="1"/>
  <c r="X2066" i="1" s="1"/>
  <c r="X2070" i="1"/>
  <c r="X2074" i="1" s="1"/>
  <c r="N2075" i="1"/>
  <c r="M2072" i="1"/>
  <c r="Z2072" i="1" s="1"/>
  <c r="Z2062" i="1"/>
  <c r="AB2062" i="1" s="1"/>
  <c r="R2070" i="1"/>
  <c r="R2074" i="1" s="1"/>
  <c r="R2064" i="1"/>
  <c r="R2066" i="1" s="1"/>
  <c r="V2070" i="1"/>
  <c r="V2074" i="1" s="1"/>
  <c r="V2064" i="1"/>
  <c r="V2066" i="1" s="1"/>
  <c r="Z1606" i="1"/>
  <c r="AB1606" i="1" s="1"/>
  <c r="AA1635" i="1"/>
  <c r="AA1636" i="1" s="1"/>
  <c r="AA1620" i="1"/>
  <c r="AA1624" i="1" s="1"/>
  <c r="AA1626" i="1" s="1"/>
  <c r="AA1590" i="1"/>
  <c r="AA1594" i="1" s="1"/>
  <c r="AA1276" i="1"/>
  <c r="Z1236" i="1"/>
  <c r="AB1236" i="1" s="1"/>
  <c r="Z1184" i="1"/>
  <c r="AB1180" i="1"/>
  <c r="AB1446" i="1"/>
  <c r="Z1346" i="1"/>
  <c r="AB1346" i="1" s="1"/>
  <c r="AA1345" i="1"/>
  <c r="Z1254" i="1"/>
  <c r="AB1254" i="1" s="1"/>
  <c r="AB1250" i="1"/>
  <c r="Z1214" i="1"/>
  <c r="AB1214" i="1" s="1"/>
  <c r="AB1210" i="1"/>
  <c r="Z1176" i="1"/>
  <c r="AB1176" i="1" s="1"/>
  <c r="AA1490" i="1"/>
  <c r="AA1494" i="1" s="1"/>
  <c r="AA1496" i="1" s="1"/>
  <c r="AA1356" i="1"/>
  <c r="AA1336" i="1"/>
  <c r="Z1286" i="1"/>
  <c r="AB1286" i="1" s="1"/>
  <c r="AB1285" i="1"/>
  <c r="Z1274" i="1"/>
  <c r="AB1274" i="1" s="1"/>
  <c r="AB1270" i="1"/>
  <c r="Z1496" i="1"/>
  <c r="AB1496" i="1" s="1"/>
  <c r="AA1515" i="1"/>
  <c r="AA1516" i="1" s="1"/>
  <c r="AA1475" i="1"/>
  <c r="AA1476" i="1" s="1"/>
  <c r="AA1455" i="1"/>
  <c r="AA1456" i="1" s="1"/>
  <c r="AA1440" i="1"/>
  <c r="AA1444" i="1" s="1"/>
  <c r="Z1336" i="1"/>
  <c r="AB1336" i="1" s="1"/>
  <c r="Z1266" i="1"/>
  <c r="AB1266" i="1" s="1"/>
  <c r="AA1385" i="1"/>
  <c r="AA1386" i="1" s="1"/>
  <c r="AA1370" i="1"/>
  <c r="AA1374" i="1" s="1"/>
  <c r="AA1340" i="1"/>
  <c r="AA1344" i="1" s="1"/>
  <c r="Z1164" i="1"/>
  <c r="AB1164" i="1" s="1"/>
  <c r="AB1160" i="1"/>
  <c r="Z1144" i="1"/>
  <c r="AB1144" i="1" s="1"/>
  <c r="AB1140" i="1"/>
  <c r="Z1124" i="1"/>
  <c r="AB1124" i="1" s="1"/>
  <c r="AB1120" i="1"/>
  <c r="AA1016" i="1"/>
  <c r="AA980" i="1"/>
  <c r="AA984" i="1" s="1"/>
  <c r="AA986" i="1" s="1"/>
  <c r="AA1145" i="1"/>
  <c r="AA1146" i="1" s="1"/>
  <c r="AA1125" i="1"/>
  <c r="AA1126" i="1" s="1"/>
  <c r="Z946" i="1"/>
  <c r="AB946" i="1" s="1"/>
  <c r="AA743" i="1"/>
  <c r="AA1095" i="1"/>
  <c r="AA1096" i="1" s="1"/>
  <c r="AA1040" i="1"/>
  <c r="AA1044" i="1" s="1"/>
  <c r="AA843" i="1"/>
  <c r="AA955" i="1"/>
  <c r="AA956" i="1" s="1"/>
  <c r="AA935" i="1"/>
  <c r="AA930" i="1"/>
  <c r="AA934" i="1" s="1"/>
  <c r="Z871" i="1"/>
  <c r="AB867" i="1"/>
  <c r="Z781" i="1"/>
  <c r="AB777" i="1"/>
  <c r="AB752" i="1"/>
  <c r="Z753" i="1"/>
  <c r="AB753" i="1" s="1"/>
  <c r="Z731" i="1"/>
  <c r="AB727" i="1"/>
  <c r="AA915" i="1"/>
  <c r="AA773" i="1"/>
  <c r="AA867" i="1"/>
  <c r="AA871" i="1" s="1"/>
  <c r="AA873" i="1" s="1"/>
  <c r="AA857" i="1"/>
  <c r="AA861" i="1" s="1"/>
  <c r="AA863" i="1" s="1"/>
  <c r="Z574" i="1"/>
  <c r="AB574" i="1" s="1"/>
  <c r="Z534" i="1"/>
  <c r="AB534" i="1" s="1"/>
  <c r="Z502" i="1"/>
  <c r="AB498" i="1"/>
  <c r="Z464" i="1"/>
  <c r="AB464" i="1" s="1"/>
  <c r="Z330" i="1"/>
  <c r="AB326" i="1"/>
  <c r="AA910" i="1"/>
  <c r="AA914" i="1" s="1"/>
  <c r="AA722" i="1"/>
  <c r="AA723" i="1" s="1"/>
  <c r="AA633" i="1"/>
  <c r="AA634" i="1" s="1"/>
  <c r="AA484" i="1"/>
  <c r="AA372" i="1"/>
  <c r="AA352" i="1"/>
  <c r="AA332" i="1"/>
  <c r="AA573" i="1"/>
  <c r="AA568" i="1"/>
  <c r="AA572" i="1" s="1"/>
  <c r="AA508" i="1"/>
  <c r="AA512" i="1" s="1"/>
  <c r="AA411" i="1"/>
  <c r="AA412" i="1" s="1"/>
  <c r="AA396" i="1"/>
  <c r="AA400" i="1" s="1"/>
  <c r="AA262" i="1"/>
  <c r="Z19" i="1"/>
  <c r="AB19" i="1" s="1"/>
  <c r="AB15" i="1"/>
  <c r="AA356" i="1"/>
  <c r="AA360" i="1" s="1"/>
  <c r="Z320" i="1"/>
  <c r="AB320" i="1" s="1"/>
  <c r="AB316" i="1"/>
  <c r="Z282" i="1"/>
  <c r="AB282" i="1" s="1"/>
  <c r="R442" i="1"/>
  <c r="B442" i="1"/>
  <c r="Z438" i="1"/>
  <c r="AA438" i="1" s="1"/>
  <c r="AA437" i="1"/>
  <c r="AA232" i="1"/>
  <c r="Q442" i="1"/>
  <c r="Z260" i="1"/>
  <c r="AB260" i="1" s="1"/>
  <c r="AB256" i="1"/>
  <c r="J440" i="1"/>
  <c r="J442" i="1" s="1"/>
  <c r="AB181" i="1"/>
  <c r="Z310" i="1"/>
  <c r="AB310" i="1" s="1"/>
  <c r="AB306" i="1"/>
  <c r="Z272" i="1"/>
  <c r="AB272" i="1" s="1"/>
  <c r="AA271" i="1"/>
  <c r="AA272" i="1" s="1"/>
  <c r="T442" i="1"/>
  <c r="D442" i="1"/>
  <c r="AA441" i="1"/>
  <c r="Z439" i="1"/>
  <c r="AB439" i="1" s="1"/>
  <c r="U440" i="1"/>
  <c r="U442" i="1" s="1"/>
  <c r="E440" i="1"/>
  <c r="E442" i="1" s="1"/>
  <c r="AA201" i="1"/>
  <c r="AA91" i="1"/>
  <c r="AA45" i="1"/>
  <c r="AA49" i="1" s="1"/>
  <c r="AA51" i="1" s="1"/>
  <c r="AA316" i="1"/>
  <c r="AA320" i="1" s="1"/>
  <c r="AA291" i="1"/>
  <c r="AA292" i="1" s="1"/>
  <c r="Z222" i="1"/>
  <c r="AB222" i="1" s="1"/>
  <c r="AA140" i="1"/>
  <c r="AA135" i="1"/>
  <c r="AA139" i="1" s="1"/>
  <c r="Z131" i="1"/>
  <c r="AB131" i="1" s="1"/>
  <c r="Z91" i="1"/>
  <c r="AB91" i="1" s="1"/>
  <c r="Z51" i="1"/>
  <c r="AB51" i="1" s="1"/>
  <c r="AA110" i="1"/>
  <c r="AA111" i="1" s="1"/>
  <c r="AA105" i="1"/>
  <c r="AA109" i="1" s="1"/>
  <c r="AA70" i="1"/>
  <c r="AA71" i="1" s="1"/>
  <c r="AA65" i="1"/>
  <c r="AA69" i="1" s="1"/>
  <c r="Z205" i="1"/>
  <c r="Z199" i="1"/>
  <c r="AA40" i="1"/>
  <c r="AA41" i="1" s="1"/>
  <c r="AA25" i="1"/>
  <c r="AA29" i="1" s="1"/>
  <c r="AA31" i="1" s="1"/>
  <c r="AB199" i="1" l="1"/>
  <c r="Z201" i="1"/>
  <c r="AB201" i="1" s="1"/>
  <c r="AA574" i="1"/>
  <c r="AB502" i="1"/>
  <c r="Z504" i="1"/>
  <c r="AB504" i="1" s="1"/>
  <c r="AB731" i="1"/>
  <c r="Z733" i="1"/>
  <c r="AB733" i="1" s="1"/>
  <c r="AB781" i="1"/>
  <c r="Z783" i="1"/>
  <c r="AB783" i="1" s="1"/>
  <c r="AA936" i="1"/>
  <c r="AB1764" i="1"/>
  <c r="Z1766" i="1"/>
  <c r="AB1766" i="1" s="1"/>
  <c r="AB1874" i="1"/>
  <c r="Z1876" i="1"/>
  <c r="AB1876" i="1" s="1"/>
  <c r="AB2149" i="1"/>
  <c r="Z2151" i="1"/>
  <c r="AB2151" i="1" s="1"/>
  <c r="AB2179" i="1"/>
  <c r="Z2181" i="1"/>
  <c r="AB2181" i="1" s="1"/>
  <c r="E2651" i="1"/>
  <c r="D2658" i="1"/>
  <c r="C2651" i="1"/>
  <c r="C2657" i="1"/>
  <c r="C2661" i="1" s="1"/>
  <c r="Z2648" i="1"/>
  <c r="AB2648" i="1" s="1"/>
  <c r="X2651" i="1"/>
  <c r="X2657" i="1"/>
  <c r="X2661" i="1" s="1"/>
  <c r="Y2662" i="1"/>
  <c r="AB210" i="1"/>
  <c r="AA210" i="1"/>
  <c r="Z292" i="1"/>
  <c r="AB292" i="1" s="1"/>
  <c r="AA382" i="1"/>
  <c r="AA554" i="1"/>
  <c r="AB1074" i="1"/>
  <c r="Z1076" i="1"/>
  <c r="AB1076" i="1" s="1"/>
  <c r="AA1446" i="1"/>
  <c r="Z1640" i="1"/>
  <c r="M1644" i="1"/>
  <c r="M1646" i="1" s="1"/>
  <c r="AB1664" i="1"/>
  <c r="Z1666" i="1"/>
  <c r="AB1666" i="1" s="1"/>
  <c r="E2060" i="1"/>
  <c r="E1674" i="1"/>
  <c r="E1676" i="1" s="1"/>
  <c r="S2075" i="1"/>
  <c r="S2076" i="1" s="1"/>
  <c r="S2066" i="1"/>
  <c r="AB2251" i="1"/>
  <c r="Z2253" i="1"/>
  <c r="AB2253" i="1" s="1"/>
  <c r="AB2271" i="1"/>
  <c r="Z2273" i="1"/>
  <c r="AB2273" i="1" s="1"/>
  <c r="L2662" i="1"/>
  <c r="L2663" i="1" s="1"/>
  <c r="L2651" i="1"/>
  <c r="L2653" i="1" s="1"/>
  <c r="L2657" i="1"/>
  <c r="L2661" i="1" s="1"/>
  <c r="AB250" i="1"/>
  <c r="Z252" i="1"/>
  <c r="AB252" i="1" s="1"/>
  <c r="AA514" i="1"/>
  <c r="Z514" i="1"/>
  <c r="AB514" i="1" s="1"/>
  <c r="Z1146" i="1"/>
  <c r="AB1146" i="1" s="1"/>
  <c r="AA1416" i="1"/>
  <c r="AB1645" i="1"/>
  <c r="AA1645" i="1"/>
  <c r="M2063" i="1"/>
  <c r="Z1673" i="1"/>
  <c r="AA1673" i="1" s="1"/>
  <c r="D2064" i="1"/>
  <c r="D2070" i="1"/>
  <c r="M2075" i="1"/>
  <c r="Z2065" i="1"/>
  <c r="U2060" i="1"/>
  <c r="U1674" i="1"/>
  <c r="U1676" i="1" s="1"/>
  <c r="Q2075" i="1"/>
  <c r="AB2116" i="1"/>
  <c r="Z2118" i="1"/>
  <c r="AB2118" i="1" s="1"/>
  <c r="AB2127" i="1"/>
  <c r="I2651" i="1"/>
  <c r="Y2651" i="1"/>
  <c r="Y2653" i="1" s="1"/>
  <c r="K2651" i="1"/>
  <c r="K2657" i="1"/>
  <c r="K2661" i="1" s="1"/>
  <c r="P2651" i="1"/>
  <c r="P2657" i="1"/>
  <c r="P2661" i="1" s="1"/>
  <c r="R2662" i="1"/>
  <c r="Z232" i="1"/>
  <c r="AB232" i="1" s="1"/>
  <c r="AA474" i="1"/>
  <c r="AB602" i="1"/>
  <c r="Z604" i="1"/>
  <c r="AB604" i="1" s="1"/>
  <c r="Z402" i="1"/>
  <c r="AB402" i="1" s="1"/>
  <c r="AA976" i="1"/>
  <c r="AA1046" i="1"/>
  <c r="AA1406" i="1"/>
  <c r="AB1114" i="1"/>
  <c r="Z1116" i="1"/>
  <c r="AB1116" i="1" s="1"/>
  <c r="AA1596" i="1"/>
  <c r="W2075" i="1"/>
  <c r="W2076" i="1" s="1"/>
  <c r="W2066" i="1"/>
  <c r="AB1724" i="1"/>
  <c r="Z1726" i="1"/>
  <c r="AB1726" i="1" s="1"/>
  <c r="AB2034" i="1"/>
  <c r="Z2036" i="1"/>
  <c r="AB2036" i="1" s="1"/>
  <c r="E2653" i="1"/>
  <c r="AA2640" i="1"/>
  <c r="Z209" i="1"/>
  <c r="AB209" i="1" s="1"/>
  <c r="AB205" i="1"/>
  <c r="AA205" i="1"/>
  <c r="AA209" i="1" s="1"/>
  <c r="AB330" i="1"/>
  <c r="Z332" i="1"/>
  <c r="AB332" i="1" s="1"/>
  <c r="Z1126" i="1"/>
  <c r="AB1126" i="1" s="1"/>
  <c r="Y2060" i="1"/>
  <c r="Y1674" i="1"/>
  <c r="Y1676" i="1" s="1"/>
  <c r="I2075" i="1"/>
  <c r="AB2004" i="1"/>
  <c r="Z2006" i="1"/>
  <c r="AB2006" i="1" s="1"/>
  <c r="AB2159" i="1"/>
  <c r="Z2161" i="1"/>
  <c r="AB2161" i="1" s="1"/>
  <c r="U2651" i="1"/>
  <c r="AA322" i="1"/>
  <c r="AA362" i="1"/>
  <c r="AB350" i="1"/>
  <c r="Z352" i="1"/>
  <c r="AB352" i="1" s="1"/>
  <c r="Z1654" i="1"/>
  <c r="AB1650" i="1"/>
  <c r="AA1650" i="1"/>
  <c r="AA1654" i="1" s="1"/>
  <c r="AA1656" i="1" s="1"/>
  <c r="AB1824" i="1"/>
  <c r="Z1826" i="1"/>
  <c r="AB1826" i="1" s="1"/>
  <c r="Z2056" i="1"/>
  <c r="AB2056" i="1" s="1"/>
  <c r="AB2054" i="1"/>
  <c r="Z2261" i="1"/>
  <c r="AA2257" i="1"/>
  <c r="AA2261" i="1" s="1"/>
  <c r="AA2263" i="1" s="1"/>
  <c r="F2651" i="1"/>
  <c r="F2657" i="1"/>
  <c r="F2661" i="1" s="1"/>
  <c r="V2651" i="1"/>
  <c r="V2657" i="1"/>
  <c r="V2661" i="1" s="1"/>
  <c r="G2651" i="1"/>
  <c r="G2657" i="1"/>
  <c r="G2661" i="1" s="1"/>
  <c r="Z2650" i="1"/>
  <c r="AB2650" i="1" s="1"/>
  <c r="S2662" i="1"/>
  <c r="Z262" i="1"/>
  <c r="AB262" i="1" s="1"/>
  <c r="Z322" i="1"/>
  <c r="AB322" i="1" s="1"/>
  <c r="Z554" i="1"/>
  <c r="AB554" i="1" s="1"/>
  <c r="AB741" i="1"/>
  <c r="Z743" i="1"/>
  <c r="AB743" i="1" s="1"/>
  <c r="AB811" i="1"/>
  <c r="Z813" i="1"/>
  <c r="AB813" i="1" s="1"/>
  <c r="Z1216" i="1"/>
  <c r="AB1216" i="1" s="1"/>
  <c r="AB1354" i="1"/>
  <c r="Z1356" i="1"/>
  <c r="AB1356" i="1" s="1"/>
  <c r="H2064" i="1"/>
  <c r="H2070" i="1"/>
  <c r="H2074" i="1" s="1"/>
  <c r="AB1564" i="1"/>
  <c r="Z1566" i="1"/>
  <c r="AB1566" i="1" s="1"/>
  <c r="P2076" i="1"/>
  <c r="G2075" i="1"/>
  <c r="G2076" i="1" s="1"/>
  <c r="G2066" i="1"/>
  <c r="M2060" i="1"/>
  <c r="M1674" i="1"/>
  <c r="M1676" i="1" s="1"/>
  <c r="Z1670" i="1"/>
  <c r="L2076" i="1"/>
  <c r="D2073" i="1"/>
  <c r="Z312" i="1"/>
  <c r="AB312" i="1" s="1"/>
  <c r="Z342" i="1"/>
  <c r="AB342" i="1" s="1"/>
  <c r="Z594" i="1"/>
  <c r="AB594" i="1" s="1"/>
  <c r="AB831" i="1"/>
  <c r="Z833" i="1"/>
  <c r="AB833" i="1" s="1"/>
  <c r="AB771" i="1"/>
  <c r="Z773" i="1"/>
  <c r="AB773" i="1" s="1"/>
  <c r="AA1326" i="1"/>
  <c r="I2060" i="1"/>
  <c r="I1674" i="1"/>
  <c r="I1676" i="1" s="1"/>
  <c r="D2065" i="1"/>
  <c r="D1676" i="1"/>
  <c r="AA1675" i="1"/>
  <c r="AB1834" i="1"/>
  <c r="Z1836" i="1"/>
  <c r="AB1836" i="1" s="1"/>
  <c r="AB2169" i="1"/>
  <c r="Z2171" i="1"/>
  <c r="AB2171" i="1" s="1"/>
  <c r="B2651" i="1"/>
  <c r="R2651" i="1"/>
  <c r="R2653" i="1" s="1"/>
  <c r="R2657" i="1"/>
  <c r="R2661" i="1" s="1"/>
  <c r="O2657" i="1"/>
  <c r="O2661" i="1" s="1"/>
  <c r="O2651" i="1"/>
  <c r="O2653" i="1" s="1"/>
  <c r="D2651" i="1"/>
  <c r="D2653" i="1" s="1"/>
  <c r="D2657" i="1"/>
  <c r="F2653" i="1"/>
  <c r="F2662" i="1"/>
  <c r="F2663" i="1" s="1"/>
  <c r="D2660" i="1"/>
  <c r="AA2650" i="1"/>
  <c r="AA141" i="1"/>
  <c r="AA916" i="1"/>
  <c r="AB871" i="1"/>
  <c r="Z873" i="1"/>
  <c r="AB873" i="1" s="1"/>
  <c r="Z1166" i="1"/>
  <c r="AB1166" i="1" s="1"/>
  <c r="AA1346" i="1"/>
  <c r="AB1184" i="1"/>
  <c r="Z1186" i="1"/>
  <c r="AB1186" i="1" s="1"/>
  <c r="N2070" i="1"/>
  <c r="N2074" i="1" s="1"/>
  <c r="N2064" i="1"/>
  <c r="N2066" i="1" s="1"/>
  <c r="AB1671" i="1"/>
  <c r="AA1671" i="1"/>
  <c r="AB1754" i="1"/>
  <c r="Z1756" i="1"/>
  <c r="AB1756" i="1" s="1"/>
  <c r="AB2637" i="1"/>
  <c r="Z2641" i="1"/>
  <c r="AB2641" i="1" s="1"/>
  <c r="M2659" i="1"/>
  <c r="Z2659" i="1" s="1"/>
  <c r="Z2649" i="1"/>
  <c r="S2651" i="1"/>
  <c r="S2653" i="1" s="1"/>
  <c r="S2657" i="1"/>
  <c r="S2661" i="1" s="1"/>
  <c r="H2651" i="1"/>
  <c r="H2657" i="1"/>
  <c r="H2661" i="1" s="1"/>
  <c r="P2662" i="1"/>
  <c r="P2663" i="1" s="1"/>
  <c r="P2653" i="1"/>
  <c r="J2662" i="1"/>
  <c r="AB452" i="1"/>
  <c r="Z454" i="1"/>
  <c r="AB454" i="1" s="1"/>
  <c r="Z614" i="1"/>
  <c r="AB614" i="1" s="1"/>
  <c r="AB861" i="1"/>
  <c r="Z863" i="1"/>
  <c r="AB863" i="1" s="1"/>
  <c r="E2075" i="1"/>
  <c r="C2075" i="1"/>
  <c r="C2076" i="1" s="1"/>
  <c r="C2079" i="1" s="1"/>
  <c r="C2066" i="1"/>
  <c r="AB1714" i="1"/>
  <c r="Z1716" i="1"/>
  <c r="AB1716" i="1" s="1"/>
  <c r="AB1704" i="1"/>
  <c r="Z1706" i="1"/>
  <c r="AB1706" i="1" s="1"/>
  <c r="Z2139" i="1"/>
  <c r="AA2135" i="1"/>
  <c r="AA2139" i="1" s="1"/>
  <c r="AA2141" i="1" s="1"/>
  <c r="AB2135" i="1"/>
  <c r="AB2199" i="1"/>
  <c r="Z2201" i="1"/>
  <c r="AB2201" i="1" s="1"/>
  <c r="T2662" i="1"/>
  <c r="N2662" i="1"/>
  <c r="AB436" i="1"/>
  <c r="Z440" i="1"/>
  <c r="AB440" i="1" s="1"/>
  <c r="AA439" i="1"/>
  <c r="AA440" i="1" s="1"/>
  <c r="AA442" i="1" s="1"/>
  <c r="Z793" i="1"/>
  <c r="AB793" i="1" s="1"/>
  <c r="Z1256" i="1"/>
  <c r="AB1256" i="1" s="1"/>
  <c r="AB1675" i="1"/>
  <c r="AB1680" i="1"/>
  <c r="Z1684" i="1"/>
  <c r="AA1680" i="1"/>
  <c r="AA1684" i="1" s="1"/>
  <c r="H2065" i="1"/>
  <c r="H1676" i="1"/>
  <c r="B2060" i="1"/>
  <c r="B1674" i="1"/>
  <c r="B1676" i="1" s="1"/>
  <c r="Z1776" i="1"/>
  <c r="AB1776" i="1" s="1"/>
  <c r="AB1984" i="1"/>
  <c r="Z1986" i="1"/>
  <c r="AB1986" i="1" s="1"/>
  <c r="AB2391" i="1"/>
  <c r="Z2393" i="1"/>
  <c r="AB2393" i="1" s="1"/>
  <c r="Q2651" i="1"/>
  <c r="Q2653" i="1" s="1"/>
  <c r="AA2649" i="1"/>
  <c r="AB2511" i="1"/>
  <c r="Z2513" i="1"/>
  <c r="AB2513" i="1" s="1"/>
  <c r="X2662" i="1"/>
  <c r="X2663" i="1" s="1"/>
  <c r="X2653" i="1"/>
  <c r="Q2662" i="1"/>
  <c r="B2662" i="1"/>
  <c r="B2653" i="1"/>
  <c r="G2662" i="1"/>
  <c r="G2663" i="1" s="1"/>
  <c r="G2653" i="1"/>
  <c r="AA181" i="1"/>
  <c r="Z21" i="1"/>
  <c r="AB21" i="1" s="1"/>
  <c r="Z442" i="1"/>
  <c r="AB442" i="1" s="1"/>
  <c r="AB441" i="1"/>
  <c r="AA342" i="1"/>
  <c r="Z494" i="1"/>
  <c r="AB494" i="1" s="1"/>
  <c r="Z634" i="1"/>
  <c r="AB634" i="1" s="1"/>
  <c r="AB1154" i="1"/>
  <c r="Z1156" i="1"/>
  <c r="AB1156" i="1" s="1"/>
  <c r="D2072" i="1"/>
  <c r="AA2072" i="1" s="1"/>
  <c r="AA2062" i="1"/>
  <c r="AB1944" i="1"/>
  <c r="Z1946" i="1"/>
  <c r="AB1946" i="1" s="1"/>
  <c r="Z1806" i="1"/>
  <c r="AB1806" i="1" s="1"/>
  <c r="AA2123" i="1"/>
  <c r="Z2283" i="1"/>
  <c r="AB2283" i="1" s="1"/>
  <c r="AB2281" i="1"/>
  <c r="J2657" i="1"/>
  <c r="J2661" i="1" s="1"/>
  <c r="J2651" i="1"/>
  <c r="J2653" i="1" s="1"/>
  <c r="U2662" i="1"/>
  <c r="U2653" i="1"/>
  <c r="N2076" i="1"/>
  <c r="Q2060" i="1"/>
  <c r="Q1674" i="1"/>
  <c r="Q1676" i="1" s="1"/>
  <c r="Z2061" i="1"/>
  <c r="M2071" i="1"/>
  <c r="Z2071" i="1" s="1"/>
  <c r="AB2071" i="1" s="1"/>
  <c r="AB1864" i="1"/>
  <c r="Z1866" i="1"/>
  <c r="AB1866" i="1" s="1"/>
  <c r="M2651" i="1"/>
  <c r="Z2647" i="1"/>
  <c r="AA2647" i="1" s="1"/>
  <c r="AB29" i="1"/>
  <c r="Z31" i="1"/>
  <c r="AB31" i="1" s="1"/>
  <c r="AB821" i="1"/>
  <c r="Z823" i="1"/>
  <c r="AB823" i="1" s="1"/>
  <c r="Z654" i="1"/>
  <c r="AB654" i="1" s="1"/>
  <c r="AB1134" i="1"/>
  <c r="Z1136" i="1"/>
  <c r="AB1136" i="1" s="1"/>
  <c r="T2064" i="1"/>
  <c r="T2066" i="1" s="1"/>
  <c r="T2070" i="1"/>
  <c r="T2074" i="1" s="1"/>
  <c r="T2076" i="1" s="1"/>
  <c r="AB1694" i="1"/>
  <c r="Z1696" i="1"/>
  <c r="AB1696" i="1" s="1"/>
  <c r="Z2313" i="1"/>
  <c r="AB2313" i="1" s="1"/>
  <c r="AB2311" i="1"/>
  <c r="N2651" i="1"/>
  <c r="N2653" i="1" s="1"/>
  <c r="N2657" i="1"/>
  <c r="N2661" i="1" s="1"/>
  <c r="I2662" i="1"/>
  <c r="I2653" i="1"/>
  <c r="W2651" i="1"/>
  <c r="W2653" i="1" s="1"/>
  <c r="W2657" i="1"/>
  <c r="W2661" i="1" s="1"/>
  <c r="C2653" i="1"/>
  <c r="C2662" i="1"/>
  <c r="C2663" i="1" s="1"/>
  <c r="AB300" i="1"/>
  <c r="Z302" i="1"/>
  <c r="AB302" i="1" s="1"/>
  <c r="AB482" i="1"/>
  <c r="Z484" i="1"/>
  <c r="AB484" i="1" s="1"/>
  <c r="AA1196" i="1"/>
  <c r="Z1276" i="1"/>
  <c r="AB1276" i="1" s="1"/>
  <c r="F2076" i="1"/>
  <c r="O2075" i="1"/>
  <c r="O2076" i="1" s="1"/>
  <c r="O2066" i="1"/>
  <c r="AA2071" i="1"/>
  <c r="X2076" i="1"/>
  <c r="AA402" i="1"/>
  <c r="AB370" i="1"/>
  <c r="Z372" i="1"/>
  <c r="AB372" i="1" s="1"/>
  <c r="AA1376" i="1"/>
  <c r="K2075" i="1"/>
  <c r="K2076" i="1" s="1"/>
  <c r="K2066" i="1"/>
  <c r="AA1686" i="1"/>
  <c r="Z2126" i="1"/>
  <c r="AB2126" i="1" s="1"/>
  <c r="AA2122" i="1"/>
  <c r="AA2126" i="1" s="1"/>
  <c r="AA2128" i="1" s="1"/>
  <c r="AB2331" i="1"/>
  <c r="Z2333" i="1"/>
  <c r="AB2333" i="1" s="1"/>
  <c r="H2653" i="1"/>
  <c r="M2662" i="1"/>
  <c r="M2653" i="1"/>
  <c r="Z2652" i="1"/>
  <c r="AA2652" i="1" s="1"/>
  <c r="AA2637" i="1"/>
  <c r="AA2641" i="1" s="1"/>
  <c r="AA2643" i="1" s="1"/>
  <c r="T2651" i="1"/>
  <c r="T2653" i="1" s="1"/>
  <c r="T2657" i="1"/>
  <c r="T2661" i="1" s="1"/>
  <c r="V2653" i="1"/>
  <c r="V2662" i="1"/>
  <c r="V2663" i="1" s="1"/>
  <c r="K2662" i="1"/>
  <c r="K2663" i="1" s="1"/>
  <c r="K2653" i="1"/>
  <c r="Q2070" i="1" l="1"/>
  <c r="Q2064" i="1"/>
  <c r="Q2066" i="1" s="1"/>
  <c r="G2665" i="1"/>
  <c r="T2663" i="1"/>
  <c r="J2663" i="1"/>
  <c r="S2663" i="1"/>
  <c r="R2663" i="1"/>
  <c r="U2070" i="1"/>
  <c r="U2064" i="1"/>
  <c r="U2066" i="1" s="1"/>
  <c r="D2074" i="1"/>
  <c r="Z2693" i="1" s="1"/>
  <c r="Z2063" i="1"/>
  <c r="AA2063" i="1" s="1"/>
  <c r="M2073" i="1"/>
  <c r="AA211" i="1"/>
  <c r="O2662" i="1"/>
  <c r="O2663" i="1" s="1"/>
  <c r="K2665" i="1"/>
  <c r="Z2662" i="1"/>
  <c r="AB2061" i="1"/>
  <c r="AA2061" i="1"/>
  <c r="H2075" i="1"/>
  <c r="H2066" i="1"/>
  <c r="N2663" i="1"/>
  <c r="Z2643" i="1"/>
  <c r="AB2643" i="1" s="1"/>
  <c r="D2075" i="1"/>
  <c r="D2066" i="1"/>
  <c r="AA2065" i="1"/>
  <c r="Z1674" i="1"/>
  <c r="AB1670" i="1"/>
  <c r="AA1670" i="1"/>
  <c r="AA1674" i="1" s="1"/>
  <c r="Y2070" i="1"/>
  <c r="Y2064" i="1"/>
  <c r="Y2066" i="1" s="1"/>
  <c r="AB2065" i="1"/>
  <c r="L2665" i="1"/>
  <c r="E2070" i="1"/>
  <c r="E2064" i="1"/>
  <c r="E2066" i="1" s="1"/>
  <c r="Z1644" i="1"/>
  <c r="AB1640" i="1"/>
  <c r="AA1640" i="1"/>
  <c r="AA1644" i="1" s="1"/>
  <c r="AA1646" i="1" s="1"/>
  <c r="Z211" i="1"/>
  <c r="AB211" i="1" s="1"/>
  <c r="AA2648" i="1"/>
  <c r="AA2651" i="1" s="1"/>
  <c r="AA2653" i="1" s="1"/>
  <c r="V2665" i="1"/>
  <c r="C2665" i="1"/>
  <c r="X2665" i="1"/>
  <c r="D2659" i="1"/>
  <c r="AA2659" i="1" s="1"/>
  <c r="AB2139" i="1"/>
  <c r="Z2141" i="1"/>
  <c r="AB2141" i="1" s="1"/>
  <c r="F2665" i="1"/>
  <c r="AB1654" i="1"/>
  <c r="Z1656" i="1"/>
  <c r="AB1656" i="1" s="1"/>
  <c r="W2662" i="1"/>
  <c r="W2663" i="1" s="1"/>
  <c r="Z2128" i="1"/>
  <c r="AB2128" i="1" s="1"/>
  <c r="Z2075" i="1"/>
  <c r="M2658" i="1"/>
  <c r="Z2658" i="1" s="1"/>
  <c r="AB2658" i="1" s="1"/>
  <c r="AA2658" i="1"/>
  <c r="Z2653" i="1"/>
  <c r="AB2653" i="1" s="1"/>
  <c r="AB2647" i="1"/>
  <c r="Z2651" i="1"/>
  <c r="AB2651" i="1" s="1"/>
  <c r="B2070" i="1"/>
  <c r="B2064" i="1"/>
  <c r="B2066" i="1" s="1"/>
  <c r="AB1684" i="1"/>
  <c r="Z1686" i="1"/>
  <c r="AB1686" i="1" s="1"/>
  <c r="P2665" i="1"/>
  <c r="AB2072" i="1"/>
  <c r="AA1676" i="1"/>
  <c r="I2070" i="1"/>
  <c r="I2064" i="1"/>
  <c r="I2066" i="1" s="1"/>
  <c r="Z2060" i="1"/>
  <c r="M2070" i="1"/>
  <c r="M2064" i="1"/>
  <c r="M2066" i="1" s="1"/>
  <c r="AB2261" i="1"/>
  <c r="Z2263" i="1"/>
  <c r="AB2263" i="1" s="1"/>
  <c r="E2662" i="1"/>
  <c r="AB2075" i="1" l="1"/>
  <c r="D2076" i="1"/>
  <c r="D2079" i="1" s="1"/>
  <c r="AA2075" i="1"/>
  <c r="D2662" i="1"/>
  <c r="AB2662" i="1" s="1"/>
  <c r="U2074" i="1"/>
  <c r="U2076" i="1" s="1"/>
  <c r="U2657" i="1"/>
  <c r="U2661" i="1" s="1"/>
  <c r="U2663" i="1" s="1"/>
  <c r="T2665" i="1"/>
  <c r="E2663" i="1"/>
  <c r="Z2070" i="1"/>
  <c r="M2074" i="1"/>
  <c r="M2076" i="1" s="1"/>
  <c r="M2657" i="1"/>
  <c r="I2074" i="1"/>
  <c r="I2076" i="1" s="1"/>
  <c r="I2657" i="1"/>
  <c r="I2661" i="1" s="1"/>
  <c r="I2663" i="1" s="1"/>
  <c r="E2074" i="1"/>
  <c r="E2076" i="1" s="1"/>
  <c r="E2657" i="1"/>
  <c r="E2661" i="1" s="1"/>
  <c r="AB1674" i="1"/>
  <c r="Z1676" i="1"/>
  <c r="AB1676" i="1" s="1"/>
  <c r="AB2659" i="1"/>
  <c r="H2076" i="1"/>
  <c r="H2662" i="1"/>
  <c r="H2663" i="1" s="1"/>
  <c r="O2665" i="1"/>
  <c r="R2665" i="1"/>
  <c r="Q2074" i="1"/>
  <c r="Q2076" i="1" s="1"/>
  <c r="Q2657" i="1"/>
  <c r="Q2661" i="1" s="1"/>
  <c r="Q2663" i="1" s="1"/>
  <c r="Z2064" i="1"/>
  <c r="AB2060" i="1"/>
  <c r="AA2060" i="1"/>
  <c r="AA2064" i="1" s="1"/>
  <c r="B2074" i="1"/>
  <c r="B2076" i="1" s="1"/>
  <c r="B2078" i="1" s="1"/>
  <c r="B2079" i="1" s="1"/>
  <c r="B2657" i="1"/>
  <c r="B2661" i="1" s="1"/>
  <c r="B2663" i="1" s="1"/>
  <c r="Y2074" i="1"/>
  <c r="Y2076" i="1" s="1"/>
  <c r="Y2657" i="1"/>
  <c r="Y2661" i="1" s="1"/>
  <c r="Y2663" i="1" s="1"/>
  <c r="AA2066" i="1"/>
  <c r="S2665" i="1"/>
  <c r="W2665" i="1"/>
  <c r="AB1644" i="1"/>
  <c r="Z1646" i="1"/>
  <c r="AB1646" i="1" s="1"/>
  <c r="D2661" i="1"/>
  <c r="N2665" i="1"/>
  <c r="Z2073" i="1"/>
  <c r="M2660" i="1"/>
  <c r="Z2660" i="1" s="1"/>
  <c r="J2665" i="1"/>
  <c r="Y2665" i="1" l="1"/>
  <c r="M2661" i="1"/>
  <c r="M2663" i="1" s="1"/>
  <c r="Z2657" i="1"/>
  <c r="AB2660" i="1"/>
  <c r="AA2660" i="1"/>
  <c r="AB2073" i="1"/>
  <c r="AA2073" i="1"/>
  <c r="B2665" i="1"/>
  <c r="AB2064" i="1"/>
  <c r="Z2066" i="1"/>
  <c r="AB2066" i="1" s="1"/>
  <c r="I2665" i="1"/>
  <c r="Z2074" i="1"/>
  <c r="AB2070" i="1"/>
  <c r="AA2070" i="1"/>
  <c r="Q2665" i="1"/>
  <c r="H2665" i="1"/>
  <c r="E2665" i="1"/>
  <c r="U2665" i="1"/>
  <c r="AA2662" i="1"/>
  <c r="D2663" i="1"/>
  <c r="M2665" i="1" l="1"/>
  <c r="B2694" i="1"/>
  <c r="D2665" i="1"/>
  <c r="AB2074" i="1"/>
  <c r="Z2076" i="1"/>
  <c r="AA2074" i="1"/>
  <c r="AA2076" i="1" s="1"/>
  <c r="Z2661" i="1"/>
  <c r="AB2657" i="1"/>
  <c r="AA2657" i="1"/>
  <c r="AA2661" i="1" s="1"/>
  <c r="AA2663" i="1" s="1"/>
  <c r="AA2665" i="1" l="1"/>
  <c r="AB2076" i="1"/>
  <c r="Z2078" i="1"/>
  <c r="AB2661" i="1"/>
  <c r="Z2663" i="1"/>
  <c r="AB2663" i="1" l="1"/>
  <c r="Z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<sst xmlns="http://schemas.openxmlformats.org/spreadsheetml/2006/main" count="2215" uniqueCount="185">
  <si>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</si>
  <si>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</si>
  <si>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</si>
  <si>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</si>
  <si>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</si>
  <si>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September 30, 2019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</si>
  <si>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</si>
  <si>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</si>
  <si>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</si>
  <si>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</si>
  <si>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</si>
  <si>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</si>
  <si>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</si>
  <si>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</si>
  <si>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</si>
  <si>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</si>
  <si>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</si>
  <si>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</si>
  <si>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</si>
  <si>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</si>
  <si>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</si>
  <si>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</si>
  <si>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</si>
  <si>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</si>
  <si>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</si>
  <si>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</si>
  <si>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</si>
  <si>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</si>
  <si>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</si>
  <si>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</si>
  <si>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</si>
  <si>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</si>
  <si>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</si>
  <si>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</si>
  <si>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</si>
  <si>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</si>
  <si>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</si>
  <si>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</si>
  <si>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</si>
  <si>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</si>
  <si>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</si>
  <si>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</si>
  <si>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</si>
  <si>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</si>
  <si>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</si>
  <si>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</si>
  <si>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</si>
  <si>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</si>
  <si>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</si>
  <si>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</si>
  <si>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</si>
  <si>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</si>
  <si>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</si>
  <si>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</si>
  <si>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</si>
  <si>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</si>
  <si>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</si>
  <si>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</si>
  <si>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</si>
  <si>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</si>
  <si>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</si>
  <si>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</si>
  <si>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</si>
  <si>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</si>
  <si>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</si>
  <si>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</si>
  <si>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</si>
  <si>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</si>
  <si>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</si>
  <si>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</si>
  <si>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</si>
  <si>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</si>
  <si>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</si>
  <si>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</si>
  <si>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</si>
  <si>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</si>
  <si>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</si>
  <si>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</si>
  <si>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</si>
  <si>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</si>
  <si>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</si>
  <si>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</si>
  <si>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</si>
  <si>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</si>
  <si>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</si>
  <si>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</si>
  <si>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</si>
  <si>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</si>
  <si>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</si>
  <si>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</si>
  <si>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</si>
  <si>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</si>
  <si>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</si>
  <si>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</si>
  <si>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</si>
  <si>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</si>
  <si>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</si>
  <si>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</si>
  <si>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</si>
  <si>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</si>
  <si>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</si>
  <si>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</si>
  <si>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</si>
  <si>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</si>
  <si>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</si>
  <si>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</si>
  <si>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</si>
  <si>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</si>
  <si>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</si>
  <si>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</si>
  <si>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</si>
  <si>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</si>
  <si>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</si>
  <si>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</si>
  <si>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</si>
  <si>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</si>
  <si>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</si>
  <si>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</si>
  <si>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</si>
  <si>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</si>
  <si>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</si>
  <si>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</si>
  <si>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</si>
  <si>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</si>
  <si>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</si>
  <si>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</si>
  <si>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</si>
  <si>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</si>
  <si>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</si>
  <si>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</si>
  <si>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</si>
  <si>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</si>
  <si>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</si>
  <si>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</si>
  <si>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</si>
  <si>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</si>
  <si>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</si>
  <si>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</si>
  <si>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</si>
  <si>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</si>
  <si>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</si>
  <si>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</si>
  <si>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 xml:space="preserve">      SARO NO. BMB-B-18-0025623 dtd. 10/25/2018 - To cover the additional requirement of FY 2018 QRF</t>
  </si>
  <si>
    <t xml:space="preserve">         chargeable against the  Unprogrammed Appropriations, R.A. No. 10964 (FY 2018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</si>
  <si>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</si>
  <si>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</si>
  <si>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</si>
  <si>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CO</t>
  </si>
  <si>
    <t>SUMMARY - FUND 101 CONTINUING APPROPRIATIONS</t>
  </si>
  <si>
    <t>NOTE:  Adjustment in the Allotment is due to the following:</t>
  </si>
  <si>
    <t>1. Later Release under the following PAPs: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</si>
  <si>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</si>
  <si>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</si>
  <si>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</si>
  <si>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</si>
  <si>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</si>
  <si>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 xml:space="preserve">   c.   Centers</t>
  </si>
  <si>
    <t xml:space="preserve">   g.  Protective</t>
  </si>
  <si>
    <t xml:space="preserve">   d.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</si>
  <si>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</si>
  <si>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</si>
  <si>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</si>
  <si>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</si>
  <si>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</si>
  <si>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</si>
  <si>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</si>
  <si>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</si>
  <si>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</si>
  <si>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</si>
  <si>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</si>
  <si>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</si>
  <si>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</si>
  <si>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</si>
  <si>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</si>
  <si>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</si>
  <si>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</si>
  <si>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</si>
  <si>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</si>
  <si>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</si>
  <si>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DIANNE P. BAJADO</t>
  </si>
  <si>
    <t>MERIEL P. CASTILLO</t>
  </si>
  <si>
    <t>WAYNE C. BELIZAR</t>
  </si>
  <si>
    <t>Administrative Officer  II</t>
  </si>
  <si>
    <t>Chief, Budget Division</t>
  </si>
  <si>
    <t>Director, Finance and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</si>
</sst>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_(* #,##0.000000000000000_);_(* \(#,##0.000000000000000\);_(* &quot;-&quot;??_);_(@_)"/>
  </numFmts>
  <fonts count="2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8" fillId="0" borderId="6" xfId="1" applyNumberFormat="1" applyFont="1" applyBorder="1"/>
    <xf numFmtId="43" fontId="7" fillId="0" borderId="0" xfId="1" applyFont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9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10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10" fontId="8" fillId="0" borderId="12" xfId="1" applyNumberFormat="1" applyFont="1" applyBorder="1"/>
    <xf numFmtId="43" fontId="8" fillId="0" borderId="6" xfId="1" applyFont="1" applyBorder="1"/>
    <xf numFmtId="0" fontId="10" fillId="0" borderId="16" xfId="0" applyFont="1" applyBorder="1"/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2" fillId="0" borderId="6" xfId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10" fillId="0" borderId="6" xfId="0" applyFont="1" applyBorder="1"/>
    <xf numFmtId="0" fontId="14" fillId="0" borderId="5" xfId="0" applyFont="1" applyBorder="1"/>
    <xf numFmtId="43" fontId="8" fillId="0" borderId="7" xfId="1" applyFont="1" applyBorder="1"/>
    <xf numFmtId="0" fontId="8" fillId="0" borderId="0" xfId="0" applyFont="1"/>
    <xf numFmtId="0" fontId="5" fillId="0" borderId="5" xfId="0" applyFont="1" applyBorder="1" applyAlignment="1"/>
    <xf numFmtId="0" fontId="15" fillId="0" borderId="5" xfId="0" applyFont="1" applyBorder="1"/>
    <xf numFmtId="0" fontId="2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9" fillId="0" borderId="6" xfId="0" applyFont="1" applyBorder="1"/>
    <xf numFmtId="0" fontId="5" fillId="0" borderId="6" xfId="0" applyFont="1" applyBorder="1"/>
    <xf numFmtId="0" fontId="10" fillId="0" borderId="18" xfId="0" applyFont="1" applyBorder="1"/>
    <xf numFmtId="0" fontId="15" fillId="0" borderId="0" xfId="0" applyFont="1" applyBorder="1"/>
    <xf numFmtId="0" fontId="0" fillId="0" borderId="0" xfId="0" applyBorder="1"/>
    <xf numFmtId="43" fontId="0" fillId="0" borderId="0" xfId="0" applyNumberForma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6" fillId="0" borderId="0" xfId="0" applyFont="1"/>
    <xf numFmtId="43" fontId="16" fillId="0" borderId="0" xfId="1" applyFont="1"/>
    <xf numFmtId="0" fontId="17" fillId="0" borderId="0" xfId="0" applyFont="1" applyFill="1" applyBorder="1" applyAlignment="1">
      <alignment horizontal="left"/>
    </xf>
    <xf numFmtId="43" fontId="17" fillId="0" borderId="0" xfId="1" applyFont="1"/>
    <xf numFmtId="43" fontId="1" fillId="0" borderId="0" xfId="1" applyFont="1"/>
    <xf numFmtId="0" fontId="6" fillId="0" borderId="0" xfId="0" applyFont="1"/>
    <xf numFmtId="0" fontId="18" fillId="0" borderId="0" xfId="0" applyFont="1"/>
    <xf numFmtId="0" fontId="5" fillId="0" borderId="0" xfId="0" applyFont="1" applyFill="1" applyBorder="1" applyAlignment="1">
      <alignment horizontal="left"/>
    </xf>
    <xf numFmtId="164" fontId="16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6" fillId="0" borderId="0" xfId="0" applyFont="1" applyFill="1" applyBorder="1" applyAlignment="1">
      <alignment horizontal="left"/>
    </xf>
    <xf numFmtId="43" fontId="16" fillId="0" borderId="0" xfId="0" applyNumberFormat="1" applyFont="1"/>
    <xf numFmtId="0" fontId="19" fillId="0" borderId="0" xfId="0" applyFont="1"/>
    <xf numFmtId="0" fontId="1" fillId="0" borderId="22" xfId="0" applyFont="1" applyFill="1" applyBorder="1" applyAlignment="1">
      <alignment horizontal="left"/>
    </xf>
    <xf numFmtId="43" fontId="1" fillId="0" borderId="22" xfId="1" applyFont="1" applyBorder="1"/>
    <xf numFmtId="10" fontId="1" fillId="0" borderId="0" xfId="1" applyNumberFormat="1" applyFont="1"/>
    <xf numFmtId="0" fontId="1" fillId="0" borderId="0" xfId="0" applyFont="1"/>
    <xf numFmtId="0" fontId="17" fillId="0" borderId="0" xfId="0" applyFont="1"/>
    <xf numFmtId="0" fontId="10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43" fontId="20" fillId="0" borderId="0" xfId="1" applyFont="1"/>
    <xf numFmtId="0" fontId="20" fillId="0" borderId="0" xfId="0" applyFont="1"/>
    <xf numFmtId="0" fontId="9" fillId="0" borderId="0" xfId="0" applyFont="1"/>
    <xf numFmtId="43" fontId="11" fillId="0" borderId="0" xfId="0" applyNumberFormat="1" applyFont="1"/>
    <xf numFmtId="10" fontId="0" fillId="0" borderId="0" xfId="0" applyNumberFormat="1"/>
    <xf numFmtId="43" fontId="19" fillId="0" borderId="0" xfId="1" applyFont="1"/>
    <xf numFmtId="43" fontId="9" fillId="0" borderId="0" xfId="0" applyNumberFormat="1" applyFont="1"/>
    <xf numFmtId="43" fontId="10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0" fontId="1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2" fillId="0" borderId="0" xfId="1" applyFont="1"/>
    <xf numFmtId="43" fontId="1" fillId="0" borderId="0" xfId="1" applyFont="1" applyAlignment="1">
      <alignment horizontal="center"/>
    </xf>
    <xf numFmtId="0" fontId="16" fillId="0" borderId="0" xfId="0" applyFont="1" applyBorder="1"/>
    <xf numFmtId="0" fontId="2" fillId="0" borderId="0" xfId="0" applyFont="1" applyBorder="1"/>
    <xf numFmtId="43" fontId="9" fillId="0" borderId="0" xfId="0" applyNumberFormat="1" applyFont="1" applyBorder="1"/>
    <xf numFmtId="43" fontId="0" fillId="0" borderId="0" xfId="1" applyFont="1" applyBorder="1"/>
    <xf numFmtId="0" fontId="19" fillId="0" borderId="0" xfId="0" applyFont="1" applyBorder="1"/>
    <xf numFmtId="43" fontId="19" fillId="0" borderId="0" xfId="0" applyNumberFormat="1" applyFont="1" applyBorder="1"/>
    <xf numFmtId="43" fontId="19" fillId="0" borderId="0" xfId="0" applyNumberFormat="1" applyFont="1" applyFill="1" applyBorder="1"/>
    <xf numFmtId="43" fontId="19" fillId="0" borderId="0" xfId="1" applyFon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43" fontId="7" fillId="0" borderId="0" xfId="1" applyFont="1" applyFill="1" applyBorder="1"/>
    <xf numFmtId="0" fontId="13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/>
    <xf numFmtId="43" fontId="0" fillId="0" borderId="0" xfId="0" applyNumberFormat="1" applyFill="1" applyBorder="1"/>
    <xf numFmtId="0" fontId="2" fillId="0" borderId="0" xfId="0" applyFont="1" applyFill="1" applyBorder="1"/>
    <xf numFmtId="43" fontId="2" fillId="0" borderId="0" xfId="0" applyNumberFormat="1" applyFont="1" applyFill="1" applyBorder="1"/>
    <xf numFmtId="0" fontId="3" fillId="0" borderId="0" xfId="0" applyFont="1" applyFill="1" applyBorder="1"/>
    <xf numFmtId="43" fontId="3" fillId="0" borderId="0" xfId="0" applyNumberFormat="1" applyFont="1" applyFill="1" applyBorder="1"/>
    <xf numFmtId="0" fontId="7" fillId="0" borderId="0" xfId="0" applyFont="1" applyFill="1" applyBorder="1" applyAlignment="1">
      <alignment horizontal="center" wrapText="1"/>
    </xf>
    <xf numFmtId="43" fontId="7" fillId="0" borderId="0" xfId="0" applyNumberFormat="1" applyFont="1" applyFill="1" applyBorder="1"/>
    <xf numFmtId="0" fontId="8" fillId="0" borderId="0" xfId="0" applyFont="1" applyFill="1" applyBorder="1" applyAlignment="1">
      <alignment horizontal="center" wrapText="1"/>
    </xf>
    <xf numFmtId="43" fontId="8" fillId="0" borderId="0" xfId="0" applyNumberFormat="1" applyFont="1" applyFill="1" applyBorder="1"/>
    <xf numFmtId="0" fontId="14" fillId="0" borderId="0" xfId="0" applyFont="1" applyFill="1" applyBorder="1"/>
    <xf numFmtId="43" fontId="14" fillId="0" borderId="0" xfId="0" applyNumberFormat="1" applyFont="1" applyFill="1" applyBorder="1"/>
    <xf numFmtId="0" fontId="18" fillId="0" borderId="0" xfId="0" applyFont="1" applyFill="1" applyBorder="1"/>
    <xf numFmtId="0" fontId="1" fillId="0" borderId="0" xfId="0" applyFont="1" applyFill="1" applyBorder="1"/>
    <xf numFmtId="43" fontId="6" fillId="0" borderId="0" xfId="0" applyNumberFormat="1" applyFont="1" applyFill="1" applyBorder="1"/>
    <xf numFmtId="43" fontId="11" fillId="0" borderId="0" xfId="0" applyNumberFormat="1" applyFont="1" applyFill="1" applyBorder="1"/>
    <xf numFmtId="43" fontId="0" fillId="0" borderId="0" xfId="1" applyFont="1" applyFill="1" applyBorder="1"/>
    <xf numFmtId="0" fontId="6" fillId="0" borderId="0" xfId="0" applyFont="1" applyFill="1" applyBorder="1"/>
    <xf numFmtId="0" fontId="19" fillId="0" borderId="0" xfId="0" applyFont="1" applyFill="1" applyBorder="1"/>
    <xf numFmtId="0" fontId="16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/>
    <xf numFmtId="0" fontId="23" fillId="0" borderId="0" xfId="0" applyFont="1" applyFill="1" applyBorder="1"/>
    <xf numFmtId="43" fontId="23" fillId="0" borderId="0" xfId="0" applyNumberFormat="1" applyFont="1" applyFill="1" applyBorder="1"/>
    <xf numFmtId="43" fontId="24" fillId="0" borderId="0" xfId="0" applyNumberFormat="1" applyFont="1" applyFill="1" applyBorder="1"/>
    <xf numFmtId="43" fontId="22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43" fontId="13" fillId="0" borderId="0" xfId="0" applyNumberFormat="1" applyFont="1" applyFill="1" applyBorder="1"/>
    <xf numFmtId="43" fontId="19" fillId="0" borderId="0" xfId="1" applyFont="1" applyFill="1" applyBorder="1"/>
    <xf numFmtId="43" fontId="9" fillId="0" borderId="0" xfId="1" applyFont="1" applyFill="1" applyBorder="1"/>
    <xf numFmtId="165" fontId="25" fillId="0" borderId="0" xfId="1" applyNumberFormat="1" applyFont="1" applyFill="1" applyBorder="1"/>
    <xf numFmtId="166" fontId="25" fillId="0" borderId="0" xfId="0" applyNumberFormat="1" applyFont="1" applyFill="1" applyBorder="1"/>
    <xf numFmtId="0" fontId="0" fillId="0" borderId="0" xfId="0" quotePrefix="1" applyFill="1" applyBorder="1" applyAlignment="1">
      <alignment horizontal="right"/>
    </xf>
    <xf numFmtId="43" fontId="16" fillId="0" borderId="0" xfId="1" applyFont="1" applyBorder="1"/>
    <xf numFmtId="43" fontId="16" fillId="0" borderId="0" xfId="0" applyNumberFormat="1" applyFont="1" applyBorder="1"/>
    <xf numFmtId="43" fontId="2" fillId="0" borderId="0" xfId="1" applyBorder="1"/>
    <xf numFmtId="10" fontId="2" fillId="0" borderId="0" xfId="1" applyNumberFormat="1" applyBorder="1"/>
    <xf numFmtId="10" fontId="19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5452293.3200000003</v>
          </cell>
          <cell r="F612">
            <v>0</v>
          </cell>
          <cell r="G612">
            <v>5452293.3200000003</v>
          </cell>
          <cell r="H612">
            <v>692490.23999999999</v>
          </cell>
          <cell r="I612">
            <v>2161466.64</v>
          </cell>
          <cell r="J612">
            <v>1329608.3999999999</v>
          </cell>
          <cell r="K612">
            <v>0</v>
          </cell>
          <cell r="L612">
            <v>6495</v>
          </cell>
          <cell r="M612">
            <v>155157.57999999996</v>
          </cell>
          <cell r="N612">
            <v>56607.92</v>
          </cell>
          <cell r="O612">
            <v>0</v>
          </cell>
          <cell r="P612">
            <v>218260.49999999994</v>
          </cell>
          <cell r="Q612">
            <v>0</v>
          </cell>
          <cell r="R612">
            <v>0</v>
          </cell>
          <cell r="S612">
            <v>685995.24</v>
          </cell>
          <cell r="T612">
            <v>699328.26</v>
          </cell>
          <cell r="U612">
            <v>704659.65</v>
          </cell>
          <cell r="V612">
            <v>602321.15</v>
          </cell>
          <cell r="W612">
            <v>47283.96</v>
          </cell>
          <cell r="X612">
            <v>459895.35</v>
          </cell>
          <cell r="Y612">
            <v>765821.17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2483525.2800000003</v>
          </cell>
          <cell r="F825">
            <v>4.6020431909710169E-10</v>
          </cell>
          <cell r="G825">
            <v>2483525.2800000003</v>
          </cell>
          <cell r="H825">
            <v>2463669.67</v>
          </cell>
          <cell r="I825">
            <v>19855.61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1077910.32</v>
          </cell>
          <cell r="R825">
            <v>0</v>
          </cell>
          <cell r="S825">
            <v>1385759.3499999999</v>
          </cell>
          <cell r="T825">
            <v>19855.61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619720.13</v>
          </cell>
          <cell r="F1038">
            <v>7.0723871203881572E-11</v>
          </cell>
          <cell r="G1038">
            <v>619720.13</v>
          </cell>
          <cell r="H1038">
            <v>599037.03999999992</v>
          </cell>
          <cell r="I1038">
            <v>20683.09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232892.84</v>
          </cell>
          <cell r="R1038">
            <v>299489.20999999996</v>
          </cell>
          <cell r="S1038">
            <v>66654.989999999991</v>
          </cell>
          <cell r="T1038">
            <v>11871.89</v>
          </cell>
          <cell r="U1038">
            <v>8811.2000000000007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262336.56</v>
          </cell>
          <cell r="F1251">
            <v>0</v>
          </cell>
          <cell r="G1251">
            <v>262336.56</v>
          </cell>
          <cell r="H1251">
            <v>146117.76000000001</v>
          </cell>
          <cell r="I1251">
            <v>116218.79999999999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51219.18</v>
          </cell>
          <cell r="R1251">
            <v>0</v>
          </cell>
          <cell r="S1251">
            <v>94898.58</v>
          </cell>
          <cell r="T1251">
            <v>109570.18</v>
          </cell>
          <cell r="U1251">
            <v>6648.62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731630.13</v>
          </cell>
          <cell r="F1464">
            <v>0</v>
          </cell>
          <cell r="G1464">
            <v>731630.13</v>
          </cell>
          <cell r="H1464">
            <v>2158.4</v>
          </cell>
          <cell r="I1464">
            <v>670638.73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2158.4</v>
          </cell>
          <cell r="T1464">
            <v>-147.38999999999999</v>
          </cell>
          <cell r="U1464">
            <v>670786.12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264259.08</v>
          </cell>
          <cell r="F1677">
            <v>-5.4569682106375694E-12</v>
          </cell>
          <cell r="G1677">
            <v>264259.08</v>
          </cell>
          <cell r="H1677">
            <v>0</v>
          </cell>
          <cell r="I1677">
            <v>264259.08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89718.77</v>
          </cell>
          <cell r="U1677">
            <v>174540.31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2148319.27</v>
          </cell>
          <cell r="F1890">
            <v>-2.9103830456733704E-11</v>
          </cell>
          <cell r="G1890">
            <v>2148319.2699999996</v>
          </cell>
          <cell r="H1890">
            <v>618656.17000000004</v>
          </cell>
          <cell r="I1890">
            <v>574813.1</v>
          </cell>
          <cell r="J1890">
            <v>671886.61999999988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359791.24</v>
          </cell>
          <cell r="S1890">
            <v>258864.93000000002</v>
          </cell>
          <cell r="T1890">
            <v>87689.15</v>
          </cell>
          <cell r="U1890">
            <v>185096.58</v>
          </cell>
          <cell r="V1890">
            <v>302027.37</v>
          </cell>
          <cell r="W1890">
            <v>0</v>
          </cell>
          <cell r="X1890">
            <v>0</v>
          </cell>
          <cell r="Y1890">
            <v>671886.61999999988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61410.630000000012</v>
          </cell>
          <cell r="F2103">
            <v>0</v>
          </cell>
          <cell r="G2103">
            <v>61410.630000000012</v>
          </cell>
          <cell r="H2103">
            <v>2710.5</v>
          </cell>
          <cell r="I2103">
            <v>42975.06</v>
          </cell>
          <cell r="J2103">
            <v>4569.84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2710.5</v>
          </cell>
          <cell r="T2103">
            <v>4000</v>
          </cell>
          <cell r="U2103">
            <v>31409.86</v>
          </cell>
          <cell r="V2103">
            <v>7565.2</v>
          </cell>
          <cell r="W2103">
            <v>0</v>
          </cell>
          <cell r="X2103">
            <v>0</v>
          </cell>
          <cell r="Y2103">
            <v>4569.84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432155.01999999996</v>
          </cell>
          <cell r="F2316">
            <v>2.1827872842550278E-11</v>
          </cell>
          <cell r="G2316">
            <v>432155.02</v>
          </cell>
          <cell r="H2316">
            <v>24722.33</v>
          </cell>
          <cell r="I2316">
            <v>407432.69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24722.33</v>
          </cell>
          <cell r="R2316">
            <v>0</v>
          </cell>
          <cell r="S2316">
            <v>0</v>
          </cell>
          <cell r="T2316">
            <v>0</v>
          </cell>
          <cell r="U2316">
            <v>23923</v>
          </cell>
          <cell r="V2316">
            <v>383509.69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6520029.419999999</v>
          </cell>
          <cell r="F2955">
            <v>0</v>
          </cell>
          <cell r="G2955">
            <v>6520029.4199999999</v>
          </cell>
          <cell r="H2955">
            <v>460972.42</v>
          </cell>
          <cell r="I2955">
            <v>4238983.6900000004</v>
          </cell>
          <cell r="J2955">
            <v>447805.13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143409.29999999999</v>
          </cell>
          <cell r="S2955">
            <v>317563.12</v>
          </cell>
          <cell r="T2955">
            <v>546588.15999999992</v>
          </cell>
          <cell r="U2955">
            <v>1832724.5299999998</v>
          </cell>
          <cell r="V2955">
            <v>1859671.0000000002</v>
          </cell>
          <cell r="W2955">
            <v>0</v>
          </cell>
          <cell r="X2955">
            <v>0</v>
          </cell>
          <cell r="Y2955">
            <v>447805.13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241745.34999999998</v>
          </cell>
          <cell r="F3168">
            <v>0</v>
          </cell>
          <cell r="G3168">
            <v>241745.34999999998</v>
          </cell>
          <cell r="H3168">
            <v>150759.25</v>
          </cell>
          <cell r="I3168">
            <v>90986.1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54967.25</v>
          </cell>
          <cell r="R3168">
            <v>19453.8</v>
          </cell>
          <cell r="S3168">
            <v>76338.2</v>
          </cell>
          <cell r="T3168">
            <v>960</v>
          </cell>
          <cell r="U3168">
            <v>55431.35</v>
          </cell>
          <cell r="V3168">
            <v>34594.75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69783.220000000016</v>
          </cell>
          <cell r="F3381">
            <v>-1.4551915228366852E-11</v>
          </cell>
          <cell r="G3381">
            <v>69783.22</v>
          </cell>
          <cell r="H3381">
            <v>0</v>
          </cell>
          <cell r="I3381">
            <v>69783.22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69783.22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204576.66000000003</v>
          </cell>
          <cell r="F3807">
            <v>0</v>
          </cell>
          <cell r="G3807">
            <v>204576.66000000003</v>
          </cell>
          <cell r="H3807">
            <v>116233</v>
          </cell>
          <cell r="I3807">
            <v>88065.839999999851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97313</v>
          </cell>
          <cell r="S3807">
            <v>18920</v>
          </cell>
          <cell r="T3807">
            <v>6000</v>
          </cell>
          <cell r="U3807">
            <v>82065.839999999851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379007834.96999997</v>
          </cell>
          <cell r="F4661">
            <v>-2.9802322387695313E-8</v>
          </cell>
          <cell r="G4661">
            <v>379007834.96999991</v>
          </cell>
          <cell r="H4661">
            <v>41052390</v>
          </cell>
          <cell r="I4661">
            <v>39475665.950000003</v>
          </cell>
          <cell r="J4661">
            <v>15349108.440000001</v>
          </cell>
          <cell r="K4661">
            <v>0</v>
          </cell>
          <cell r="L4661">
            <v>1429316.16</v>
          </cell>
          <cell r="M4661">
            <v>11868988.979999999</v>
          </cell>
          <cell r="N4661">
            <v>3228590.41</v>
          </cell>
          <cell r="O4661">
            <v>0</v>
          </cell>
          <cell r="P4661">
            <v>16526895.550000003</v>
          </cell>
          <cell r="Q4661">
            <v>4455500</v>
          </cell>
          <cell r="R4661">
            <v>35141073.840000004</v>
          </cell>
          <cell r="S4661">
            <v>26500</v>
          </cell>
          <cell r="T4661">
            <v>38567.29</v>
          </cell>
          <cell r="U4661">
            <v>27513609.68</v>
          </cell>
          <cell r="V4661">
            <v>54500</v>
          </cell>
          <cell r="W4661">
            <v>942098.16</v>
          </cell>
          <cell r="X4661">
            <v>11172368.4</v>
          </cell>
          <cell r="Y4661">
            <v>6051.4699999999993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22572325.180000003</v>
          </cell>
          <cell r="F4696">
            <v>0</v>
          </cell>
          <cell r="G4696">
            <v>22572325.180000003</v>
          </cell>
          <cell r="H4696">
            <v>7754328</v>
          </cell>
          <cell r="I4696">
            <v>298850</v>
          </cell>
          <cell r="J4696">
            <v>29675</v>
          </cell>
          <cell r="K4696">
            <v>0</v>
          </cell>
          <cell r="L4696">
            <v>0</v>
          </cell>
          <cell r="M4696">
            <v>111350</v>
          </cell>
          <cell r="N4696">
            <v>0</v>
          </cell>
          <cell r="O4696">
            <v>0</v>
          </cell>
          <cell r="P4696">
            <v>111350</v>
          </cell>
          <cell r="Q4696">
            <v>4307688</v>
          </cell>
          <cell r="R4696">
            <v>3385590</v>
          </cell>
          <cell r="S4696">
            <v>61050</v>
          </cell>
          <cell r="T4696">
            <v>0</v>
          </cell>
          <cell r="U4696">
            <v>187500</v>
          </cell>
          <cell r="V4696">
            <v>0</v>
          </cell>
          <cell r="W4696">
            <v>0</v>
          </cell>
          <cell r="X4696">
            <v>0</v>
          </cell>
          <cell r="Y4696">
            <v>29675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0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311077.94999999995</v>
          </cell>
          <cell r="F4874">
            <v>0</v>
          </cell>
          <cell r="G4874">
            <v>311077.94999999995</v>
          </cell>
          <cell r="H4874">
            <v>31695</v>
          </cell>
          <cell r="I4874">
            <v>62972</v>
          </cell>
          <cell r="J4874">
            <v>0</v>
          </cell>
          <cell r="K4874">
            <v>0</v>
          </cell>
          <cell r="L4874">
            <v>0</v>
          </cell>
          <cell r="M4874">
            <v>52972</v>
          </cell>
          <cell r="N4874">
            <v>0</v>
          </cell>
          <cell r="O4874">
            <v>0</v>
          </cell>
          <cell r="P4874">
            <v>52972</v>
          </cell>
          <cell r="Q4874">
            <v>25495</v>
          </cell>
          <cell r="R4874">
            <v>0</v>
          </cell>
          <cell r="S4874">
            <v>6200</v>
          </cell>
          <cell r="T4874">
            <v>0</v>
          </cell>
          <cell r="U4874">
            <v>10000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13425874.949999999</v>
          </cell>
          <cell r="F5087">
            <v>0</v>
          </cell>
          <cell r="G5087">
            <v>13425874.949999997</v>
          </cell>
          <cell r="H5087">
            <v>1669780.0899999999</v>
          </cell>
          <cell r="I5087">
            <v>5860004.1899999995</v>
          </cell>
          <cell r="J5087">
            <v>3278508.7600000002</v>
          </cell>
          <cell r="K5087">
            <v>0</v>
          </cell>
          <cell r="L5087">
            <v>1184327.5899999999</v>
          </cell>
          <cell r="M5087">
            <v>4457095.4700000007</v>
          </cell>
          <cell r="N5087">
            <v>2010224.84</v>
          </cell>
          <cell r="O5087">
            <v>0</v>
          </cell>
          <cell r="P5087">
            <v>7651647.9000000004</v>
          </cell>
          <cell r="Q5087">
            <v>0</v>
          </cell>
          <cell r="R5087">
            <v>92408</v>
          </cell>
          <cell r="S5087">
            <v>393044.5</v>
          </cell>
          <cell r="T5087">
            <v>647561.43999999994</v>
          </cell>
          <cell r="U5087">
            <v>433777.4</v>
          </cell>
          <cell r="V5087">
            <v>321569.88</v>
          </cell>
          <cell r="W5087">
            <v>386570.48000000004</v>
          </cell>
          <cell r="X5087">
            <v>0</v>
          </cell>
          <cell r="Y5087">
            <v>881713.44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0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4611357.1999999993</v>
          </cell>
          <cell r="F5300">
            <v>0</v>
          </cell>
          <cell r="G5300">
            <v>4611357.1999999993</v>
          </cell>
          <cell r="H5300">
            <v>391926.88999999996</v>
          </cell>
          <cell r="I5300">
            <v>151757.02999999997</v>
          </cell>
          <cell r="J5300">
            <v>236348.02000000002</v>
          </cell>
          <cell r="K5300">
            <v>0</v>
          </cell>
          <cell r="L5300">
            <v>124776.89</v>
          </cell>
          <cell r="M5300">
            <v>151757.02999999997</v>
          </cell>
          <cell r="N5300">
            <v>44348.02</v>
          </cell>
          <cell r="O5300">
            <v>0</v>
          </cell>
          <cell r="P5300">
            <v>320881.94</v>
          </cell>
          <cell r="Q5300">
            <v>0</v>
          </cell>
          <cell r="R5300">
            <v>78150</v>
          </cell>
          <cell r="S5300">
            <v>189000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192000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0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0</v>
          </cell>
          <cell r="R5613">
            <v>0</v>
          </cell>
          <cell r="S5613">
            <v>0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11045181.460000001</v>
          </cell>
          <cell r="F5726">
            <v>0</v>
          </cell>
          <cell r="G5726">
            <v>11045181.460000001</v>
          </cell>
          <cell r="H5726">
            <v>421163.31</v>
          </cell>
          <cell r="I5726">
            <v>2959792.3899999997</v>
          </cell>
          <cell r="J5726">
            <v>3823886.51</v>
          </cell>
          <cell r="K5726">
            <v>0</v>
          </cell>
          <cell r="L5726">
            <v>421163.31</v>
          </cell>
          <cell r="M5726">
            <v>1821544.89</v>
          </cell>
          <cell r="N5726">
            <v>3284663.51</v>
          </cell>
          <cell r="O5726">
            <v>0</v>
          </cell>
          <cell r="P5726">
            <v>5527371.7100000009</v>
          </cell>
          <cell r="Q5726">
            <v>0</v>
          </cell>
          <cell r="R5726">
            <v>0</v>
          </cell>
          <cell r="S5726">
            <v>0</v>
          </cell>
          <cell r="T5726">
            <v>242739.9</v>
          </cell>
          <cell r="U5726">
            <v>767687.6</v>
          </cell>
          <cell r="V5726">
            <v>127820</v>
          </cell>
          <cell r="W5726">
            <v>0</v>
          </cell>
          <cell r="X5726">
            <v>358343</v>
          </cell>
          <cell r="Y5726">
            <v>180880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183390.14</v>
          </cell>
          <cell r="F5939">
            <v>0</v>
          </cell>
          <cell r="G5939">
            <v>183390.14</v>
          </cell>
          <cell r="H5939">
            <v>8018.18</v>
          </cell>
          <cell r="I5939">
            <v>98323.5</v>
          </cell>
          <cell r="J5939">
            <v>37150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8018.18</v>
          </cell>
          <cell r="S5939">
            <v>0</v>
          </cell>
          <cell r="T5939">
            <v>49000</v>
          </cell>
          <cell r="U5939">
            <v>9444.5</v>
          </cell>
          <cell r="V5939">
            <v>39879</v>
          </cell>
          <cell r="W5939">
            <v>0</v>
          </cell>
          <cell r="X5939">
            <v>21150</v>
          </cell>
          <cell r="Y5939">
            <v>16000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83534.78</v>
          </cell>
          <cell r="F6365">
            <v>0</v>
          </cell>
          <cell r="G6365">
            <v>83534.78</v>
          </cell>
          <cell r="H6365">
            <v>37792.78</v>
          </cell>
          <cell r="I6365">
            <v>40675.1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9286.7799999999988</v>
          </cell>
          <cell r="R6365">
            <v>8900</v>
          </cell>
          <cell r="S6365">
            <v>19606</v>
          </cell>
          <cell r="T6365">
            <v>0</v>
          </cell>
          <cell r="U6365">
            <v>26393</v>
          </cell>
          <cell r="V6365">
            <v>14282.1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229191.88000000003</v>
          </cell>
          <cell r="F6578">
            <v>0</v>
          </cell>
          <cell r="G6578">
            <v>229191.88000000003</v>
          </cell>
          <cell r="H6578">
            <v>0</v>
          </cell>
          <cell r="I6578">
            <v>229191.88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4080</v>
          </cell>
          <cell r="U6578">
            <v>225111.88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10599.300000000003</v>
          </cell>
          <cell r="F6791">
            <v>0</v>
          </cell>
          <cell r="G6791">
            <v>10599.300000000003</v>
          </cell>
          <cell r="H6791">
            <v>4286.4000000000015</v>
          </cell>
          <cell r="I6791">
            <v>0</v>
          </cell>
          <cell r="J6791">
            <v>6312.24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1200</v>
          </cell>
          <cell r="R6791">
            <v>2250</v>
          </cell>
          <cell r="S6791">
            <v>836.40000000000146</v>
          </cell>
          <cell r="T6791">
            <v>0</v>
          </cell>
          <cell r="U6791">
            <v>0</v>
          </cell>
          <cell r="V6791">
            <v>0</v>
          </cell>
          <cell r="W6791">
            <v>1264</v>
          </cell>
          <cell r="X6791">
            <v>0</v>
          </cell>
          <cell r="Y6791">
            <v>5048.24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204688.56</v>
          </cell>
          <cell r="F7004">
            <v>0</v>
          </cell>
          <cell r="G7004">
            <v>204688.56</v>
          </cell>
          <cell r="H7004">
            <v>72084.899999999994</v>
          </cell>
          <cell r="I7004">
            <v>107760.16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67684.899999999994</v>
          </cell>
          <cell r="S7004">
            <v>4400</v>
          </cell>
          <cell r="T7004">
            <v>35913.32</v>
          </cell>
          <cell r="U7004">
            <v>18996.84</v>
          </cell>
          <cell r="V7004">
            <v>52850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3436</v>
          </cell>
          <cell r="F7217">
            <v>0</v>
          </cell>
          <cell r="G7217">
            <v>3436</v>
          </cell>
          <cell r="H7217">
            <v>0</v>
          </cell>
          <cell r="I7217">
            <v>2400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2400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79311.78</v>
          </cell>
          <cell r="F7430">
            <v>0</v>
          </cell>
          <cell r="G7430">
            <v>79311.78</v>
          </cell>
          <cell r="H7430">
            <v>48995.839999999997</v>
          </cell>
          <cell r="I7430">
            <v>30243.559999999998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11086</v>
          </cell>
          <cell r="S7430">
            <v>37909.839999999997</v>
          </cell>
          <cell r="T7430">
            <v>-80</v>
          </cell>
          <cell r="U7430">
            <v>29813.559999999998</v>
          </cell>
          <cell r="V7430">
            <v>510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7845.4</v>
          </cell>
          <cell r="F7643">
            <v>0</v>
          </cell>
          <cell r="G7643">
            <v>7845.4</v>
          </cell>
          <cell r="H7643">
            <v>6332.4</v>
          </cell>
          <cell r="I7643">
            <v>1500</v>
          </cell>
          <cell r="J7643">
            <v>13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6332.4</v>
          </cell>
          <cell r="T7643">
            <v>1500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13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125357.97</v>
          </cell>
          <cell r="F8069">
            <v>0</v>
          </cell>
          <cell r="G8069">
            <v>125357.97</v>
          </cell>
          <cell r="H8069">
            <v>14424</v>
          </cell>
          <cell r="I8069">
            <v>19966.16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14424</v>
          </cell>
          <cell r="T8069">
            <v>19966.16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39839</v>
          </cell>
          <cell r="F8495">
            <v>0</v>
          </cell>
          <cell r="G8495">
            <v>39839</v>
          </cell>
          <cell r="H8495">
            <v>0</v>
          </cell>
          <cell r="I8495">
            <v>38960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7500</v>
          </cell>
          <cell r="U8495">
            <v>31460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46000</v>
          </cell>
          <cell r="F8921">
            <v>0</v>
          </cell>
          <cell r="G8921">
            <v>46000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0</v>
          </cell>
          <cell r="F9666">
            <v>0</v>
          </cell>
          <cell r="G9666">
            <v>0</v>
          </cell>
          <cell r="H9666">
            <v>0</v>
          </cell>
          <cell r="I9666">
            <v>0</v>
          </cell>
          <cell r="J9666">
            <v>0</v>
          </cell>
          <cell r="K9666">
            <v>0</v>
          </cell>
          <cell r="L9666">
            <v>0</v>
          </cell>
          <cell r="M9666">
            <v>0</v>
          </cell>
          <cell r="N9666">
            <v>0</v>
          </cell>
          <cell r="O9666">
            <v>0</v>
          </cell>
          <cell r="P9666">
            <v>0</v>
          </cell>
          <cell r="Q9666">
            <v>0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264068154.82999322</v>
          </cell>
          <cell r="F9779">
            <v>0</v>
          </cell>
          <cell r="G9779">
            <v>264068154.82999322</v>
          </cell>
          <cell r="H9779">
            <v>18427377.75</v>
          </cell>
          <cell r="I9779">
            <v>218294520.15000004</v>
          </cell>
          <cell r="J9779">
            <v>8200073.0500000007</v>
          </cell>
          <cell r="K9779">
            <v>0</v>
          </cell>
          <cell r="L9779">
            <v>13178286.769999998</v>
          </cell>
          <cell r="M9779">
            <v>209644822.68000004</v>
          </cell>
          <cell r="N9779">
            <v>8200073.0500000007</v>
          </cell>
          <cell r="O9779">
            <v>0</v>
          </cell>
          <cell r="P9779">
            <v>231023182.5</v>
          </cell>
          <cell r="Q9779">
            <v>4462346.12</v>
          </cell>
          <cell r="R9779">
            <v>38895</v>
          </cell>
          <cell r="S9779">
            <v>747849.86</v>
          </cell>
          <cell r="T9779">
            <v>7430449.4100000001</v>
          </cell>
          <cell r="U9779">
            <v>1219248.06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4312363.0699999332</v>
          </cell>
          <cell r="F9785">
            <v>0</v>
          </cell>
          <cell r="G9785">
            <v>4312363.0699999332</v>
          </cell>
          <cell r="H9785">
            <v>174171.45</v>
          </cell>
          <cell r="I9785">
            <v>1277509.05</v>
          </cell>
          <cell r="J9785">
            <v>992.82000000000698</v>
          </cell>
          <cell r="K9785">
            <v>0</v>
          </cell>
          <cell r="L9785">
            <v>174171.45</v>
          </cell>
          <cell r="M9785">
            <v>1277509.05</v>
          </cell>
          <cell r="N9785">
            <v>992.82000000000698</v>
          </cell>
          <cell r="O9785">
            <v>0</v>
          </cell>
          <cell r="P9785">
            <v>1452673.32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0</v>
          </cell>
          <cell r="F10092">
            <v>0</v>
          </cell>
          <cell r="G10092">
            <v>0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7372628.0999999763</v>
          </cell>
          <cell r="F10205">
            <v>71514323.049999997</v>
          </cell>
          <cell r="G10205">
            <v>78886951.149999976</v>
          </cell>
          <cell r="H10205">
            <v>291041.48</v>
          </cell>
          <cell r="I10205">
            <v>14251.080000000002</v>
          </cell>
          <cell r="J10205">
            <v>47037281.469999999</v>
          </cell>
          <cell r="K10205">
            <v>0</v>
          </cell>
          <cell r="L10205">
            <v>291041.48</v>
          </cell>
          <cell r="M10205">
            <v>14251.080000000002</v>
          </cell>
          <cell r="N10205">
            <v>47037281.469999999</v>
          </cell>
          <cell r="O10205">
            <v>0</v>
          </cell>
          <cell r="P10205">
            <v>47342574.030000001</v>
          </cell>
          <cell r="Q10205">
            <v>0</v>
          </cell>
          <cell r="R10205">
            <v>0</v>
          </cell>
          <cell r="S10205">
            <v>0</v>
          </cell>
          <cell r="T10205">
            <v>0</v>
          </cell>
          <cell r="U10205">
            <v>0</v>
          </cell>
          <cell r="V10205">
            <v>0</v>
          </cell>
          <cell r="W10205">
            <v>530</v>
          </cell>
          <cell r="X10205">
            <v>-530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0</v>
          </cell>
          <cell r="F10305">
            <v>0</v>
          </cell>
          <cell r="G10305">
            <v>0</v>
          </cell>
          <cell r="H10305">
            <v>0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4344721.6900000004</v>
          </cell>
          <cell r="F10418">
            <v>-4344721.6899999995</v>
          </cell>
          <cell r="G10418">
            <v>0</v>
          </cell>
          <cell r="H10418">
            <v>0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6265018.9900000002</v>
          </cell>
          <cell r="F10631">
            <v>-4143423.01</v>
          </cell>
          <cell r="G10631">
            <v>2121595.9800000004</v>
          </cell>
          <cell r="H10631">
            <v>31396</v>
          </cell>
          <cell r="I10631">
            <v>2042565.98</v>
          </cell>
          <cell r="J10631">
            <v>47634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31396</v>
          </cell>
          <cell r="S10631">
            <v>0</v>
          </cell>
          <cell r="T10631">
            <v>0</v>
          </cell>
          <cell r="U10631">
            <v>37795</v>
          </cell>
          <cell r="V10631">
            <v>2004770.98</v>
          </cell>
          <cell r="W10631">
            <v>0</v>
          </cell>
          <cell r="X10631">
            <v>0</v>
          </cell>
          <cell r="Y10631">
            <v>47634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4989870.7600000035</v>
          </cell>
          <cell r="F10844">
            <v>-4696233.1099999994</v>
          </cell>
          <cell r="G10844">
            <v>293637.65000000369</v>
          </cell>
          <cell r="H10844">
            <v>233564.65</v>
          </cell>
          <cell r="I10844">
            <v>33000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198564.65</v>
          </cell>
          <cell r="R10844">
            <v>0</v>
          </cell>
          <cell r="S10844">
            <v>35000</v>
          </cell>
          <cell r="T10844">
            <v>0</v>
          </cell>
          <cell r="U10844">
            <v>33000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1432430.1400000001</v>
          </cell>
          <cell r="F11057">
            <v>-1339434.1400000001</v>
          </cell>
          <cell r="G11057">
            <v>92996</v>
          </cell>
          <cell r="H11057">
            <v>0</v>
          </cell>
          <cell r="I11057">
            <v>92996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0</v>
          </cell>
          <cell r="T11057">
            <v>70090</v>
          </cell>
          <cell r="U11057">
            <v>22906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0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0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10047269.210000001</v>
          </cell>
          <cell r="F11270">
            <v>-9767898.040000001</v>
          </cell>
          <cell r="G11270">
            <v>279371.17000000004</v>
          </cell>
          <cell r="H11270">
            <v>279371.17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279371.17</v>
          </cell>
          <cell r="R11270">
            <v>0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0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0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9862637.5600000024</v>
          </cell>
          <cell r="F11483">
            <v>-9862637.5599999987</v>
          </cell>
          <cell r="G11483">
            <v>0</v>
          </cell>
          <cell r="H11483">
            <v>0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0</v>
          </cell>
          <cell r="F11583">
            <v>0</v>
          </cell>
          <cell r="G11583">
            <v>0</v>
          </cell>
          <cell r="H11583">
            <v>0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1109117.3599999999</v>
          </cell>
          <cell r="F11696">
            <v>-1109117.3600000001</v>
          </cell>
          <cell r="G11696">
            <v>0</v>
          </cell>
          <cell r="H11696">
            <v>0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1310812.04</v>
          </cell>
          <cell r="F11909">
            <v>-1108671.26</v>
          </cell>
          <cell r="G11909">
            <v>202140.78</v>
          </cell>
          <cell r="H11909">
            <v>200186</v>
          </cell>
          <cell r="I11909">
            <v>-186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200186</v>
          </cell>
          <cell r="R11909">
            <v>0</v>
          </cell>
          <cell r="S11909">
            <v>0</v>
          </cell>
          <cell r="T11909">
            <v>0</v>
          </cell>
          <cell r="U11909">
            <v>0</v>
          </cell>
          <cell r="V11909">
            <v>-186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2472273.9999999953</v>
          </cell>
          <cell r="F12122">
            <v>-2472274</v>
          </cell>
          <cell r="G12122">
            <v>-4.6566128730773926E-9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8678869.0899999961</v>
          </cell>
          <cell r="F12335">
            <v>-8678869.0899999999</v>
          </cell>
          <cell r="G12335">
            <v>0</v>
          </cell>
          <cell r="H12335">
            <v>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8046806.2799999984</v>
          </cell>
          <cell r="F12548">
            <v>-8046806.2799999993</v>
          </cell>
          <cell r="G12548">
            <v>-2.9103830456733704E-11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11953309.419999998</v>
          </cell>
          <cell r="F12761">
            <v>-11953309.420000002</v>
          </cell>
          <cell r="G12761">
            <v>-3.0267983675003052E-9</v>
          </cell>
          <cell r="H12761">
            <v>0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374486.78</v>
          </cell>
          <cell r="R12761">
            <v>1725340.2500000002</v>
          </cell>
          <cell r="S12761">
            <v>-2099827.0300000003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2179605.1300000045</v>
          </cell>
          <cell r="F12974">
            <v>-2179605.13</v>
          </cell>
          <cell r="G12974">
            <v>4.3801264837384224E-9</v>
          </cell>
          <cell r="H12974">
            <v>0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490000</v>
          </cell>
          <cell r="F13187">
            <v>-490000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508442.17000000045</v>
          </cell>
          <cell r="F13400">
            <v>-360032.39999999997</v>
          </cell>
          <cell r="G13400">
            <v>148409.77000000043</v>
          </cell>
          <cell r="H13400">
            <v>0</v>
          </cell>
          <cell r="I13400">
            <v>100511.30000000042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421396.3000000004</v>
          </cell>
          <cell r="V13400">
            <v>-320885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961290.55999999994</v>
          </cell>
          <cell r="F13613">
            <v>-961290.55999999994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9891501.450000003</v>
          </cell>
          <cell r="F14045">
            <v>0</v>
          </cell>
          <cell r="G14045">
            <v>9891501.450000003</v>
          </cell>
          <cell r="H14045">
            <v>0</v>
          </cell>
          <cell r="I14045">
            <v>298322</v>
          </cell>
          <cell r="J14045">
            <v>6420230.6799999997</v>
          </cell>
          <cell r="K14045">
            <v>0</v>
          </cell>
          <cell r="L14045">
            <v>0</v>
          </cell>
          <cell r="M14045">
            <v>298322</v>
          </cell>
          <cell r="N14045">
            <v>5311506.26</v>
          </cell>
          <cell r="O14045">
            <v>0</v>
          </cell>
          <cell r="P14045">
            <v>5609828.2599999998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1108724.42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180030570.92999995</v>
          </cell>
          <cell r="F14690">
            <v>-3.5000019706785679E-3</v>
          </cell>
          <cell r="G14690">
            <v>180030570.92649996</v>
          </cell>
          <cell r="H14690">
            <v>39906180.509999998</v>
          </cell>
          <cell r="I14690">
            <v>52500465</v>
          </cell>
          <cell r="J14690">
            <v>36710295.209999993</v>
          </cell>
          <cell r="K14690">
            <v>0</v>
          </cell>
          <cell r="L14690">
            <v>38749065.810000002</v>
          </cell>
          <cell r="M14690">
            <v>51158330.750000007</v>
          </cell>
          <cell r="N14690">
            <v>36336823.209999993</v>
          </cell>
          <cell r="O14690">
            <v>0</v>
          </cell>
          <cell r="P14690">
            <v>126244219.77000003</v>
          </cell>
          <cell r="Q14690">
            <v>375051.95</v>
          </cell>
          <cell r="R14690">
            <v>543694.13</v>
          </cell>
          <cell r="S14690">
            <v>238368.62</v>
          </cell>
          <cell r="T14690">
            <v>1241859.44</v>
          </cell>
          <cell r="U14690">
            <v>99374.81</v>
          </cell>
          <cell r="V14690">
            <v>900</v>
          </cell>
          <cell r="W14690">
            <v>108794</v>
          </cell>
          <cell r="X14690">
            <v>263416</v>
          </cell>
          <cell r="Y14690">
            <v>1262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113708822.44000013</v>
          </cell>
          <cell r="F14725">
            <v>0</v>
          </cell>
          <cell r="G14725">
            <v>113708822.44000013</v>
          </cell>
          <cell r="H14725">
            <v>21050488.980000004</v>
          </cell>
          <cell r="I14725">
            <v>14262355.27</v>
          </cell>
          <cell r="J14725">
            <v>24444189.009999998</v>
          </cell>
          <cell r="K14725">
            <v>0</v>
          </cell>
          <cell r="L14725">
            <v>20335613.980000004</v>
          </cell>
          <cell r="M14725">
            <v>14262355.27</v>
          </cell>
          <cell r="N14725">
            <v>12145013.01</v>
          </cell>
          <cell r="O14725">
            <v>0</v>
          </cell>
          <cell r="P14725">
            <v>46742982.260000005</v>
          </cell>
          <cell r="Q14725">
            <v>0</v>
          </cell>
          <cell r="R14725">
            <v>0</v>
          </cell>
          <cell r="S14725">
            <v>714875</v>
          </cell>
          <cell r="T14725">
            <v>0</v>
          </cell>
          <cell r="U14725">
            <v>0</v>
          </cell>
          <cell r="V14725">
            <v>0</v>
          </cell>
          <cell r="W14725">
            <v>9428000</v>
          </cell>
          <cell r="X14725">
            <v>0</v>
          </cell>
          <cell r="Y14725">
            <v>2871176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26636687.489999998</v>
          </cell>
          <cell r="F14903">
            <v>-9.3132257461547852E-10</v>
          </cell>
          <cell r="G14903">
            <v>26636687.489999998</v>
          </cell>
          <cell r="H14903">
            <v>8028613.4199999999</v>
          </cell>
          <cell r="I14903">
            <v>12827288.330000002</v>
          </cell>
          <cell r="J14903">
            <v>2279200.19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180049.31</v>
          </cell>
          <cell r="S14903">
            <v>7848564.1100000003</v>
          </cell>
          <cell r="T14903">
            <v>11626459.120000001</v>
          </cell>
          <cell r="U14903">
            <v>1095886.49</v>
          </cell>
          <cell r="V14903">
            <v>104942.72</v>
          </cell>
          <cell r="W14903">
            <v>619791.68000000005</v>
          </cell>
          <cell r="X14903">
            <v>31993.93</v>
          </cell>
          <cell r="Y14903">
            <v>1627414.58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0</v>
          </cell>
          <cell r="F15003">
            <v>0</v>
          </cell>
          <cell r="G15003">
            <v>0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0</v>
          </cell>
          <cell r="F15116">
            <v>24955663</v>
          </cell>
          <cell r="G15116">
            <v>24955663</v>
          </cell>
          <cell r="H15116">
            <v>0</v>
          </cell>
          <cell r="I15116">
            <v>0</v>
          </cell>
          <cell r="J15116">
            <v>6150842.2400000002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6150842.2400000002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2629258.33</v>
          </cell>
          <cell r="F15329">
            <v>4171514.9999999991</v>
          </cell>
          <cell r="G15329">
            <v>6800773.3299999991</v>
          </cell>
          <cell r="H15329">
            <v>410781.72</v>
          </cell>
          <cell r="I15329">
            <v>1684428.8699999999</v>
          </cell>
          <cell r="J15329">
            <v>4705562.74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215274.03</v>
          </cell>
          <cell r="R15329">
            <v>195507.68999999997</v>
          </cell>
          <cell r="S15329">
            <v>0</v>
          </cell>
          <cell r="T15329">
            <v>403967.06</v>
          </cell>
          <cell r="U15329">
            <v>1269661.8099999998</v>
          </cell>
          <cell r="V15329">
            <v>10800</v>
          </cell>
          <cell r="W15329">
            <v>532949.75</v>
          </cell>
          <cell r="X15329">
            <v>3631765.25</v>
          </cell>
          <cell r="Y15329">
            <v>540847.74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455401.89</v>
          </cell>
          <cell r="F15542">
            <v>6040035</v>
          </cell>
          <cell r="G15542">
            <v>6495436.8899999997</v>
          </cell>
          <cell r="H15542">
            <v>32782.130000000005</v>
          </cell>
          <cell r="I15542">
            <v>422619.76</v>
          </cell>
          <cell r="J15542">
            <v>1764644.93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32782.130000000005</v>
          </cell>
          <cell r="T15542">
            <v>27476.95</v>
          </cell>
          <cell r="U15542">
            <v>395142.81</v>
          </cell>
          <cell r="V15542">
            <v>0</v>
          </cell>
          <cell r="W15542">
            <v>0</v>
          </cell>
          <cell r="X15542">
            <v>1735340</v>
          </cell>
          <cell r="Y15542">
            <v>29304.93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6377197.580000001</v>
          </cell>
          <cell r="F15755">
            <v>21976434</v>
          </cell>
          <cell r="G15755">
            <v>28353631.580000002</v>
          </cell>
          <cell r="H15755">
            <v>728436.61</v>
          </cell>
          <cell r="I15755">
            <v>2685875.3099999996</v>
          </cell>
          <cell r="J15755">
            <v>2962885.66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728436.61</v>
          </cell>
          <cell r="R15755">
            <v>0</v>
          </cell>
          <cell r="S15755">
            <v>0</v>
          </cell>
          <cell r="T15755">
            <v>0</v>
          </cell>
          <cell r="U15755">
            <v>2345695.2399999998</v>
          </cell>
          <cell r="V15755">
            <v>340180.07</v>
          </cell>
          <cell r="W15755">
            <v>434099.5</v>
          </cell>
          <cell r="X15755">
            <v>1187112.8</v>
          </cell>
          <cell r="Y15755">
            <v>1341673.3600000001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0</v>
          </cell>
          <cell r="F15855">
            <v>0</v>
          </cell>
          <cell r="G15855">
            <v>0</v>
          </cell>
          <cell r="H15855">
            <v>0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0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3401155.379999999</v>
          </cell>
          <cell r="F15968">
            <v>18464269.999999996</v>
          </cell>
          <cell r="G15968">
            <v>21865425.379999999</v>
          </cell>
          <cell r="H15968">
            <v>370486.87999999989</v>
          </cell>
          <cell r="I15968">
            <v>1344208.3800000001</v>
          </cell>
          <cell r="J15968">
            <v>7487384.0200000005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4436</v>
          </cell>
          <cell r="S15968">
            <v>366050.87999999989</v>
          </cell>
          <cell r="T15968">
            <v>71302.740000000005</v>
          </cell>
          <cell r="U15968">
            <v>1001763.28</v>
          </cell>
          <cell r="V15968">
            <v>271142.36</v>
          </cell>
          <cell r="W15968">
            <v>0</v>
          </cell>
          <cell r="X15968">
            <v>0</v>
          </cell>
          <cell r="Y15968">
            <v>7487384.0200000005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0</v>
          </cell>
          <cell r="F16068">
            <v>0</v>
          </cell>
          <cell r="G16068">
            <v>0</v>
          </cell>
          <cell r="H16068">
            <v>0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318323.04000000004</v>
          </cell>
          <cell r="F16181">
            <v>4746438</v>
          </cell>
          <cell r="G16181">
            <v>5064761.04</v>
          </cell>
          <cell r="H16181">
            <v>0</v>
          </cell>
          <cell r="I16181">
            <v>154910</v>
          </cell>
          <cell r="J16181">
            <v>952615.32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0</v>
          </cell>
          <cell r="T16181">
            <v>0</v>
          </cell>
          <cell r="U16181">
            <v>154910</v>
          </cell>
          <cell r="V16181">
            <v>0</v>
          </cell>
          <cell r="W16181">
            <v>0</v>
          </cell>
          <cell r="X16181">
            <v>0</v>
          </cell>
          <cell r="Y16181">
            <v>952615.32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0</v>
          </cell>
          <cell r="F16281">
            <v>0</v>
          </cell>
          <cell r="G16281">
            <v>0</v>
          </cell>
          <cell r="H16281">
            <v>0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2096943.8900000001</v>
          </cell>
          <cell r="F16394">
            <v>6250581</v>
          </cell>
          <cell r="G16394">
            <v>8347524.8900000006</v>
          </cell>
          <cell r="H16394">
            <v>469822.13</v>
          </cell>
          <cell r="I16394">
            <v>293494.5</v>
          </cell>
          <cell r="J16394">
            <v>76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16922.8</v>
          </cell>
          <cell r="R16394">
            <v>102628.46</v>
          </cell>
          <cell r="S16394">
            <v>350270.87</v>
          </cell>
          <cell r="T16394">
            <v>24078.23</v>
          </cell>
          <cell r="U16394">
            <v>166264.03999999998</v>
          </cell>
          <cell r="V16394">
            <v>103152.23</v>
          </cell>
          <cell r="W16394">
            <v>0</v>
          </cell>
          <cell r="X16394">
            <v>0</v>
          </cell>
          <cell r="Y16394">
            <v>76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362584.73000000004</v>
          </cell>
          <cell r="F16607">
            <v>7217424</v>
          </cell>
          <cell r="G16607">
            <v>7580008.7300000004</v>
          </cell>
          <cell r="H16607">
            <v>277327.10000000003</v>
          </cell>
          <cell r="I16607">
            <v>85257.63</v>
          </cell>
          <cell r="J16607">
            <v>3971232.36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0</v>
          </cell>
          <cell r="R16607">
            <v>128180.29000000001</v>
          </cell>
          <cell r="S16607">
            <v>149146.81</v>
          </cell>
          <cell r="T16607">
            <v>80301.5</v>
          </cell>
          <cell r="U16607">
            <v>4956.13</v>
          </cell>
          <cell r="V16607">
            <v>0</v>
          </cell>
          <cell r="W16607">
            <v>-15267.8</v>
          </cell>
          <cell r="X16607">
            <v>720368.84000000008</v>
          </cell>
          <cell r="Y16607">
            <v>3266131.32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80726.329999999987</v>
          </cell>
          <cell r="F16820">
            <v>10818844</v>
          </cell>
          <cell r="G16820">
            <v>10899570.33</v>
          </cell>
          <cell r="H16820">
            <v>74422.990000000005</v>
          </cell>
          <cell r="I16820">
            <v>6303.34</v>
          </cell>
          <cell r="J16820">
            <v>4558202.47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1926</v>
          </cell>
          <cell r="S16820">
            <v>72496.990000000005</v>
          </cell>
          <cell r="T16820">
            <v>597.01</v>
          </cell>
          <cell r="U16820">
            <v>5706.33</v>
          </cell>
          <cell r="V16820">
            <v>0</v>
          </cell>
          <cell r="W16820">
            <v>0</v>
          </cell>
          <cell r="X16820">
            <v>242531.67</v>
          </cell>
          <cell r="Y16820">
            <v>4315670.8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5691963.6900000004</v>
          </cell>
          <cell r="F17033">
            <v>3294495</v>
          </cell>
          <cell r="G17033">
            <v>8986458.6900000013</v>
          </cell>
          <cell r="H17033">
            <v>294725.20999999996</v>
          </cell>
          <cell r="I17033">
            <v>1474667.71</v>
          </cell>
          <cell r="J17033">
            <v>1310241.6499999999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155084</v>
          </cell>
          <cell r="S17033">
            <v>139641.21</v>
          </cell>
          <cell r="T17033">
            <v>511464.11</v>
          </cell>
          <cell r="U17033">
            <v>613419.65</v>
          </cell>
          <cell r="V17033">
            <v>349783.95</v>
          </cell>
          <cell r="W17033">
            <v>0</v>
          </cell>
          <cell r="X17033">
            <v>0</v>
          </cell>
          <cell r="Y17033">
            <v>1310241.6499999999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178009184.41999999</v>
          </cell>
          <cell r="F17246">
            <v>-153482053</v>
          </cell>
          <cell r="G17246">
            <v>24527131.419999991</v>
          </cell>
          <cell r="H17246">
            <v>1852435.18</v>
          </cell>
          <cell r="I17246">
            <v>1780876.1600000001</v>
          </cell>
          <cell r="J17246">
            <v>19273222.919999998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1354269.24</v>
          </cell>
          <cell r="R17246">
            <v>111231.55</v>
          </cell>
          <cell r="S17246">
            <v>386934.39</v>
          </cell>
          <cell r="T17246">
            <v>989140.55999999994</v>
          </cell>
          <cell r="U17246">
            <v>0</v>
          </cell>
          <cell r="V17246">
            <v>791735.60000000009</v>
          </cell>
          <cell r="W17246">
            <v>-113737.74</v>
          </cell>
          <cell r="X17246">
            <v>0</v>
          </cell>
          <cell r="Y17246">
            <v>19386960.659999996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0</v>
          </cell>
          <cell r="F17346">
            <v>0</v>
          </cell>
          <cell r="G17346">
            <v>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86389.62</v>
          </cell>
          <cell r="F17459">
            <v>10938331</v>
          </cell>
          <cell r="G17459">
            <v>11024720.620000001</v>
          </cell>
          <cell r="H17459">
            <v>0</v>
          </cell>
          <cell r="I17459">
            <v>86389.62</v>
          </cell>
          <cell r="J17459">
            <v>1268252.29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0</v>
          </cell>
          <cell r="T17459">
            <v>0</v>
          </cell>
          <cell r="U17459">
            <v>86389.62</v>
          </cell>
          <cell r="V17459">
            <v>0</v>
          </cell>
          <cell r="W17459">
            <v>0</v>
          </cell>
          <cell r="X17459">
            <v>842701.62</v>
          </cell>
          <cell r="Y17459">
            <v>425550.67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14745707</v>
          </cell>
          <cell r="G17672">
            <v>14745707</v>
          </cell>
          <cell r="H17672">
            <v>0</v>
          </cell>
          <cell r="I17672">
            <v>0</v>
          </cell>
          <cell r="J17672">
            <v>750000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750000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1539475.3099999996</v>
          </cell>
          <cell r="F17885">
            <v>13273196</v>
          </cell>
          <cell r="G17885">
            <v>14812671.309999997</v>
          </cell>
          <cell r="H17885">
            <v>31340</v>
          </cell>
          <cell r="I17885">
            <v>1507422.1899999997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31340</v>
          </cell>
          <cell r="T17885">
            <v>177498.73</v>
          </cell>
          <cell r="U17885">
            <v>1329923.4599999997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6589120</v>
          </cell>
          <cell r="G18098">
            <v>6589120</v>
          </cell>
          <cell r="H18098">
            <v>0</v>
          </cell>
          <cell r="I18098">
            <v>0</v>
          </cell>
          <cell r="J18098">
            <v>6589120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6099120</v>
          </cell>
          <cell r="Y18098">
            <v>490000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671757.54999999981</v>
          </cell>
          <cell r="F18524">
            <v>0</v>
          </cell>
          <cell r="G18524">
            <v>671757.54999999981</v>
          </cell>
          <cell r="H18524">
            <v>421152.46</v>
          </cell>
          <cell r="I18524">
            <v>129464.76000000001</v>
          </cell>
          <cell r="J18524">
            <v>79848.5</v>
          </cell>
          <cell r="K18524">
            <v>0</v>
          </cell>
          <cell r="L18524">
            <v>177594.96000000002</v>
          </cell>
          <cell r="M18524">
            <v>85269.760000000009</v>
          </cell>
          <cell r="N18524">
            <v>73300</v>
          </cell>
          <cell r="O18524">
            <v>0</v>
          </cell>
          <cell r="P18524">
            <v>336164.72</v>
          </cell>
          <cell r="Q18524">
            <v>0</v>
          </cell>
          <cell r="R18524">
            <v>0</v>
          </cell>
          <cell r="S18524">
            <v>243557.5</v>
          </cell>
          <cell r="T18524">
            <v>4169</v>
          </cell>
          <cell r="U18524">
            <v>13186</v>
          </cell>
          <cell r="V18524">
            <v>26840</v>
          </cell>
          <cell r="W18524">
            <v>0</v>
          </cell>
          <cell r="X18524">
            <v>0</v>
          </cell>
          <cell r="Y18524">
            <v>6548.5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747738.98</v>
          </cell>
          <cell r="F18737">
            <v>0</v>
          </cell>
          <cell r="G18737">
            <v>747738.98</v>
          </cell>
          <cell r="H18737">
            <v>0</v>
          </cell>
          <cell r="I18737">
            <v>26000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0</v>
          </cell>
          <cell r="S18737">
            <v>0</v>
          </cell>
          <cell r="T18737">
            <v>26000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748286.87</v>
          </cell>
          <cell r="F18950">
            <v>0</v>
          </cell>
          <cell r="G18950">
            <v>748286.87</v>
          </cell>
          <cell r="H18950">
            <v>258499.83000000002</v>
          </cell>
          <cell r="I18950">
            <v>429667.04</v>
          </cell>
          <cell r="J18950">
            <v>4195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162598.83000000002</v>
          </cell>
          <cell r="S18950">
            <v>95901</v>
          </cell>
          <cell r="T18950">
            <v>146702.04</v>
          </cell>
          <cell r="U18950">
            <v>223000</v>
          </cell>
          <cell r="V18950">
            <v>59965</v>
          </cell>
          <cell r="W18950">
            <v>0</v>
          </cell>
          <cell r="X18950">
            <v>0</v>
          </cell>
          <cell r="Y18950">
            <v>4195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305199.30999999994</v>
          </cell>
          <cell r="F19163">
            <v>0</v>
          </cell>
          <cell r="G19163">
            <v>305199.30999999994</v>
          </cell>
          <cell r="H19163">
            <v>97631.12000000001</v>
          </cell>
          <cell r="I19163">
            <v>207568.19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80534.38</v>
          </cell>
          <cell r="R19163">
            <v>9269.24</v>
          </cell>
          <cell r="S19163">
            <v>7827.5</v>
          </cell>
          <cell r="T19163">
            <v>112448.94</v>
          </cell>
          <cell r="U19163">
            <v>88722.75</v>
          </cell>
          <cell r="V19163">
            <v>6396.5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132823.31</v>
          </cell>
          <cell r="F19376">
            <v>0</v>
          </cell>
          <cell r="G19376">
            <v>132823.31</v>
          </cell>
          <cell r="H19376">
            <v>0</v>
          </cell>
          <cell r="I19376">
            <v>132823.31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0</v>
          </cell>
          <cell r="U19376">
            <v>132823.31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48314.600000000013</v>
          </cell>
          <cell r="F19589">
            <v>0</v>
          </cell>
          <cell r="G19589">
            <v>48314.600000000006</v>
          </cell>
          <cell r="H19589">
            <v>0</v>
          </cell>
          <cell r="I19589">
            <v>0</v>
          </cell>
          <cell r="J19589">
            <v>19524.599999999999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19524.599999999999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731206.97000000009</v>
          </cell>
          <cell r="F19802">
            <v>0</v>
          </cell>
          <cell r="G19802">
            <v>731206.97000000009</v>
          </cell>
          <cell r="H19802">
            <v>348879</v>
          </cell>
          <cell r="I19802">
            <v>271152.58999999997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348879</v>
          </cell>
          <cell r="T19802">
            <v>16506.8</v>
          </cell>
          <cell r="U19802">
            <v>171445.79</v>
          </cell>
          <cell r="V19802">
            <v>83200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3930022.4400000004</v>
          </cell>
          <cell r="F20015">
            <v>0</v>
          </cell>
          <cell r="G20015">
            <v>3930022.44</v>
          </cell>
          <cell r="H20015">
            <v>300000</v>
          </cell>
          <cell r="I20015">
            <v>2355422.92</v>
          </cell>
          <cell r="J20015">
            <v>190122.2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300000</v>
          </cell>
          <cell r="T20015">
            <v>19423</v>
          </cell>
          <cell r="U20015">
            <v>2328818</v>
          </cell>
          <cell r="V20015">
            <v>7181.92</v>
          </cell>
          <cell r="W20015">
            <v>0</v>
          </cell>
          <cell r="X20015">
            <v>0</v>
          </cell>
          <cell r="Y20015">
            <v>190122.2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573276.55999999982</v>
          </cell>
          <cell r="F20228">
            <v>0</v>
          </cell>
          <cell r="G20228">
            <v>573276.55999999982</v>
          </cell>
          <cell r="H20228">
            <v>255324.57</v>
          </cell>
          <cell r="I20228">
            <v>176050.44</v>
          </cell>
          <cell r="J20228">
            <v>-2050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6554</v>
          </cell>
          <cell r="R20228">
            <v>223840.34999999998</v>
          </cell>
          <cell r="S20228">
            <v>24930.220000000005</v>
          </cell>
          <cell r="T20228">
            <v>171000.41</v>
          </cell>
          <cell r="U20228">
            <v>4362.6200000000008</v>
          </cell>
          <cell r="V20228">
            <v>687.41</v>
          </cell>
          <cell r="W20228">
            <v>0</v>
          </cell>
          <cell r="X20228">
            <v>-2050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1237175.0299999998</v>
          </cell>
          <cell r="F20441">
            <v>0</v>
          </cell>
          <cell r="G20441">
            <v>1237175.0299999998</v>
          </cell>
          <cell r="H20441">
            <v>64984.819999999992</v>
          </cell>
          <cell r="I20441">
            <v>1171769.72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0</v>
          </cell>
          <cell r="S20441">
            <v>64984.819999999992</v>
          </cell>
          <cell r="T20441">
            <v>7083.83</v>
          </cell>
          <cell r="U20441">
            <v>1164685.8899999999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711231.64999999991</v>
          </cell>
          <cell r="F20654">
            <v>0</v>
          </cell>
          <cell r="G20654">
            <v>711231.64999999991</v>
          </cell>
          <cell r="H20654">
            <v>30660</v>
          </cell>
          <cell r="I20654">
            <v>680571.64999999991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16360</v>
          </cell>
          <cell r="S20654">
            <v>14300</v>
          </cell>
          <cell r="T20654">
            <v>344392.68999999994</v>
          </cell>
          <cell r="U20654">
            <v>336178.96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4578225.51</v>
          </cell>
          <cell r="F20867">
            <v>0</v>
          </cell>
          <cell r="G20867">
            <v>4578225.51</v>
          </cell>
          <cell r="H20867">
            <v>705952</v>
          </cell>
          <cell r="I20867">
            <v>1199952</v>
          </cell>
          <cell r="J20867">
            <v>1706012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705952</v>
          </cell>
          <cell r="T20867">
            <v>216625</v>
          </cell>
          <cell r="U20867">
            <v>23285</v>
          </cell>
          <cell r="V20867">
            <v>960042</v>
          </cell>
          <cell r="W20867">
            <v>0</v>
          </cell>
          <cell r="X20867">
            <v>0</v>
          </cell>
          <cell r="Y20867">
            <v>1706012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2915632.26</v>
          </cell>
          <cell r="F21080">
            <v>0</v>
          </cell>
          <cell r="G21080">
            <v>2915632.26</v>
          </cell>
          <cell r="H21080">
            <v>2366488.98</v>
          </cell>
          <cell r="I21080">
            <v>398963.65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570256.6</v>
          </cell>
          <cell r="R21080">
            <v>524593.17000000004</v>
          </cell>
          <cell r="S21080">
            <v>1271639.21</v>
          </cell>
          <cell r="T21080">
            <v>143500</v>
          </cell>
          <cell r="U21080">
            <v>136618</v>
          </cell>
          <cell r="V21080">
            <v>118845.65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1555069.12</v>
          </cell>
          <cell r="F21293">
            <v>0</v>
          </cell>
          <cell r="G21293">
            <v>1555069.12</v>
          </cell>
          <cell r="H21293">
            <v>0</v>
          </cell>
          <cell r="I21293">
            <v>1555069.12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0</v>
          </cell>
          <cell r="T21293">
            <v>1215066.7</v>
          </cell>
          <cell r="U21293">
            <v>340002.42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809200.91999999981</v>
          </cell>
          <cell r="F21719">
            <v>0</v>
          </cell>
          <cell r="G21719">
            <v>809200.91999999981</v>
          </cell>
          <cell r="H21719">
            <v>115125.75999999978</v>
          </cell>
          <cell r="I21719">
            <v>596917.04</v>
          </cell>
          <cell r="J21719">
            <v>74168.12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115125.75999999978</v>
          </cell>
          <cell r="S21719">
            <v>0</v>
          </cell>
          <cell r="T21719">
            <v>565460.8200000003</v>
          </cell>
          <cell r="U21719">
            <v>23287.419999999751</v>
          </cell>
          <cell r="V21719">
            <v>8168.8</v>
          </cell>
          <cell r="W21719">
            <v>0</v>
          </cell>
          <cell r="X21719">
            <v>0</v>
          </cell>
          <cell r="Y21719">
            <v>74168.12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1579488.12</v>
          </cell>
          <cell r="F21932">
            <v>0</v>
          </cell>
          <cell r="G21932">
            <v>1579488.12</v>
          </cell>
          <cell r="H21932">
            <v>102900</v>
          </cell>
          <cell r="I21932">
            <v>1476588.12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7850</v>
          </cell>
          <cell r="S21932">
            <v>95050</v>
          </cell>
          <cell r="T21932">
            <v>1471224.84</v>
          </cell>
          <cell r="U21932">
            <v>5363.28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0</v>
          </cell>
          <cell r="F22458">
            <v>0</v>
          </cell>
          <cell r="G22458">
            <v>0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646880.52000001096</v>
          </cell>
          <cell r="F22571">
            <v>0</v>
          </cell>
          <cell r="G22571">
            <v>646880.52000001096</v>
          </cell>
          <cell r="H22571">
            <v>32960</v>
          </cell>
          <cell r="I22571">
            <v>-30960</v>
          </cell>
          <cell r="J22571">
            <v>0</v>
          </cell>
          <cell r="K22571">
            <v>0</v>
          </cell>
          <cell r="L22571">
            <v>2000</v>
          </cell>
          <cell r="M22571">
            <v>0</v>
          </cell>
          <cell r="N22571">
            <v>0</v>
          </cell>
          <cell r="O22571">
            <v>0</v>
          </cell>
          <cell r="P22571">
            <v>2000</v>
          </cell>
          <cell r="Q22571">
            <v>0</v>
          </cell>
          <cell r="R22571">
            <v>0</v>
          </cell>
          <cell r="S22571">
            <v>30960</v>
          </cell>
          <cell r="T22571">
            <v>0</v>
          </cell>
          <cell r="U22571">
            <v>0</v>
          </cell>
          <cell r="V22571">
            <v>-30960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0</v>
          </cell>
          <cell r="F22671">
            <v>0</v>
          </cell>
          <cell r="G22671">
            <v>0</v>
          </cell>
          <cell r="H22671">
            <v>0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15282819.439999999</v>
          </cell>
          <cell r="F22784">
            <v>0</v>
          </cell>
          <cell r="G22784">
            <v>15282819.439999999</v>
          </cell>
          <cell r="H22784">
            <v>31960</v>
          </cell>
          <cell r="I22784">
            <v>184562.65</v>
          </cell>
          <cell r="J22784">
            <v>116810.5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0</v>
          </cell>
          <cell r="S22784">
            <v>31960</v>
          </cell>
          <cell r="T22784">
            <v>111484.4</v>
          </cell>
          <cell r="U22784">
            <v>73852.25</v>
          </cell>
          <cell r="V22784">
            <v>-774</v>
          </cell>
          <cell r="W22784">
            <v>0</v>
          </cell>
          <cell r="X22784">
            <v>56641.5</v>
          </cell>
          <cell r="Y22784">
            <v>60169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687076.68</v>
          </cell>
          <cell r="F22997">
            <v>0</v>
          </cell>
          <cell r="G22997">
            <v>687076.68</v>
          </cell>
          <cell r="H22997">
            <v>368536.19</v>
          </cell>
          <cell r="I22997">
            <v>318540.49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209865.21</v>
          </cell>
          <cell r="S22997">
            <v>158670.97999999998</v>
          </cell>
          <cell r="T22997">
            <v>131020.13</v>
          </cell>
          <cell r="U22997">
            <v>187520.36</v>
          </cell>
          <cell r="V22997">
            <v>0</v>
          </cell>
          <cell r="W22997">
            <v>0</v>
          </cell>
          <cell r="X22997">
            <v>-13730.4</v>
          </cell>
          <cell r="Y22997">
            <v>13730.4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93641.34</v>
          </cell>
          <cell r="F23210">
            <v>0</v>
          </cell>
          <cell r="G23210">
            <v>93641.34</v>
          </cell>
          <cell r="H23210">
            <v>93641.34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81917.59</v>
          </cell>
          <cell r="R23210">
            <v>5603</v>
          </cell>
          <cell r="S23210">
            <v>6120.75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246335.29999999996</v>
          </cell>
          <cell r="F23423">
            <v>0</v>
          </cell>
          <cell r="G23423">
            <v>246335.29999999996</v>
          </cell>
          <cell r="H23423">
            <v>39335.67</v>
          </cell>
          <cell r="I23423">
            <v>206999.63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39335.67</v>
          </cell>
          <cell r="T23423">
            <v>0</v>
          </cell>
          <cell r="U23423">
            <v>206999.63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865993.18000000017</v>
          </cell>
          <cell r="F23636">
            <v>0</v>
          </cell>
          <cell r="G23636">
            <v>865993.18000000017</v>
          </cell>
          <cell r="H23636">
            <v>476360.21</v>
          </cell>
          <cell r="I23636">
            <v>388014.63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342879.88</v>
          </cell>
          <cell r="S23636">
            <v>133480.33000000002</v>
          </cell>
          <cell r="T23636">
            <v>349336.89</v>
          </cell>
          <cell r="U23636">
            <v>0</v>
          </cell>
          <cell r="V23636">
            <v>38677.74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1768110.6600000006</v>
          </cell>
          <cell r="F23849">
            <v>0</v>
          </cell>
          <cell r="G23849">
            <v>1768110.6600000006</v>
          </cell>
          <cell r="H23849">
            <v>429100.70999999996</v>
          </cell>
          <cell r="I23849">
            <v>1060247.45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30428.620000000003</v>
          </cell>
          <cell r="S23849">
            <v>398672.08999999997</v>
          </cell>
          <cell r="T23849">
            <v>408878.26</v>
          </cell>
          <cell r="U23849">
            <v>651204.18999999994</v>
          </cell>
          <cell r="V23849">
            <v>165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0</v>
          </cell>
          <cell r="F23949">
            <v>0</v>
          </cell>
          <cell r="G23949">
            <v>0</v>
          </cell>
          <cell r="H23949">
            <v>0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1757465.1799999995</v>
          </cell>
          <cell r="F24062">
            <v>0</v>
          </cell>
          <cell r="G24062">
            <v>1757465.1799999995</v>
          </cell>
          <cell r="H24062">
            <v>227931.24</v>
          </cell>
          <cell r="I24062">
            <v>1328998.03</v>
          </cell>
          <cell r="J24062">
            <v>6863.02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227931.24</v>
          </cell>
          <cell r="T24062">
            <v>302404.69</v>
          </cell>
          <cell r="U24062">
            <v>1032772.34</v>
          </cell>
          <cell r="V24062">
            <v>-6179</v>
          </cell>
          <cell r="W24062">
            <v>0</v>
          </cell>
          <cell r="X24062">
            <v>0</v>
          </cell>
          <cell r="Y24062">
            <v>6863.02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0</v>
          </cell>
          <cell r="F24162">
            <v>0</v>
          </cell>
          <cell r="G24162">
            <v>0</v>
          </cell>
          <cell r="H24162">
            <v>0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354159.72</v>
          </cell>
          <cell r="F24275">
            <v>0</v>
          </cell>
          <cell r="G24275">
            <v>354159.72</v>
          </cell>
          <cell r="H24275">
            <v>311344.36</v>
          </cell>
          <cell r="I24275">
            <v>17304.62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73618.080000000002</v>
          </cell>
          <cell r="R24275">
            <v>227408.86</v>
          </cell>
          <cell r="S24275">
            <v>10317.42</v>
          </cell>
          <cell r="T24275">
            <v>0</v>
          </cell>
          <cell r="U24275">
            <v>16140</v>
          </cell>
          <cell r="V24275">
            <v>1164.6199999999999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141599.74</v>
          </cell>
          <cell r="F24488">
            <v>0</v>
          </cell>
          <cell r="G24488">
            <v>141599.74</v>
          </cell>
          <cell r="H24488">
            <v>69004.2</v>
          </cell>
          <cell r="I24488">
            <v>72595.539999999979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69004.2</v>
          </cell>
          <cell r="S24488">
            <v>0</v>
          </cell>
          <cell r="T24488">
            <v>72595.539999999979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3838282.6699999995</v>
          </cell>
          <cell r="F24701">
            <v>0</v>
          </cell>
          <cell r="G24701">
            <v>3838282.67</v>
          </cell>
          <cell r="H24701">
            <v>348212.1</v>
          </cell>
          <cell r="I24701">
            <v>3017702.2</v>
          </cell>
          <cell r="J24701">
            <v>459316.86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220130.47</v>
          </cell>
          <cell r="S24701">
            <v>128081.63</v>
          </cell>
          <cell r="T24701">
            <v>767519.5</v>
          </cell>
          <cell r="U24701">
            <v>766879.52</v>
          </cell>
          <cell r="V24701">
            <v>1483303.18</v>
          </cell>
          <cell r="W24701">
            <v>150316.40000000002</v>
          </cell>
          <cell r="X24701">
            <v>102250.29999999999</v>
          </cell>
          <cell r="Y24701">
            <v>206750.16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749577.98</v>
          </cell>
          <cell r="F24914">
            <v>0</v>
          </cell>
          <cell r="G24914">
            <v>749577.9800000001</v>
          </cell>
          <cell r="H24914">
            <v>1100</v>
          </cell>
          <cell r="I24914">
            <v>418212.98999999993</v>
          </cell>
          <cell r="J24914">
            <v>186131.21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0</v>
          </cell>
          <cell r="S24914">
            <v>1100</v>
          </cell>
          <cell r="T24914">
            <v>0</v>
          </cell>
          <cell r="U24914">
            <v>206041.65999999997</v>
          </cell>
          <cell r="V24914">
            <v>212171.33</v>
          </cell>
          <cell r="W24914">
            <v>0</v>
          </cell>
          <cell r="X24914">
            <v>78653.179999999993</v>
          </cell>
          <cell r="Y24914">
            <v>107478.03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2191649.5099999998</v>
          </cell>
          <cell r="F25127">
            <v>0</v>
          </cell>
          <cell r="G25127">
            <v>2191649.5099999998</v>
          </cell>
          <cell r="H25127">
            <v>1794310.3</v>
          </cell>
          <cell r="I25127">
            <v>347204.6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568055.53</v>
          </cell>
          <cell r="R25127">
            <v>614.77</v>
          </cell>
          <cell r="S25127">
            <v>1225640</v>
          </cell>
          <cell r="T25127">
            <v>1000</v>
          </cell>
          <cell r="U25127">
            <v>346204.6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0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0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45439.740000000005</v>
          </cell>
          <cell r="F25340">
            <v>0</v>
          </cell>
          <cell r="G25340">
            <v>45439.740000000005</v>
          </cell>
          <cell r="H25340">
            <v>0</v>
          </cell>
          <cell r="I25340">
            <v>45439.740000000005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0</v>
          </cell>
          <cell r="T25340">
            <v>21718.74</v>
          </cell>
          <cell r="U25340">
            <v>23721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0</v>
          </cell>
          <cell r="F25553">
            <v>0</v>
          </cell>
          <cell r="G25553">
            <v>0</v>
          </cell>
          <cell r="H25553">
            <v>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207016.59000000005</v>
          </cell>
          <cell r="F25766">
            <v>0</v>
          </cell>
          <cell r="G25766">
            <v>207016.59000000005</v>
          </cell>
          <cell r="H25766">
            <v>0</v>
          </cell>
          <cell r="I25766">
            <v>5.8207660913467407E-11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0</v>
          </cell>
          <cell r="S25766">
            <v>0</v>
          </cell>
          <cell r="T25766">
            <v>0</v>
          </cell>
          <cell r="U25766">
            <v>69447.290000000052</v>
          </cell>
          <cell r="V25766">
            <v>-69447.289999999994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0</v>
          </cell>
          <cell r="F25979">
            <v>0</v>
          </cell>
          <cell r="G25979">
            <v>0</v>
          </cell>
          <cell r="H25979">
            <v>0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0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24700000</v>
          </cell>
          <cell r="F26192">
            <v>0</v>
          </cell>
          <cell r="G26192">
            <v>24700000</v>
          </cell>
          <cell r="H26192">
            <v>3500000</v>
          </cell>
          <cell r="I26192">
            <v>10400000</v>
          </cell>
          <cell r="J26192">
            <v>0</v>
          </cell>
          <cell r="K26192">
            <v>0</v>
          </cell>
          <cell r="L26192">
            <v>3500000</v>
          </cell>
          <cell r="M26192">
            <v>10400000</v>
          </cell>
          <cell r="N26192">
            <v>0</v>
          </cell>
          <cell r="O26192">
            <v>0</v>
          </cell>
          <cell r="P26192">
            <v>13900000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0</v>
          </cell>
          <cell r="F26505">
            <v>0</v>
          </cell>
          <cell r="G26505">
            <v>0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105505356.81999914</v>
          </cell>
          <cell r="F26618">
            <v>0</v>
          </cell>
          <cell r="G26618">
            <v>105505356.81999914</v>
          </cell>
          <cell r="H26618">
            <v>24381995.399999999</v>
          </cell>
          <cell r="I26618">
            <v>76217527.829999983</v>
          </cell>
          <cell r="J26618">
            <v>1282720.6599999988</v>
          </cell>
          <cell r="K26618">
            <v>0</v>
          </cell>
          <cell r="L26618">
            <v>24381995.399999999</v>
          </cell>
          <cell r="M26618">
            <v>76217527.829999983</v>
          </cell>
          <cell r="N26618">
            <v>1282720.6599999988</v>
          </cell>
          <cell r="O26618">
            <v>0</v>
          </cell>
          <cell r="P26618">
            <v>101882243.89000002</v>
          </cell>
          <cell r="Q26618">
            <v>0</v>
          </cell>
          <cell r="R26618">
            <v>0</v>
          </cell>
          <cell r="S26618">
            <v>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1754148.7799999993</v>
          </cell>
          <cell r="F30452">
            <v>0</v>
          </cell>
          <cell r="G30452">
            <v>1754148.7799999993</v>
          </cell>
          <cell r="H30452">
            <v>116729</v>
          </cell>
          <cell r="I30452">
            <v>1276679.83</v>
          </cell>
          <cell r="J30452">
            <v>1140.9500000000116</v>
          </cell>
          <cell r="K30452">
            <v>0</v>
          </cell>
          <cell r="L30452">
            <v>116729</v>
          </cell>
          <cell r="M30452">
            <v>1276679.83</v>
          </cell>
          <cell r="N30452">
            <v>1140.9500000000116</v>
          </cell>
          <cell r="O30452">
            <v>0</v>
          </cell>
          <cell r="P30452">
            <v>1394549.7800000003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5249878.1399999987</v>
          </cell>
          <cell r="F30668">
            <v>1.0186340659856796E-10</v>
          </cell>
          <cell r="G30668">
            <v>5249878.1399999978</v>
          </cell>
          <cell r="H30668">
            <v>906354.77</v>
          </cell>
          <cell r="I30668">
            <v>2559691.2200000002</v>
          </cell>
          <cell r="J30668">
            <v>312554.83999999997</v>
          </cell>
          <cell r="K30668">
            <v>0</v>
          </cell>
          <cell r="L30668">
            <v>906354.77</v>
          </cell>
          <cell r="M30668">
            <v>2559691.2200000002</v>
          </cell>
          <cell r="N30668">
            <v>312554.83999999997</v>
          </cell>
          <cell r="O30668">
            <v>0</v>
          </cell>
          <cell r="P30668">
            <v>3778600.8300000005</v>
          </cell>
          <cell r="Q30668">
            <v>0</v>
          </cell>
          <cell r="R30668">
            <v>0</v>
          </cell>
          <cell r="S30668">
            <v>0</v>
          </cell>
          <cell r="T30668">
            <v>0</v>
          </cell>
          <cell r="U30668">
            <v>0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27850731.970000006</v>
          </cell>
          <cell r="F30881">
            <v>0</v>
          </cell>
          <cell r="G30881">
            <v>27850731.970000006</v>
          </cell>
          <cell r="H30881">
            <v>568110.56000000006</v>
          </cell>
          <cell r="I30881">
            <v>21504941.020000003</v>
          </cell>
          <cell r="J30881">
            <v>1167032</v>
          </cell>
          <cell r="K30881">
            <v>0</v>
          </cell>
          <cell r="L30881">
            <v>430562.56</v>
          </cell>
          <cell r="M30881">
            <v>20209553.520000003</v>
          </cell>
          <cell r="N30881">
            <v>0</v>
          </cell>
          <cell r="O30881">
            <v>0</v>
          </cell>
          <cell r="P30881">
            <v>20640116.079999998</v>
          </cell>
          <cell r="Q30881">
            <v>0</v>
          </cell>
          <cell r="R30881">
            <v>0</v>
          </cell>
          <cell r="S30881">
            <v>137548</v>
          </cell>
          <cell r="T30881">
            <v>152242.5</v>
          </cell>
          <cell r="U30881">
            <v>1143145</v>
          </cell>
          <cell r="V30881">
            <v>0</v>
          </cell>
          <cell r="W30881">
            <v>0</v>
          </cell>
          <cell r="X30881">
            <v>0</v>
          </cell>
          <cell r="Y30881">
            <v>1167032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328809079.56000006</v>
          </cell>
          <cell r="F31094">
            <v>0</v>
          </cell>
          <cell r="G31094">
            <v>328809079.56000006</v>
          </cell>
          <cell r="H31094">
            <v>12778614.489999998</v>
          </cell>
          <cell r="I31094">
            <v>147787619.16000003</v>
          </cell>
          <cell r="J31094">
            <v>38629640.079999991</v>
          </cell>
          <cell r="K31094">
            <v>0</v>
          </cell>
          <cell r="L31094">
            <v>12712476.17</v>
          </cell>
          <cell r="M31094">
            <v>147811875.16000003</v>
          </cell>
          <cell r="N31094">
            <v>38629640.079999991</v>
          </cell>
          <cell r="O31094">
            <v>0</v>
          </cell>
          <cell r="P31094">
            <v>199153991.41</v>
          </cell>
          <cell r="Q31094">
            <v>0</v>
          </cell>
          <cell r="R31094">
            <v>0</v>
          </cell>
          <cell r="S31094">
            <v>66138.320000000007</v>
          </cell>
          <cell r="T31094">
            <v>-24256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10600000</v>
          </cell>
          <cell r="G31129">
            <v>10600000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</row>
        <row r="31407">
          <cell r="E31407">
            <v>0</v>
          </cell>
          <cell r="F31407">
            <v>0</v>
          </cell>
          <cell r="G31407">
            <v>0</v>
          </cell>
          <cell r="H31407">
            <v>0</v>
          </cell>
          <cell r="I31407">
            <v>0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20857906.089999996</v>
          </cell>
          <cell r="F31520">
            <v>4.6566128730773926E-9</v>
          </cell>
          <cell r="G31520">
            <v>20857906.09</v>
          </cell>
          <cell r="H31520">
            <v>134912.07999999999</v>
          </cell>
          <cell r="I31520">
            <v>6859381.9199999999</v>
          </cell>
          <cell r="J31520">
            <v>3472701.4399999995</v>
          </cell>
          <cell r="K31520">
            <v>0</v>
          </cell>
          <cell r="L31520">
            <v>134912.07999999999</v>
          </cell>
          <cell r="M31520">
            <v>5367681.92</v>
          </cell>
          <cell r="N31520">
            <v>3301839.4399999995</v>
          </cell>
          <cell r="O31520">
            <v>0</v>
          </cell>
          <cell r="P31520">
            <v>8804433.4399999995</v>
          </cell>
          <cell r="Q31520">
            <v>0</v>
          </cell>
          <cell r="R31520">
            <v>0</v>
          </cell>
          <cell r="S31520">
            <v>0</v>
          </cell>
          <cell r="T31520">
            <v>0</v>
          </cell>
          <cell r="U31520">
            <v>759600</v>
          </cell>
          <cell r="V31520">
            <v>732100</v>
          </cell>
          <cell r="W31520">
            <v>0</v>
          </cell>
          <cell r="X31520">
            <v>128550</v>
          </cell>
          <cell r="Y31520">
            <v>42312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129787.3</v>
          </cell>
          <cell r="F31733">
            <v>0</v>
          </cell>
          <cell r="G31733">
            <v>129787.3</v>
          </cell>
          <cell r="H31733">
            <v>0</v>
          </cell>
          <cell r="I31733">
            <v>65385</v>
          </cell>
          <cell r="J31733">
            <v>0</v>
          </cell>
          <cell r="K31733">
            <v>0</v>
          </cell>
          <cell r="L31733">
            <v>0</v>
          </cell>
          <cell r="M31733">
            <v>65385</v>
          </cell>
          <cell r="N31733">
            <v>0</v>
          </cell>
          <cell r="O31733">
            <v>0</v>
          </cell>
          <cell r="P31733">
            <v>65385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214196.13000000012</v>
          </cell>
          <cell r="F32159">
            <v>0</v>
          </cell>
          <cell r="G32159">
            <v>214196.13000000012</v>
          </cell>
          <cell r="H32159">
            <v>69533.55</v>
          </cell>
          <cell r="I32159">
            <v>76661.279999999999</v>
          </cell>
          <cell r="J32159">
            <v>-3542.5</v>
          </cell>
          <cell r="K32159">
            <v>0</v>
          </cell>
          <cell r="L32159">
            <v>69533.55</v>
          </cell>
          <cell r="M32159">
            <v>76661.279999999999</v>
          </cell>
          <cell r="N32159">
            <v>-3542.5</v>
          </cell>
          <cell r="O32159">
            <v>0</v>
          </cell>
          <cell r="P32159">
            <v>142652.33000000002</v>
          </cell>
          <cell r="Q32159">
            <v>0</v>
          </cell>
          <cell r="R32159">
            <v>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164125.83000000007</v>
          </cell>
          <cell r="F32372">
            <v>0</v>
          </cell>
          <cell r="G32372">
            <v>164125.83000000007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11982.9</v>
          </cell>
          <cell r="F32585">
            <v>0</v>
          </cell>
          <cell r="G32585">
            <v>11982.9</v>
          </cell>
          <cell r="H32585">
            <v>480</v>
          </cell>
          <cell r="I32585">
            <v>11502.9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480</v>
          </cell>
          <cell r="T32585">
            <v>11502.9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62275.66</v>
          </cell>
          <cell r="F32798">
            <v>0</v>
          </cell>
          <cell r="G32798">
            <v>62275.66</v>
          </cell>
          <cell r="H32798">
            <v>0</v>
          </cell>
          <cell r="I32798">
            <v>62275.66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62275.66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176745.01</v>
          </cell>
          <cell r="F33011">
            <v>0</v>
          </cell>
          <cell r="G33011">
            <v>176745.01</v>
          </cell>
          <cell r="H33011">
            <v>3000</v>
          </cell>
          <cell r="I33011">
            <v>173745.01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3000</v>
          </cell>
          <cell r="S33011">
            <v>0</v>
          </cell>
          <cell r="T33011">
            <v>0</v>
          </cell>
          <cell r="U33011">
            <v>173745.01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103973.13000000003</v>
          </cell>
          <cell r="F33224">
            <v>0</v>
          </cell>
          <cell r="G33224">
            <v>103973.13000000003</v>
          </cell>
          <cell r="H33224">
            <v>0</v>
          </cell>
          <cell r="I33224">
            <v>103973.13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60771.85</v>
          </cell>
          <cell r="U33224">
            <v>43201.279999999999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2595</v>
          </cell>
          <cell r="F33437">
            <v>0</v>
          </cell>
          <cell r="G33437">
            <v>2595</v>
          </cell>
          <cell r="H33437">
            <v>0</v>
          </cell>
          <cell r="I33437">
            <v>2595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0</v>
          </cell>
          <cell r="T33437">
            <v>2595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6498.76</v>
          </cell>
          <cell r="F33650">
            <v>0</v>
          </cell>
          <cell r="G33650">
            <v>6498.76</v>
          </cell>
          <cell r="H33650">
            <v>0</v>
          </cell>
          <cell r="I33650">
            <v>6281.76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6281.76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7690.92</v>
          </cell>
          <cell r="F33863">
            <v>0</v>
          </cell>
          <cell r="G33863">
            <v>7690.92</v>
          </cell>
          <cell r="H33863">
            <v>7690.92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7690.92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20724.419999999984</v>
          </cell>
          <cell r="F34076">
            <v>0</v>
          </cell>
          <cell r="G34076">
            <v>20724.419999999984</v>
          </cell>
          <cell r="H34076">
            <v>20724.420000000002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15041.86</v>
          </cell>
          <cell r="S34076">
            <v>5682.56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30659.269999999997</v>
          </cell>
          <cell r="F34289">
            <v>0</v>
          </cell>
          <cell r="G34289">
            <v>30659.269999999997</v>
          </cell>
          <cell r="H34289">
            <v>17848</v>
          </cell>
          <cell r="I34289">
            <v>12811.269999999999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0</v>
          </cell>
          <cell r="S34289">
            <v>17848</v>
          </cell>
          <cell r="T34289">
            <v>1597.9499999999989</v>
          </cell>
          <cell r="U34289">
            <v>11213.32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21006.58</v>
          </cell>
          <cell r="F34502">
            <v>0</v>
          </cell>
          <cell r="G34502">
            <v>21006.58</v>
          </cell>
          <cell r="H34502">
            <v>0</v>
          </cell>
          <cell r="I34502">
            <v>15251.6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2560</v>
          </cell>
          <cell r="U34502">
            <v>900</v>
          </cell>
          <cell r="V34502">
            <v>11791.6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40958.540000000008</v>
          </cell>
          <cell r="F34715">
            <v>0</v>
          </cell>
          <cell r="G34715">
            <v>40958.540000000008</v>
          </cell>
          <cell r="H34715">
            <v>6044.79</v>
          </cell>
          <cell r="I34715">
            <v>29895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6044.79</v>
          </cell>
          <cell r="T34715">
            <v>29760</v>
          </cell>
          <cell r="U34715">
            <v>0</v>
          </cell>
          <cell r="V34715">
            <v>135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0</v>
          </cell>
          <cell r="F34928">
            <v>0</v>
          </cell>
          <cell r="G34928">
            <v>0</v>
          </cell>
          <cell r="H34928">
            <v>0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55798.969999999994</v>
          </cell>
          <cell r="F35354">
            <v>0</v>
          </cell>
          <cell r="G35354">
            <v>55798.969999999994</v>
          </cell>
          <cell r="H35354">
            <v>0</v>
          </cell>
          <cell r="I35354">
            <v>52501.59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0</v>
          </cell>
          <cell r="S35354">
            <v>0</v>
          </cell>
          <cell r="T35354">
            <v>0</v>
          </cell>
          <cell r="U35354">
            <v>52501.59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284282297.03999996</v>
          </cell>
          <cell r="F36206">
            <v>9.7788870334625244E-9</v>
          </cell>
          <cell r="G36206">
            <v>284282297.03999996</v>
          </cell>
          <cell r="H36206">
            <v>32462426.68999999</v>
          </cell>
          <cell r="I36206">
            <v>67961773.670000002</v>
          </cell>
          <cell r="J36206">
            <v>20174094.740000006</v>
          </cell>
          <cell r="K36206">
            <v>0</v>
          </cell>
          <cell r="L36206">
            <v>25126245.439999998</v>
          </cell>
          <cell r="M36206">
            <v>61227415.820000008</v>
          </cell>
          <cell r="N36206">
            <v>11925829.190000001</v>
          </cell>
          <cell r="O36206">
            <v>0</v>
          </cell>
          <cell r="P36206">
            <v>98279490.449999988</v>
          </cell>
          <cell r="Q36206">
            <v>1562867.3800000001</v>
          </cell>
          <cell r="R36206">
            <v>1914506.5</v>
          </cell>
          <cell r="S36206">
            <v>3858807.37</v>
          </cell>
          <cell r="T36206">
            <v>5087051.49</v>
          </cell>
          <cell r="U36206">
            <v>671147.76</v>
          </cell>
          <cell r="V36206">
            <v>976158.6</v>
          </cell>
          <cell r="W36206">
            <v>4525103.47</v>
          </cell>
          <cell r="X36206">
            <v>1854174</v>
          </cell>
          <cell r="Y36206">
            <v>1868988.08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20898900</v>
          </cell>
          <cell r="F36241">
            <v>0</v>
          </cell>
          <cell r="G36241">
            <v>20898900</v>
          </cell>
          <cell r="H36241">
            <v>0</v>
          </cell>
          <cell r="I36241">
            <v>0</v>
          </cell>
          <cell r="J36241">
            <v>892320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892320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1403000.2800000014</v>
          </cell>
          <cell r="F36419">
            <v>-1.3096723705530167E-10</v>
          </cell>
          <cell r="G36419">
            <v>1403000.2800000012</v>
          </cell>
          <cell r="H36419">
            <v>832247.65</v>
          </cell>
          <cell r="I36419">
            <v>256278.97999999998</v>
          </cell>
          <cell r="J36419">
            <v>80584.069999999992</v>
          </cell>
          <cell r="K36419">
            <v>0</v>
          </cell>
          <cell r="L36419">
            <v>0</v>
          </cell>
          <cell r="M36419">
            <v>114082.43999999999</v>
          </cell>
          <cell r="N36419">
            <v>488.97999999999593</v>
          </cell>
          <cell r="O36419">
            <v>0</v>
          </cell>
          <cell r="P36419">
            <v>114571.41999999998</v>
          </cell>
          <cell r="Q36419">
            <v>0</v>
          </cell>
          <cell r="R36419">
            <v>0</v>
          </cell>
          <cell r="S36419">
            <v>832247.65</v>
          </cell>
          <cell r="T36419">
            <v>48393.950000000004</v>
          </cell>
          <cell r="U36419">
            <v>93802.59</v>
          </cell>
          <cell r="V36419">
            <v>0</v>
          </cell>
          <cell r="W36419">
            <v>0</v>
          </cell>
          <cell r="X36419">
            <v>30914.53</v>
          </cell>
          <cell r="Y36419">
            <v>49180.56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63891868.980000019</v>
          </cell>
          <cell r="F36632">
            <v>0</v>
          </cell>
          <cell r="G36632">
            <v>63891868.980000019</v>
          </cell>
          <cell r="H36632">
            <v>8055626.2300000004</v>
          </cell>
          <cell r="I36632">
            <v>19286159.950000003</v>
          </cell>
          <cell r="J36632">
            <v>20926352.559999999</v>
          </cell>
          <cell r="K36632">
            <v>0</v>
          </cell>
          <cell r="L36632">
            <v>8055626.2300000004</v>
          </cell>
          <cell r="M36632">
            <v>19286159.950000003</v>
          </cell>
          <cell r="N36632">
            <v>20926352.559999999</v>
          </cell>
          <cell r="O36632">
            <v>0</v>
          </cell>
          <cell r="P36632">
            <v>48268138.740000002</v>
          </cell>
          <cell r="Q36632">
            <v>0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2000000</v>
          </cell>
          <cell r="F36880">
            <v>0</v>
          </cell>
          <cell r="G36880">
            <v>2000000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113800566.96000001</v>
          </cell>
          <cell r="F37058">
            <v>0</v>
          </cell>
          <cell r="G37058">
            <v>113800566.96000001</v>
          </cell>
          <cell r="H37058">
            <v>5640170.0199999996</v>
          </cell>
          <cell r="I37058">
            <v>86217629.079999998</v>
          </cell>
          <cell r="J37058">
            <v>10630163.720000003</v>
          </cell>
          <cell r="K37058">
            <v>0</v>
          </cell>
          <cell r="L37058">
            <v>5640170.0199999996</v>
          </cell>
          <cell r="M37058">
            <v>82551354.560000002</v>
          </cell>
          <cell r="N37058">
            <v>9277407.820000004</v>
          </cell>
          <cell r="O37058">
            <v>0</v>
          </cell>
          <cell r="P37058">
            <v>97468932.400000006</v>
          </cell>
          <cell r="Q37058">
            <v>0</v>
          </cell>
          <cell r="R37058">
            <v>0</v>
          </cell>
          <cell r="S37058">
            <v>0</v>
          </cell>
          <cell r="T37058">
            <v>1113750.3600000001</v>
          </cell>
          <cell r="U37058">
            <v>2552524.16</v>
          </cell>
          <cell r="V37058">
            <v>0</v>
          </cell>
          <cell r="W37058">
            <v>0</v>
          </cell>
          <cell r="X37058">
            <v>0</v>
          </cell>
          <cell r="Y37058">
            <v>1352755.9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143958274.56</v>
          </cell>
          <cell r="F37271">
            <v>0</v>
          </cell>
          <cell r="G37271">
            <v>143958274.56000003</v>
          </cell>
          <cell r="H37271">
            <v>12152708.840000002</v>
          </cell>
          <cell r="I37271">
            <v>38878858.079999998</v>
          </cell>
          <cell r="J37271">
            <v>27983943.840000004</v>
          </cell>
          <cell r="K37271">
            <v>0</v>
          </cell>
          <cell r="L37271">
            <v>12081643.840000002</v>
          </cell>
          <cell r="M37271">
            <v>38334916.259999998</v>
          </cell>
          <cell r="N37271">
            <v>27723145.680000003</v>
          </cell>
          <cell r="O37271">
            <v>0</v>
          </cell>
          <cell r="P37271">
            <v>78139705.780000001</v>
          </cell>
          <cell r="Q37271">
            <v>0</v>
          </cell>
          <cell r="R37271">
            <v>0</v>
          </cell>
          <cell r="S37271">
            <v>71065</v>
          </cell>
          <cell r="T37271">
            <v>2728.3199999999997</v>
          </cell>
          <cell r="U37271">
            <v>531296.5</v>
          </cell>
          <cell r="V37271">
            <v>9917</v>
          </cell>
          <cell r="W37271">
            <v>0</v>
          </cell>
          <cell r="X37271">
            <v>165021</v>
          </cell>
          <cell r="Y37271">
            <v>95777.16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0</v>
          </cell>
          <cell r="F37587">
            <v>0</v>
          </cell>
          <cell r="G37587">
            <v>0</v>
          </cell>
          <cell r="H37587">
            <v>0</v>
          </cell>
          <cell r="I37587">
            <v>0</v>
          </cell>
          <cell r="J37587">
            <v>0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2412684.5600000019</v>
          </cell>
          <cell r="F37700">
            <v>0</v>
          </cell>
          <cell r="G37700">
            <v>2412684.5600000019</v>
          </cell>
          <cell r="H37700">
            <v>495732.66</v>
          </cell>
          <cell r="I37700">
            <v>1177550.76</v>
          </cell>
          <cell r="J37700">
            <v>94081.34</v>
          </cell>
          <cell r="K37700">
            <v>0</v>
          </cell>
          <cell r="L37700">
            <v>495732.66</v>
          </cell>
          <cell r="M37700">
            <v>879670.76000000013</v>
          </cell>
          <cell r="N37700">
            <v>55430.34</v>
          </cell>
          <cell r="O37700">
            <v>0</v>
          </cell>
          <cell r="P37700">
            <v>1430833.7599999998</v>
          </cell>
          <cell r="Q37700">
            <v>0</v>
          </cell>
          <cell r="R37700">
            <v>0</v>
          </cell>
          <cell r="S37700">
            <v>0</v>
          </cell>
          <cell r="T37700">
            <v>0</v>
          </cell>
          <cell r="U37700">
            <v>70000</v>
          </cell>
          <cell r="V37700">
            <v>227880</v>
          </cell>
          <cell r="W37700">
            <v>0</v>
          </cell>
          <cell r="X37700">
            <v>61439</v>
          </cell>
          <cell r="Y37700">
            <v>-22788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3095281.74</v>
          </cell>
          <cell r="F38555">
            <v>0</v>
          </cell>
          <cell r="G38555">
            <v>3095281.7399999998</v>
          </cell>
          <cell r="H38555">
            <v>0</v>
          </cell>
          <cell r="I38555">
            <v>2398068.61</v>
          </cell>
          <cell r="J38555">
            <v>697213.13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2398068.61</v>
          </cell>
          <cell r="U38555">
            <v>0</v>
          </cell>
          <cell r="V38555">
            <v>0</v>
          </cell>
          <cell r="W38555">
            <v>0</v>
          </cell>
          <cell r="X38555">
            <v>697213.13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3556172.51</v>
          </cell>
          <cell r="F38768">
            <v>-2.9103830456733704E-11</v>
          </cell>
          <cell r="G38768">
            <v>3556172.51</v>
          </cell>
          <cell r="H38768">
            <v>2351173.14</v>
          </cell>
          <cell r="I38768">
            <v>1204999.3699999999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1723174.23</v>
          </cell>
          <cell r="S38768">
            <v>627998.90999999992</v>
          </cell>
          <cell r="T38768">
            <v>1199949.97</v>
          </cell>
          <cell r="U38768">
            <v>5049.3999999999996</v>
          </cell>
          <cell r="V38768">
            <v>0</v>
          </cell>
          <cell r="W38768">
            <v>-68920</v>
          </cell>
          <cell r="X38768">
            <v>0</v>
          </cell>
          <cell r="Y38768">
            <v>68920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876352.62</v>
          </cell>
          <cell r="F38981">
            <v>0</v>
          </cell>
          <cell r="G38981">
            <v>876352.62</v>
          </cell>
          <cell r="H38981">
            <v>428618.61</v>
          </cell>
          <cell r="I38981">
            <v>404201.06</v>
          </cell>
          <cell r="J38981">
            <v>43532.95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133122.52000000002</v>
          </cell>
          <cell r="R38981">
            <v>159238.59</v>
          </cell>
          <cell r="S38981">
            <v>136257.5</v>
          </cell>
          <cell r="T38981">
            <v>102960</v>
          </cell>
          <cell r="U38981">
            <v>281841.06</v>
          </cell>
          <cell r="V38981">
            <v>19400</v>
          </cell>
          <cell r="W38981">
            <v>43532.95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0</v>
          </cell>
          <cell r="F39081">
            <v>0</v>
          </cell>
          <cell r="G39081">
            <v>0</v>
          </cell>
          <cell r="H39081">
            <v>0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227213.87000000002</v>
          </cell>
          <cell r="F39194">
            <v>0</v>
          </cell>
          <cell r="G39194">
            <v>227213.87</v>
          </cell>
          <cell r="H39194">
            <v>32571.980000000003</v>
          </cell>
          <cell r="I39194">
            <v>194641.85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32571.980000000003</v>
          </cell>
          <cell r="T39194">
            <v>0</v>
          </cell>
          <cell r="U39194">
            <v>194641.85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0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169448.21000000002</v>
          </cell>
          <cell r="F39407">
            <v>7.2759576141834259E-12</v>
          </cell>
          <cell r="G39407">
            <v>169448.21000000002</v>
          </cell>
          <cell r="H39407">
            <v>22527.72</v>
          </cell>
          <cell r="I39407">
            <v>146920.49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62060.08</v>
          </cell>
          <cell r="S39407">
            <v>-39532.36</v>
          </cell>
          <cell r="T39407">
            <v>42938.42</v>
          </cell>
          <cell r="U39407">
            <v>103982.06999999999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0</v>
          </cell>
          <cell r="F39507">
            <v>0</v>
          </cell>
          <cell r="G39507">
            <v>0</v>
          </cell>
          <cell r="H39507">
            <v>0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960307.03999999992</v>
          </cell>
          <cell r="F39620">
            <v>0</v>
          </cell>
          <cell r="G39620">
            <v>960307.03999999992</v>
          </cell>
          <cell r="H39620">
            <v>0</v>
          </cell>
          <cell r="I39620">
            <v>591441.25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0</v>
          </cell>
          <cell r="T39620">
            <v>85108</v>
          </cell>
          <cell r="U39620">
            <v>0</v>
          </cell>
          <cell r="V39620">
            <v>506333.25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0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0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0</v>
          </cell>
          <cell r="F39833">
            <v>0</v>
          </cell>
          <cell r="G39833">
            <v>0</v>
          </cell>
          <cell r="H39833">
            <v>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0</v>
          </cell>
          <cell r="S39833">
            <v>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0</v>
          </cell>
          <cell r="F39933">
            <v>0</v>
          </cell>
          <cell r="G39933">
            <v>0</v>
          </cell>
          <cell r="H39933">
            <v>0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149340.13999999998</v>
          </cell>
          <cell r="F40046">
            <v>0</v>
          </cell>
          <cell r="G40046">
            <v>149340.13999999998</v>
          </cell>
          <cell r="H40046">
            <v>2000</v>
          </cell>
          <cell r="I40046">
            <v>41395.14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2000</v>
          </cell>
          <cell r="R40046">
            <v>0</v>
          </cell>
          <cell r="S40046">
            <v>0</v>
          </cell>
          <cell r="T40046">
            <v>0</v>
          </cell>
          <cell r="U40046">
            <v>37809.300000000003</v>
          </cell>
          <cell r="V40046">
            <v>3585.84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1730.94</v>
          </cell>
          <cell r="F40259">
            <v>0</v>
          </cell>
          <cell r="G40259">
            <v>1730.94</v>
          </cell>
          <cell r="H40259">
            <v>1730.94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0</v>
          </cell>
          <cell r="S40259">
            <v>1730.94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0</v>
          </cell>
          <cell r="F40472">
            <v>0</v>
          </cell>
          <cell r="G40472">
            <v>0</v>
          </cell>
          <cell r="H40472">
            <v>0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0</v>
          </cell>
          <cell r="S40472">
            <v>0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0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1921311.3899999997</v>
          </cell>
          <cell r="F40685">
            <v>4.5474735088646412E-11</v>
          </cell>
          <cell r="G40685">
            <v>1921311.39</v>
          </cell>
          <cell r="H40685">
            <v>138678.75</v>
          </cell>
          <cell r="I40685">
            <v>338515.35</v>
          </cell>
          <cell r="J40685">
            <v>563033.54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130503</v>
          </cell>
          <cell r="S40685">
            <v>8175.75</v>
          </cell>
          <cell r="T40685">
            <v>203442.5</v>
          </cell>
          <cell r="U40685">
            <v>112501</v>
          </cell>
          <cell r="V40685">
            <v>22571.85</v>
          </cell>
          <cell r="W40685">
            <v>0</v>
          </cell>
          <cell r="X40685">
            <v>0</v>
          </cell>
          <cell r="Y40685">
            <v>563033.54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264420.90999999997</v>
          </cell>
          <cell r="F40898">
            <v>0</v>
          </cell>
          <cell r="G40898">
            <v>264420.90999999997</v>
          </cell>
          <cell r="H40898">
            <v>181923.58000000002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63778.01</v>
          </cell>
          <cell r="R40898">
            <v>111510.57</v>
          </cell>
          <cell r="S40898">
            <v>6635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89862.8</v>
          </cell>
          <cell r="F41111">
            <v>-1.8189894035458565E-12</v>
          </cell>
          <cell r="G41111">
            <v>89862.8</v>
          </cell>
          <cell r="H41111">
            <v>0</v>
          </cell>
          <cell r="I41111">
            <v>89862.8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0</v>
          </cell>
          <cell r="S41111">
            <v>0</v>
          </cell>
          <cell r="T41111">
            <v>45562.5</v>
          </cell>
          <cell r="U41111">
            <v>44300.3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1058490.8599999999</v>
          </cell>
          <cell r="F41537">
            <v>0</v>
          </cell>
          <cell r="G41537">
            <v>1058490.8599999999</v>
          </cell>
          <cell r="H41537">
            <v>109300.28</v>
          </cell>
          <cell r="I41537">
            <v>949190.58000000031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109300.28</v>
          </cell>
          <cell r="T41537">
            <v>94854.5</v>
          </cell>
          <cell r="U41537">
            <v>854336.08000000031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1141481.0599999996</v>
          </cell>
          <cell r="F41963">
            <v>-1.1641532182693481E-10</v>
          </cell>
          <cell r="G41963">
            <v>1141481.0599999994</v>
          </cell>
          <cell r="H41963">
            <v>69851.48</v>
          </cell>
          <cell r="I41963">
            <v>612854.46</v>
          </cell>
          <cell r="J41963">
            <v>390138.5</v>
          </cell>
          <cell r="K41963">
            <v>0</v>
          </cell>
          <cell r="L41963">
            <v>31851.48</v>
          </cell>
          <cell r="M41963">
            <v>57542.46</v>
          </cell>
          <cell r="N41963">
            <v>22866.5</v>
          </cell>
          <cell r="O41963">
            <v>0</v>
          </cell>
          <cell r="P41963">
            <v>112260.43999999999</v>
          </cell>
          <cell r="Q41963">
            <v>0</v>
          </cell>
          <cell r="R41963">
            <v>0</v>
          </cell>
          <cell r="S41963">
            <v>38000</v>
          </cell>
          <cell r="T41963">
            <v>470750</v>
          </cell>
          <cell r="U41963">
            <v>25024.86</v>
          </cell>
          <cell r="V41963">
            <v>59537.14</v>
          </cell>
          <cell r="W41963">
            <v>0</v>
          </cell>
          <cell r="X41963">
            <v>367272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2555886261.2099924</v>
          </cell>
          <cell r="F42430">
            <v>-3.4999474883079529E-3</v>
          </cell>
          <cell r="H42430">
            <v>264736417.34</v>
          </cell>
          <cell r="I42430">
            <v>877566179.98000014</v>
          </cell>
          <cell r="J42430">
            <v>342277698.8599999</v>
          </cell>
          <cell r="K42430">
            <v>0</v>
          </cell>
          <cell r="L42430">
            <v>169757686.60000002</v>
          </cell>
          <cell r="M42430">
            <v>761795924.55000007</v>
          </cell>
          <cell r="N42430">
            <v>231185299.06000003</v>
          </cell>
          <cell r="O42430">
            <v>0</v>
          </cell>
          <cell r="P42430">
            <v>1162738910.2100003</v>
          </cell>
          <cell r="Q42430">
            <v>21588495.140000001</v>
          </cell>
          <cell r="R42430">
            <v>49225284.260000013</v>
          </cell>
          <cell r="S42430">
            <v>24164951.339999996</v>
          </cell>
          <cell r="T42430">
            <v>43034762.639999993</v>
          </cell>
          <cell r="U42430">
            <v>59809196.599999994</v>
          </cell>
          <cell r="V42430">
            <v>12926296.189999999</v>
          </cell>
          <cell r="W42430">
            <v>18131133.23</v>
          </cell>
          <cell r="X42430">
            <v>36634767.340000004</v>
          </cell>
          <cell r="Y42430">
            <v>56326499.230000004</v>
          </cell>
          <cell r="Z42430">
            <v>0</v>
          </cell>
          <cell r="AA42430">
            <v>0</v>
          </cell>
          <cell r="AB42430">
            <v>0</v>
          </cell>
          <cell r="AC42430">
            <v>1484580296.1799998</v>
          </cell>
          <cell r="AD42430">
            <v>1071305965.026492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0</v>
          </cell>
          <cell r="F44210">
            <v>0</v>
          </cell>
          <cell r="G44210">
            <v>0</v>
          </cell>
          <cell r="H44210">
            <v>0</v>
          </cell>
          <cell r="I44210">
            <v>0</v>
          </cell>
          <cell r="J44210">
            <v>0</v>
          </cell>
          <cell r="K44210">
            <v>0</v>
          </cell>
          <cell r="L44210">
            <v>0</v>
          </cell>
          <cell r="M44210">
            <v>0</v>
          </cell>
          <cell r="N44210">
            <v>0</v>
          </cell>
          <cell r="O44210">
            <v>0</v>
          </cell>
          <cell r="P44210">
            <v>0</v>
          </cell>
          <cell r="Q44210">
            <v>0</v>
          </cell>
          <cell r="R44210">
            <v>0</v>
          </cell>
          <cell r="S44210">
            <v>0</v>
          </cell>
          <cell r="T44210">
            <v>0</v>
          </cell>
          <cell r="U44210">
            <v>0</v>
          </cell>
          <cell r="V44210">
            <v>0</v>
          </cell>
          <cell r="W44210">
            <v>0</v>
          </cell>
          <cell r="X44210">
            <v>0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55000</v>
          </cell>
          <cell r="F44595">
            <v>0</v>
          </cell>
          <cell r="G44595">
            <v>55000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48352014.509999998</v>
          </cell>
          <cell r="F45873">
            <v>0</v>
          </cell>
          <cell r="G45873">
            <v>48352014.509999998</v>
          </cell>
          <cell r="H45873">
            <v>0</v>
          </cell>
          <cell r="I45873">
            <v>18080383.970000003</v>
          </cell>
          <cell r="J45873">
            <v>10367392.399999999</v>
          </cell>
          <cell r="K45873">
            <v>0</v>
          </cell>
          <cell r="L45873">
            <v>0</v>
          </cell>
          <cell r="M45873">
            <v>18050683.970000003</v>
          </cell>
          <cell r="N45873">
            <v>5452012.3999999994</v>
          </cell>
          <cell r="O45873">
            <v>0</v>
          </cell>
          <cell r="P45873">
            <v>24071690.460000001</v>
          </cell>
          <cell r="Q45873">
            <v>0</v>
          </cell>
          <cell r="R45873">
            <v>0</v>
          </cell>
          <cell r="S45873">
            <v>0</v>
          </cell>
          <cell r="T45873">
            <v>29700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4915380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2208013951.9499998</v>
          </cell>
          <cell r="F46086">
            <v>0</v>
          </cell>
          <cell r="G46086">
            <v>2208013951.9499998</v>
          </cell>
          <cell r="H46086">
            <v>18113</v>
          </cell>
          <cell r="I46086">
            <v>1182181953.2100003</v>
          </cell>
          <cell r="J46086">
            <v>11069435.850000001</v>
          </cell>
          <cell r="K46086">
            <v>0</v>
          </cell>
          <cell r="L46086">
            <v>0</v>
          </cell>
          <cell r="M46086">
            <v>1161253412.7100003</v>
          </cell>
          <cell r="N46086">
            <v>10931826.890000001</v>
          </cell>
          <cell r="O46086">
            <v>0</v>
          </cell>
          <cell r="P46086">
            <v>1174702365.7600002</v>
          </cell>
          <cell r="Q46086">
            <v>0</v>
          </cell>
          <cell r="R46086">
            <v>10388</v>
          </cell>
          <cell r="S46086">
            <v>7725</v>
          </cell>
          <cell r="T46086">
            <v>20319222</v>
          </cell>
          <cell r="U46086">
            <v>514926.5</v>
          </cell>
          <cell r="V46086">
            <v>94392</v>
          </cell>
          <cell r="W46086">
            <v>122614.5</v>
          </cell>
          <cell r="X46086">
            <v>8594.4599999999991</v>
          </cell>
          <cell r="Y46086">
            <v>6400</v>
          </cell>
          <cell r="Z46086">
            <v>0</v>
          </cell>
          <cell r="AA46086">
            <v>0</v>
          </cell>
          <cell r="AB46086">
            <v>0</v>
          </cell>
        </row>
        <row r="46121">
          <cell r="E46121">
            <v>4960012</v>
          </cell>
          <cell r="G46121">
            <v>4960012</v>
          </cell>
          <cell r="H46121">
            <v>0</v>
          </cell>
          <cell r="I46121">
            <v>3994512</v>
          </cell>
          <cell r="J46121">
            <v>735280</v>
          </cell>
          <cell r="K46121">
            <v>0</v>
          </cell>
          <cell r="L46121">
            <v>0</v>
          </cell>
          <cell r="M46121">
            <v>3994512</v>
          </cell>
          <cell r="N46121">
            <v>0</v>
          </cell>
          <cell r="O46121">
            <v>0</v>
          </cell>
          <cell r="P46121">
            <v>3994512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735280</v>
          </cell>
          <cell r="Z46121">
            <v>0</v>
          </cell>
          <cell r="AA46121">
            <v>0</v>
          </cell>
          <cell r="AB46121">
            <v>0</v>
          </cell>
        </row>
        <row r="46299">
          <cell r="E46299">
            <v>89523290.51000002</v>
          </cell>
          <cell r="F46299">
            <v>0</v>
          </cell>
          <cell r="G46299">
            <v>89523290.51000002</v>
          </cell>
          <cell r="H46299">
            <v>0</v>
          </cell>
          <cell r="I46299">
            <v>49851528.419999994</v>
          </cell>
          <cell r="J46299">
            <v>-1409566.6500000004</v>
          </cell>
          <cell r="K46299">
            <v>0</v>
          </cell>
          <cell r="L46299">
            <v>0</v>
          </cell>
          <cell r="M46299">
            <v>49026528.419999994</v>
          </cell>
          <cell r="N46299">
            <v>-1409566.6500000004</v>
          </cell>
          <cell r="O46299">
            <v>0</v>
          </cell>
          <cell r="P46299">
            <v>76027039.440000013</v>
          </cell>
          <cell r="Q46299">
            <v>0</v>
          </cell>
          <cell r="R46299">
            <v>0</v>
          </cell>
          <cell r="S46299">
            <v>0</v>
          </cell>
          <cell r="T46299">
            <v>825000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126060435</v>
          </cell>
          <cell r="F49707">
            <v>0</v>
          </cell>
          <cell r="G49707">
            <v>126060435</v>
          </cell>
          <cell r="H49707">
            <v>0</v>
          </cell>
          <cell r="I49707">
            <v>23496159.899999999</v>
          </cell>
          <cell r="J49707">
            <v>24775876.760000002</v>
          </cell>
          <cell r="K49707">
            <v>0</v>
          </cell>
          <cell r="L49707">
            <v>0</v>
          </cell>
          <cell r="M49707">
            <v>23496159.899999999</v>
          </cell>
          <cell r="N49707">
            <v>24775876.760000002</v>
          </cell>
          <cell r="O49707">
            <v>0</v>
          </cell>
          <cell r="P49707">
            <v>90457824.910000011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5032850965.1799946</v>
          </cell>
          <cell r="F53795">
            <v>-3.4999474883079529E-3</v>
          </cell>
          <cell r="G53795">
            <v>5032850965.1764927</v>
          </cell>
          <cell r="H53795">
            <v>264754530.34</v>
          </cell>
          <cell r="I53795">
            <v>2155170717.4800005</v>
          </cell>
          <cell r="J53795">
            <v>387816117.21999991</v>
          </cell>
          <cell r="K53795">
            <v>0</v>
          </cell>
          <cell r="L53795">
            <v>169757686.60000002</v>
          </cell>
          <cell r="M53795">
            <v>2017617221.5500002</v>
          </cell>
          <cell r="N53795">
            <v>270935448.46000004</v>
          </cell>
          <cell r="O53795">
            <v>0</v>
          </cell>
          <cell r="P53795">
            <v>2531992342.7800007</v>
          </cell>
          <cell r="Q53795">
            <v>21588495.140000001</v>
          </cell>
          <cell r="R53795">
            <v>49235672.260000013</v>
          </cell>
          <cell r="S53795">
            <v>24172676.339999996</v>
          </cell>
          <cell r="T53795">
            <v>64208684.639999993</v>
          </cell>
          <cell r="U53795">
            <v>60324123.099999994</v>
          </cell>
          <cell r="V53795">
            <v>13020688.189999999</v>
          </cell>
          <cell r="W53795">
            <v>18253747.73</v>
          </cell>
          <cell r="X53795">
            <v>36643361.800000004</v>
          </cell>
          <cell r="Y53795">
            <v>61983559.230000004</v>
          </cell>
          <cell r="Z53795">
            <v>0</v>
          </cell>
          <cell r="AA53795">
            <v>0</v>
          </cell>
          <cell r="AB53795">
            <v>0</v>
          </cell>
          <cell r="AC53795">
            <v>2881423351.2099991</v>
          </cell>
          <cell r="AD53795">
            <v>2151427613.9664931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CMF-LINK"/>
      <sheetName val="qrf-sum-saro"/>
      <sheetName val="qrf-saro"/>
      <sheetName val="CIP"/>
      <sheetName val="cmf-co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0">
          <cell r="K190">
            <v>103960017.39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904"/>
  <sheetViews>
    <sheetView tabSelected="1" zoomScale="97" zoomScaleNormal="97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H203" sqref="AH203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20.42578125" style="2" hidden="1" customWidth="1"/>
    <col min="6" max="6" width="20.5703125" style="2" hidden="1" customWidth="1"/>
    <col min="7" max="7" width="19.7109375" style="2" hidden="1" customWidth="1"/>
    <col min="8" max="8" width="23.28515625" style="2" hidden="1" customWidth="1"/>
    <col min="9" max="9" width="19.7109375" style="2" hidden="1" customWidth="1"/>
    <col min="10" max="10" width="19" style="2" hidden="1" customWidth="1"/>
    <col min="11" max="11" width="19.5703125" style="2" hidden="1" customWidth="1"/>
    <col min="12" max="12" width="21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3.5703125" style="132" customWidth="1"/>
    <col min="32" max="32" width="7.7109375" style="132" customWidth="1"/>
    <col min="33" max="33" width="20.140625" style="132" customWidth="1"/>
    <col min="34" max="34" width="2.5703125" style="132" customWidth="1"/>
    <col min="35" max="35" width="19.7109375" style="132" customWidth="1"/>
    <col min="36" max="36" width="19" style="132" customWidth="1"/>
    <col min="37" max="37" width="20.7109375" style="132" customWidth="1"/>
    <col min="38" max="38" width="20.28515625" style="132" customWidth="1"/>
    <col min="39" max="42" width="9.140625" style="132"/>
  </cols>
  <sheetData>
    <row r="1" spans="1:4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2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4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4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42" ht="13.5" thickBot="1" x14ac:dyDescent="0.25"/>
    <row r="8" spans="1:42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</row>
    <row r="9" spans="1:42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</row>
    <row r="10" spans="1:42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</row>
    <row r="11" spans="1:42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</row>
    <row r="12" spans="1:42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</row>
    <row r="13" spans="1:42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1:42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1:42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0</v>
      </c>
      <c r="C15" s="31">
        <f t="shared" si="0"/>
        <v>0</v>
      </c>
      <c r="D15" s="31">
        <f>D25+D35+D45+D55+D65+D75+D85+D95+D105+D115+D125+D135+D145+D155+D165+D175+D185</f>
        <v>0</v>
      </c>
      <c r="E15" s="31">
        <f t="shared" ref="E15:Y18" si="1">E25+E35+E45+E55+E65+E75+E85+E95+E105+E115+E125+E135+E145+E155+E165+E175+E185</f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0</v>
      </c>
      <c r="AA15" s="31">
        <f>D15-Z15</f>
        <v>0</v>
      </c>
      <c r="AB15" s="37" t="e">
        <f>Z15/D15</f>
        <v>#DIV/0!</v>
      </c>
      <c r="AC15" s="32"/>
      <c r="AE15" s="135"/>
      <c r="AF15" s="135"/>
      <c r="AG15" s="136"/>
      <c r="AH15" s="135"/>
      <c r="AI15" s="135"/>
      <c r="AJ15" s="135"/>
      <c r="AK15" s="135"/>
      <c r="AL15" s="135"/>
      <c r="AM15" s="135"/>
      <c r="AN15" s="135"/>
      <c r="AO15" s="135"/>
      <c r="AP15" s="135"/>
    </row>
    <row r="16" spans="1:42" s="33" customFormat="1" ht="18" customHeight="1" x14ac:dyDescent="0.2">
      <c r="A16" s="36" t="s">
        <v>35</v>
      </c>
      <c r="B16" s="31">
        <f t="shared" si="0"/>
        <v>19491784.07</v>
      </c>
      <c r="C16" s="31">
        <f t="shared" si="0"/>
        <v>5.0364334924779541E-10</v>
      </c>
      <c r="D16" s="31">
        <f t="shared" si="0"/>
        <v>19491784.070000004</v>
      </c>
      <c r="E16" s="31">
        <f t="shared" si="0"/>
        <v>5277526.78</v>
      </c>
      <c r="F16" s="31">
        <f t="shared" si="0"/>
        <v>8766161.6500000004</v>
      </c>
      <c r="G16" s="31">
        <f t="shared" si="0"/>
        <v>2453869.9899999998</v>
      </c>
      <c r="H16" s="31">
        <f t="shared" si="0"/>
        <v>0</v>
      </c>
      <c r="I16" s="31">
        <f t="shared" si="0"/>
        <v>6495</v>
      </c>
      <c r="J16" s="31">
        <f t="shared" si="0"/>
        <v>155157.57999999996</v>
      </c>
      <c r="K16" s="31">
        <f t="shared" si="0"/>
        <v>56607.92</v>
      </c>
      <c r="L16" s="31">
        <f t="shared" si="0"/>
        <v>0</v>
      </c>
      <c r="M16" s="31">
        <f t="shared" si="0"/>
        <v>218260.49999999994</v>
      </c>
      <c r="N16" s="31">
        <f t="shared" si="0"/>
        <v>1441711.9200000002</v>
      </c>
      <c r="O16" s="31">
        <f t="shared" si="0"/>
        <v>919456.55</v>
      </c>
      <c r="P16" s="31">
        <f t="shared" si="0"/>
        <v>2909863.3100000005</v>
      </c>
      <c r="Q16" s="31">
        <f t="shared" si="0"/>
        <v>1575434.63</v>
      </c>
      <c r="R16" s="31">
        <f t="shared" si="1"/>
        <v>3845880.2800000003</v>
      </c>
      <c r="S16" s="31">
        <f t="shared" si="1"/>
        <v>3189689.16</v>
      </c>
      <c r="T16" s="31">
        <f t="shared" si="1"/>
        <v>47283.96</v>
      </c>
      <c r="U16" s="31">
        <f t="shared" si="1"/>
        <v>459895.35</v>
      </c>
      <c r="V16" s="31">
        <f t="shared" si="1"/>
        <v>1890082.7600000002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16497558.420000002</v>
      </c>
      <c r="AA16" s="31">
        <f>D16-Z16</f>
        <v>2994225.6500000022</v>
      </c>
      <c r="AB16" s="39">
        <f>Z16/D16</f>
        <v>0.84638524420099415</v>
      </c>
      <c r="AC16" s="32"/>
      <c r="AE16" s="135"/>
      <c r="AF16" s="135"/>
      <c r="AG16" s="136"/>
      <c r="AH16" s="135"/>
      <c r="AI16" s="135"/>
      <c r="AJ16" s="135"/>
      <c r="AK16" s="135"/>
      <c r="AL16" s="135"/>
      <c r="AM16" s="135"/>
      <c r="AN16" s="135"/>
      <c r="AO16" s="135"/>
      <c r="AP16" s="135"/>
    </row>
    <row r="17" spans="1:42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9"/>
      <c r="AC17" s="32"/>
      <c r="AE17" s="135"/>
      <c r="AF17" s="135"/>
      <c r="AG17" s="136"/>
      <c r="AH17" s="135"/>
      <c r="AI17" s="135"/>
      <c r="AJ17" s="135"/>
      <c r="AK17" s="135"/>
      <c r="AL17" s="135"/>
      <c r="AM17" s="135"/>
      <c r="AN17" s="135"/>
      <c r="AO17" s="135"/>
      <c r="AP17" s="135"/>
    </row>
    <row r="18" spans="1:42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9"/>
      <c r="AC18" s="32"/>
      <c r="AE18" s="135"/>
      <c r="AF18" s="135"/>
      <c r="AG18" s="136"/>
      <c r="AH18" s="135"/>
      <c r="AI18" s="135"/>
      <c r="AJ18" s="135"/>
      <c r="AK18" s="135"/>
      <c r="AL18" s="135"/>
      <c r="AM18" s="135"/>
      <c r="AN18" s="135"/>
      <c r="AO18" s="135"/>
      <c r="AP18" s="135"/>
    </row>
    <row r="19" spans="1:42" s="33" customFormat="1" ht="18" hidden="1" customHeight="1" x14ac:dyDescent="0.25">
      <c r="A19" s="40" t="s">
        <v>38</v>
      </c>
      <c r="B19" s="41">
        <f t="shared" ref="B19" si="3">SUM(B15:B18)</f>
        <v>19491784.07</v>
      </c>
      <c r="C19" s="41">
        <f t="shared" ref="C19" si="4">SUM(C15:C18)</f>
        <v>5.0364334924779541E-10</v>
      </c>
      <c r="D19" s="41">
        <f>SUM(D15:D18)</f>
        <v>19491784.070000004</v>
      </c>
      <c r="E19" s="41">
        <f t="shared" ref="E19:AA19" si="5">SUM(E15:E18)</f>
        <v>5277526.78</v>
      </c>
      <c r="F19" s="41">
        <f t="shared" si="5"/>
        <v>8766161.6500000004</v>
      </c>
      <c r="G19" s="41">
        <f t="shared" si="5"/>
        <v>2453869.9899999998</v>
      </c>
      <c r="H19" s="41">
        <f t="shared" si="5"/>
        <v>0</v>
      </c>
      <c r="I19" s="41">
        <f t="shared" si="5"/>
        <v>6495</v>
      </c>
      <c r="J19" s="41">
        <f t="shared" si="5"/>
        <v>155157.57999999996</v>
      </c>
      <c r="K19" s="41">
        <f t="shared" si="5"/>
        <v>56607.92</v>
      </c>
      <c r="L19" s="41">
        <f t="shared" si="5"/>
        <v>0</v>
      </c>
      <c r="M19" s="41">
        <f t="shared" si="5"/>
        <v>218260.49999999994</v>
      </c>
      <c r="N19" s="41">
        <f t="shared" si="5"/>
        <v>1441711.9200000002</v>
      </c>
      <c r="O19" s="41">
        <f t="shared" si="5"/>
        <v>919456.55</v>
      </c>
      <c r="P19" s="41">
        <f t="shared" si="5"/>
        <v>2909863.3100000005</v>
      </c>
      <c r="Q19" s="41">
        <f t="shared" si="5"/>
        <v>1575434.63</v>
      </c>
      <c r="R19" s="41">
        <f t="shared" si="5"/>
        <v>3845880.2800000003</v>
      </c>
      <c r="S19" s="41">
        <f t="shared" si="5"/>
        <v>3189689.16</v>
      </c>
      <c r="T19" s="41">
        <f t="shared" si="5"/>
        <v>47283.96</v>
      </c>
      <c r="U19" s="41">
        <f t="shared" si="5"/>
        <v>459895.35</v>
      </c>
      <c r="V19" s="41">
        <f t="shared" si="5"/>
        <v>1890082.7600000002</v>
      </c>
      <c r="W19" s="41">
        <f t="shared" si="5"/>
        <v>0</v>
      </c>
      <c r="X19" s="41">
        <f t="shared" si="5"/>
        <v>0</v>
      </c>
      <c r="Y19" s="41">
        <f t="shared" si="5"/>
        <v>0</v>
      </c>
      <c r="Z19" s="41">
        <f t="shared" si="5"/>
        <v>16497558.420000002</v>
      </c>
      <c r="AA19" s="41">
        <f t="shared" si="5"/>
        <v>2994225.6500000022</v>
      </c>
      <c r="AB19" s="42">
        <f>Z19/D19</f>
        <v>0.84638524420099415</v>
      </c>
      <c r="AC19" s="32"/>
      <c r="AE19" s="135"/>
      <c r="AF19" s="135"/>
      <c r="AG19" s="136"/>
      <c r="AH19" s="135"/>
      <c r="AI19" s="135"/>
      <c r="AJ19" s="135"/>
      <c r="AK19" s="135"/>
      <c r="AL19" s="135"/>
      <c r="AM19" s="135"/>
      <c r="AN19" s="135"/>
      <c r="AO19" s="135"/>
      <c r="AP19" s="135"/>
    </row>
    <row r="20" spans="1:42" s="33" customFormat="1" ht="18" hidden="1" customHeight="1" x14ac:dyDescent="0.25">
      <c r="A20" s="43" t="s">
        <v>39</v>
      </c>
      <c r="B20" s="31">
        <f t="shared" ref="B20:Y20" si="6">B30+B40+B50+B60+B70+B80+B90+B100+B110+B120+B130+B140+B150+B160+B170+B180+B190</f>
        <v>0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0</v>
      </c>
      <c r="AA20" s="31">
        <f>D20-Z20</f>
        <v>0</v>
      </c>
      <c r="AB20" s="39" t="e">
        <f>Z20/D20</f>
        <v>#DIV/0!</v>
      </c>
      <c r="AC20" s="32"/>
      <c r="AE20" s="135"/>
      <c r="AF20" s="135"/>
      <c r="AG20" s="136"/>
      <c r="AH20" s="135"/>
      <c r="AI20" s="135"/>
      <c r="AJ20" s="135"/>
      <c r="AK20" s="135"/>
      <c r="AL20" s="135"/>
      <c r="AM20" s="135"/>
      <c r="AN20" s="135"/>
      <c r="AO20" s="135"/>
      <c r="AP20" s="135"/>
    </row>
    <row r="21" spans="1:42" s="33" customFormat="1" ht="18" customHeight="1" x14ac:dyDescent="0.25">
      <c r="A21" s="40" t="s">
        <v>40</v>
      </c>
      <c r="B21" s="41">
        <f t="shared" ref="B21:C21" si="8">B20+B19</f>
        <v>19491784.07</v>
      </c>
      <c r="C21" s="41">
        <f t="shared" si="8"/>
        <v>5.0364334924779541E-10</v>
      </c>
      <c r="D21" s="41">
        <f>D20+D19</f>
        <v>19491784.070000004</v>
      </c>
      <c r="E21" s="41">
        <f t="shared" ref="E21:AA21" si="9">E20+E19</f>
        <v>5277526.78</v>
      </c>
      <c r="F21" s="41">
        <f t="shared" si="9"/>
        <v>8766161.6500000004</v>
      </c>
      <c r="G21" s="41">
        <f t="shared" si="9"/>
        <v>2453869.9899999998</v>
      </c>
      <c r="H21" s="41">
        <f t="shared" si="9"/>
        <v>0</v>
      </c>
      <c r="I21" s="41">
        <f t="shared" si="9"/>
        <v>6495</v>
      </c>
      <c r="J21" s="41">
        <f t="shared" si="9"/>
        <v>155157.57999999996</v>
      </c>
      <c r="K21" s="41">
        <f t="shared" si="9"/>
        <v>56607.92</v>
      </c>
      <c r="L21" s="41">
        <f t="shared" si="9"/>
        <v>0</v>
      </c>
      <c r="M21" s="41">
        <f t="shared" si="9"/>
        <v>218260.49999999994</v>
      </c>
      <c r="N21" s="41">
        <f t="shared" si="9"/>
        <v>1441711.9200000002</v>
      </c>
      <c r="O21" s="41">
        <f t="shared" si="9"/>
        <v>919456.55</v>
      </c>
      <c r="P21" s="41">
        <f t="shared" si="9"/>
        <v>2909863.3100000005</v>
      </c>
      <c r="Q21" s="41">
        <f t="shared" si="9"/>
        <v>1575434.63</v>
      </c>
      <c r="R21" s="41">
        <f t="shared" si="9"/>
        <v>3845880.2800000003</v>
      </c>
      <c r="S21" s="41">
        <f t="shared" si="9"/>
        <v>3189689.16</v>
      </c>
      <c r="T21" s="41">
        <f t="shared" si="9"/>
        <v>47283.96</v>
      </c>
      <c r="U21" s="41">
        <f t="shared" si="9"/>
        <v>459895.35</v>
      </c>
      <c r="V21" s="41">
        <f t="shared" si="9"/>
        <v>1890082.7600000002</v>
      </c>
      <c r="W21" s="41">
        <f t="shared" si="9"/>
        <v>0</v>
      </c>
      <c r="X21" s="41">
        <f t="shared" si="9"/>
        <v>0</v>
      </c>
      <c r="Y21" s="41">
        <f t="shared" si="9"/>
        <v>0</v>
      </c>
      <c r="Z21" s="41">
        <f t="shared" si="9"/>
        <v>16497558.420000002</v>
      </c>
      <c r="AA21" s="41">
        <f t="shared" si="9"/>
        <v>2994225.6500000022</v>
      </c>
      <c r="AB21" s="42">
        <f>Z21/D21</f>
        <v>0.84638524420099415</v>
      </c>
      <c r="AC21" s="44"/>
      <c r="AE21" s="135"/>
      <c r="AF21" s="135"/>
      <c r="AG21" s="136"/>
      <c r="AH21" s="135"/>
      <c r="AI21" s="135"/>
      <c r="AJ21" s="135"/>
      <c r="AK21" s="135"/>
      <c r="AL21" s="135"/>
      <c r="AM21" s="135"/>
      <c r="AN21" s="135"/>
      <c r="AO21" s="135"/>
      <c r="AP21" s="135"/>
    </row>
    <row r="22" spans="1:42" s="47" customFormat="1" ht="15" hidden="1" customHeight="1" x14ac:dyDescent="0.25">
      <c r="A22" s="45"/>
      <c r="B22" s="46"/>
      <c r="C22" s="46"/>
      <c r="D22" s="46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E22" s="135"/>
      <c r="AF22" s="135"/>
      <c r="AG22" s="136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1:42" s="33" customFormat="1" ht="15" hidden="1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E23" s="135"/>
      <c r="AF23" s="135"/>
      <c r="AG23" s="136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1:42" s="33" customFormat="1" ht="15" hidden="1" customHeight="1" x14ac:dyDescent="0.25">
      <c r="A24" s="48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E24" s="135"/>
      <c r="AF24" s="135"/>
      <c r="AG24" s="136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s="33" customFormat="1" ht="18" hidden="1" customHeight="1" x14ac:dyDescent="0.2">
      <c r="A25" s="36" t="s">
        <v>34</v>
      </c>
      <c r="B25" s="31">
        <f>[1]consoCURRENT!E499</f>
        <v>0</v>
      </c>
      <c r="C25" s="31">
        <f>[1]consoCURRENT!F499</f>
        <v>0</v>
      </c>
      <c r="D25" s="31">
        <f>[1]consoCURRENT!G499</f>
        <v>0</v>
      </c>
      <c r="E25" s="31">
        <f>[1]consoCURRENT!H499</f>
        <v>0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0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0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0</v>
      </c>
      <c r="AA25" s="31">
        <f>D25-Z25</f>
        <v>0</v>
      </c>
      <c r="AB25" s="37" t="e">
        <f>Z25/D25</f>
        <v>#DIV/0!</v>
      </c>
      <c r="AC25" s="32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2" s="33" customFormat="1" ht="18" hidden="1" customHeight="1" x14ac:dyDescent="0.2">
      <c r="A26" s="36" t="s">
        <v>35</v>
      </c>
      <c r="B26" s="31">
        <f>[1]consoCURRENT!E612</f>
        <v>5452293.3200000003</v>
      </c>
      <c r="C26" s="31">
        <f>[1]consoCURRENT!F612</f>
        <v>0</v>
      </c>
      <c r="D26" s="31">
        <f>[1]consoCURRENT!G612</f>
        <v>5452293.3200000003</v>
      </c>
      <c r="E26" s="31">
        <f>[1]consoCURRENT!H612</f>
        <v>692490.23999999999</v>
      </c>
      <c r="F26" s="31">
        <f>[1]consoCURRENT!I612</f>
        <v>2161466.64</v>
      </c>
      <c r="G26" s="31">
        <f>[1]consoCURRENT!J612</f>
        <v>1329608.3999999999</v>
      </c>
      <c r="H26" s="31">
        <f>[1]consoCURRENT!K612</f>
        <v>0</v>
      </c>
      <c r="I26" s="31">
        <f>[1]consoCURRENT!L612</f>
        <v>6495</v>
      </c>
      <c r="J26" s="31">
        <f>[1]consoCURRENT!M612</f>
        <v>155157.57999999996</v>
      </c>
      <c r="K26" s="31">
        <f>[1]consoCURRENT!N612</f>
        <v>56607.92</v>
      </c>
      <c r="L26" s="31">
        <f>[1]consoCURRENT!O612</f>
        <v>0</v>
      </c>
      <c r="M26" s="31">
        <f>[1]consoCURRENT!P612</f>
        <v>218260.49999999994</v>
      </c>
      <c r="N26" s="31">
        <f>[1]consoCURRENT!Q612</f>
        <v>0</v>
      </c>
      <c r="O26" s="31">
        <f>[1]consoCURRENT!R612</f>
        <v>0</v>
      </c>
      <c r="P26" s="31">
        <f>[1]consoCURRENT!S612</f>
        <v>685995.24</v>
      </c>
      <c r="Q26" s="31">
        <f>[1]consoCURRENT!T612</f>
        <v>699328.26</v>
      </c>
      <c r="R26" s="31">
        <f>[1]consoCURRENT!U612</f>
        <v>704659.65</v>
      </c>
      <c r="S26" s="31">
        <f>[1]consoCURRENT!V612</f>
        <v>602321.15</v>
      </c>
      <c r="T26" s="31">
        <f>[1]consoCURRENT!W612</f>
        <v>47283.96</v>
      </c>
      <c r="U26" s="31">
        <f>[1]consoCURRENT!X612</f>
        <v>459895.35</v>
      </c>
      <c r="V26" s="31">
        <f>[1]consoCURRENT!Y612</f>
        <v>765821.17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10">SUM(M26:Y26)</f>
        <v>4183565.28</v>
      </c>
      <c r="AA26" s="31">
        <f>D26-Z26</f>
        <v>1268728.0400000005</v>
      </c>
      <c r="AB26" s="39">
        <f>Z26/D26</f>
        <v>0.76730378108124231</v>
      </c>
      <c r="AC26" s="32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1:42" s="33" customFormat="1" ht="18" hidden="1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9"/>
      <c r="AC27" s="32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s="33" customFormat="1" ht="18" hidden="1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0</v>
      </c>
      <c r="AB28" s="39"/>
      <c r="AC28" s="32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s="33" customFormat="1" ht="18" hidden="1" customHeight="1" x14ac:dyDescent="0.25">
      <c r="A29" s="40" t="s">
        <v>38</v>
      </c>
      <c r="B29" s="41">
        <f t="shared" ref="B29:C29" si="11">SUM(B25:B28)</f>
        <v>5452293.3200000003</v>
      </c>
      <c r="C29" s="41">
        <f t="shared" si="11"/>
        <v>0</v>
      </c>
      <c r="D29" s="41">
        <f>SUM(D25:D28)</f>
        <v>5452293.3200000003</v>
      </c>
      <c r="E29" s="41">
        <f t="shared" ref="E29:AA29" si="12">SUM(E25:E28)</f>
        <v>692490.23999999999</v>
      </c>
      <c r="F29" s="41">
        <f t="shared" si="12"/>
        <v>2161466.64</v>
      </c>
      <c r="G29" s="41">
        <f t="shared" si="12"/>
        <v>1329608.3999999999</v>
      </c>
      <c r="H29" s="41">
        <f t="shared" si="12"/>
        <v>0</v>
      </c>
      <c r="I29" s="41">
        <f t="shared" si="12"/>
        <v>6495</v>
      </c>
      <c r="J29" s="41">
        <f t="shared" si="12"/>
        <v>155157.57999999996</v>
      </c>
      <c r="K29" s="41">
        <f t="shared" si="12"/>
        <v>56607.92</v>
      </c>
      <c r="L29" s="41">
        <f t="shared" si="12"/>
        <v>0</v>
      </c>
      <c r="M29" s="41">
        <f t="shared" si="12"/>
        <v>218260.49999999994</v>
      </c>
      <c r="N29" s="41">
        <f t="shared" si="12"/>
        <v>0</v>
      </c>
      <c r="O29" s="41">
        <f t="shared" si="12"/>
        <v>0</v>
      </c>
      <c r="P29" s="41">
        <f t="shared" si="12"/>
        <v>685995.24</v>
      </c>
      <c r="Q29" s="41">
        <f t="shared" si="12"/>
        <v>699328.26</v>
      </c>
      <c r="R29" s="41">
        <f t="shared" si="12"/>
        <v>704659.65</v>
      </c>
      <c r="S29" s="41">
        <f t="shared" si="12"/>
        <v>602321.15</v>
      </c>
      <c r="T29" s="41">
        <f t="shared" si="12"/>
        <v>47283.96</v>
      </c>
      <c r="U29" s="41">
        <f t="shared" si="12"/>
        <v>459895.35</v>
      </c>
      <c r="V29" s="41">
        <f t="shared" si="12"/>
        <v>765821.17</v>
      </c>
      <c r="W29" s="41">
        <f t="shared" si="12"/>
        <v>0</v>
      </c>
      <c r="X29" s="41">
        <f t="shared" si="12"/>
        <v>0</v>
      </c>
      <c r="Y29" s="41">
        <f t="shared" si="12"/>
        <v>0</v>
      </c>
      <c r="Z29" s="41">
        <f t="shared" si="12"/>
        <v>4183565.28</v>
      </c>
      <c r="AA29" s="41">
        <f t="shared" si="12"/>
        <v>1268728.0400000005</v>
      </c>
      <c r="AB29" s="42">
        <f>Z29/D29</f>
        <v>0.76730378108124231</v>
      </c>
      <c r="AC29" s="32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s="33" customFormat="1" ht="18" hidden="1" customHeight="1" x14ac:dyDescent="0.25">
      <c r="A30" s="43" t="s">
        <v>39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0</v>
      </c>
      <c r="AA30" s="31">
        <f>D30-Z30</f>
        <v>0</v>
      </c>
      <c r="AB30" s="39" t="e">
        <f>Z30/D30</f>
        <v>#DIV/0!</v>
      </c>
      <c r="AC30" s="32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s="33" customFormat="1" ht="18" hidden="1" customHeight="1" x14ac:dyDescent="0.25">
      <c r="A31" s="40" t="s">
        <v>40</v>
      </c>
      <c r="B31" s="41">
        <f t="shared" ref="B31:C31" si="14">B30+B29</f>
        <v>5452293.3200000003</v>
      </c>
      <c r="C31" s="41">
        <f t="shared" si="14"/>
        <v>0</v>
      </c>
      <c r="D31" s="41">
        <f>D30+D29</f>
        <v>5452293.3200000003</v>
      </c>
      <c r="E31" s="41">
        <f t="shared" ref="E31:AA31" si="15">E30+E29</f>
        <v>692490.23999999999</v>
      </c>
      <c r="F31" s="41">
        <f t="shared" si="15"/>
        <v>2161466.64</v>
      </c>
      <c r="G31" s="41">
        <f t="shared" si="15"/>
        <v>1329608.3999999999</v>
      </c>
      <c r="H31" s="41">
        <f t="shared" si="15"/>
        <v>0</v>
      </c>
      <c r="I31" s="41">
        <f t="shared" si="15"/>
        <v>6495</v>
      </c>
      <c r="J31" s="41">
        <f t="shared" si="15"/>
        <v>155157.57999999996</v>
      </c>
      <c r="K31" s="41">
        <f t="shared" si="15"/>
        <v>56607.92</v>
      </c>
      <c r="L31" s="41">
        <f t="shared" si="15"/>
        <v>0</v>
      </c>
      <c r="M31" s="41">
        <f t="shared" si="15"/>
        <v>218260.49999999994</v>
      </c>
      <c r="N31" s="41">
        <f t="shared" si="15"/>
        <v>0</v>
      </c>
      <c r="O31" s="41">
        <f t="shared" si="15"/>
        <v>0</v>
      </c>
      <c r="P31" s="41">
        <f t="shared" si="15"/>
        <v>685995.24</v>
      </c>
      <c r="Q31" s="41">
        <f t="shared" si="15"/>
        <v>699328.26</v>
      </c>
      <c r="R31" s="41">
        <f t="shared" si="15"/>
        <v>704659.65</v>
      </c>
      <c r="S31" s="41">
        <f t="shared" si="15"/>
        <v>602321.15</v>
      </c>
      <c r="T31" s="41">
        <f t="shared" si="15"/>
        <v>47283.96</v>
      </c>
      <c r="U31" s="41">
        <f t="shared" si="15"/>
        <v>459895.35</v>
      </c>
      <c r="V31" s="41">
        <f t="shared" si="15"/>
        <v>765821.17</v>
      </c>
      <c r="W31" s="41">
        <f t="shared" si="15"/>
        <v>0</v>
      </c>
      <c r="X31" s="41">
        <f t="shared" si="15"/>
        <v>0</v>
      </c>
      <c r="Y31" s="41">
        <f t="shared" si="15"/>
        <v>0</v>
      </c>
      <c r="Z31" s="41">
        <f t="shared" si="15"/>
        <v>4183565.28</v>
      </c>
      <c r="AA31" s="41">
        <f t="shared" si="15"/>
        <v>1268728.0400000005</v>
      </c>
      <c r="AB31" s="42">
        <f>Z31/D31</f>
        <v>0.76730378108124231</v>
      </c>
      <c r="AC31" s="44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s="33" customFormat="1" ht="15" hidden="1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1:42" s="33" customFormat="1" ht="15" hidden="1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1:42" s="33" customFormat="1" ht="15" hidden="1" customHeight="1" x14ac:dyDescent="0.25">
      <c r="A34" s="48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1:42" s="33" customFormat="1" ht="18" hidden="1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9"/>
      <c r="AC35" s="32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1:42" s="33" customFormat="1" ht="18" hidden="1" customHeight="1" x14ac:dyDescent="0.2">
      <c r="A36" s="36" t="s">
        <v>35</v>
      </c>
      <c r="B36" s="31">
        <f>[1]consoCURRENT!E825</f>
        <v>2483525.2800000003</v>
      </c>
      <c r="C36" s="31">
        <f>[1]consoCURRENT!F825</f>
        <v>4.6020431909710169E-10</v>
      </c>
      <c r="D36" s="31">
        <f>[1]consoCURRENT!G825</f>
        <v>2483525.2800000003</v>
      </c>
      <c r="E36" s="31">
        <f>[1]consoCURRENT!H825</f>
        <v>2463669.67</v>
      </c>
      <c r="F36" s="31">
        <f>[1]consoCURRENT!I825</f>
        <v>19855.61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1077910.32</v>
      </c>
      <c r="O36" s="31">
        <f>[1]consoCURRENT!R825</f>
        <v>0</v>
      </c>
      <c r="P36" s="31">
        <f>[1]consoCURRENT!S825</f>
        <v>1385759.3499999999</v>
      </c>
      <c r="Q36" s="31">
        <f>[1]consoCURRENT!T825</f>
        <v>19855.61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2483525.2799999998</v>
      </c>
      <c r="AA36" s="31">
        <f>D36-Z36</f>
        <v>0</v>
      </c>
      <c r="AB36" s="39">
        <f>Z36/D36</f>
        <v>0.99999999999999978</v>
      </c>
      <c r="AC36" s="32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1:42" s="33" customFormat="1" ht="18" hidden="1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9"/>
      <c r="AC37" s="32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42" s="33" customFormat="1" ht="18" hidden="1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9"/>
      <c r="AC38" s="32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1:42" s="33" customFormat="1" ht="18" hidden="1" customHeight="1" x14ac:dyDescent="0.25">
      <c r="A39" s="40" t="s">
        <v>38</v>
      </c>
      <c r="B39" s="41">
        <f t="shared" ref="B39:C39" si="17">SUM(B35:B38)</f>
        <v>2483525.2800000003</v>
      </c>
      <c r="C39" s="41">
        <f t="shared" si="17"/>
        <v>4.6020431909710169E-10</v>
      </c>
      <c r="D39" s="41">
        <f>SUM(D35:D38)</f>
        <v>2483525.2800000003</v>
      </c>
      <c r="E39" s="41">
        <f t="shared" ref="E39:AA39" si="18">SUM(E35:E38)</f>
        <v>2463669.67</v>
      </c>
      <c r="F39" s="41">
        <f t="shared" si="18"/>
        <v>19855.61</v>
      </c>
      <c r="G39" s="41">
        <f t="shared" si="18"/>
        <v>0</v>
      </c>
      <c r="H39" s="41">
        <f t="shared" si="18"/>
        <v>0</v>
      </c>
      <c r="I39" s="41">
        <f t="shared" si="18"/>
        <v>0</v>
      </c>
      <c r="J39" s="41">
        <f t="shared" si="18"/>
        <v>0</v>
      </c>
      <c r="K39" s="41">
        <f t="shared" si="18"/>
        <v>0</v>
      </c>
      <c r="L39" s="41">
        <f t="shared" si="18"/>
        <v>0</v>
      </c>
      <c r="M39" s="41">
        <f t="shared" si="18"/>
        <v>0</v>
      </c>
      <c r="N39" s="41">
        <f t="shared" si="18"/>
        <v>1077910.32</v>
      </c>
      <c r="O39" s="41">
        <f t="shared" si="18"/>
        <v>0</v>
      </c>
      <c r="P39" s="41">
        <f t="shared" si="18"/>
        <v>1385759.3499999999</v>
      </c>
      <c r="Q39" s="41">
        <f t="shared" si="18"/>
        <v>19855.61</v>
      </c>
      <c r="R39" s="41">
        <f t="shared" si="18"/>
        <v>0</v>
      </c>
      <c r="S39" s="41">
        <f t="shared" si="18"/>
        <v>0</v>
      </c>
      <c r="T39" s="41">
        <f t="shared" si="18"/>
        <v>0</v>
      </c>
      <c r="U39" s="41">
        <f t="shared" si="18"/>
        <v>0</v>
      </c>
      <c r="V39" s="41">
        <f t="shared" si="18"/>
        <v>0</v>
      </c>
      <c r="W39" s="41">
        <f t="shared" si="18"/>
        <v>0</v>
      </c>
      <c r="X39" s="41">
        <f t="shared" si="18"/>
        <v>0</v>
      </c>
      <c r="Y39" s="41">
        <f t="shared" si="18"/>
        <v>0</v>
      </c>
      <c r="Z39" s="41">
        <f t="shared" si="18"/>
        <v>2483525.2799999998</v>
      </c>
      <c r="AA39" s="41">
        <f t="shared" si="18"/>
        <v>0</v>
      </c>
      <c r="AB39" s="42">
        <f>Z39/D39</f>
        <v>0.99999999999999978</v>
      </c>
      <c r="AC39" s="32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</row>
    <row r="40" spans="1:42" s="33" customFormat="1" ht="18" hidden="1" customHeight="1" x14ac:dyDescent="0.25">
      <c r="A40" s="43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9"/>
      <c r="AC40" s="32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</row>
    <row r="41" spans="1:42" s="33" customFormat="1" ht="18" hidden="1" customHeight="1" x14ac:dyDescent="0.25">
      <c r="A41" s="40" t="s">
        <v>40</v>
      </c>
      <c r="B41" s="41">
        <f t="shared" ref="B41:C41" si="20">B40+B39</f>
        <v>2483525.2800000003</v>
      </c>
      <c r="C41" s="41">
        <f t="shared" si="20"/>
        <v>4.6020431909710169E-10</v>
      </c>
      <c r="D41" s="41">
        <f>D40+D39</f>
        <v>2483525.2800000003</v>
      </c>
      <c r="E41" s="41">
        <f t="shared" ref="E41:AA41" si="21">E40+E39</f>
        <v>2463669.67</v>
      </c>
      <c r="F41" s="41">
        <f t="shared" si="21"/>
        <v>19855.61</v>
      </c>
      <c r="G41" s="41">
        <f t="shared" si="21"/>
        <v>0</v>
      </c>
      <c r="H41" s="41">
        <f t="shared" si="21"/>
        <v>0</v>
      </c>
      <c r="I41" s="41">
        <f t="shared" si="21"/>
        <v>0</v>
      </c>
      <c r="J41" s="41">
        <f t="shared" si="21"/>
        <v>0</v>
      </c>
      <c r="K41" s="41">
        <f t="shared" si="21"/>
        <v>0</v>
      </c>
      <c r="L41" s="41">
        <f t="shared" si="21"/>
        <v>0</v>
      </c>
      <c r="M41" s="41">
        <f t="shared" si="21"/>
        <v>0</v>
      </c>
      <c r="N41" s="41">
        <f t="shared" si="21"/>
        <v>1077910.32</v>
      </c>
      <c r="O41" s="41">
        <f t="shared" si="21"/>
        <v>0</v>
      </c>
      <c r="P41" s="41">
        <f t="shared" si="21"/>
        <v>1385759.3499999999</v>
      </c>
      <c r="Q41" s="41">
        <f t="shared" si="21"/>
        <v>19855.61</v>
      </c>
      <c r="R41" s="41">
        <f t="shared" si="21"/>
        <v>0</v>
      </c>
      <c r="S41" s="41">
        <f t="shared" si="21"/>
        <v>0</v>
      </c>
      <c r="T41" s="41">
        <f t="shared" si="21"/>
        <v>0</v>
      </c>
      <c r="U41" s="41">
        <f t="shared" si="21"/>
        <v>0</v>
      </c>
      <c r="V41" s="41">
        <f t="shared" si="21"/>
        <v>0</v>
      </c>
      <c r="W41" s="41">
        <f t="shared" si="21"/>
        <v>0</v>
      </c>
      <c r="X41" s="41">
        <f t="shared" si="21"/>
        <v>0</v>
      </c>
      <c r="Y41" s="41">
        <f t="shared" si="21"/>
        <v>0</v>
      </c>
      <c r="Z41" s="41">
        <f t="shared" si="21"/>
        <v>2483525.2799999998</v>
      </c>
      <c r="AA41" s="41">
        <f t="shared" si="21"/>
        <v>0</v>
      </c>
      <c r="AB41" s="42">
        <f>Z41/D41</f>
        <v>0.99999999999999978</v>
      </c>
      <c r="AC41" s="44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</row>
    <row r="42" spans="1:42" s="33" customFormat="1" ht="15" hidden="1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</row>
    <row r="43" spans="1:42" s="33" customFormat="1" ht="15" hidden="1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</row>
    <row r="44" spans="1:42" s="33" customFormat="1" ht="15" hidden="1" customHeight="1" x14ac:dyDescent="0.25">
      <c r="A44" s="48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1:42" s="33" customFormat="1" ht="18" hidden="1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9"/>
      <c r="AC45" s="32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1:42" s="33" customFormat="1" ht="18" hidden="1" customHeight="1" x14ac:dyDescent="0.2">
      <c r="A46" s="36" t="s">
        <v>35</v>
      </c>
      <c r="B46" s="31">
        <f>[1]consoCURRENT!E1038</f>
        <v>619720.13</v>
      </c>
      <c r="C46" s="31">
        <f>[1]consoCURRENT!F1038</f>
        <v>7.0723871203881572E-11</v>
      </c>
      <c r="D46" s="31">
        <f>[1]consoCURRENT!G1038</f>
        <v>619720.13</v>
      </c>
      <c r="E46" s="31">
        <f>[1]consoCURRENT!H1038</f>
        <v>599037.03999999992</v>
      </c>
      <c r="F46" s="31">
        <f>[1]consoCURRENT!I1038</f>
        <v>20683.09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232892.84</v>
      </c>
      <c r="O46" s="31">
        <f>[1]consoCURRENT!R1038</f>
        <v>299489.20999999996</v>
      </c>
      <c r="P46" s="31">
        <f>[1]consoCURRENT!S1038</f>
        <v>66654.989999999991</v>
      </c>
      <c r="Q46" s="31">
        <f>[1]consoCURRENT!T1038</f>
        <v>11871.89</v>
      </c>
      <c r="R46" s="31">
        <f>[1]consoCURRENT!U1038</f>
        <v>8811.2000000000007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619720.12999999989</v>
      </c>
      <c r="AA46" s="31">
        <f>D46-Z46</f>
        <v>0</v>
      </c>
      <c r="AB46" s="39">
        <f>Z46/D46</f>
        <v>0.99999999999999978</v>
      </c>
      <c r="AC46" s="32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</row>
    <row r="47" spans="1:42" s="33" customFormat="1" ht="18" hidden="1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9"/>
      <c r="AC47" s="32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</row>
    <row r="48" spans="1:42" s="33" customFormat="1" ht="18" hidden="1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9"/>
      <c r="AC48" s="32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</row>
    <row r="49" spans="1:42" s="33" customFormat="1" ht="18" hidden="1" customHeight="1" x14ac:dyDescent="0.25">
      <c r="A49" s="40" t="s">
        <v>38</v>
      </c>
      <c r="B49" s="41">
        <f t="shared" ref="B49:C49" si="23">SUM(B45:B48)</f>
        <v>619720.13</v>
      </c>
      <c r="C49" s="41">
        <f t="shared" si="23"/>
        <v>7.0723871203881572E-11</v>
      </c>
      <c r="D49" s="41">
        <f>SUM(D45:D48)</f>
        <v>619720.13</v>
      </c>
      <c r="E49" s="41">
        <f t="shared" ref="E49:AA49" si="24">SUM(E45:E48)</f>
        <v>599037.03999999992</v>
      </c>
      <c r="F49" s="41">
        <f t="shared" si="24"/>
        <v>20683.09</v>
      </c>
      <c r="G49" s="41">
        <f t="shared" si="24"/>
        <v>0</v>
      </c>
      <c r="H49" s="41">
        <f t="shared" si="24"/>
        <v>0</v>
      </c>
      <c r="I49" s="41">
        <f t="shared" si="24"/>
        <v>0</v>
      </c>
      <c r="J49" s="41">
        <f t="shared" si="24"/>
        <v>0</v>
      </c>
      <c r="K49" s="41">
        <f t="shared" si="24"/>
        <v>0</v>
      </c>
      <c r="L49" s="41">
        <f t="shared" si="24"/>
        <v>0</v>
      </c>
      <c r="M49" s="41">
        <f t="shared" si="24"/>
        <v>0</v>
      </c>
      <c r="N49" s="41">
        <f t="shared" si="24"/>
        <v>232892.84</v>
      </c>
      <c r="O49" s="41">
        <f t="shared" si="24"/>
        <v>299489.20999999996</v>
      </c>
      <c r="P49" s="41">
        <f t="shared" si="24"/>
        <v>66654.989999999991</v>
      </c>
      <c r="Q49" s="41">
        <f t="shared" si="24"/>
        <v>11871.89</v>
      </c>
      <c r="R49" s="41">
        <f t="shared" si="24"/>
        <v>8811.2000000000007</v>
      </c>
      <c r="S49" s="41">
        <f t="shared" si="24"/>
        <v>0</v>
      </c>
      <c r="T49" s="41">
        <f t="shared" si="24"/>
        <v>0</v>
      </c>
      <c r="U49" s="41">
        <f t="shared" si="24"/>
        <v>0</v>
      </c>
      <c r="V49" s="41">
        <f t="shared" si="24"/>
        <v>0</v>
      </c>
      <c r="W49" s="41">
        <f t="shared" si="24"/>
        <v>0</v>
      </c>
      <c r="X49" s="41">
        <f t="shared" si="24"/>
        <v>0</v>
      </c>
      <c r="Y49" s="41">
        <f t="shared" si="24"/>
        <v>0</v>
      </c>
      <c r="Z49" s="41">
        <f t="shared" si="24"/>
        <v>619720.12999999989</v>
      </c>
      <c r="AA49" s="41">
        <f t="shared" si="24"/>
        <v>0</v>
      </c>
      <c r="AB49" s="42">
        <f>Z49/D49</f>
        <v>0.99999999999999978</v>
      </c>
      <c r="AC49" s="32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</row>
    <row r="50" spans="1:42" s="33" customFormat="1" ht="18" hidden="1" customHeight="1" x14ac:dyDescent="0.25">
      <c r="A50" s="43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9"/>
      <c r="AC50" s="32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</row>
    <row r="51" spans="1:42" s="33" customFormat="1" ht="18" hidden="1" customHeight="1" x14ac:dyDescent="0.25">
      <c r="A51" s="40" t="s">
        <v>40</v>
      </c>
      <c r="B51" s="41">
        <f t="shared" ref="B51:C51" si="26">B50+B49</f>
        <v>619720.13</v>
      </c>
      <c r="C51" s="41">
        <f t="shared" si="26"/>
        <v>7.0723871203881572E-11</v>
      </c>
      <c r="D51" s="41">
        <f>D50+D49</f>
        <v>619720.13</v>
      </c>
      <c r="E51" s="41">
        <f t="shared" ref="E51:AA51" si="27">E50+E49</f>
        <v>599037.03999999992</v>
      </c>
      <c r="F51" s="41">
        <f t="shared" si="27"/>
        <v>20683.09</v>
      </c>
      <c r="G51" s="41">
        <f t="shared" si="27"/>
        <v>0</v>
      </c>
      <c r="H51" s="41">
        <f t="shared" si="27"/>
        <v>0</v>
      </c>
      <c r="I51" s="41">
        <f t="shared" si="27"/>
        <v>0</v>
      </c>
      <c r="J51" s="41">
        <f t="shared" si="27"/>
        <v>0</v>
      </c>
      <c r="K51" s="41">
        <f t="shared" si="27"/>
        <v>0</v>
      </c>
      <c r="L51" s="41">
        <f t="shared" si="27"/>
        <v>0</v>
      </c>
      <c r="M51" s="41">
        <f t="shared" si="27"/>
        <v>0</v>
      </c>
      <c r="N51" s="41">
        <f t="shared" si="27"/>
        <v>232892.84</v>
      </c>
      <c r="O51" s="41">
        <f t="shared" si="27"/>
        <v>299489.20999999996</v>
      </c>
      <c r="P51" s="41">
        <f t="shared" si="27"/>
        <v>66654.989999999991</v>
      </c>
      <c r="Q51" s="41">
        <f t="shared" si="27"/>
        <v>11871.89</v>
      </c>
      <c r="R51" s="41">
        <f t="shared" si="27"/>
        <v>8811.2000000000007</v>
      </c>
      <c r="S51" s="41">
        <f t="shared" si="27"/>
        <v>0</v>
      </c>
      <c r="T51" s="41">
        <f t="shared" si="27"/>
        <v>0</v>
      </c>
      <c r="U51" s="41">
        <f t="shared" si="27"/>
        <v>0</v>
      </c>
      <c r="V51" s="41">
        <f t="shared" si="27"/>
        <v>0</v>
      </c>
      <c r="W51" s="41">
        <f t="shared" si="27"/>
        <v>0</v>
      </c>
      <c r="X51" s="41">
        <f t="shared" si="27"/>
        <v>0</v>
      </c>
      <c r="Y51" s="41">
        <f t="shared" si="27"/>
        <v>0</v>
      </c>
      <c r="Z51" s="41">
        <f t="shared" si="27"/>
        <v>619720.12999999989</v>
      </c>
      <c r="AA51" s="41">
        <f t="shared" si="27"/>
        <v>0</v>
      </c>
      <c r="AB51" s="42">
        <f>Z51/D51</f>
        <v>0.99999999999999978</v>
      </c>
      <c r="AC51" s="44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</row>
    <row r="52" spans="1:42" s="33" customFormat="1" ht="15" hidden="1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</row>
    <row r="53" spans="1:42" s="33" customFormat="1" ht="15" hidden="1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</row>
    <row r="54" spans="1:42" s="33" customFormat="1" ht="15" hidden="1" customHeight="1" x14ac:dyDescent="0.25">
      <c r="A54" s="48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</row>
    <row r="55" spans="1:42" s="33" customFormat="1" ht="18" hidden="1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9"/>
      <c r="AC55" s="32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</row>
    <row r="56" spans="1:42" s="33" customFormat="1" ht="18" hidden="1" customHeight="1" x14ac:dyDescent="0.2">
      <c r="A56" s="36" t="s">
        <v>35</v>
      </c>
      <c r="B56" s="31">
        <f>[1]consoCURRENT!E1251</f>
        <v>262336.56</v>
      </c>
      <c r="C56" s="31">
        <f>[1]consoCURRENT!F1251</f>
        <v>0</v>
      </c>
      <c r="D56" s="31">
        <f>[1]consoCURRENT!G1251</f>
        <v>262336.56</v>
      </c>
      <c r="E56" s="31">
        <f>[1]consoCURRENT!H1251</f>
        <v>146117.76000000001</v>
      </c>
      <c r="F56" s="31">
        <f>[1]consoCURRENT!I1251</f>
        <v>116218.79999999999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51219.18</v>
      </c>
      <c r="O56" s="31">
        <f>[1]consoCURRENT!R1251</f>
        <v>0</v>
      </c>
      <c r="P56" s="31">
        <f>[1]consoCURRENT!S1251</f>
        <v>94898.58</v>
      </c>
      <c r="Q56" s="31">
        <f>[1]consoCURRENT!T1251</f>
        <v>109570.18</v>
      </c>
      <c r="R56" s="31">
        <f>[1]consoCURRENT!U1251</f>
        <v>6648.62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262336.56</v>
      </c>
      <c r="AA56" s="31">
        <f>D56-Z56</f>
        <v>0</v>
      </c>
      <c r="AB56" s="39">
        <f>Z56/D56</f>
        <v>1</v>
      </c>
      <c r="AC56" s="32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</row>
    <row r="57" spans="1:42" s="33" customFormat="1" ht="18" hidden="1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9"/>
      <c r="AC57" s="32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</row>
    <row r="58" spans="1:42" s="33" customFormat="1" ht="18" hidden="1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9"/>
      <c r="AC58" s="32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</row>
    <row r="59" spans="1:42" s="33" customFormat="1" ht="18" hidden="1" customHeight="1" x14ac:dyDescent="0.25">
      <c r="A59" s="40" t="s">
        <v>38</v>
      </c>
      <c r="B59" s="41">
        <f t="shared" ref="B59:C59" si="29">SUM(B55:B58)</f>
        <v>262336.56</v>
      </c>
      <c r="C59" s="41">
        <f t="shared" si="29"/>
        <v>0</v>
      </c>
      <c r="D59" s="41">
        <f>SUM(D55:D58)</f>
        <v>262336.56</v>
      </c>
      <c r="E59" s="41">
        <f t="shared" ref="E59:AA59" si="30">SUM(E55:E58)</f>
        <v>146117.76000000001</v>
      </c>
      <c r="F59" s="41">
        <f t="shared" si="30"/>
        <v>116218.79999999999</v>
      </c>
      <c r="G59" s="41">
        <f t="shared" si="30"/>
        <v>0</v>
      </c>
      <c r="H59" s="41">
        <f t="shared" si="30"/>
        <v>0</v>
      </c>
      <c r="I59" s="41">
        <f t="shared" si="30"/>
        <v>0</v>
      </c>
      <c r="J59" s="41">
        <f t="shared" si="30"/>
        <v>0</v>
      </c>
      <c r="K59" s="41">
        <f t="shared" si="30"/>
        <v>0</v>
      </c>
      <c r="L59" s="41">
        <f t="shared" si="30"/>
        <v>0</v>
      </c>
      <c r="M59" s="41">
        <f t="shared" si="30"/>
        <v>0</v>
      </c>
      <c r="N59" s="41">
        <f t="shared" si="30"/>
        <v>51219.18</v>
      </c>
      <c r="O59" s="41">
        <f t="shared" si="30"/>
        <v>0</v>
      </c>
      <c r="P59" s="41">
        <f t="shared" si="30"/>
        <v>94898.58</v>
      </c>
      <c r="Q59" s="41">
        <f t="shared" si="30"/>
        <v>109570.18</v>
      </c>
      <c r="R59" s="41">
        <f t="shared" si="30"/>
        <v>6648.62</v>
      </c>
      <c r="S59" s="41">
        <f t="shared" si="30"/>
        <v>0</v>
      </c>
      <c r="T59" s="41">
        <f t="shared" si="30"/>
        <v>0</v>
      </c>
      <c r="U59" s="41">
        <f t="shared" si="30"/>
        <v>0</v>
      </c>
      <c r="V59" s="41">
        <f t="shared" si="30"/>
        <v>0</v>
      </c>
      <c r="W59" s="41">
        <f t="shared" si="30"/>
        <v>0</v>
      </c>
      <c r="X59" s="41">
        <f t="shared" si="30"/>
        <v>0</v>
      </c>
      <c r="Y59" s="41">
        <f t="shared" si="30"/>
        <v>0</v>
      </c>
      <c r="Z59" s="41">
        <f t="shared" si="30"/>
        <v>262336.56</v>
      </c>
      <c r="AA59" s="41">
        <f t="shared" si="30"/>
        <v>0</v>
      </c>
      <c r="AB59" s="42">
        <f>Z59/D59</f>
        <v>1</v>
      </c>
      <c r="AC59" s="32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</row>
    <row r="60" spans="1:42" s="33" customFormat="1" ht="18" hidden="1" customHeight="1" x14ac:dyDescent="0.25">
      <c r="A60" s="43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9"/>
      <c r="AC60" s="32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</row>
    <row r="61" spans="1:42" s="33" customFormat="1" ht="18" hidden="1" customHeight="1" x14ac:dyDescent="0.25">
      <c r="A61" s="40" t="s">
        <v>40</v>
      </c>
      <c r="B61" s="41">
        <f t="shared" ref="B61:C61" si="32">B60+B59</f>
        <v>262336.56</v>
      </c>
      <c r="C61" s="41">
        <f t="shared" si="32"/>
        <v>0</v>
      </c>
      <c r="D61" s="41">
        <f>D60+D59</f>
        <v>262336.56</v>
      </c>
      <c r="E61" s="41">
        <f t="shared" ref="E61:AA61" si="33">E60+E59</f>
        <v>146117.76000000001</v>
      </c>
      <c r="F61" s="41">
        <f t="shared" si="33"/>
        <v>116218.79999999999</v>
      </c>
      <c r="G61" s="41">
        <f t="shared" si="33"/>
        <v>0</v>
      </c>
      <c r="H61" s="41">
        <f t="shared" si="33"/>
        <v>0</v>
      </c>
      <c r="I61" s="41">
        <f t="shared" si="33"/>
        <v>0</v>
      </c>
      <c r="J61" s="41">
        <f t="shared" si="33"/>
        <v>0</v>
      </c>
      <c r="K61" s="41">
        <f t="shared" si="33"/>
        <v>0</v>
      </c>
      <c r="L61" s="41">
        <f t="shared" si="33"/>
        <v>0</v>
      </c>
      <c r="M61" s="41">
        <f t="shared" si="33"/>
        <v>0</v>
      </c>
      <c r="N61" s="41">
        <f t="shared" si="33"/>
        <v>51219.18</v>
      </c>
      <c r="O61" s="41">
        <f t="shared" si="33"/>
        <v>0</v>
      </c>
      <c r="P61" s="41">
        <f t="shared" si="33"/>
        <v>94898.58</v>
      </c>
      <c r="Q61" s="41">
        <f t="shared" si="33"/>
        <v>109570.18</v>
      </c>
      <c r="R61" s="41">
        <f t="shared" si="33"/>
        <v>6648.62</v>
      </c>
      <c r="S61" s="41">
        <f t="shared" si="33"/>
        <v>0</v>
      </c>
      <c r="T61" s="41">
        <f t="shared" si="33"/>
        <v>0</v>
      </c>
      <c r="U61" s="41">
        <f t="shared" si="33"/>
        <v>0</v>
      </c>
      <c r="V61" s="41">
        <f t="shared" si="33"/>
        <v>0</v>
      </c>
      <c r="W61" s="41">
        <f t="shared" si="33"/>
        <v>0</v>
      </c>
      <c r="X61" s="41">
        <f t="shared" si="33"/>
        <v>0</v>
      </c>
      <c r="Y61" s="41">
        <f t="shared" si="33"/>
        <v>0</v>
      </c>
      <c r="Z61" s="41">
        <f t="shared" si="33"/>
        <v>262336.56</v>
      </c>
      <c r="AA61" s="41">
        <f t="shared" si="33"/>
        <v>0</v>
      </c>
      <c r="AB61" s="42">
        <f>Z61/D61</f>
        <v>1</v>
      </c>
      <c r="AC61" s="44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</row>
    <row r="62" spans="1:42" s="33" customFormat="1" ht="10.7" hidden="1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</row>
    <row r="63" spans="1:42" s="33" customFormat="1" ht="10.7" hidden="1" customHeight="1" x14ac:dyDescent="0.25">
      <c r="A63" s="48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</row>
    <row r="64" spans="1:42" s="33" customFormat="1" ht="15" hidden="1" customHeight="1" x14ac:dyDescent="0.25">
      <c r="A64" s="48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</row>
    <row r="65" spans="1:42" s="33" customFormat="1" ht="18" hidden="1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9"/>
      <c r="AC65" s="32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</row>
    <row r="66" spans="1:42" s="33" customFormat="1" ht="18" hidden="1" customHeight="1" x14ac:dyDescent="0.2">
      <c r="A66" s="49" t="s">
        <v>35</v>
      </c>
      <c r="B66" s="50">
        <f>[1]consoCURRENT!E1464</f>
        <v>731630.13</v>
      </c>
      <c r="C66" s="50">
        <f>[1]consoCURRENT!F1464</f>
        <v>0</v>
      </c>
      <c r="D66" s="50">
        <f>[1]consoCURRENT!G1464</f>
        <v>731630.13</v>
      </c>
      <c r="E66" s="50">
        <f>[1]consoCURRENT!H1464</f>
        <v>2158.4</v>
      </c>
      <c r="F66" s="50">
        <f>[1]consoCURRENT!I1464</f>
        <v>670638.73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0</v>
      </c>
      <c r="O66" s="50">
        <f>[1]consoCURRENT!R1464</f>
        <v>0</v>
      </c>
      <c r="P66" s="50">
        <f>[1]consoCURRENT!S1464</f>
        <v>2158.4</v>
      </c>
      <c r="Q66" s="50">
        <f>[1]consoCURRENT!T1464</f>
        <v>-147.38999999999999</v>
      </c>
      <c r="R66" s="50">
        <f>[1]consoCURRENT!U1464</f>
        <v>670786.12</v>
      </c>
      <c r="S66" s="50">
        <f>[1]consoCURRENT!V1464</f>
        <v>0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50">
        <f t="shared" ref="Z66:Z68" si="34">SUM(M66:Y66)</f>
        <v>672797.13</v>
      </c>
      <c r="AA66" s="50">
        <f>D66-Z66</f>
        <v>58833</v>
      </c>
      <c r="AB66" s="51">
        <f>Z66/D66</f>
        <v>0.91958641725156942</v>
      </c>
      <c r="AC66" s="44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</row>
    <row r="67" spans="1:42" s="47" customFormat="1" ht="18" hidden="1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9"/>
      <c r="AC67" s="31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</row>
    <row r="68" spans="1:42" s="33" customFormat="1" ht="18" hidden="1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9"/>
      <c r="AC68" s="32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</row>
    <row r="69" spans="1:42" s="33" customFormat="1" ht="18" hidden="1" customHeight="1" x14ac:dyDescent="0.25">
      <c r="A69" s="40" t="s">
        <v>38</v>
      </c>
      <c r="B69" s="41">
        <f t="shared" ref="B69:C69" si="35">SUM(B65:B68)</f>
        <v>731630.13</v>
      </c>
      <c r="C69" s="41">
        <f t="shared" si="35"/>
        <v>0</v>
      </c>
      <c r="D69" s="41">
        <f>SUM(D65:D68)</f>
        <v>731630.13</v>
      </c>
      <c r="E69" s="41">
        <f t="shared" ref="E69:AA69" si="36">SUM(E65:E68)</f>
        <v>2158.4</v>
      </c>
      <c r="F69" s="41">
        <f t="shared" si="36"/>
        <v>670638.73</v>
      </c>
      <c r="G69" s="41">
        <f t="shared" si="36"/>
        <v>0</v>
      </c>
      <c r="H69" s="41">
        <f t="shared" si="36"/>
        <v>0</v>
      </c>
      <c r="I69" s="41">
        <f t="shared" si="36"/>
        <v>0</v>
      </c>
      <c r="J69" s="41">
        <f t="shared" si="36"/>
        <v>0</v>
      </c>
      <c r="K69" s="41">
        <f t="shared" si="36"/>
        <v>0</v>
      </c>
      <c r="L69" s="41">
        <f t="shared" si="36"/>
        <v>0</v>
      </c>
      <c r="M69" s="41">
        <f t="shared" si="36"/>
        <v>0</v>
      </c>
      <c r="N69" s="41">
        <f t="shared" si="36"/>
        <v>0</v>
      </c>
      <c r="O69" s="41">
        <f t="shared" si="36"/>
        <v>0</v>
      </c>
      <c r="P69" s="41">
        <f t="shared" si="36"/>
        <v>2158.4</v>
      </c>
      <c r="Q69" s="41">
        <f t="shared" si="36"/>
        <v>-147.38999999999999</v>
      </c>
      <c r="R69" s="41">
        <f t="shared" si="36"/>
        <v>670786.12</v>
      </c>
      <c r="S69" s="41">
        <f t="shared" si="36"/>
        <v>0</v>
      </c>
      <c r="T69" s="41">
        <f t="shared" si="36"/>
        <v>0</v>
      </c>
      <c r="U69" s="41">
        <f t="shared" si="36"/>
        <v>0</v>
      </c>
      <c r="V69" s="41">
        <f t="shared" si="36"/>
        <v>0</v>
      </c>
      <c r="W69" s="41">
        <f t="shared" si="36"/>
        <v>0</v>
      </c>
      <c r="X69" s="41">
        <f t="shared" si="36"/>
        <v>0</v>
      </c>
      <c r="Y69" s="41">
        <f t="shared" si="36"/>
        <v>0</v>
      </c>
      <c r="Z69" s="41">
        <f t="shared" si="36"/>
        <v>672797.13</v>
      </c>
      <c r="AA69" s="41">
        <f t="shared" si="36"/>
        <v>58833</v>
      </c>
      <c r="AB69" s="42">
        <f>Z69/D69</f>
        <v>0.91958641725156942</v>
      </c>
      <c r="AC69" s="32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</row>
    <row r="70" spans="1:42" s="33" customFormat="1" ht="14.45" hidden="1" customHeight="1" x14ac:dyDescent="0.25">
      <c r="A70" s="43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9"/>
      <c r="AC70" s="32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</row>
    <row r="71" spans="1:42" s="33" customFormat="1" ht="18" hidden="1" customHeight="1" x14ac:dyDescent="0.25">
      <c r="A71" s="40" t="s">
        <v>40</v>
      </c>
      <c r="B71" s="41">
        <f t="shared" ref="B71:C71" si="38">B70+B69</f>
        <v>731630.13</v>
      </c>
      <c r="C71" s="41">
        <f t="shared" si="38"/>
        <v>0</v>
      </c>
      <c r="D71" s="41">
        <f>D70+D69</f>
        <v>731630.13</v>
      </c>
      <c r="E71" s="41">
        <f t="shared" ref="E71:AA71" si="39">E70+E69</f>
        <v>2158.4</v>
      </c>
      <c r="F71" s="41">
        <f t="shared" si="39"/>
        <v>670638.73</v>
      </c>
      <c r="G71" s="41">
        <f t="shared" si="39"/>
        <v>0</v>
      </c>
      <c r="H71" s="41">
        <f t="shared" si="39"/>
        <v>0</v>
      </c>
      <c r="I71" s="41">
        <f t="shared" si="39"/>
        <v>0</v>
      </c>
      <c r="J71" s="41">
        <f t="shared" si="39"/>
        <v>0</v>
      </c>
      <c r="K71" s="41">
        <f t="shared" si="39"/>
        <v>0</v>
      </c>
      <c r="L71" s="41">
        <f t="shared" si="39"/>
        <v>0</v>
      </c>
      <c r="M71" s="41">
        <f t="shared" si="39"/>
        <v>0</v>
      </c>
      <c r="N71" s="41">
        <f t="shared" si="39"/>
        <v>0</v>
      </c>
      <c r="O71" s="41">
        <f t="shared" si="39"/>
        <v>0</v>
      </c>
      <c r="P71" s="41">
        <f t="shared" si="39"/>
        <v>2158.4</v>
      </c>
      <c r="Q71" s="41">
        <f t="shared" si="39"/>
        <v>-147.38999999999999</v>
      </c>
      <c r="R71" s="41">
        <f t="shared" si="39"/>
        <v>670786.12</v>
      </c>
      <c r="S71" s="41">
        <f t="shared" si="39"/>
        <v>0</v>
      </c>
      <c r="T71" s="41">
        <f t="shared" si="39"/>
        <v>0</v>
      </c>
      <c r="U71" s="41">
        <f t="shared" si="39"/>
        <v>0</v>
      </c>
      <c r="V71" s="41">
        <f t="shared" si="39"/>
        <v>0</v>
      </c>
      <c r="W71" s="41">
        <f t="shared" si="39"/>
        <v>0</v>
      </c>
      <c r="X71" s="41">
        <f t="shared" si="39"/>
        <v>0</v>
      </c>
      <c r="Y71" s="41">
        <f t="shared" si="39"/>
        <v>0</v>
      </c>
      <c r="Z71" s="41">
        <f t="shared" si="39"/>
        <v>672797.13</v>
      </c>
      <c r="AA71" s="41">
        <f t="shared" si="39"/>
        <v>58833</v>
      </c>
      <c r="AB71" s="42">
        <f>Z71/D71</f>
        <v>0.91958641725156942</v>
      </c>
      <c r="AC71" s="44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</row>
    <row r="72" spans="1:42" s="33" customFormat="1" ht="15" hidden="1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</row>
    <row r="73" spans="1:42" s="33" customFormat="1" ht="15" hidden="1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</row>
    <row r="74" spans="1:42" s="33" customFormat="1" ht="15" hidden="1" customHeight="1" x14ac:dyDescent="0.25">
      <c r="A74" s="48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</row>
    <row r="75" spans="1:42" s="33" customFormat="1" ht="18" hidden="1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9"/>
      <c r="AC75" s="32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</row>
    <row r="76" spans="1:42" s="33" customFormat="1" ht="18" hidden="1" customHeight="1" x14ac:dyDescent="0.2">
      <c r="A76" s="36" t="s">
        <v>35</v>
      </c>
      <c r="B76" s="31">
        <f>[1]consoCURRENT!E1677</f>
        <v>264259.08</v>
      </c>
      <c r="C76" s="31">
        <f>[1]consoCURRENT!F1677</f>
        <v>-5.4569682106375694E-12</v>
      </c>
      <c r="D76" s="31">
        <f>[1]consoCURRENT!G1677</f>
        <v>264259.08</v>
      </c>
      <c r="E76" s="31">
        <f>[1]consoCURRENT!H1677</f>
        <v>0</v>
      </c>
      <c r="F76" s="31">
        <f>[1]consoCURRENT!I1677</f>
        <v>264259.08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0</v>
      </c>
      <c r="Q76" s="31">
        <f>[1]consoCURRENT!T1677</f>
        <v>89718.77</v>
      </c>
      <c r="R76" s="31">
        <f>[1]consoCURRENT!U1677</f>
        <v>174540.31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264259.08</v>
      </c>
      <c r="AA76" s="31">
        <f>D76-Z76</f>
        <v>0</v>
      </c>
      <c r="AB76" s="39">
        <f>Z76/D76</f>
        <v>1</v>
      </c>
      <c r="AC76" s="32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</row>
    <row r="77" spans="1:42" s="33" customFormat="1" ht="18" hidden="1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9"/>
      <c r="AC77" s="32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</row>
    <row r="78" spans="1:42" s="33" customFormat="1" ht="18" hidden="1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9"/>
      <c r="AC78" s="32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</row>
    <row r="79" spans="1:42" s="33" customFormat="1" ht="18" hidden="1" customHeight="1" x14ac:dyDescent="0.25">
      <c r="A79" s="40" t="s">
        <v>38</v>
      </c>
      <c r="B79" s="41">
        <f t="shared" ref="B79:C79" si="41">SUM(B75:B78)</f>
        <v>264259.08</v>
      </c>
      <c r="C79" s="41">
        <f t="shared" si="41"/>
        <v>-5.4569682106375694E-12</v>
      </c>
      <c r="D79" s="41">
        <f>SUM(D75:D78)</f>
        <v>264259.08</v>
      </c>
      <c r="E79" s="41">
        <f t="shared" ref="E79:AA79" si="42">SUM(E75:E78)</f>
        <v>0</v>
      </c>
      <c r="F79" s="41">
        <f t="shared" si="42"/>
        <v>264259.08</v>
      </c>
      <c r="G79" s="41">
        <f t="shared" si="42"/>
        <v>0</v>
      </c>
      <c r="H79" s="41">
        <f t="shared" si="42"/>
        <v>0</v>
      </c>
      <c r="I79" s="41">
        <f t="shared" si="42"/>
        <v>0</v>
      </c>
      <c r="J79" s="41">
        <f t="shared" si="42"/>
        <v>0</v>
      </c>
      <c r="K79" s="41">
        <f t="shared" si="42"/>
        <v>0</v>
      </c>
      <c r="L79" s="41">
        <f t="shared" si="42"/>
        <v>0</v>
      </c>
      <c r="M79" s="41">
        <f t="shared" si="42"/>
        <v>0</v>
      </c>
      <c r="N79" s="41">
        <f t="shared" si="42"/>
        <v>0</v>
      </c>
      <c r="O79" s="41">
        <f t="shared" si="42"/>
        <v>0</v>
      </c>
      <c r="P79" s="41">
        <f t="shared" si="42"/>
        <v>0</v>
      </c>
      <c r="Q79" s="41">
        <f t="shared" si="42"/>
        <v>89718.77</v>
      </c>
      <c r="R79" s="41">
        <f t="shared" si="42"/>
        <v>174540.31</v>
      </c>
      <c r="S79" s="41">
        <f t="shared" si="42"/>
        <v>0</v>
      </c>
      <c r="T79" s="41">
        <f t="shared" si="42"/>
        <v>0</v>
      </c>
      <c r="U79" s="41">
        <f t="shared" si="42"/>
        <v>0</v>
      </c>
      <c r="V79" s="41">
        <f t="shared" si="42"/>
        <v>0</v>
      </c>
      <c r="W79" s="41">
        <f t="shared" si="42"/>
        <v>0</v>
      </c>
      <c r="X79" s="41">
        <f t="shared" si="42"/>
        <v>0</v>
      </c>
      <c r="Y79" s="41">
        <f t="shared" si="42"/>
        <v>0</v>
      </c>
      <c r="Z79" s="41">
        <f t="shared" si="42"/>
        <v>264259.08</v>
      </c>
      <c r="AA79" s="41">
        <f t="shared" si="42"/>
        <v>0</v>
      </c>
      <c r="AB79" s="42">
        <f>Z79/D79</f>
        <v>1</v>
      </c>
      <c r="AC79" s="32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</row>
    <row r="80" spans="1:42" s="33" customFormat="1" ht="18" hidden="1" customHeight="1" x14ac:dyDescent="0.25">
      <c r="A80" s="43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9"/>
      <c r="AC80" s="32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</row>
    <row r="81" spans="1:42" s="33" customFormat="1" ht="18" hidden="1" customHeight="1" x14ac:dyDescent="0.25">
      <c r="A81" s="40" t="s">
        <v>40</v>
      </c>
      <c r="B81" s="41">
        <f t="shared" ref="B81:C81" si="44">B80+B79</f>
        <v>264259.08</v>
      </c>
      <c r="C81" s="41">
        <f t="shared" si="44"/>
        <v>-5.4569682106375694E-12</v>
      </c>
      <c r="D81" s="41">
        <f>D80+D79</f>
        <v>264259.08</v>
      </c>
      <c r="E81" s="41">
        <f t="shared" ref="E81:AA81" si="45">E80+E79</f>
        <v>0</v>
      </c>
      <c r="F81" s="41">
        <f t="shared" si="45"/>
        <v>264259.08</v>
      </c>
      <c r="G81" s="41">
        <f t="shared" si="45"/>
        <v>0</v>
      </c>
      <c r="H81" s="41">
        <f t="shared" si="45"/>
        <v>0</v>
      </c>
      <c r="I81" s="41">
        <f t="shared" si="45"/>
        <v>0</v>
      </c>
      <c r="J81" s="41">
        <f t="shared" si="45"/>
        <v>0</v>
      </c>
      <c r="K81" s="41">
        <f t="shared" si="45"/>
        <v>0</v>
      </c>
      <c r="L81" s="41">
        <f t="shared" si="45"/>
        <v>0</v>
      </c>
      <c r="M81" s="41">
        <f t="shared" si="45"/>
        <v>0</v>
      </c>
      <c r="N81" s="41">
        <f t="shared" si="45"/>
        <v>0</v>
      </c>
      <c r="O81" s="41">
        <f t="shared" si="45"/>
        <v>0</v>
      </c>
      <c r="P81" s="41">
        <f t="shared" si="45"/>
        <v>0</v>
      </c>
      <c r="Q81" s="41">
        <f t="shared" si="45"/>
        <v>89718.77</v>
      </c>
      <c r="R81" s="41">
        <f t="shared" si="45"/>
        <v>174540.31</v>
      </c>
      <c r="S81" s="41">
        <f t="shared" si="45"/>
        <v>0</v>
      </c>
      <c r="T81" s="41">
        <f t="shared" si="45"/>
        <v>0</v>
      </c>
      <c r="U81" s="41">
        <f t="shared" si="45"/>
        <v>0</v>
      </c>
      <c r="V81" s="41">
        <f t="shared" si="45"/>
        <v>0</v>
      </c>
      <c r="W81" s="41">
        <f t="shared" si="45"/>
        <v>0</v>
      </c>
      <c r="X81" s="41">
        <f t="shared" si="45"/>
        <v>0</v>
      </c>
      <c r="Y81" s="41">
        <f t="shared" si="45"/>
        <v>0</v>
      </c>
      <c r="Z81" s="41">
        <f t="shared" si="45"/>
        <v>264259.08</v>
      </c>
      <c r="AA81" s="41">
        <f t="shared" si="45"/>
        <v>0</v>
      </c>
      <c r="AB81" s="42">
        <f>Z81/D81</f>
        <v>1</v>
      </c>
      <c r="AC81" s="44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</row>
    <row r="82" spans="1:42" s="33" customFormat="1" ht="15" hidden="1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</row>
    <row r="83" spans="1:42" s="33" customFormat="1" ht="15" hidden="1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</row>
    <row r="84" spans="1:42" s="33" customFormat="1" ht="15" hidden="1" customHeight="1" x14ac:dyDescent="0.25">
      <c r="A84" s="48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</row>
    <row r="85" spans="1:42" s="33" customFormat="1" ht="18" hidden="1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9"/>
      <c r="AC85" s="32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</row>
    <row r="86" spans="1:42" s="33" customFormat="1" ht="18" hidden="1" customHeight="1" x14ac:dyDescent="0.2">
      <c r="A86" s="36" t="s">
        <v>35</v>
      </c>
      <c r="B86" s="31">
        <f>[1]consoCURRENT!E1890</f>
        <v>2148319.27</v>
      </c>
      <c r="C86" s="31">
        <f>[1]consoCURRENT!F1890</f>
        <v>-2.9103830456733704E-11</v>
      </c>
      <c r="D86" s="31">
        <f>[1]consoCURRENT!G1890</f>
        <v>2148319.2699999996</v>
      </c>
      <c r="E86" s="31">
        <f>[1]consoCURRENT!H1890</f>
        <v>618656.17000000004</v>
      </c>
      <c r="F86" s="31">
        <f>[1]consoCURRENT!I1890</f>
        <v>574813.1</v>
      </c>
      <c r="G86" s="31">
        <f>[1]consoCURRENT!J1890</f>
        <v>671886.61999999988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359791.24</v>
      </c>
      <c r="P86" s="31">
        <f>[1]consoCURRENT!S1890</f>
        <v>258864.93000000002</v>
      </c>
      <c r="Q86" s="31">
        <f>[1]consoCURRENT!T1890</f>
        <v>87689.15</v>
      </c>
      <c r="R86" s="31">
        <f>[1]consoCURRENT!U1890</f>
        <v>185096.58</v>
      </c>
      <c r="S86" s="31">
        <f>[1]consoCURRENT!V1890</f>
        <v>302027.37</v>
      </c>
      <c r="T86" s="31">
        <f>[1]consoCURRENT!W1890</f>
        <v>0</v>
      </c>
      <c r="U86" s="31">
        <f>[1]consoCURRENT!X1890</f>
        <v>0</v>
      </c>
      <c r="V86" s="31">
        <f>[1]consoCURRENT!Y1890</f>
        <v>671886.61999999988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6">SUM(M86:Y86)</f>
        <v>1865355.89</v>
      </c>
      <c r="AA86" s="31">
        <f>D86-Z86</f>
        <v>282963.37999999966</v>
      </c>
      <c r="AB86" s="39">
        <f>Z86/D86</f>
        <v>0.86828616027821615</v>
      </c>
      <c r="AC86" s="32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</row>
    <row r="87" spans="1:42" s="33" customFormat="1" ht="18" hidden="1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9"/>
      <c r="AC87" s="32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</row>
    <row r="88" spans="1:42" s="33" customFormat="1" ht="18" hidden="1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9"/>
      <c r="AC88" s="32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</row>
    <row r="89" spans="1:42" s="33" customFormat="1" ht="18" hidden="1" customHeight="1" x14ac:dyDescent="0.25">
      <c r="A89" s="40" t="s">
        <v>38</v>
      </c>
      <c r="B89" s="41">
        <f t="shared" ref="B89:C89" si="47">SUM(B85:B88)</f>
        <v>2148319.27</v>
      </c>
      <c r="C89" s="41">
        <f t="shared" si="47"/>
        <v>-2.9103830456733704E-11</v>
      </c>
      <c r="D89" s="41">
        <f>SUM(D85:D88)</f>
        <v>2148319.2699999996</v>
      </c>
      <c r="E89" s="41">
        <f t="shared" ref="E89:AA89" si="48">SUM(E85:E88)</f>
        <v>618656.17000000004</v>
      </c>
      <c r="F89" s="41">
        <f t="shared" si="48"/>
        <v>574813.1</v>
      </c>
      <c r="G89" s="41">
        <f t="shared" si="48"/>
        <v>671886.61999999988</v>
      </c>
      <c r="H89" s="41">
        <f t="shared" si="48"/>
        <v>0</v>
      </c>
      <c r="I89" s="41">
        <f t="shared" si="48"/>
        <v>0</v>
      </c>
      <c r="J89" s="41">
        <f t="shared" si="48"/>
        <v>0</v>
      </c>
      <c r="K89" s="41">
        <f t="shared" si="48"/>
        <v>0</v>
      </c>
      <c r="L89" s="41">
        <f t="shared" si="48"/>
        <v>0</v>
      </c>
      <c r="M89" s="41">
        <f t="shared" si="48"/>
        <v>0</v>
      </c>
      <c r="N89" s="41">
        <f t="shared" si="48"/>
        <v>0</v>
      </c>
      <c r="O89" s="41">
        <f t="shared" si="48"/>
        <v>359791.24</v>
      </c>
      <c r="P89" s="41">
        <f t="shared" si="48"/>
        <v>258864.93000000002</v>
      </c>
      <c r="Q89" s="41">
        <f t="shared" si="48"/>
        <v>87689.15</v>
      </c>
      <c r="R89" s="41">
        <f t="shared" si="48"/>
        <v>185096.58</v>
      </c>
      <c r="S89" s="41">
        <f t="shared" si="48"/>
        <v>302027.37</v>
      </c>
      <c r="T89" s="41">
        <f t="shared" si="48"/>
        <v>0</v>
      </c>
      <c r="U89" s="41">
        <f t="shared" si="48"/>
        <v>0</v>
      </c>
      <c r="V89" s="41">
        <f t="shared" si="48"/>
        <v>671886.61999999988</v>
      </c>
      <c r="W89" s="41">
        <f t="shared" si="48"/>
        <v>0</v>
      </c>
      <c r="X89" s="41">
        <f t="shared" si="48"/>
        <v>0</v>
      </c>
      <c r="Y89" s="41">
        <f t="shared" si="48"/>
        <v>0</v>
      </c>
      <c r="Z89" s="41">
        <f t="shared" si="48"/>
        <v>1865355.89</v>
      </c>
      <c r="AA89" s="41">
        <f t="shared" si="48"/>
        <v>282963.37999999966</v>
      </c>
      <c r="AB89" s="42">
        <f>Z89/D89</f>
        <v>0.86828616027821615</v>
      </c>
      <c r="AC89" s="32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</row>
    <row r="90" spans="1:42" s="33" customFormat="1" ht="18" hidden="1" customHeight="1" x14ac:dyDescent="0.25">
      <c r="A90" s="43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9"/>
      <c r="AC90" s="32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</row>
    <row r="91" spans="1:42" s="33" customFormat="1" ht="18" hidden="1" customHeight="1" x14ac:dyDescent="0.25">
      <c r="A91" s="40" t="s">
        <v>40</v>
      </c>
      <c r="B91" s="41">
        <f t="shared" ref="B91:C91" si="50">B90+B89</f>
        <v>2148319.27</v>
      </c>
      <c r="C91" s="41">
        <f t="shared" si="50"/>
        <v>-2.9103830456733704E-11</v>
      </c>
      <c r="D91" s="41">
        <f>D90+D89</f>
        <v>2148319.2699999996</v>
      </c>
      <c r="E91" s="41">
        <f t="shared" ref="E91:AA91" si="51">E90+E89</f>
        <v>618656.17000000004</v>
      </c>
      <c r="F91" s="41">
        <f t="shared" si="51"/>
        <v>574813.1</v>
      </c>
      <c r="G91" s="41">
        <f t="shared" si="51"/>
        <v>671886.61999999988</v>
      </c>
      <c r="H91" s="41">
        <f t="shared" si="51"/>
        <v>0</v>
      </c>
      <c r="I91" s="41">
        <f t="shared" si="51"/>
        <v>0</v>
      </c>
      <c r="J91" s="41">
        <f t="shared" si="51"/>
        <v>0</v>
      </c>
      <c r="K91" s="41">
        <f t="shared" si="51"/>
        <v>0</v>
      </c>
      <c r="L91" s="41">
        <f t="shared" si="51"/>
        <v>0</v>
      </c>
      <c r="M91" s="41">
        <f t="shared" si="51"/>
        <v>0</v>
      </c>
      <c r="N91" s="41">
        <f t="shared" si="51"/>
        <v>0</v>
      </c>
      <c r="O91" s="41">
        <f t="shared" si="51"/>
        <v>359791.24</v>
      </c>
      <c r="P91" s="41">
        <f t="shared" si="51"/>
        <v>258864.93000000002</v>
      </c>
      <c r="Q91" s="41">
        <f t="shared" si="51"/>
        <v>87689.15</v>
      </c>
      <c r="R91" s="41">
        <f t="shared" si="51"/>
        <v>185096.58</v>
      </c>
      <c r="S91" s="41">
        <f t="shared" si="51"/>
        <v>302027.37</v>
      </c>
      <c r="T91" s="41">
        <f t="shared" si="51"/>
        <v>0</v>
      </c>
      <c r="U91" s="41">
        <f t="shared" si="51"/>
        <v>0</v>
      </c>
      <c r="V91" s="41">
        <f t="shared" si="51"/>
        <v>671886.61999999988</v>
      </c>
      <c r="W91" s="41">
        <f t="shared" si="51"/>
        <v>0</v>
      </c>
      <c r="X91" s="41">
        <f t="shared" si="51"/>
        <v>0</v>
      </c>
      <c r="Y91" s="41">
        <f t="shared" si="51"/>
        <v>0</v>
      </c>
      <c r="Z91" s="41">
        <f t="shared" si="51"/>
        <v>1865355.89</v>
      </c>
      <c r="AA91" s="41">
        <f t="shared" si="51"/>
        <v>282963.37999999966</v>
      </c>
      <c r="AB91" s="42">
        <f>Z91/D91</f>
        <v>0.86828616027821615</v>
      </c>
      <c r="AC91" s="44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</row>
    <row r="92" spans="1:42" s="33" customFormat="1" ht="15" hidden="1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</row>
    <row r="93" spans="1:42" s="33" customFormat="1" ht="15" hidden="1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</row>
    <row r="94" spans="1:42" s="33" customFormat="1" ht="15" hidden="1" customHeight="1" x14ac:dyDescent="0.25">
      <c r="A94" s="48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</row>
    <row r="95" spans="1:42" s="33" customFormat="1" ht="18" hidden="1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9"/>
      <c r="AC95" s="32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</row>
    <row r="96" spans="1:42" s="33" customFormat="1" ht="18" hidden="1" customHeight="1" x14ac:dyDescent="0.2">
      <c r="A96" s="36" t="s">
        <v>35</v>
      </c>
      <c r="B96" s="31">
        <f>[1]consoCURRENT!E2103</f>
        <v>61410.630000000012</v>
      </c>
      <c r="C96" s="31">
        <f>[1]consoCURRENT!F2103</f>
        <v>0</v>
      </c>
      <c r="D96" s="31">
        <f>[1]consoCURRENT!G2103</f>
        <v>61410.630000000012</v>
      </c>
      <c r="E96" s="31">
        <f>[1]consoCURRENT!H2103</f>
        <v>2710.5</v>
      </c>
      <c r="F96" s="31">
        <f>[1]consoCURRENT!I2103</f>
        <v>42975.06</v>
      </c>
      <c r="G96" s="31">
        <f>[1]consoCURRENT!J2103</f>
        <v>4569.84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0</v>
      </c>
      <c r="P96" s="31">
        <f>[1]consoCURRENT!S2103</f>
        <v>2710.5</v>
      </c>
      <c r="Q96" s="31">
        <f>[1]consoCURRENT!T2103</f>
        <v>4000</v>
      </c>
      <c r="R96" s="31">
        <f>[1]consoCURRENT!U2103</f>
        <v>31409.86</v>
      </c>
      <c r="S96" s="31">
        <f>[1]consoCURRENT!V2103</f>
        <v>7565.2</v>
      </c>
      <c r="T96" s="31">
        <f>[1]consoCURRENT!W2103</f>
        <v>0</v>
      </c>
      <c r="U96" s="31">
        <f>[1]consoCURRENT!X2103</f>
        <v>0</v>
      </c>
      <c r="V96" s="31">
        <f>[1]consoCURRENT!Y2103</f>
        <v>4569.84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2">SUM(M96:Y96)</f>
        <v>50255.399999999994</v>
      </c>
      <c r="AA96" s="31">
        <f>D96-Z96</f>
        <v>11155.230000000018</v>
      </c>
      <c r="AB96" s="39">
        <f>Z96/D96</f>
        <v>0.81835017813691191</v>
      </c>
      <c r="AC96" s="32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</row>
    <row r="97" spans="1:42" s="33" customFormat="1" ht="18" hidden="1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9"/>
      <c r="AC97" s="32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</row>
    <row r="98" spans="1:42" s="33" customFormat="1" ht="18" hidden="1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9"/>
      <c r="AC98" s="32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</row>
    <row r="99" spans="1:42" s="33" customFormat="1" ht="18" hidden="1" customHeight="1" x14ac:dyDescent="0.25">
      <c r="A99" s="40" t="s">
        <v>38</v>
      </c>
      <c r="B99" s="41">
        <f t="shared" ref="B99:C99" si="53">SUM(B95:B98)</f>
        <v>61410.630000000012</v>
      </c>
      <c r="C99" s="41">
        <f t="shared" si="53"/>
        <v>0</v>
      </c>
      <c r="D99" s="41">
        <f>SUM(D95:D98)</f>
        <v>61410.630000000012</v>
      </c>
      <c r="E99" s="41">
        <f t="shared" ref="E99:AA99" si="54">SUM(E95:E98)</f>
        <v>2710.5</v>
      </c>
      <c r="F99" s="41">
        <f t="shared" si="54"/>
        <v>42975.06</v>
      </c>
      <c r="G99" s="41">
        <f t="shared" si="54"/>
        <v>4569.84</v>
      </c>
      <c r="H99" s="41">
        <f t="shared" si="54"/>
        <v>0</v>
      </c>
      <c r="I99" s="41">
        <f t="shared" si="54"/>
        <v>0</v>
      </c>
      <c r="J99" s="41">
        <f t="shared" si="54"/>
        <v>0</v>
      </c>
      <c r="K99" s="41">
        <f t="shared" si="54"/>
        <v>0</v>
      </c>
      <c r="L99" s="41">
        <f t="shared" si="54"/>
        <v>0</v>
      </c>
      <c r="M99" s="41">
        <f t="shared" si="54"/>
        <v>0</v>
      </c>
      <c r="N99" s="41">
        <f t="shared" si="54"/>
        <v>0</v>
      </c>
      <c r="O99" s="41">
        <f t="shared" si="54"/>
        <v>0</v>
      </c>
      <c r="P99" s="41">
        <f t="shared" si="54"/>
        <v>2710.5</v>
      </c>
      <c r="Q99" s="41">
        <f t="shared" si="54"/>
        <v>4000</v>
      </c>
      <c r="R99" s="41">
        <f t="shared" si="54"/>
        <v>31409.86</v>
      </c>
      <c r="S99" s="41">
        <f t="shared" si="54"/>
        <v>7565.2</v>
      </c>
      <c r="T99" s="41">
        <f t="shared" si="54"/>
        <v>0</v>
      </c>
      <c r="U99" s="41">
        <f t="shared" si="54"/>
        <v>0</v>
      </c>
      <c r="V99" s="41">
        <f t="shared" si="54"/>
        <v>4569.84</v>
      </c>
      <c r="W99" s="41">
        <f t="shared" si="54"/>
        <v>0</v>
      </c>
      <c r="X99" s="41">
        <f t="shared" si="54"/>
        <v>0</v>
      </c>
      <c r="Y99" s="41">
        <f t="shared" si="54"/>
        <v>0</v>
      </c>
      <c r="Z99" s="41">
        <f t="shared" si="54"/>
        <v>50255.399999999994</v>
      </c>
      <c r="AA99" s="41">
        <f t="shared" si="54"/>
        <v>11155.230000000018</v>
      </c>
      <c r="AB99" s="42">
        <f>Z99/D99</f>
        <v>0.81835017813691191</v>
      </c>
      <c r="AC99" s="32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</row>
    <row r="100" spans="1:42" s="33" customFormat="1" ht="18" hidden="1" customHeight="1" x14ac:dyDescent="0.25">
      <c r="A100" s="43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9"/>
      <c r="AC100" s="32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</row>
    <row r="101" spans="1:42" s="33" customFormat="1" ht="18" hidden="1" customHeight="1" x14ac:dyDescent="0.25">
      <c r="A101" s="40" t="s">
        <v>40</v>
      </c>
      <c r="B101" s="41">
        <f t="shared" ref="B101:C101" si="56">B100+B99</f>
        <v>61410.630000000012</v>
      </c>
      <c r="C101" s="41">
        <f t="shared" si="56"/>
        <v>0</v>
      </c>
      <c r="D101" s="41">
        <f>D100+D99</f>
        <v>61410.630000000012</v>
      </c>
      <c r="E101" s="41">
        <f t="shared" ref="E101:AA101" si="57">E100+E99</f>
        <v>2710.5</v>
      </c>
      <c r="F101" s="41">
        <f t="shared" si="57"/>
        <v>42975.06</v>
      </c>
      <c r="G101" s="41">
        <f t="shared" si="57"/>
        <v>4569.84</v>
      </c>
      <c r="H101" s="41">
        <f t="shared" si="57"/>
        <v>0</v>
      </c>
      <c r="I101" s="41">
        <f t="shared" si="57"/>
        <v>0</v>
      </c>
      <c r="J101" s="41">
        <f t="shared" si="57"/>
        <v>0</v>
      </c>
      <c r="K101" s="41">
        <f t="shared" si="57"/>
        <v>0</v>
      </c>
      <c r="L101" s="41">
        <f t="shared" si="57"/>
        <v>0</v>
      </c>
      <c r="M101" s="41">
        <f t="shared" si="57"/>
        <v>0</v>
      </c>
      <c r="N101" s="41">
        <f t="shared" si="57"/>
        <v>0</v>
      </c>
      <c r="O101" s="41">
        <f t="shared" si="57"/>
        <v>0</v>
      </c>
      <c r="P101" s="41">
        <f t="shared" si="57"/>
        <v>2710.5</v>
      </c>
      <c r="Q101" s="41">
        <f t="shared" si="57"/>
        <v>4000</v>
      </c>
      <c r="R101" s="41">
        <f t="shared" si="57"/>
        <v>31409.86</v>
      </c>
      <c r="S101" s="41">
        <f t="shared" si="57"/>
        <v>7565.2</v>
      </c>
      <c r="T101" s="41">
        <f t="shared" si="57"/>
        <v>0</v>
      </c>
      <c r="U101" s="41">
        <f t="shared" si="57"/>
        <v>0</v>
      </c>
      <c r="V101" s="41">
        <f t="shared" si="57"/>
        <v>4569.84</v>
      </c>
      <c r="W101" s="41">
        <f t="shared" si="57"/>
        <v>0</v>
      </c>
      <c r="X101" s="41">
        <f t="shared" si="57"/>
        <v>0</v>
      </c>
      <c r="Y101" s="41">
        <f t="shared" si="57"/>
        <v>0</v>
      </c>
      <c r="Z101" s="41">
        <f t="shared" si="57"/>
        <v>50255.399999999994</v>
      </c>
      <c r="AA101" s="41">
        <f t="shared" si="57"/>
        <v>11155.230000000018</v>
      </c>
      <c r="AB101" s="42">
        <f>Z101/D101</f>
        <v>0.81835017813691191</v>
      </c>
      <c r="AC101" s="44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</row>
    <row r="102" spans="1:42" s="33" customFormat="1" ht="15" hidden="1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</row>
    <row r="103" spans="1:42" s="33" customFormat="1" ht="15" hidden="1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</row>
    <row r="104" spans="1:42" s="33" customFormat="1" ht="15" hidden="1" customHeight="1" x14ac:dyDescent="0.25">
      <c r="A104" s="48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</row>
    <row r="105" spans="1:42" s="33" customFormat="1" ht="18" hidden="1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9"/>
      <c r="AC105" s="32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</row>
    <row r="106" spans="1:42" s="33" customFormat="1" ht="18" hidden="1" customHeight="1" x14ac:dyDescent="0.2">
      <c r="A106" s="36" t="s">
        <v>35</v>
      </c>
      <c r="B106" s="31">
        <f>[1]consoCURRENT!E2316</f>
        <v>432155.01999999996</v>
      </c>
      <c r="C106" s="31">
        <f>[1]consoCURRENT!F2316</f>
        <v>2.1827872842550278E-11</v>
      </c>
      <c r="D106" s="31">
        <f>[1]consoCURRENT!G2316</f>
        <v>432155.02</v>
      </c>
      <c r="E106" s="31">
        <f>[1]consoCURRENT!H2316</f>
        <v>24722.33</v>
      </c>
      <c r="F106" s="31">
        <f>[1]consoCURRENT!I2316</f>
        <v>407432.69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24722.33</v>
      </c>
      <c r="O106" s="31">
        <f>[1]consoCURRENT!R2316</f>
        <v>0</v>
      </c>
      <c r="P106" s="31">
        <f>[1]consoCURRENT!S2316</f>
        <v>0</v>
      </c>
      <c r="Q106" s="31">
        <f>[1]consoCURRENT!T2316</f>
        <v>0</v>
      </c>
      <c r="R106" s="31">
        <f>[1]consoCURRENT!U2316</f>
        <v>23923</v>
      </c>
      <c r="S106" s="31">
        <f>[1]consoCURRENT!V2316</f>
        <v>383509.69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432155.02</v>
      </c>
      <c r="AA106" s="31">
        <f>D106-Z106</f>
        <v>0</v>
      </c>
      <c r="AB106" s="39">
        <f>Z106/D106</f>
        <v>1</v>
      </c>
      <c r="AC106" s="32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</row>
    <row r="107" spans="1:42" s="33" customFormat="1" ht="18" hidden="1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9"/>
      <c r="AC107" s="32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</row>
    <row r="108" spans="1:42" s="33" customFormat="1" ht="18" hidden="1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9"/>
      <c r="AC108" s="32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</row>
    <row r="109" spans="1:42" s="33" customFormat="1" ht="18" hidden="1" customHeight="1" x14ac:dyDescent="0.25">
      <c r="A109" s="40" t="s">
        <v>38</v>
      </c>
      <c r="B109" s="41">
        <f t="shared" ref="B109:C109" si="59">SUM(B105:B108)</f>
        <v>432155.01999999996</v>
      </c>
      <c r="C109" s="41">
        <f t="shared" si="59"/>
        <v>2.1827872842550278E-11</v>
      </c>
      <c r="D109" s="41">
        <f>SUM(D105:D108)</f>
        <v>432155.02</v>
      </c>
      <c r="E109" s="41">
        <f t="shared" ref="E109:AA109" si="60">SUM(E105:E108)</f>
        <v>24722.33</v>
      </c>
      <c r="F109" s="41">
        <f t="shared" si="60"/>
        <v>407432.69</v>
      </c>
      <c r="G109" s="41">
        <f t="shared" si="60"/>
        <v>0</v>
      </c>
      <c r="H109" s="41">
        <f t="shared" si="60"/>
        <v>0</v>
      </c>
      <c r="I109" s="41">
        <f t="shared" si="60"/>
        <v>0</v>
      </c>
      <c r="J109" s="41">
        <f t="shared" si="60"/>
        <v>0</v>
      </c>
      <c r="K109" s="41">
        <f t="shared" si="60"/>
        <v>0</v>
      </c>
      <c r="L109" s="41">
        <f t="shared" si="60"/>
        <v>0</v>
      </c>
      <c r="M109" s="41">
        <f t="shared" si="60"/>
        <v>0</v>
      </c>
      <c r="N109" s="41">
        <f t="shared" si="60"/>
        <v>24722.33</v>
      </c>
      <c r="O109" s="41">
        <f t="shared" si="60"/>
        <v>0</v>
      </c>
      <c r="P109" s="41">
        <f t="shared" si="60"/>
        <v>0</v>
      </c>
      <c r="Q109" s="41">
        <f t="shared" si="60"/>
        <v>0</v>
      </c>
      <c r="R109" s="41">
        <f t="shared" si="60"/>
        <v>23923</v>
      </c>
      <c r="S109" s="41">
        <f t="shared" si="60"/>
        <v>383509.69</v>
      </c>
      <c r="T109" s="41">
        <f t="shared" si="60"/>
        <v>0</v>
      </c>
      <c r="U109" s="41">
        <f t="shared" si="60"/>
        <v>0</v>
      </c>
      <c r="V109" s="41">
        <f t="shared" si="60"/>
        <v>0</v>
      </c>
      <c r="W109" s="41">
        <f t="shared" si="60"/>
        <v>0</v>
      </c>
      <c r="X109" s="41">
        <f t="shared" si="60"/>
        <v>0</v>
      </c>
      <c r="Y109" s="41">
        <f t="shared" si="60"/>
        <v>0</v>
      </c>
      <c r="Z109" s="41">
        <f t="shared" si="60"/>
        <v>432155.02</v>
      </c>
      <c r="AA109" s="41">
        <f t="shared" si="60"/>
        <v>0</v>
      </c>
      <c r="AB109" s="42">
        <f>Z109/D109</f>
        <v>1</v>
      </c>
      <c r="AC109" s="32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</row>
    <row r="110" spans="1:42" s="33" customFormat="1" ht="18" hidden="1" customHeight="1" x14ac:dyDescent="0.25">
      <c r="A110" s="43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9"/>
      <c r="AC110" s="32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</row>
    <row r="111" spans="1:42" s="33" customFormat="1" ht="18" hidden="1" customHeight="1" x14ac:dyDescent="0.25">
      <c r="A111" s="40" t="s">
        <v>40</v>
      </c>
      <c r="B111" s="41">
        <f t="shared" ref="B111:C111" si="62">B110+B109</f>
        <v>432155.01999999996</v>
      </c>
      <c r="C111" s="41">
        <f t="shared" si="62"/>
        <v>2.1827872842550278E-11</v>
      </c>
      <c r="D111" s="41">
        <f>D110+D109</f>
        <v>432155.02</v>
      </c>
      <c r="E111" s="41">
        <f t="shared" ref="E111:AA111" si="63">E110+E109</f>
        <v>24722.33</v>
      </c>
      <c r="F111" s="41">
        <f t="shared" si="63"/>
        <v>407432.69</v>
      </c>
      <c r="G111" s="41">
        <f t="shared" si="63"/>
        <v>0</v>
      </c>
      <c r="H111" s="41">
        <f t="shared" si="63"/>
        <v>0</v>
      </c>
      <c r="I111" s="41">
        <f t="shared" si="63"/>
        <v>0</v>
      </c>
      <c r="J111" s="41">
        <f t="shared" si="63"/>
        <v>0</v>
      </c>
      <c r="K111" s="41">
        <f t="shared" si="63"/>
        <v>0</v>
      </c>
      <c r="L111" s="41">
        <f t="shared" si="63"/>
        <v>0</v>
      </c>
      <c r="M111" s="41">
        <f t="shared" si="63"/>
        <v>0</v>
      </c>
      <c r="N111" s="41">
        <f t="shared" si="63"/>
        <v>24722.33</v>
      </c>
      <c r="O111" s="41">
        <f t="shared" si="63"/>
        <v>0</v>
      </c>
      <c r="P111" s="41">
        <f t="shared" si="63"/>
        <v>0</v>
      </c>
      <c r="Q111" s="41">
        <f t="shared" si="63"/>
        <v>0</v>
      </c>
      <c r="R111" s="41">
        <f t="shared" si="63"/>
        <v>23923</v>
      </c>
      <c r="S111" s="41">
        <f t="shared" si="63"/>
        <v>383509.69</v>
      </c>
      <c r="T111" s="41">
        <f t="shared" si="63"/>
        <v>0</v>
      </c>
      <c r="U111" s="41">
        <f t="shared" si="63"/>
        <v>0</v>
      </c>
      <c r="V111" s="41">
        <f t="shared" si="63"/>
        <v>0</v>
      </c>
      <c r="W111" s="41">
        <f t="shared" si="63"/>
        <v>0</v>
      </c>
      <c r="X111" s="41">
        <f t="shared" si="63"/>
        <v>0</v>
      </c>
      <c r="Y111" s="41">
        <f t="shared" si="63"/>
        <v>0</v>
      </c>
      <c r="Z111" s="41">
        <f t="shared" si="63"/>
        <v>432155.02</v>
      </c>
      <c r="AA111" s="41">
        <f t="shared" si="63"/>
        <v>0</v>
      </c>
      <c r="AB111" s="42">
        <f>Z111/D111</f>
        <v>1</v>
      </c>
      <c r="AC111" s="44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</row>
    <row r="112" spans="1:42" s="33" customFormat="1" ht="15" hidden="1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</row>
    <row r="113" spans="1:42" s="33" customFormat="1" ht="15" hidden="1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</row>
    <row r="114" spans="1:42" s="33" customFormat="1" ht="15" hidden="1" customHeight="1" x14ac:dyDescent="0.25">
      <c r="A114" s="48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</row>
    <row r="115" spans="1:42" s="33" customFormat="1" ht="18" hidden="1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9"/>
      <c r="AC115" s="32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</row>
    <row r="116" spans="1:42" s="33" customFormat="1" ht="18" hidden="1" customHeight="1" x14ac:dyDescent="0.2">
      <c r="A116" s="36" t="s">
        <v>35</v>
      </c>
      <c r="B116" s="31">
        <f>[1]consoCURRENT!E2529</f>
        <v>0</v>
      </c>
      <c r="C116" s="31">
        <f>[1]consoCURRENT!F2529</f>
        <v>0</v>
      </c>
      <c r="D116" s="31">
        <f>[1]consoCURRENT!G2529</f>
        <v>0</v>
      </c>
      <c r="E116" s="31">
        <f>[1]consoCURRENT!H2529</f>
        <v>0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0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0</v>
      </c>
      <c r="AA116" s="31">
        <f>D116-Z116</f>
        <v>0</v>
      </c>
      <c r="AB116" s="37" t="e">
        <f>Z116/D116</f>
        <v>#DIV/0!</v>
      </c>
      <c r="AC116" s="32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</row>
    <row r="117" spans="1:42" s="33" customFormat="1" ht="18" hidden="1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37"/>
      <c r="AC117" s="32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</row>
    <row r="118" spans="1:42" s="33" customFormat="1" ht="18" hidden="1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37"/>
      <c r="AC118" s="32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</row>
    <row r="119" spans="1:42" s="33" customFormat="1" ht="18" hidden="1" customHeight="1" x14ac:dyDescent="0.25">
      <c r="A119" s="40" t="s">
        <v>38</v>
      </c>
      <c r="B119" s="41">
        <f t="shared" ref="B119:AA119" si="65">SUM(B115:B118)</f>
        <v>0</v>
      </c>
      <c r="C119" s="41">
        <f t="shared" si="65"/>
        <v>0</v>
      </c>
      <c r="D119" s="41">
        <f t="shared" si="65"/>
        <v>0</v>
      </c>
      <c r="E119" s="41">
        <f t="shared" si="65"/>
        <v>0</v>
      </c>
      <c r="F119" s="41">
        <f t="shared" si="65"/>
        <v>0</v>
      </c>
      <c r="G119" s="41">
        <f t="shared" si="65"/>
        <v>0</v>
      </c>
      <c r="H119" s="41">
        <f t="shared" si="65"/>
        <v>0</v>
      </c>
      <c r="I119" s="41">
        <f t="shared" si="65"/>
        <v>0</v>
      </c>
      <c r="J119" s="41">
        <f t="shared" si="65"/>
        <v>0</v>
      </c>
      <c r="K119" s="41">
        <f t="shared" si="65"/>
        <v>0</v>
      </c>
      <c r="L119" s="41">
        <f t="shared" si="65"/>
        <v>0</v>
      </c>
      <c r="M119" s="41">
        <f t="shared" si="65"/>
        <v>0</v>
      </c>
      <c r="N119" s="41">
        <f t="shared" si="65"/>
        <v>0</v>
      </c>
      <c r="O119" s="41">
        <f t="shared" si="65"/>
        <v>0</v>
      </c>
      <c r="P119" s="41">
        <f t="shared" si="65"/>
        <v>0</v>
      </c>
      <c r="Q119" s="41">
        <f t="shared" si="65"/>
        <v>0</v>
      </c>
      <c r="R119" s="41">
        <f t="shared" si="65"/>
        <v>0</v>
      </c>
      <c r="S119" s="41">
        <f t="shared" si="65"/>
        <v>0</v>
      </c>
      <c r="T119" s="41">
        <f t="shared" si="65"/>
        <v>0</v>
      </c>
      <c r="U119" s="41">
        <f t="shared" si="65"/>
        <v>0</v>
      </c>
      <c r="V119" s="41">
        <f t="shared" si="65"/>
        <v>0</v>
      </c>
      <c r="W119" s="41">
        <f t="shared" si="65"/>
        <v>0</v>
      </c>
      <c r="X119" s="41">
        <f t="shared" si="65"/>
        <v>0</v>
      </c>
      <c r="Y119" s="41">
        <f t="shared" si="65"/>
        <v>0</v>
      </c>
      <c r="Z119" s="41">
        <f t="shared" si="65"/>
        <v>0</v>
      </c>
      <c r="AA119" s="41">
        <f t="shared" si="65"/>
        <v>0</v>
      </c>
      <c r="AB119" s="52" t="e">
        <f>Z119/D119</f>
        <v>#DIV/0!</v>
      </c>
      <c r="AC119" s="32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</row>
    <row r="120" spans="1:42" s="33" customFormat="1" ht="18" hidden="1" customHeight="1" x14ac:dyDescent="0.25">
      <c r="A120" s="43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37"/>
      <c r="AC120" s="32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</row>
    <row r="121" spans="1:42" s="33" customFormat="1" ht="18" hidden="1" customHeight="1" x14ac:dyDescent="0.25">
      <c r="A121" s="40" t="s">
        <v>40</v>
      </c>
      <c r="B121" s="41">
        <f t="shared" ref="B121:AA121" si="67">B120+B119</f>
        <v>0</v>
      </c>
      <c r="C121" s="41">
        <f t="shared" si="67"/>
        <v>0</v>
      </c>
      <c r="D121" s="41">
        <f t="shared" si="67"/>
        <v>0</v>
      </c>
      <c r="E121" s="41">
        <f t="shared" si="67"/>
        <v>0</v>
      </c>
      <c r="F121" s="41">
        <f t="shared" si="67"/>
        <v>0</v>
      </c>
      <c r="G121" s="41">
        <f t="shared" si="67"/>
        <v>0</v>
      </c>
      <c r="H121" s="41">
        <f t="shared" si="67"/>
        <v>0</v>
      </c>
      <c r="I121" s="41">
        <f t="shared" si="67"/>
        <v>0</v>
      </c>
      <c r="J121" s="41">
        <f t="shared" si="67"/>
        <v>0</v>
      </c>
      <c r="K121" s="41">
        <f t="shared" si="67"/>
        <v>0</v>
      </c>
      <c r="L121" s="41">
        <f t="shared" si="67"/>
        <v>0</v>
      </c>
      <c r="M121" s="41">
        <f t="shared" si="67"/>
        <v>0</v>
      </c>
      <c r="N121" s="41">
        <f t="shared" si="67"/>
        <v>0</v>
      </c>
      <c r="O121" s="41">
        <f t="shared" si="67"/>
        <v>0</v>
      </c>
      <c r="P121" s="41">
        <f t="shared" si="67"/>
        <v>0</v>
      </c>
      <c r="Q121" s="41">
        <f t="shared" si="67"/>
        <v>0</v>
      </c>
      <c r="R121" s="41">
        <f t="shared" si="67"/>
        <v>0</v>
      </c>
      <c r="S121" s="41">
        <f t="shared" si="67"/>
        <v>0</v>
      </c>
      <c r="T121" s="41">
        <f t="shared" si="67"/>
        <v>0</v>
      </c>
      <c r="U121" s="41">
        <f t="shared" si="67"/>
        <v>0</v>
      </c>
      <c r="V121" s="41">
        <f t="shared" si="67"/>
        <v>0</v>
      </c>
      <c r="W121" s="41">
        <f t="shared" si="67"/>
        <v>0</v>
      </c>
      <c r="X121" s="41">
        <f t="shared" si="67"/>
        <v>0</v>
      </c>
      <c r="Y121" s="41">
        <f t="shared" si="67"/>
        <v>0</v>
      </c>
      <c r="Z121" s="41">
        <f t="shared" si="67"/>
        <v>0</v>
      </c>
      <c r="AA121" s="41">
        <f t="shared" si="67"/>
        <v>0</v>
      </c>
      <c r="AB121" s="52" t="e">
        <f>Z121/D121</f>
        <v>#DIV/0!</v>
      </c>
      <c r="AC121" s="44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</row>
    <row r="122" spans="1:42" s="33" customFormat="1" ht="15" hidden="1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53"/>
      <c r="AC122" s="32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</row>
    <row r="123" spans="1:42" s="33" customFormat="1" ht="15" hidden="1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53"/>
      <c r="AC123" s="32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</row>
    <row r="124" spans="1:42" s="33" customFormat="1" ht="15" hidden="1" customHeight="1" x14ac:dyDescent="0.25">
      <c r="A124" s="48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53"/>
      <c r="AC124" s="32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</row>
    <row r="125" spans="1:42" s="33" customFormat="1" ht="18" hidden="1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</row>
    <row r="126" spans="1:42" s="33" customFormat="1" ht="18" hidden="1" customHeight="1" x14ac:dyDescent="0.2">
      <c r="A126" s="36" t="s">
        <v>35</v>
      </c>
      <c r="B126" s="31">
        <f>[1]consoCURRENT!E2742</f>
        <v>0</v>
      </c>
      <c r="C126" s="31">
        <f>[1]consoCURRENT!F2742</f>
        <v>0</v>
      </c>
      <c r="D126" s="31">
        <f>[1]consoCURRENT!G2742</f>
        <v>0</v>
      </c>
      <c r="E126" s="31">
        <f>[1]consoCURRENT!H2742</f>
        <v>0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0</v>
      </c>
      <c r="P126" s="31">
        <f>[1]consoCURRENT!S2742</f>
        <v>0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0</v>
      </c>
      <c r="AA126" s="31">
        <f>D126-Z126</f>
        <v>0</v>
      </c>
      <c r="AB126" s="37" t="e">
        <f>Z126/D126</f>
        <v>#DIV/0!</v>
      </c>
      <c r="AC126" s="32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</row>
    <row r="127" spans="1:42" s="33" customFormat="1" ht="18" hidden="1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37"/>
      <c r="AC127" s="32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</row>
    <row r="128" spans="1:42" s="33" customFormat="1" ht="18" hidden="1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37"/>
      <c r="AC128" s="32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</row>
    <row r="129" spans="1:42" s="33" customFormat="1" ht="18" hidden="1" customHeight="1" x14ac:dyDescent="0.25">
      <c r="A129" s="40" t="s">
        <v>38</v>
      </c>
      <c r="B129" s="41">
        <f t="shared" ref="B129:C129" si="69">SUM(B125:B128)</f>
        <v>0</v>
      </c>
      <c r="C129" s="41">
        <f t="shared" si="69"/>
        <v>0</v>
      </c>
      <c r="D129" s="41">
        <f>SUM(D125:D128)</f>
        <v>0</v>
      </c>
      <c r="E129" s="41">
        <f t="shared" ref="E129:AA129" si="70">SUM(E125:E128)</f>
        <v>0</v>
      </c>
      <c r="F129" s="41">
        <f t="shared" si="70"/>
        <v>0</v>
      </c>
      <c r="G129" s="41">
        <f t="shared" si="70"/>
        <v>0</v>
      </c>
      <c r="H129" s="41">
        <f t="shared" si="70"/>
        <v>0</v>
      </c>
      <c r="I129" s="41">
        <f t="shared" si="70"/>
        <v>0</v>
      </c>
      <c r="J129" s="41">
        <f t="shared" si="70"/>
        <v>0</v>
      </c>
      <c r="K129" s="41">
        <f t="shared" si="70"/>
        <v>0</v>
      </c>
      <c r="L129" s="41">
        <f t="shared" si="70"/>
        <v>0</v>
      </c>
      <c r="M129" s="41">
        <f t="shared" si="70"/>
        <v>0</v>
      </c>
      <c r="N129" s="41">
        <f t="shared" si="70"/>
        <v>0</v>
      </c>
      <c r="O129" s="41">
        <f t="shared" si="70"/>
        <v>0</v>
      </c>
      <c r="P129" s="41">
        <f t="shared" si="70"/>
        <v>0</v>
      </c>
      <c r="Q129" s="41">
        <f t="shared" si="70"/>
        <v>0</v>
      </c>
      <c r="R129" s="41">
        <f t="shared" si="70"/>
        <v>0</v>
      </c>
      <c r="S129" s="41">
        <f t="shared" si="70"/>
        <v>0</v>
      </c>
      <c r="T129" s="41">
        <f t="shared" si="70"/>
        <v>0</v>
      </c>
      <c r="U129" s="41">
        <f t="shared" si="70"/>
        <v>0</v>
      </c>
      <c r="V129" s="41">
        <f t="shared" si="70"/>
        <v>0</v>
      </c>
      <c r="W129" s="41">
        <f t="shared" si="70"/>
        <v>0</v>
      </c>
      <c r="X129" s="41">
        <f t="shared" si="70"/>
        <v>0</v>
      </c>
      <c r="Y129" s="41">
        <f t="shared" si="70"/>
        <v>0</v>
      </c>
      <c r="Z129" s="41">
        <f t="shared" si="70"/>
        <v>0</v>
      </c>
      <c r="AA129" s="41">
        <f t="shared" si="70"/>
        <v>0</v>
      </c>
      <c r="AB129" s="52" t="e">
        <f>Z129/D129</f>
        <v>#DIV/0!</v>
      </c>
      <c r="AC129" s="32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</row>
    <row r="130" spans="1:42" s="33" customFormat="1" ht="18" hidden="1" customHeight="1" x14ac:dyDescent="0.25">
      <c r="A130" s="43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37"/>
      <c r="AC130" s="32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</row>
    <row r="131" spans="1:42" s="33" customFormat="1" ht="18" hidden="1" customHeight="1" x14ac:dyDescent="0.25">
      <c r="A131" s="40" t="s">
        <v>40</v>
      </c>
      <c r="B131" s="41">
        <f t="shared" ref="B131:C131" si="72">B130+B129</f>
        <v>0</v>
      </c>
      <c r="C131" s="41">
        <f t="shared" si="72"/>
        <v>0</v>
      </c>
      <c r="D131" s="41">
        <f>D130+D129</f>
        <v>0</v>
      </c>
      <c r="E131" s="41">
        <f t="shared" ref="E131:AA131" si="73">E130+E129</f>
        <v>0</v>
      </c>
      <c r="F131" s="41">
        <f t="shared" si="73"/>
        <v>0</v>
      </c>
      <c r="G131" s="41">
        <f t="shared" si="73"/>
        <v>0</v>
      </c>
      <c r="H131" s="41">
        <f t="shared" si="73"/>
        <v>0</v>
      </c>
      <c r="I131" s="41">
        <f t="shared" si="73"/>
        <v>0</v>
      </c>
      <c r="J131" s="41">
        <f t="shared" si="73"/>
        <v>0</v>
      </c>
      <c r="K131" s="41">
        <f t="shared" si="73"/>
        <v>0</v>
      </c>
      <c r="L131" s="41">
        <f t="shared" si="73"/>
        <v>0</v>
      </c>
      <c r="M131" s="41">
        <f t="shared" si="73"/>
        <v>0</v>
      </c>
      <c r="N131" s="41">
        <f t="shared" si="73"/>
        <v>0</v>
      </c>
      <c r="O131" s="41">
        <f t="shared" si="73"/>
        <v>0</v>
      </c>
      <c r="P131" s="41">
        <f t="shared" si="73"/>
        <v>0</v>
      </c>
      <c r="Q131" s="41">
        <f t="shared" si="73"/>
        <v>0</v>
      </c>
      <c r="R131" s="41">
        <f t="shared" si="73"/>
        <v>0</v>
      </c>
      <c r="S131" s="41">
        <f t="shared" si="73"/>
        <v>0</v>
      </c>
      <c r="T131" s="41">
        <f t="shared" si="73"/>
        <v>0</v>
      </c>
      <c r="U131" s="41">
        <f t="shared" si="73"/>
        <v>0</v>
      </c>
      <c r="V131" s="41">
        <f t="shared" si="73"/>
        <v>0</v>
      </c>
      <c r="W131" s="41">
        <f t="shared" si="73"/>
        <v>0</v>
      </c>
      <c r="X131" s="41">
        <f t="shared" si="73"/>
        <v>0</v>
      </c>
      <c r="Y131" s="41">
        <f t="shared" si="73"/>
        <v>0</v>
      </c>
      <c r="Z131" s="41">
        <f t="shared" si="73"/>
        <v>0</v>
      </c>
      <c r="AA131" s="41">
        <f t="shared" si="73"/>
        <v>0</v>
      </c>
      <c r="AB131" s="52" t="e">
        <f>Z131/D131</f>
        <v>#DIV/0!</v>
      </c>
      <c r="AC131" s="44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</row>
    <row r="132" spans="1:42" s="33" customFormat="1" ht="15" hidden="1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</row>
    <row r="133" spans="1:42" s="33" customFormat="1" ht="15" hidden="1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</row>
    <row r="134" spans="1:42" s="33" customFormat="1" ht="15" hidden="1" customHeight="1" x14ac:dyDescent="0.25">
      <c r="A134" s="48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</row>
    <row r="135" spans="1:42" s="33" customFormat="1" ht="18" hidden="1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9"/>
      <c r="AC135" s="32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</row>
    <row r="136" spans="1:42" s="33" customFormat="1" ht="18" hidden="1" customHeight="1" x14ac:dyDescent="0.2">
      <c r="A136" s="36" t="s">
        <v>35</v>
      </c>
      <c r="B136" s="31">
        <f>[1]consoCURRENT!E2955</f>
        <v>6520029.419999999</v>
      </c>
      <c r="C136" s="31">
        <f>[1]consoCURRENT!F2955</f>
        <v>0</v>
      </c>
      <c r="D136" s="31">
        <f>[1]consoCURRENT!G2955</f>
        <v>6520029.4199999999</v>
      </c>
      <c r="E136" s="31">
        <f>[1]consoCURRENT!H2955</f>
        <v>460972.42</v>
      </c>
      <c r="F136" s="31">
        <f>[1]consoCURRENT!I2955</f>
        <v>4238983.6900000004</v>
      </c>
      <c r="G136" s="31">
        <f>[1]consoCURRENT!J2955</f>
        <v>447805.13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143409.29999999999</v>
      </c>
      <c r="P136" s="31">
        <f>[1]consoCURRENT!S2955</f>
        <v>317563.12</v>
      </c>
      <c r="Q136" s="31">
        <f>[1]consoCURRENT!T2955</f>
        <v>546588.15999999992</v>
      </c>
      <c r="R136" s="31">
        <f>[1]consoCURRENT!U2955</f>
        <v>1832724.5299999998</v>
      </c>
      <c r="S136" s="31">
        <f>[1]consoCURRENT!V2955</f>
        <v>1859671.0000000002</v>
      </c>
      <c r="T136" s="31">
        <f>[1]consoCURRENT!W2955</f>
        <v>0</v>
      </c>
      <c r="U136" s="31">
        <f>[1]consoCURRENT!X2955</f>
        <v>0</v>
      </c>
      <c r="V136" s="31">
        <f>[1]consoCURRENT!Y2955</f>
        <v>447805.13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4">SUM(M136:Y136)</f>
        <v>5147761.2399999993</v>
      </c>
      <c r="AA136" s="31">
        <f>D136-Z136</f>
        <v>1372268.1800000006</v>
      </c>
      <c r="AB136" s="39">
        <f>Z136/D136</f>
        <v>0.78953036994118342</v>
      </c>
      <c r="AC136" s="32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</row>
    <row r="137" spans="1:42" s="33" customFormat="1" ht="18" hidden="1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9"/>
      <c r="AC137" s="32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</row>
    <row r="138" spans="1:42" s="33" customFormat="1" ht="18" hidden="1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9"/>
      <c r="AC138" s="32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</row>
    <row r="139" spans="1:42" s="33" customFormat="1" ht="18" hidden="1" customHeight="1" x14ac:dyDescent="0.25">
      <c r="A139" s="40" t="s">
        <v>38</v>
      </c>
      <c r="B139" s="41">
        <f t="shared" ref="B139:C139" si="75">SUM(B135:B138)</f>
        <v>6520029.419999999</v>
      </c>
      <c r="C139" s="41">
        <f t="shared" si="75"/>
        <v>0</v>
      </c>
      <c r="D139" s="41">
        <f>SUM(D135:D138)</f>
        <v>6520029.4199999999</v>
      </c>
      <c r="E139" s="41">
        <f t="shared" ref="E139:AA139" si="76">SUM(E135:E138)</f>
        <v>460972.42</v>
      </c>
      <c r="F139" s="41">
        <f t="shared" si="76"/>
        <v>4238983.6900000004</v>
      </c>
      <c r="G139" s="41">
        <f t="shared" si="76"/>
        <v>447805.13</v>
      </c>
      <c r="H139" s="41">
        <f t="shared" si="76"/>
        <v>0</v>
      </c>
      <c r="I139" s="41">
        <f t="shared" si="76"/>
        <v>0</v>
      </c>
      <c r="J139" s="41">
        <f t="shared" si="76"/>
        <v>0</v>
      </c>
      <c r="K139" s="41">
        <f t="shared" si="76"/>
        <v>0</v>
      </c>
      <c r="L139" s="41">
        <f t="shared" si="76"/>
        <v>0</v>
      </c>
      <c r="M139" s="41">
        <f t="shared" si="76"/>
        <v>0</v>
      </c>
      <c r="N139" s="41">
        <f t="shared" si="76"/>
        <v>0</v>
      </c>
      <c r="O139" s="41">
        <f t="shared" si="76"/>
        <v>143409.29999999999</v>
      </c>
      <c r="P139" s="41">
        <f t="shared" si="76"/>
        <v>317563.12</v>
      </c>
      <c r="Q139" s="41">
        <f t="shared" si="76"/>
        <v>546588.15999999992</v>
      </c>
      <c r="R139" s="41">
        <f t="shared" si="76"/>
        <v>1832724.5299999998</v>
      </c>
      <c r="S139" s="41">
        <f t="shared" si="76"/>
        <v>1859671.0000000002</v>
      </c>
      <c r="T139" s="41">
        <f t="shared" si="76"/>
        <v>0</v>
      </c>
      <c r="U139" s="41">
        <f t="shared" si="76"/>
        <v>0</v>
      </c>
      <c r="V139" s="41">
        <f t="shared" si="76"/>
        <v>447805.13</v>
      </c>
      <c r="W139" s="41">
        <f t="shared" si="76"/>
        <v>0</v>
      </c>
      <c r="X139" s="41">
        <f t="shared" si="76"/>
        <v>0</v>
      </c>
      <c r="Y139" s="41">
        <f t="shared" si="76"/>
        <v>0</v>
      </c>
      <c r="Z139" s="41">
        <f t="shared" si="76"/>
        <v>5147761.2399999993</v>
      </c>
      <c r="AA139" s="41">
        <f t="shared" si="76"/>
        <v>1372268.1800000006</v>
      </c>
      <c r="AB139" s="42">
        <f>Z139/D139</f>
        <v>0.78953036994118342</v>
      </c>
      <c r="AC139" s="32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</row>
    <row r="140" spans="1:42" s="33" customFormat="1" ht="18" hidden="1" customHeight="1" x14ac:dyDescent="0.25">
      <c r="A140" s="43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9"/>
      <c r="AC140" s="32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</row>
    <row r="141" spans="1:42" s="33" customFormat="1" ht="18" hidden="1" customHeight="1" x14ac:dyDescent="0.25">
      <c r="A141" s="40" t="s">
        <v>40</v>
      </c>
      <c r="B141" s="41">
        <f t="shared" ref="B141:C141" si="78">B140+B139</f>
        <v>6520029.419999999</v>
      </c>
      <c r="C141" s="41">
        <f t="shared" si="78"/>
        <v>0</v>
      </c>
      <c r="D141" s="41">
        <f>D140+D139</f>
        <v>6520029.4199999999</v>
      </c>
      <c r="E141" s="41">
        <f t="shared" ref="E141:AA141" si="79">E140+E139</f>
        <v>460972.42</v>
      </c>
      <c r="F141" s="41">
        <f t="shared" si="79"/>
        <v>4238983.6900000004</v>
      </c>
      <c r="G141" s="41">
        <f t="shared" si="79"/>
        <v>447805.13</v>
      </c>
      <c r="H141" s="41">
        <f t="shared" si="79"/>
        <v>0</v>
      </c>
      <c r="I141" s="41">
        <f t="shared" si="79"/>
        <v>0</v>
      </c>
      <c r="J141" s="41">
        <f t="shared" si="79"/>
        <v>0</v>
      </c>
      <c r="K141" s="41">
        <f t="shared" si="79"/>
        <v>0</v>
      </c>
      <c r="L141" s="41">
        <f t="shared" si="79"/>
        <v>0</v>
      </c>
      <c r="M141" s="41">
        <f t="shared" si="79"/>
        <v>0</v>
      </c>
      <c r="N141" s="41">
        <f t="shared" si="79"/>
        <v>0</v>
      </c>
      <c r="O141" s="41">
        <f t="shared" si="79"/>
        <v>143409.29999999999</v>
      </c>
      <c r="P141" s="41">
        <f t="shared" si="79"/>
        <v>317563.12</v>
      </c>
      <c r="Q141" s="41">
        <f t="shared" si="79"/>
        <v>546588.15999999992</v>
      </c>
      <c r="R141" s="41">
        <f t="shared" si="79"/>
        <v>1832724.5299999998</v>
      </c>
      <c r="S141" s="41">
        <f t="shared" si="79"/>
        <v>1859671.0000000002</v>
      </c>
      <c r="T141" s="41">
        <f t="shared" si="79"/>
        <v>0</v>
      </c>
      <c r="U141" s="41">
        <f t="shared" si="79"/>
        <v>0</v>
      </c>
      <c r="V141" s="41">
        <f t="shared" si="79"/>
        <v>447805.13</v>
      </c>
      <c r="W141" s="41">
        <f t="shared" si="79"/>
        <v>0</v>
      </c>
      <c r="X141" s="41">
        <f t="shared" si="79"/>
        <v>0</v>
      </c>
      <c r="Y141" s="41">
        <f t="shared" si="79"/>
        <v>0</v>
      </c>
      <c r="Z141" s="41">
        <f t="shared" si="79"/>
        <v>5147761.2399999993</v>
      </c>
      <c r="AA141" s="41">
        <f t="shared" si="79"/>
        <v>1372268.1800000006</v>
      </c>
      <c r="AB141" s="42">
        <f>Z141/D141</f>
        <v>0.78953036994118342</v>
      </c>
      <c r="AC141" s="44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</row>
    <row r="142" spans="1:42" s="33" customFormat="1" ht="15" hidden="1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</row>
    <row r="143" spans="1:42" s="33" customFormat="1" ht="15" hidden="1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</row>
    <row r="144" spans="1:42" s="33" customFormat="1" ht="15" hidden="1" customHeight="1" x14ac:dyDescent="0.25">
      <c r="A144" s="48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</row>
    <row r="145" spans="1:42" s="33" customFormat="1" ht="18" hidden="1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9"/>
      <c r="AC145" s="32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</row>
    <row r="146" spans="1:42" s="33" customFormat="1" ht="18" hidden="1" customHeight="1" x14ac:dyDescent="0.2">
      <c r="A146" s="36" t="s">
        <v>35</v>
      </c>
      <c r="B146" s="31">
        <f>[1]consoCURRENT!E3168</f>
        <v>241745.34999999998</v>
      </c>
      <c r="C146" s="31">
        <f>[1]consoCURRENT!F3168</f>
        <v>0</v>
      </c>
      <c r="D146" s="31">
        <f>[1]consoCURRENT!G3168</f>
        <v>241745.34999999998</v>
      </c>
      <c r="E146" s="31">
        <f>[1]consoCURRENT!H3168</f>
        <v>150759.25</v>
      </c>
      <c r="F146" s="31">
        <f>[1]consoCURRENT!I3168</f>
        <v>90986.1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54967.25</v>
      </c>
      <c r="O146" s="31">
        <f>[1]consoCURRENT!R3168</f>
        <v>19453.8</v>
      </c>
      <c r="P146" s="31">
        <f>[1]consoCURRENT!S3168</f>
        <v>76338.2</v>
      </c>
      <c r="Q146" s="31">
        <f>[1]consoCURRENT!T3168</f>
        <v>960</v>
      </c>
      <c r="R146" s="31">
        <f>[1]consoCURRENT!U3168</f>
        <v>55431.35</v>
      </c>
      <c r="S146" s="31">
        <f>[1]consoCURRENT!V3168</f>
        <v>34594.75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241745.35</v>
      </c>
      <c r="AA146" s="31">
        <f>D146-Z146</f>
        <v>0</v>
      </c>
      <c r="AB146" s="39">
        <f>Z146/D146</f>
        <v>1.0000000000000002</v>
      </c>
      <c r="AC146" s="32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</row>
    <row r="147" spans="1:42" s="33" customFormat="1" ht="18" hidden="1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9"/>
      <c r="AC147" s="32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</row>
    <row r="148" spans="1:42" s="33" customFormat="1" ht="18" hidden="1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9"/>
      <c r="AC148" s="32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</row>
    <row r="149" spans="1:42" s="33" customFormat="1" ht="18" hidden="1" customHeight="1" x14ac:dyDescent="0.25">
      <c r="A149" s="40" t="s">
        <v>38</v>
      </c>
      <c r="B149" s="41">
        <f t="shared" ref="B149:C149" si="81">SUM(B145:B148)</f>
        <v>241745.34999999998</v>
      </c>
      <c r="C149" s="41">
        <f t="shared" si="81"/>
        <v>0</v>
      </c>
      <c r="D149" s="41">
        <f>SUM(D145:D148)</f>
        <v>241745.34999999998</v>
      </c>
      <c r="E149" s="41">
        <f t="shared" ref="E149:AA149" si="82">SUM(E145:E148)</f>
        <v>150759.25</v>
      </c>
      <c r="F149" s="41">
        <f t="shared" si="82"/>
        <v>90986.1</v>
      </c>
      <c r="G149" s="41">
        <f t="shared" si="82"/>
        <v>0</v>
      </c>
      <c r="H149" s="41">
        <f t="shared" si="82"/>
        <v>0</v>
      </c>
      <c r="I149" s="41">
        <f t="shared" si="82"/>
        <v>0</v>
      </c>
      <c r="J149" s="41">
        <f t="shared" si="82"/>
        <v>0</v>
      </c>
      <c r="K149" s="41">
        <f t="shared" si="82"/>
        <v>0</v>
      </c>
      <c r="L149" s="41">
        <f t="shared" si="82"/>
        <v>0</v>
      </c>
      <c r="M149" s="41">
        <f t="shared" si="82"/>
        <v>0</v>
      </c>
      <c r="N149" s="41">
        <f t="shared" si="82"/>
        <v>54967.25</v>
      </c>
      <c r="O149" s="41">
        <f t="shared" si="82"/>
        <v>19453.8</v>
      </c>
      <c r="P149" s="41">
        <f t="shared" si="82"/>
        <v>76338.2</v>
      </c>
      <c r="Q149" s="41">
        <f t="shared" si="82"/>
        <v>960</v>
      </c>
      <c r="R149" s="41">
        <f t="shared" si="82"/>
        <v>55431.35</v>
      </c>
      <c r="S149" s="41">
        <f t="shared" si="82"/>
        <v>34594.75</v>
      </c>
      <c r="T149" s="41">
        <f t="shared" si="82"/>
        <v>0</v>
      </c>
      <c r="U149" s="41">
        <f t="shared" si="82"/>
        <v>0</v>
      </c>
      <c r="V149" s="41">
        <f t="shared" si="82"/>
        <v>0</v>
      </c>
      <c r="W149" s="41">
        <f t="shared" si="82"/>
        <v>0</v>
      </c>
      <c r="X149" s="41">
        <f t="shared" si="82"/>
        <v>0</v>
      </c>
      <c r="Y149" s="41">
        <f t="shared" si="82"/>
        <v>0</v>
      </c>
      <c r="Z149" s="41">
        <f t="shared" si="82"/>
        <v>241745.35</v>
      </c>
      <c r="AA149" s="41">
        <f t="shared" si="82"/>
        <v>0</v>
      </c>
      <c r="AB149" s="42">
        <f>Z149/D149</f>
        <v>1.0000000000000002</v>
      </c>
      <c r="AC149" s="32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</row>
    <row r="150" spans="1:42" s="33" customFormat="1" ht="18" hidden="1" customHeight="1" x14ac:dyDescent="0.25">
      <c r="A150" s="43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9"/>
      <c r="AC150" s="32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</row>
    <row r="151" spans="1:42" s="33" customFormat="1" ht="18" hidden="1" customHeight="1" x14ac:dyDescent="0.25">
      <c r="A151" s="40" t="s">
        <v>40</v>
      </c>
      <c r="B151" s="41">
        <f t="shared" ref="B151:C151" si="84">B150+B149</f>
        <v>241745.34999999998</v>
      </c>
      <c r="C151" s="41">
        <f t="shared" si="84"/>
        <v>0</v>
      </c>
      <c r="D151" s="41">
        <f>D150+D149</f>
        <v>241745.34999999998</v>
      </c>
      <c r="E151" s="41">
        <f t="shared" ref="E151:AA151" si="85">E150+E149</f>
        <v>150759.25</v>
      </c>
      <c r="F151" s="41">
        <f t="shared" si="85"/>
        <v>90986.1</v>
      </c>
      <c r="G151" s="41">
        <f t="shared" si="85"/>
        <v>0</v>
      </c>
      <c r="H151" s="41">
        <f t="shared" si="85"/>
        <v>0</v>
      </c>
      <c r="I151" s="41">
        <f t="shared" si="85"/>
        <v>0</v>
      </c>
      <c r="J151" s="41">
        <f t="shared" si="85"/>
        <v>0</v>
      </c>
      <c r="K151" s="41">
        <f t="shared" si="85"/>
        <v>0</v>
      </c>
      <c r="L151" s="41">
        <f t="shared" si="85"/>
        <v>0</v>
      </c>
      <c r="M151" s="41">
        <f t="shared" si="85"/>
        <v>0</v>
      </c>
      <c r="N151" s="41">
        <f t="shared" si="85"/>
        <v>54967.25</v>
      </c>
      <c r="O151" s="41">
        <f t="shared" si="85"/>
        <v>19453.8</v>
      </c>
      <c r="P151" s="41">
        <f t="shared" si="85"/>
        <v>76338.2</v>
      </c>
      <c r="Q151" s="41">
        <f t="shared" si="85"/>
        <v>960</v>
      </c>
      <c r="R151" s="41">
        <f t="shared" si="85"/>
        <v>55431.35</v>
      </c>
      <c r="S151" s="41">
        <f t="shared" si="85"/>
        <v>34594.75</v>
      </c>
      <c r="T151" s="41">
        <f t="shared" si="85"/>
        <v>0</v>
      </c>
      <c r="U151" s="41">
        <f t="shared" si="85"/>
        <v>0</v>
      </c>
      <c r="V151" s="41">
        <f t="shared" si="85"/>
        <v>0</v>
      </c>
      <c r="W151" s="41">
        <f t="shared" si="85"/>
        <v>0</v>
      </c>
      <c r="X151" s="41">
        <f t="shared" si="85"/>
        <v>0</v>
      </c>
      <c r="Y151" s="41">
        <f t="shared" si="85"/>
        <v>0</v>
      </c>
      <c r="Z151" s="41">
        <f t="shared" si="85"/>
        <v>241745.35</v>
      </c>
      <c r="AA151" s="41">
        <f t="shared" si="85"/>
        <v>0</v>
      </c>
      <c r="AB151" s="42">
        <f>Z151/D151</f>
        <v>1.0000000000000002</v>
      </c>
      <c r="AC151" s="44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</row>
    <row r="152" spans="1:42" s="33" customFormat="1" ht="15" hidden="1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</row>
    <row r="153" spans="1:42" s="33" customFormat="1" ht="15" hidden="1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</row>
    <row r="154" spans="1:42" s="33" customFormat="1" ht="15" hidden="1" customHeight="1" x14ac:dyDescent="0.25">
      <c r="A154" s="48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</row>
    <row r="155" spans="1:42" s="33" customFormat="1" ht="18" hidden="1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9"/>
      <c r="AC155" s="32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</row>
    <row r="156" spans="1:42" s="33" customFormat="1" ht="18" hidden="1" customHeight="1" x14ac:dyDescent="0.2">
      <c r="A156" s="36" t="s">
        <v>35</v>
      </c>
      <c r="B156" s="31">
        <f>[1]consoCURRENT!E3381</f>
        <v>69783.220000000016</v>
      </c>
      <c r="C156" s="31">
        <f>[1]consoCURRENT!F3381</f>
        <v>-1.4551915228366852E-11</v>
      </c>
      <c r="D156" s="31">
        <f>[1]consoCURRENT!G3381</f>
        <v>69783.22</v>
      </c>
      <c r="E156" s="31">
        <f>[1]consoCURRENT!H3381</f>
        <v>0</v>
      </c>
      <c r="F156" s="31">
        <f>[1]consoCURRENT!I3381</f>
        <v>69783.22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0</v>
      </c>
      <c r="P156" s="31">
        <f>[1]consoCURRENT!S3381</f>
        <v>0</v>
      </c>
      <c r="Q156" s="31">
        <f>[1]consoCURRENT!T3381</f>
        <v>0</v>
      </c>
      <c r="R156" s="31">
        <f>[1]consoCURRENT!U3381</f>
        <v>69783.22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69783.22</v>
      </c>
      <c r="AA156" s="31">
        <f>D156-Z156</f>
        <v>0</v>
      </c>
      <c r="AB156" s="39">
        <f>Z156/D156</f>
        <v>1</v>
      </c>
      <c r="AC156" s="32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</row>
    <row r="157" spans="1:42" s="33" customFormat="1" ht="18" hidden="1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9"/>
      <c r="AC157" s="32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</row>
    <row r="158" spans="1:42" s="33" customFormat="1" ht="18" hidden="1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9"/>
      <c r="AC158" s="32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</row>
    <row r="159" spans="1:42" s="33" customFormat="1" ht="18" hidden="1" customHeight="1" x14ac:dyDescent="0.25">
      <c r="A159" s="40" t="s">
        <v>38</v>
      </c>
      <c r="B159" s="41">
        <f t="shared" ref="B159:C159" si="87">SUM(B155:B158)</f>
        <v>69783.220000000016</v>
      </c>
      <c r="C159" s="41">
        <f t="shared" si="87"/>
        <v>-1.4551915228366852E-11</v>
      </c>
      <c r="D159" s="41">
        <f>SUM(D155:D158)</f>
        <v>69783.22</v>
      </c>
      <c r="E159" s="41">
        <f t="shared" ref="E159:AA159" si="88">SUM(E155:E158)</f>
        <v>0</v>
      </c>
      <c r="F159" s="41">
        <f t="shared" si="88"/>
        <v>69783.22</v>
      </c>
      <c r="G159" s="41">
        <f t="shared" si="88"/>
        <v>0</v>
      </c>
      <c r="H159" s="41">
        <f t="shared" si="88"/>
        <v>0</v>
      </c>
      <c r="I159" s="41">
        <f t="shared" si="88"/>
        <v>0</v>
      </c>
      <c r="J159" s="41">
        <f t="shared" si="88"/>
        <v>0</v>
      </c>
      <c r="K159" s="41">
        <f t="shared" si="88"/>
        <v>0</v>
      </c>
      <c r="L159" s="41">
        <f t="shared" si="88"/>
        <v>0</v>
      </c>
      <c r="M159" s="41">
        <f t="shared" si="88"/>
        <v>0</v>
      </c>
      <c r="N159" s="41">
        <f t="shared" si="88"/>
        <v>0</v>
      </c>
      <c r="O159" s="41">
        <f t="shared" si="88"/>
        <v>0</v>
      </c>
      <c r="P159" s="41">
        <f t="shared" si="88"/>
        <v>0</v>
      </c>
      <c r="Q159" s="41">
        <f t="shared" si="88"/>
        <v>0</v>
      </c>
      <c r="R159" s="41">
        <f t="shared" si="88"/>
        <v>69783.22</v>
      </c>
      <c r="S159" s="41">
        <f t="shared" si="88"/>
        <v>0</v>
      </c>
      <c r="T159" s="41">
        <f t="shared" si="88"/>
        <v>0</v>
      </c>
      <c r="U159" s="41">
        <f t="shared" si="88"/>
        <v>0</v>
      </c>
      <c r="V159" s="41">
        <f t="shared" si="88"/>
        <v>0</v>
      </c>
      <c r="W159" s="41">
        <f t="shared" si="88"/>
        <v>0</v>
      </c>
      <c r="X159" s="41">
        <f t="shared" si="88"/>
        <v>0</v>
      </c>
      <c r="Y159" s="41">
        <f t="shared" si="88"/>
        <v>0</v>
      </c>
      <c r="Z159" s="41">
        <f t="shared" si="88"/>
        <v>69783.22</v>
      </c>
      <c r="AA159" s="41">
        <f t="shared" si="88"/>
        <v>0</v>
      </c>
      <c r="AB159" s="42">
        <f>Z159/D159</f>
        <v>1</v>
      </c>
      <c r="AC159" s="32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</row>
    <row r="160" spans="1:42" s="33" customFormat="1" ht="18" hidden="1" customHeight="1" x14ac:dyDescent="0.25">
      <c r="A160" s="43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9"/>
      <c r="AC160" s="32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</row>
    <row r="161" spans="1:42" s="33" customFormat="1" ht="18" hidden="1" customHeight="1" x14ac:dyDescent="0.25">
      <c r="A161" s="40" t="s">
        <v>40</v>
      </c>
      <c r="B161" s="41">
        <f t="shared" ref="B161:C161" si="90">B160+B159</f>
        <v>69783.220000000016</v>
      </c>
      <c r="C161" s="41">
        <f t="shared" si="90"/>
        <v>-1.4551915228366852E-11</v>
      </c>
      <c r="D161" s="41">
        <f>D160+D159</f>
        <v>69783.22</v>
      </c>
      <c r="E161" s="41">
        <f t="shared" ref="E161:AA161" si="91">E160+E159</f>
        <v>0</v>
      </c>
      <c r="F161" s="41">
        <f t="shared" si="91"/>
        <v>69783.22</v>
      </c>
      <c r="G161" s="41">
        <f t="shared" si="91"/>
        <v>0</v>
      </c>
      <c r="H161" s="41">
        <f t="shared" si="91"/>
        <v>0</v>
      </c>
      <c r="I161" s="41">
        <f t="shared" si="91"/>
        <v>0</v>
      </c>
      <c r="J161" s="41">
        <f t="shared" si="91"/>
        <v>0</v>
      </c>
      <c r="K161" s="41">
        <f t="shared" si="91"/>
        <v>0</v>
      </c>
      <c r="L161" s="41">
        <f t="shared" si="91"/>
        <v>0</v>
      </c>
      <c r="M161" s="41">
        <f t="shared" si="91"/>
        <v>0</v>
      </c>
      <c r="N161" s="41">
        <f t="shared" si="91"/>
        <v>0</v>
      </c>
      <c r="O161" s="41">
        <f t="shared" si="91"/>
        <v>0</v>
      </c>
      <c r="P161" s="41">
        <f t="shared" si="91"/>
        <v>0</v>
      </c>
      <c r="Q161" s="41">
        <f t="shared" si="91"/>
        <v>0</v>
      </c>
      <c r="R161" s="41">
        <f t="shared" si="91"/>
        <v>69783.22</v>
      </c>
      <c r="S161" s="41">
        <f t="shared" si="91"/>
        <v>0</v>
      </c>
      <c r="T161" s="41">
        <f t="shared" si="91"/>
        <v>0</v>
      </c>
      <c r="U161" s="41">
        <f t="shared" si="91"/>
        <v>0</v>
      </c>
      <c r="V161" s="41">
        <f t="shared" si="91"/>
        <v>0</v>
      </c>
      <c r="W161" s="41">
        <f t="shared" si="91"/>
        <v>0</v>
      </c>
      <c r="X161" s="41">
        <f t="shared" si="91"/>
        <v>0</v>
      </c>
      <c r="Y161" s="41">
        <f t="shared" si="91"/>
        <v>0</v>
      </c>
      <c r="Z161" s="41">
        <f t="shared" si="91"/>
        <v>69783.22</v>
      </c>
      <c r="AA161" s="41">
        <f t="shared" si="91"/>
        <v>0</v>
      </c>
      <c r="AB161" s="42">
        <f>Z161/D161</f>
        <v>1</v>
      </c>
      <c r="AC161" s="44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</row>
    <row r="162" spans="1:42" s="33" customFormat="1" ht="15" hidden="1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</row>
    <row r="163" spans="1:42" s="33" customFormat="1" ht="15" hidden="1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</row>
    <row r="164" spans="1:42" s="33" customFormat="1" ht="15" hidden="1" customHeight="1" x14ac:dyDescent="0.25">
      <c r="A164" s="48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</row>
    <row r="165" spans="1:42" s="33" customFormat="1" ht="18" hidden="1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9"/>
      <c r="AC165" s="32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</row>
    <row r="166" spans="1:42" s="33" customFormat="1" ht="18" hidden="1" customHeight="1" x14ac:dyDescent="0.2">
      <c r="A166" s="36" t="s">
        <v>35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0</v>
      </c>
      <c r="AA166" s="31">
        <f>D166-Z166</f>
        <v>0</v>
      </c>
      <c r="AB166" s="37" t="e">
        <f>Z166/D166</f>
        <v>#DIV/0!</v>
      </c>
      <c r="AC166" s="32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</row>
    <row r="167" spans="1:42" s="33" customFormat="1" ht="18" hidden="1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9"/>
      <c r="AC167" s="32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</row>
    <row r="168" spans="1:42" s="33" customFormat="1" ht="18" hidden="1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9"/>
      <c r="AC168" s="32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</row>
    <row r="169" spans="1:42" s="33" customFormat="1" ht="18" hidden="1" customHeight="1" x14ac:dyDescent="0.25">
      <c r="A169" s="40" t="s">
        <v>38</v>
      </c>
      <c r="B169" s="41">
        <f t="shared" ref="B169:C169" si="93">SUM(B165:B168)</f>
        <v>0</v>
      </c>
      <c r="C169" s="41">
        <f t="shared" si="93"/>
        <v>0</v>
      </c>
      <c r="D169" s="41">
        <f>SUM(D165:D168)</f>
        <v>0</v>
      </c>
      <c r="E169" s="41">
        <f t="shared" ref="E169:AA169" si="94">SUM(E165:E168)</f>
        <v>0</v>
      </c>
      <c r="F169" s="41">
        <f t="shared" si="94"/>
        <v>0</v>
      </c>
      <c r="G169" s="41">
        <f t="shared" si="94"/>
        <v>0</v>
      </c>
      <c r="H169" s="41">
        <f t="shared" si="94"/>
        <v>0</v>
      </c>
      <c r="I169" s="41">
        <f t="shared" si="94"/>
        <v>0</v>
      </c>
      <c r="J169" s="41">
        <f t="shared" si="94"/>
        <v>0</v>
      </c>
      <c r="K169" s="41">
        <f t="shared" si="94"/>
        <v>0</v>
      </c>
      <c r="L169" s="41">
        <f t="shared" si="94"/>
        <v>0</v>
      </c>
      <c r="M169" s="41">
        <f t="shared" si="94"/>
        <v>0</v>
      </c>
      <c r="N169" s="41">
        <f t="shared" si="94"/>
        <v>0</v>
      </c>
      <c r="O169" s="41">
        <f t="shared" si="94"/>
        <v>0</v>
      </c>
      <c r="P169" s="41">
        <f t="shared" si="94"/>
        <v>0</v>
      </c>
      <c r="Q169" s="41">
        <f t="shared" si="94"/>
        <v>0</v>
      </c>
      <c r="R169" s="41">
        <f t="shared" si="94"/>
        <v>0</v>
      </c>
      <c r="S169" s="41">
        <f t="shared" si="94"/>
        <v>0</v>
      </c>
      <c r="T169" s="41">
        <f t="shared" si="94"/>
        <v>0</v>
      </c>
      <c r="U169" s="41">
        <f t="shared" si="94"/>
        <v>0</v>
      </c>
      <c r="V169" s="41">
        <f t="shared" si="94"/>
        <v>0</v>
      </c>
      <c r="W169" s="41">
        <f t="shared" si="94"/>
        <v>0</v>
      </c>
      <c r="X169" s="41">
        <f t="shared" si="94"/>
        <v>0</v>
      </c>
      <c r="Y169" s="41">
        <f t="shared" si="94"/>
        <v>0</v>
      </c>
      <c r="Z169" s="41">
        <f t="shared" si="94"/>
        <v>0</v>
      </c>
      <c r="AA169" s="41">
        <f t="shared" si="94"/>
        <v>0</v>
      </c>
      <c r="AB169" s="42" t="e">
        <f>Z169/D169</f>
        <v>#DIV/0!</v>
      </c>
      <c r="AC169" s="32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</row>
    <row r="170" spans="1:42" s="33" customFormat="1" ht="18" hidden="1" customHeight="1" x14ac:dyDescent="0.25">
      <c r="A170" s="43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9"/>
      <c r="AC170" s="32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</row>
    <row r="171" spans="1:42" s="33" customFormat="1" ht="18" hidden="1" customHeight="1" x14ac:dyDescent="0.25">
      <c r="A171" s="40" t="s">
        <v>40</v>
      </c>
      <c r="B171" s="41">
        <f t="shared" ref="B171:C171" si="96">B170+B169</f>
        <v>0</v>
      </c>
      <c r="C171" s="41">
        <f t="shared" si="96"/>
        <v>0</v>
      </c>
      <c r="D171" s="41">
        <f>D170+D169</f>
        <v>0</v>
      </c>
      <c r="E171" s="41">
        <f t="shared" ref="E171:AA171" si="97">E170+E169</f>
        <v>0</v>
      </c>
      <c r="F171" s="41">
        <f t="shared" si="97"/>
        <v>0</v>
      </c>
      <c r="G171" s="41">
        <f t="shared" si="97"/>
        <v>0</v>
      </c>
      <c r="H171" s="41">
        <f t="shared" si="97"/>
        <v>0</v>
      </c>
      <c r="I171" s="41">
        <f t="shared" si="97"/>
        <v>0</v>
      </c>
      <c r="J171" s="41">
        <f t="shared" si="97"/>
        <v>0</v>
      </c>
      <c r="K171" s="41">
        <f t="shared" si="97"/>
        <v>0</v>
      </c>
      <c r="L171" s="41">
        <f t="shared" si="97"/>
        <v>0</v>
      </c>
      <c r="M171" s="41">
        <f t="shared" si="97"/>
        <v>0</v>
      </c>
      <c r="N171" s="41">
        <f t="shared" si="97"/>
        <v>0</v>
      </c>
      <c r="O171" s="41">
        <f t="shared" si="97"/>
        <v>0</v>
      </c>
      <c r="P171" s="41">
        <f t="shared" si="97"/>
        <v>0</v>
      </c>
      <c r="Q171" s="41">
        <f t="shared" si="97"/>
        <v>0</v>
      </c>
      <c r="R171" s="41">
        <f t="shared" si="97"/>
        <v>0</v>
      </c>
      <c r="S171" s="41">
        <f t="shared" si="97"/>
        <v>0</v>
      </c>
      <c r="T171" s="41">
        <f t="shared" si="97"/>
        <v>0</v>
      </c>
      <c r="U171" s="41">
        <f t="shared" si="97"/>
        <v>0</v>
      </c>
      <c r="V171" s="41">
        <f t="shared" si="97"/>
        <v>0</v>
      </c>
      <c r="W171" s="41">
        <f t="shared" si="97"/>
        <v>0</v>
      </c>
      <c r="X171" s="41">
        <f t="shared" si="97"/>
        <v>0</v>
      </c>
      <c r="Y171" s="41">
        <f t="shared" si="97"/>
        <v>0</v>
      </c>
      <c r="Z171" s="41">
        <f t="shared" si="97"/>
        <v>0</v>
      </c>
      <c r="AA171" s="41">
        <f t="shared" si="97"/>
        <v>0</v>
      </c>
      <c r="AB171" s="52" t="e">
        <f>Z171/D171</f>
        <v>#DIV/0!</v>
      </c>
      <c r="AC171" s="44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</row>
    <row r="172" spans="1:42" s="33" customFormat="1" ht="15" hidden="1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</row>
    <row r="173" spans="1:42" s="33" customFormat="1" ht="15" hidden="1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</row>
    <row r="174" spans="1:42" s="33" customFormat="1" ht="15" hidden="1" customHeight="1" x14ac:dyDescent="0.25">
      <c r="A174" s="48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</row>
    <row r="175" spans="1:42" s="33" customFormat="1" ht="18" hidden="1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9"/>
      <c r="AC175" s="32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</row>
    <row r="176" spans="1:42" s="33" customFormat="1" ht="18" hidden="1" customHeight="1" x14ac:dyDescent="0.2">
      <c r="A176" s="36" t="s">
        <v>35</v>
      </c>
      <c r="B176" s="31">
        <f>[1]consoCURRENT!E3807</f>
        <v>204576.66000000003</v>
      </c>
      <c r="C176" s="31">
        <f>[1]consoCURRENT!F3807</f>
        <v>0</v>
      </c>
      <c r="D176" s="31">
        <f>[1]consoCURRENT!G3807</f>
        <v>204576.66000000003</v>
      </c>
      <c r="E176" s="31">
        <f>[1]consoCURRENT!H3807</f>
        <v>116233</v>
      </c>
      <c r="F176" s="31">
        <f>[1]consoCURRENT!I3807</f>
        <v>88065.839999999851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97313</v>
      </c>
      <c r="P176" s="31">
        <f>[1]consoCURRENT!S3807</f>
        <v>18920</v>
      </c>
      <c r="Q176" s="31">
        <f>[1]consoCURRENT!T3807</f>
        <v>6000</v>
      </c>
      <c r="R176" s="31">
        <f>[1]consoCURRENT!U3807</f>
        <v>82065.839999999851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204298.83999999985</v>
      </c>
      <c r="AA176" s="31">
        <f>D176-Z176</f>
        <v>277.82000000018161</v>
      </c>
      <c r="AB176" s="39">
        <f>Z176/D176</f>
        <v>0.99864197606901894</v>
      </c>
      <c r="AC176" s="32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</row>
    <row r="177" spans="1:42" s="33" customFormat="1" ht="18" hidden="1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9"/>
      <c r="AC177" s="32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</row>
    <row r="178" spans="1:42" s="33" customFormat="1" ht="18" hidden="1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9"/>
      <c r="AC178" s="32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</row>
    <row r="179" spans="1:42" s="33" customFormat="1" ht="18" hidden="1" customHeight="1" x14ac:dyDescent="0.25">
      <c r="A179" s="40" t="s">
        <v>38</v>
      </c>
      <c r="B179" s="41">
        <f t="shared" ref="B179:C179" si="99">SUM(B175:B178)</f>
        <v>204576.66000000003</v>
      </c>
      <c r="C179" s="41">
        <f t="shared" si="99"/>
        <v>0</v>
      </c>
      <c r="D179" s="41">
        <f>SUM(D175:D178)</f>
        <v>204576.66000000003</v>
      </c>
      <c r="E179" s="41">
        <f t="shared" ref="E179:AA179" si="100">SUM(E175:E178)</f>
        <v>116233</v>
      </c>
      <c r="F179" s="41">
        <f t="shared" si="100"/>
        <v>88065.839999999851</v>
      </c>
      <c r="G179" s="41">
        <f t="shared" si="100"/>
        <v>0</v>
      </c>
      <c r="H179" s="41">
        <f t="shared" si="100"/>
        <v>0</v>
      </c>
      <c r="I179" s="41">
        <f t="shared" si="100"/>
        <v>0</v>
      </c>
      <c r="J179" s="41">
        <f t="shared" si="100"/>
        <v>0</v>
      </c>
      <c r="K179" s="41">
        <f t="shared" si="100"/>
        <v>0</v>
      </c>
      <c r="L179" s="41">
        <f t="shared" si="100"/>
        <v>0</v>
      </c>
      <c r="M179" s="41">
        <f t="shared" si="100"/>
        <v>0</v>
      </c>
      <c r="N179" s="41">
        <f t="shared" si="100"/>
        <v>0</v>
      </c>
      <c r="O179" s="41">
        <f t="shared" si="100"/>
        <v>97313</v>
      </c>
      <c r="P179" s="41">
        <f t="shared" si="100"/>
        <v>18920</v>
      </c>
      <c r="Q179" s="41">
        <f t="shared" si="100"/>
        <v>6000</v>
      </c>
      <c r="R179" s="41">
        <f t="shared" si="100"/>
        <v>82065.839999999851</v>
      </c>
      <c r="S179" s="41">
        <f t="shared" si="100"/>
        <v>0</v>
      </c>
      <c r="T179" s="41">
        <f t="shared" si="100"/>
        <v>0</v>
      </c>
      <c r="U179" s="41">
        <f t="shared" si="100"/>
        <v>0</v>
      </c>
      <c r="V179" s="41">
        <f t="shared" si="100"/>
        <v>0</v>
      </c>
      <c r="W179" s="41">
        <f t="shared" si="100"/>
        <v>0</v>
      </c>
      <c r="X179" s="41">
        <f t="shared" si="100"/>
        <v>0</v>
      </c>
      <c r="Y179" s="41">
        <f t="shared" si="100"/>
        <v>0</v>
      </c>
      <c r="Z179" s="41">
        <f t="shared" si="100"/>
        <v>204298.83999999985</v>
      </c>
      <c r="AA179" s="41">
        <f t="shared" si="100"/>
        <v>277.82000000018161</v>
      </c>
      <c r="AB179" s="42">
        <f>Z179/D179</f>
        <v>0.99864197606901894</v>
      </c>
      <c r="AC179" s="32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</row>
    <row r="180" spans="1:42" s="33" customFormat="1" ht="18" hidden="1" customHeight="1" x14ac:dyDescent="0.25">
      <c r="A180" s="43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9"/>
      <c r="AC180" s="32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</row>
    <row r="181" spans="1:42" s="33" customFormat="1" ht="18" hidden="1" customHeight="1" x14ac:dyDescent="0.25">
      <c r="A181" s="40" t="s">
        <v>40</v>
      </c>
      <c r="B181" s="41">
        <f t="shared" ref="B181:C181" si="102">B180+B179</f>
        <v>204576.66000000003</v>
      </c>
      <c r="C181" s="41">
        <f t="shared" si="102"/>
        <v>0</v>
      </c>
      <c r="D181" s="41">
        <f>D180+D179</f>
        <v>204576.66000000003</v>
      </c>
      <c r="E181" s="41">
        <f t="shared" ref="E181:AA181" si="103">E180+E179</f>
        <v>116233</v>
      </c>
      <c r="F181" s="41">
        <f t="shared" si="103"/>
        <v>88065.839999999851</v>
      </c>
      <c r="G181" s="41">
        <f t="shared" si="103"/>
        <v>0</v>
      </c>
      <c r="H181" s="41">
        <f t="shared" si="103"/>
        <v>0</v>
      </c>
      <c r="I181" s="41">
        <f t="shared" si="103"/>
        <v>0</v>
      </c>
      <c r="J181" s="41">
        <f t="shared" si="103"/>
        <v>0</v>
      </c>
      <c r="K181" s="41">
        <f t="shared" si="103"/>
        <v>0</v>
      </c>
      <c r="L181" s="41">
        <f t="shared" si="103"/>
        <v>0</v>
      </c>
      <c r="M181" s="41">
        <f t="shared" si="103"/>
        <v>0</v>
      </c>
      <c r="N181" s="41">
        <f t="shared" si="103"/>
        <v>0</v>
      </c>
      <c r="O181" s="41">
        <f t="shared" si="103"/>
        <v>97313</v>
      </c>
      <c r="P181" s="41">
        <f t="shared" si="103"/>
        <v>18920</v>
      </c>
      <c r="Q181" s="41">
        <f t="shared" si="103"/>
        <v>6000</v>
      </c>
      <c r="R181" s="41">
        <f t="shared" si="103"/>
        <v>82065.839999999851</v>
      </c>
      <c r="S181" s="41">
        <f t="shared" si="103"/>
        <v>0</v>
      </c>
      <c r="T181" s="41">
        <f t="shared" si="103"/>
        <v>0</v>
      </c>
      <c r="U181" s="41">
        <f t="shared" si="103"/>
        <v>0</v>
      </c>
      <c r="V181" s="41">
        <f t="shared" si="103"/>
        <v>0</v>
      </c>
      <c r="W181" s="41">
        <f t="shared" si="103"/>
        <v>0</v>
      </c>
      <c r="X181" s="41">
        <f t="shared" si="103"/>
        <v>0</v>
      </c>
      <c r="Y181" s="41">
        <f t="shared" si="103"/>
        <v>0</v>
      </c>
      <c r="Z181" s="41">
        <f t="shared" si="103"/>
        <v>204298.83999999985</v>
      </c>
      <c r="AA181" s="41">
        <f t="shared" si="103"/>
        <v>277.82000000018161</v>
      </c>
      <c r="AB181" s="42">
        <f>Z181/D181</f>
        <v>0.99864197606901894</v>
      </c>
      <c r="AC181" s="44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</row>
    <row r="182" spans="1:42" s="33" customFormat="1" ht="15" hidden="1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</row>
    <row r="183" spans="1:42" s="33" customFormat="1" ht="15" hidden="1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</row>
    <row r="184" spans="1:42" s="33" customFormat="1" ht="15" hidden="1" customHeight="1" x14ac:dyDescent="0.25">
      <c r="A184" s="48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</row>
    <row r="185" spans="1:42" s="33" customFormat="1" ht="18" hidden="1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9"/>
      <c r="AC185" s="32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</row>
    <row r="186" spans="1:42" s="33" customFormat="1" ht="18" hidden="1" customHeight="1" x14ac:dyDescent="0.2">
      <c r="A186" s="36" t="s">
        <v>35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0</v>
      </c>
      <c r="AA186" s="31">
        <f>D186-Z186</f>
        <v>0</v>
      </c>
      <c r="AB186" s="37" t="e">
        <f>Z186/D186</f>
        <v>#DIV/0!</v>
      </c>
      <c r="AC186" s="32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</row>
    <row r="187" spans="1:42" s="33" customFormat="1" ht="18" hidden="1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37"/>
      <c r="AC187" s="32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</row>
    <row r="188" spans="1:42" s="33" customFormat="1" ht="18" hidden="1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37"/>
      <c r="AC188" s="32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</row>
    <row r="189" spans="1:42" s="33" customFormat="1" ht="18" hidden="1" customHeight="1" x14ac:dyDescent="0.25">
      <c r="A189" s="40" t="s">
        <v>38</v>
      </c>
      <c r="B189" s="41">
        <f t="shared" ref="B189:C189" si="105">SUM(B185:B188)</f>
        <v>0</v>
      </c>
      <c r="C189" s="41">
        <f t="shared" si="105"/>
        <v>0</v>
      </c>
      <c r="D189" s="41">
        <f>SUM(D185:D188)</f>
        <v>0</v>
      </c>
      <c r="E189" s="41">
        <f t="shared" ref="E189:AA189" si="106">SUM(E185:E188)</f>
        <v>0</v>
      </c>
      <c r="F189" s="41">
        <f t="shared" si="106"/>
        <v>0</v>
      </c>
      <c r="G189" s="41">
        <f t="shared" si="106"/>
        <v>0</v>
      </c>
      <c r="H189" s="41">
        <f t="shared" si="106"/>
        <v>0</v>
      </c>
      <c r="I189" s="41">
        <f t="shared" si="106"/>
        <v>0</v>
      </c>
      <c r="J189" s="41">
        <f t="shared" si="106"/>
        <v>0</v>
      </c>
      <c r="K189" s="41">
        <f t="shared" si="106"/>
        <v>0</v>
      </c>
      <c r="L189" s="41">
        <f t="shared" si="106"/>
        <v>0</v>
      </c>
      <c r="M189" s="41">
        <f t="shared" si="106"/>
        <v>0</v>
      </c>
      <c r="N189" s="41">
        <f t="shared" si="106"/>
        <v>0</v>
      </c>
      <c r="O189" s="41">
        <f t="shared" si="106"/>
        <v>0</v>
      </c>
      <c r="P189" s="41">
        <f t="shared" si="106"/>
        <v>0</v>
      </c>
      <c r="Q189" s="41">
        <f t="shared" si="106"/>
        <v>0</v>
      </c>
      <c r="R189" s="41">
        <f t="shared" si="106"/>
        <v>0</v>
      </c>
      <c r="S189" s="41">
        <f t="shared" si="106"/>
        <v>0</v>
      </c>
      <c r="T189" s="41">
        <f t="shared" si="106"/>
        <v>0</v>
      </c>
      <c r="U189" s="41">
        <f t="shared" si="106"/>
        <v>0</v>
      </c>
      <c r="V189" s="41">
        <f t="shared" si="106"/>
        <v>0</v>
      </c>
      <c r="W189" s="41">
        <f t="shared" si="106"/>
        <v>0</v>
      </c>
      <c r="X189" s="41">
        <f t="shared" si="106"/>
        <v>0</v>
      </c>
      <c r="Y189" s="41">
        <f t="shared" si="106"/>
        <v>0</v>
      </c>
      <c r="Z189" s="41">
        <f t="shared" si="106"/>
        <v>0</v>
      </c>
      <c r="AA189" s="41">
        <f t="shared" si="106"/>
        <v>0</v>
      </c>
      <c r="AB189" s="52" t="e">
        <f>Z189/D189</f>
        <v>#DIV/0!</v>
      </c>
      <c r="AC189" s="32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</row>
    <row r="190" spans="1:42" s="33" customFormat="1" ht="18" hidden="1" customHeight="1" x14ac:dyDescent="0.25">
      <c r="A190" s="43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37"/>
      <c r="AC190" s="32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</row>
    <row r="191" spans="1:42" s="33" customFormat="1" ht="18" hidden="1" customHeight="1" x14ac:dyDescent="0.25">
      <c r="A191" s="40" t="s">
        <v>40</v>
      </c>
      <c r="B191" s="41">
        <f t="shared" ref="B191:C191" si="108">B190+B189</f>
        <v>0</v>
      </c>
      <c r="C191" s="41">
        <f t="shared" si="108"/>
        <v>0</v>
      </c>
      <c r="D191" s="41">
        <f>D190+D189</f>
        <v>0</v>
      </c>
      <c r="E191" s="41">
        <f t="shared" ref="E191:AA191" si="109">E190+E189</f>
        <v>0</v>
      </c>
      <c r="F191" s="41">
        <f t="shared" si="109"/>
        <v>0</v>
      </c>
      <c r="G191" s="41">
        <f t="shared" si="109"/>
        <v>0</v>
      </c>
      <c r="H191" s="41">
        <f t="shared" si="109"/>
        <v>0</v>
      </c>
      <c r="I191" s="41">
        <f t="shared" si="109"/>
        <v>0</v>
      </c>
      <c r="J191" s="41">
        <f t="shared" si="109"/>
        <v>0</v>
      </c>
      <c r="K191" s="41">
        <f t="shared" si="109"/>
        <v>0</v>
      </c>
      <c r="L191" s="41">
        <f t="shared" si="109"/>
        <v>0</v>
      </c>
      <c r="M191" s="41">
        <f t="shared" si="109"/>
        <v>0</v>
      </c>
      <c r="N191" s="41">
        <f t="shared" si="109"/>
        <v>0</v>
      </c>
      <c r="O191" s="41">
        <f t="shared" si="109"/>
        <v>0</v>
      </c>
      <c r="P191" s="41">
        <f t="shared" si="109"/>
        <v>0</v>
      </c>
      <c r="Q191" s="41">
        <f t="shared" si="109"/>
        <v>0</v>
      </c>
      <c r="R191" s="41">
        <f t="shared" si="109"/>
        <v>0</v>
      </c>
      <c r="S191" s="41">
        <f t="shared" si="109"/>
        <v>0</v>
      </c>
      <c r="T191" s="41">
        <f t="shared" si="109"/>
        <v>0</v>
      </c>
      <c r="U191" s="41">
        <f t="shared" si="109"/>
        <v>0</v>
      </c>
      <c r="V191" s="41">
        <f t="shared" si="109"/>
        <v>0</v>
      </c>
      <c r="W191" s="41">
        <f t="shared" si="109"/>
        <v>0</v>
      </c>
      <c r="X191" s="41">
        <f t="shared" si="109"/>
        <v>0</v>
      </c>
      <c r="Y191" s="41">
        <f t="shared" si="109"/>
        <v>0</v>
      </c>
      <c r="Z191" s="41">
        <f t="shared" si="109"/>
        <v>0</v>
      </c>
      <c r="AA191" s="41">
        <f t="shared" si="109"/>
        <v>0</v>
      </c>
      <c r="AB191" s="52" t="e">
        <f>Z191/D191</f>
        <v>#DIV/0!</v>
      </c>
      <c r="AC191" s="44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</row>
    <row r="192" spans="1:42" s="33" customFormat="1" ht="25.5" hidden="1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</row>
    <row r="193" spans="1:42" s="33" customFormat="1" ht="25.5" hidden="1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</row>
    <row r="194" spans="1:42" s="33" customFormat="1" ht="15.75" hidden="1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</row>
    <row r="195" spans="1:42" s="33" customFormat="1" ht="18" hidden="1" customHeight="1" x14ac:dyDescent="0.2">
      <c r="A195" s="36" t="s">
        <v>34</v>
      </c>
      <c r="B195" s="31">
        <f>[1]consoCURRENT!E4120</f>
        <v>0</v>
      </c>
      <c r="C195" s="31">
        <f>[1]consoCURRENT!F4120</f>
        <v>0</v>
      </c>
      <c r="D195" s="31">
        <f>[1]consoCURRENT!G4120</f>
        <v>0</v>
      </c>
      <c r="E195" s="31">
        <f>[1]consoCURRENT!H4120</f>
        <v>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0</v>
      </c>
      <c r="AA195" s="31">
        <f>D195-Z195</f>
        <v>0</v>
      </c>
      <c r="AB195" s="39" t="e">
        <f>Z195/D195</f>
        <v>#DIV/0!</v>
      </c>
      <c r="AC195" s="32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</row>
    <row r="196" spans="1:42" s="33" customFormat="1" ht="18" hidden="1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9"/>
      <c r="AC196" s="32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</row>
    <row r="197" spans="1:42" s="33" customFormat="1" ht="18" hidden="1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9"/>
      <c r="AC197" s="32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</row>
    <row r="198" spans="1:42" s="33" customFormat="1" ht="18" hidden="1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9"/>
      <c r="AC198" s="32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</row>
    <row r="199" spans="1:42" s="33" customFormat="1" ht="18" hidden="1" customHeight="1" x14ac:dyDescent="0.25">
      <c r="A199" s="40" t="s">
        <v>38</v>
      </c>
      <c r="B199" s="41">
        <f t="shared" ref="B199:AA199" si="111">SUM(B195:B198)</f>
        <v>0</v>
      </c>
      <c r="C199" s="41">
        <f t="shared" si="111"/>
        <v>0</v>
      </c>
      <c r="D199" s="41">
        <f t="shared" si="111"/>
        <v>0</v>
      </c>
      <c r="E199" s="41">
        <f t="shared" si="111"/>
        <v>0</v>
      </c>
      <c r="F199" s="41">
        <f t="shared" si="111"/>
        <v>0</v>
      </c>
      <c r="G199" s="41">
        <f t="shared" si="111"/>
        <v>0</v>
      </c>
      <c r="H199" s="41">
        <f t="shared" si="111"/>
        <v>0</v>
      </c>
      <c r="I199" s="41">
        <f t="shared" si="111"/>
        <v>0</v>
      </c>
      <c r="J199" s="41">
        <f t="shared" si="111"/>
        <v>0</v>
      </c>
      <c r="K199" s="41">
        <f t="shared" si="111"/>
        <v>0</v>
      </c>
      <c r="L199" s="41">
        <f t="shared" si="111"/>
        <v>0</v>
      </c>
      <c r="M199" s="41">
        <f t="shared" si="111"/>
        <v>0</v>
      </c>
      <c r="N199" s="41">
        <f t="shared" si="111"/>
        <v>0</v>
      </c>
      <c r="O199" s="41">
        <f t="shared" si="111"/>
        <v>0</v>
      </c>
      <c r="P199" s="41">
        <f t="shared" si="111"/>
        <v>0</v>
      </c>
      <c r="Q199" s="41">
        <f t="shared" si="111"/>
        <v>0</v>
      </c>
      <c r="R199" s="41">
        <f t="shared" si="111"/>
        <v>0</v>
      </c>
      <c r="S199" s="41">
        <f t="shared" si="111"/>
        <v>0</v>
      </c>
      <c r="T199" s="41">
        <f t="shared" si="111"/>
        <v>0</v>
      </c>
      <c r="U199" s="41">
        <f t="shared" si="111"/>
        <v>0</v>
      </c>
      <c r="V199" s="41">
        <f t="shared" si="111"/>
        <v>0</v>
      </c>
      <c r="W199" s="41">
        <f t="shared" si="111"/>
        <v>0</v>
      </c>
      <c r="X199" s="41">
        <f t="shared" si="111"/>
        <v>0</v>
      </c>
      <c r="Y199" s="41">
        <f t="shared" si="111"/>
        <v>0</v>
      </c>
      <c r="Z199" s="41">
        <f t="shared" si="111"/>
        <v>0</v>
      </c>
      <c r="AA199" s="41">
        <f t="shared" si="111"/>
        <v>0</v>
      </c>
      <c r="AB199" s="42" t="e">
        <f>Z199/D199</f>
        <v>#DIV/0!</v>
      </c>
      <c r="AC199" s="32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</row>
    <row r="200" spans="1:42" s="33" customFormat="1" ht="18" hidden="1" customHeight="1" x14ac:dyDescent="0.25">
      <c r="A200" s="43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9"/>
      <c r="AC200" s="32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</row>
    <row r="201" spans="1:42" s="33" customFormat="1" ht="18" hidden="1" customHeight="1" x14ac:dyDescent="0.25">
      <c r="A201" s="40" t="s">
        <v>40</v>
      </c>
      <c r="B201" s="41">
        <f t="shared" ref="B201:AA201" si="113">B200+B199</f>
        <v>0</v>
      </c>
      <c r="C201" s="41">
        <f t="shared" si="113"/>
        <v>0</v>
      </c>
      <c r="D201" s="41">
        <f t="shared" si="113"/>
        <v>0</v>
      </c>
      <c r="E201" s="41">
        <f t="shared" si="113"/>
        <v>0</v>
      </c>
      <c r="F201" s="41">
        <f t="shared" si="113"/>
        <v>0</v>
      </c>
      <c r="G201" s="41">
        <f t="shared" si="113"/>
        <v>0</v>
      </c>
      <c r="H201" s="41">
        <f t="shared" si="113"/>
        <v>0</v>
      </c>
      <c r="I201" s="41">
        <f t="shared" si="113"/>
        <v>0</v>
      </c>
      <c r="J201" s="41">
        <f t="shared" si="113"/>
        <v>0</v>
      </c>
      <c r="K201" s="41">
        <f t="shared" si="113"/>
        <v>0</v>
      </c>
      <c r="L201" s="41">
        <f t="shared" si="113"/>
        <v>0</v>
      </c>
      <c r="M201" s="41">
        <f t="shared" si="113"/>
        <v>0</v>
      </c>
      <c r="N201" s="41">
        <f t="shared" si="113"/>
        <v>0</v>
      </c>
      <c r="O201" s="41">
        <f t="shared" si="113"/>
        <v>0</v>
      </c>
      <c r="P201" s="41">
        <f t="shared" si="113"/>
        <v>0</v>
      </c>
      <c r="Q201" s="41">
        <f t="shared" si="113"/>
        <v>0</v>
      </c>
      <c r="R201" s="41">
        <f t="shared" si="113"/>
        <v>0</v>
      </c>
      <c r="S201" s="41">
        <f t="shared" si="113"/>
        <v>0</v>
      </c>
      <c r="T201" s="41">
        <f t="shared" si="113"/>
        <v>0</v>
      </c>
      <c r="U201" s="41">
        <f t="shared" si="113"/>
        <v>0</v>
      </c>
      <c r="V201" s="41">
        <f t="shared" si="113"/>
        <v>0</v>
      </c>
      <c r="W201" s="41">
        <f t="shared" si="113"/>
        <v>0</v>
      </c>
      <c r="X201" s="41">
        <f t="shared" si="113"/>
        <v>0</v>
      </c>
      <c r="Y201" s="41">
        <f t="shared" si="113"/>
        <v>0</v>
      </c>
      <c r="Z201" s="41">
        <f t="shared" si="113"/>
        <v>0</v>
      </c>
      <c r="AA201" s="41">
        <f t="shared" si="113"/>
        <v>0</v>
      </c>
      <c r="AB201" s="42" t="e">
        <f>Z201/D201</f>
        <v>#DIV/0!</v>
      </c>
      <c r="AC201" s="44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</row>
    <row r="202" spans="1:42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</row>
    <row r="203" spans="1:42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</row>
    <row r="204" spans="1:42" s="33" customFormat="1" ht="15.75" x14ac:dyDescent="0.25">
      <c r="A204" s="54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</row>
    <row r="205" spans="1:42" s="33" customFormat="1" ht="18" customHeight="1" x14ac:dyDescent="0.2">
      <c r="A205" s="36" t="s">
        <v>34</v>
      </c>
      <c r="B205" s="31">
        <f t="shared" ref="B205:Q210" si="114">B195+B15</f>
        <v>0</v>
      </c>
      <c r="C205" s="31">
        <f t="shared" si="114"/>
        <v>0</v>
      </c>
      <c r="D205" s="31">
        <f>D195+D15</f>
        <v>0</v>
      </c>
      <c r="E205" s="31">
        <f t="shared" ref="E205:Y210" si="115">E195+E15</f>
        <v>0</v>
      </c>
      <c r="F205" s="31">
        <f t="shared" si="115"/>
        <v>0</v>
      </c>
      <c r="G205" s="31">
        <f t="shared" si="115"/>
        <v>0</v>
      </c>
      <c r="H205" s="31">
        <f t="shared" si="115"/>
        <v>0</v>
      </c>
      <c r="I205" s="31">
        <f t="shared" si="115"/>
        <v>0</v>
      </c>
      <c r="J205" s="31">
        <f t="shared" si="115"/>
        <v>0</v>
      </c>
      <c r="K205" s="31">
        <f t="shared" si="115"/>
        <v>0</v>
      </c>
      <c r="L205" s="31">
        <f t="shared" si="115"/>
        <v>0</v>
      </c>
      <c r="M205" s="31">
        <f t="shared" si="115"/>
        <v>0</v>
      </c>
      <c r="N205" s="31">
        <f t="shared" si="115"/>
        <v>0</v>
      </c>
      <c r="O205" s="31">
        <f t="shared" si="115"/>
        <v>0</v>
      </c>
      <c r="P205" s="31">
        <f t="shared" si="115"/>
        <v>0</v>
      </c>
      <c r="Q205" s="31">
        <f t="shared" si="115"/>
        <v>0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0</v>
      </c>
      <c r="AA205" s="31">
        <f>D205-Z205</f>
        <v>0</v>
      </c>
      <c r="AB205" s="37" t="e">
        <f>Z205/D205</f>
        <v>#DIV/0!</v>
      </c>
      <c r="AC205" s="32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</row>
    <row r="206" spans="1:42" s="33" customFormat="1" ht="18" customHeight="1" x14ac:dyDescent="0.2">
      <c r="A206" s="36" t="s">
        <v>35</v>
      </c>
      <c r="B206" s="31">
        <f t="shared" si="114"/>
        <v>19491784.07</v>
      </c>
      <c r="C206" s="31">
        <f t="shared" si="114"/>
        <v>5.0364334924779541E-10</v>
      </c>
      <c r="D206" s="31">
        <f t="shared" si="114"/>
        <v>19491784.070000004</v>
      </c>
      <c r="E206" s="31">
        <f t="shared" si="114"/>
        <v>5277526.78</v>
      </c>
      <c r="F206" s="31">
        <f t="shared" si="114"/>
        <v>8766161.6500000004</v>
      </c>
      <c r="G206" s="31">
        <f t="shared" si="114"/>
        <v>2453869.9899999998</v>
      </c>
      <c r="H206" s="31">
        <f t="shared" si="114"/>
        <v>0</v>
      </c>
      <c r="I206" s="31">
        <f t="shared" si="114"/>
        <v>6495</v>
      </c>
      <c r="J206" s="31">
        <f t="shared" si="114"/>
        <v>155157.57999999996</v>
      </c>
      <c r="K206" s="31">
        <f t="shared" si="114"/>
        <v>56607.92</v>
      </c>
      <c r="L206" s="31">
        <f t="shared" si="114"/>
        <v>0</v>
      </c>
      <c r="M206" s="31">
        <f t="shared" si="114"/>
        <v>218260.49999999994</v>
      </c>
      <c r="N206" s="31">
        <f t="shared" si="114"/>
        <v>1441711.9200000002</v>
      </c>
      <c r="O206" s="31">
        <f t="shared" si="114"/>
        <v>919456.55</v>
      </c>
      <c r="P206" s="31">
        <f t="shared" si="114"/>
        <v>2909863.3100000005</v>
      </c>
      <c r="Q206" s="31">
        <f t="shared" si="114"/>
        <v>1575434.63</v>
      </c>
      <c r="R206" s="31">
        <f t="shared" si="115"/>
        <v>3845880.2800000003</v>
      </c>
      <c r="S206" s="31">
        <f t="shared" si="115"/>
        <v>3189689.16</v>
      </c>
      <c r="T206" s="31">
        <f t="shared" si="115"/>
        <v>47283.96</v>
      </c>
      <c r="U206" s="31">
        <f t="shared" si="115"/>
        <v>459895.35</v>
      </c>
      <c r="V206" s="31">
        <f t="shared" si="115"/>
        <v>1890082.7600000002</v>
      </c>
      <c r="W206" s="31">
        <f t="shared" si="115"/>
        <v>0</v>
      </c>
      <c r="X206" s="31">
        <f t="shared" si="115"/>
        <v>0</v>
      </c>
      <c r="Y206" s="31">
        <f t="shared" si="115"/>
        <v>0</v>
      </c>
      <c r="Z206" s="31">
        <f t="shared" ref="Z206:Z208" si="116">SUM(M206:Y206)</f>
        <v>16497558.420000002</v>
      </c>
      <c r="AA206" s="31">
        <f>D206-Z206</f>
        <v>2994225.6500000022</v>
      </c>
      <c r="AB206" s="39">
        <f>Z206/D206</f>
        <v>0.84638524420099415</v>
      </c>
      <c r="AC206" s="32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</row>
    <row r="207" spans="1:42" s="33" customFormat="1" ht="18" customHeight="1" x14ac:dyDescent="0.2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9"/>
      <c r="AC207" s="32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</row>
    <row r="208" spans="1:42" s="33" customFormat="1" ht="18" customHeight="1" x14ac:dyDescent="0.2">
      <c r="A208" s="36" t="s">
        <v>37</v>
      </c>
      <c r="B208" s="31">
        <f t="shared" si="114"/>
        <v>0</v>
      </c>
      <c r="C208" s="31">
        <f t="shared" si="114"/>
        <v>0</v>
      </c>
      <c r="D208" s="31">
        <f t="shared" si="114"/>
        <v>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0</v>
      </c>
      <c r="AB208" s="39"/>
      <c r="AC208" s="32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</row>
    <row r="209" spans="1:42" s="33" customFormat="1" ht="18" hidden="1" customHeight="1" x14ac:dyDescent="0.25">
      <c r="A209" s="40" t="s">
        <v>38</v>
      </c>
      <c r="B209" s="41">
        <f t="shared" ref="B209:C209" si="117">SUM(B205:B208)</f>
        <v>19491784.07</v>
      </c>
      <c r="C209" s="41">
        <f t="shared" si="117"/>
        <v>5.0364334924779541E-10</v>
      </c>
      <c r="D209" s="41">
        <f>SUM(D205:D208)</f>
        <v>19491784.070000004</v>
      </c>
      <c r="E209" s="41">
        <f t="shared" ref="E209:AA209" si="118">SUM(E205:E208)</f>
        <v>5277526.78</v>
      </c>
      <c r="F209" s="41">
        <f t="shared" si="118"/>
        <v>8766161.6500000004</v>
      </c>
      <c r="G209" s="41">
        <f t="shared" si="118"/>
        <v>2453869.9899999998</v>
      </c>
      <c r="H209" s="41">
        <f t="shared" si="118"/>
        <v>0</v>
      </c>
      <c r="I209" s="41">
        <f t="shared" si="118"/>
        <v>6495</v>
      </c>
      <c r="J209" s="41">
        <f t="shared" si="118"/>
        <v>155157.57999999996</v>
      </c>
      <c r="K209" s="41">
        <f t="shared" si="118"/>
        <v>56607.92</v>
      </c>
      <c r="L209" s="41">
        <f t="shared" si="118"/>
        <v>0</v>
      </c>
      <c r="M209" s="41">
        <f t="shared" si="118"/>
        <v>218260.49999999994</v>
      </c>
      <c r="N209" s="41">
        <f t="shared" si="118"/>
        <v>1441711.9200000002</v>
      </c>
      <c r="O209" s="41">
        <f t="shared" si="118"/>
        <v>919456.55</v>
      </c>
      <c r="P209" s="41">
        <f t="shared" si="118"/>
        <v>2909863.3100000005</v>
      </c>
      <c r="Q209" s="41">
        <f t="shared" si="118"/>
        <v>1575434.63</v>
      </c>
      <c r="R209" s="41">
        <f t="shared" si="118"/>
        <v>3845880.2800000003</v>
      </c>
      <c r="S209" s="41">
        <f t="shared" si="118"/>
        <v>3189689.16</v>
      </c>
      <c r="T209" s="41">
        <f t="shared" si="118"/>
        <v>47283.96</v>
      </c>
      <c r="U209" s="41">
        <f t="shared" si="118"/>
        <v>459895.35</v>
      </c>
      <c r="V209" s="41">
        <f t="shared" si="118"/>
        <v>1890082.7600000002</v>
      </c>
      <c r="W209" s="41">
        <f t="shared" si="118"/>
        <v>0</v>
      </c>
      <c r="X209" s="41">
        <f t="shared" si="118"/>
        <v>0</v>
      </c>
      <c r="Y209" s="41">
        <f t="shared" si="118"/>
        <v>0</v>
      </c>
      <c r="Z209" s="41">
        <f t="shared" si="118"/>
        <v>16497558.420000002</v>
      </c>
      <c r="AA209" s="41">
        <f t="shared" si="118"/>
        <v>2994225.6500000022</v>
      </c>
      <c r="AB209" s="42">
        <f>Z209/D209</f>
        <v>0.84638524420099415</v>
      </c>
      <c r="AC209" s="32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</row>
    <row r="210" spans="1:42" s="33" customFormat="1" ht="18" hidden="1" customHeight="1" x14ac:dyDescent="0.25">
      <c r="A210" s="43" t="s">
        <v>39</v>
      </c>
      <c r="B210" s="31">
        <f t="shared" ref="B210:C210" si="119">B200+B20</f>
        <v>0</v>
      </c>
      <c r="C210" s="31">
        <f t="shared" si="119"/>
        <v>0</v>
      </c>
      <c r="D210" s="31">
        <f t="shared" si="114"/>
        <v>0</v>
      </c>
      <c r="E210" s="31">
        <f t="shared" si="115"/>
        <v>0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0</v>
      </c>
      <c r="O210" s="31">
        <f t="shared" si="115"/>
        <v>0</v>
      </c>
      <c r="P210" s="31">
        <f t="shared" si="115"/>
        <v>0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0</v>
      </c>
      <c r="AA210" s="31">
        <f>D210-Z210</f>
        <v>0</v>
      </c>
      <c r="AB210" s="37" t="e">
        <f>Z210/D210</f>
        <v>#DIV/0!</v>
      </c>
      <c r="AC210" s="32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</row>
    <row r="211" spans="1:42" s="33" customFormat="1" ht="18" customHeight="1" x14ac:dyDescent="0.25">
      <c r="A211" s="40" t="s">
        <v>40</v>
      </c>
      <c r="B211" s="41">
        <f t="shared" ref="B211:C211" si="121">B210+B209</f>
        <v>19491784.07</v>
      </c>
      <c r="C211" s="41">
        <f t="shared" si="121"/>
        <v>5.0364334924779541E-10</v>
      </c>
      <c r="D211" s="41">
        <f>D210+D209</f>
        <v>19491784.070000004</v>
      </c>
      <c r="E211" s="41">
        <f t="shared" ref="E211:AA211" si="122">E210+E209</f>
        <v>5277526.78</v>
      </c>
      <c r="F211" s="41">
        <f t="shared" si="122"/>
        <v>8766161.6500000004</v>
      </c>
      <c r="G211" s="41">
        <f t="shared" si="122"/>
        <v>2453869.9899999998</v>
      </c>
      <c r="H211" s="41">
        <f t="shared" si="122"/>
        <v>0</v>
      </c>
      <c r="I211" s="41">
        <f t="shared" si="122"/>
        <v>6495</v>
      </c>
      <c r="J211" s="41">
        <f t="shared" si="122"/>
        <v>155157.57999999996</v>
      </c>
      <c r="K211" s="41">
        <f t="shared" si="122"/>
        <v>56607.92</v>
      </c>
      <c r="L211" s="41">
        <f t="shared" si="122"/>
        <v>0</v>
      </c>
      <c r="M211" s="41">
        <f t="shared" si="122"/>
        <v>218260.49999999994</v>
      </c>
      <c r="N211" s="41">
        <f t="shared" si="122"/>
        <v>1441711.9200000002</v>
      </c>
      <c r="O211" s="41">
        <f t="shared" si="122"/>
        <v>919456.55</v>
      </c>
      <c r="P211" s="41">
        <f t="shared" si="122"/>
        <v>2909863.3100000005</v>
      </c>
      <c r="Q211" s="41">
        <f t="shared" si="122"/>
        <v>1575434.63</v>
      </c>
      <c r="R211" s="41">
        <f t="shared" si="122"/>
        <v>3845880.2800000003</v>
      </c>
      <c r="S211" s="41">
        <f t="shared" si="122"/>
        <v>3189689.16</v>
      </c>
      <c r="T211" s="41">
        <f t="shared" si="122"/>
        <v>47283.96</v>
      </c>
      <c r="U211" s="41">
        <f t="shared" si="122"/>
        <v>459895.35</v>
      </c>
      <c r="V211" s="41">
        <f t="shared" si="122"/>
        <v>1890082.7600000002</v>
      </c>
      <c r="W211" s="41">
        <f t="shared" si="122"/>
        <v>0</v>
      </c>
      <c r="X211" s="41">
        <f t="shared" si="122"/>
        <v>0</v>
      </c>
      <c r="Y211" s="41">
        <f t="shared" si="122"/>
        <v>0</v>
      </c>
      <c r="Z211" s="41">
        <f t="shared" si="122"/>
        <v>16497558.420000002</v>
      </c>
      <c r="AA211" s="41">
        <f t="shared" si="122"/>
        <v>2994225.6500000022</v>
      </c>
      <c r="AB211" s="42">
        <f>Z211/D211</f>
        <v>0.84638524420099415</v>
      </c>
      <c r="AC211" s="44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</row>
    <row r="212" spans="1:42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</row>
    <row r="213" spans="1:42" s="33" customFormat="1" ht="25.5" customHeight="1" x14ac:dyDescent="0.25">
      <c r="A213" s="55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</row>
    <row r="214" spans="1:42" s="33" customFormat="1" ht="25.5" customHeight="1" x14ac:dyDescent="0.2">
      <c r="A214" s="56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</row>
    <row r="215" spans="1:42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</row>
    <row r="216" spans="1:42" s="33" customFormat="1" ht="18" customHeight="1" x14ac:dyDescent="0.2">
      <c r="A216" s="36" t="s">
        <v>34</v>
      </c>
      <c r="B216" s="31">
        <f>[1]consoCURRENT!E4548</f>
        <v>0</v>
      </c>
      <c r="C216" s="31">
        <f>[1]consoCURRENT!F4548</f>
        <v>0</v>
      </c>
      <c r="D216" s="31">
        <f>[1]consoCURRENT!G4548</f>
        <v>0</v>
      </c>
      <c r="E216" s="31">
        <f>[1]consoCURRENT!H4548</f>
        <v>0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0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0</v>
      </c>
      <c r="AA216" s="31">
        <f>D216-Z216</f>
        <v>0</v>
      </c>
      <c r="AB216" s="37" t="e">
        <f>Z216/D216</f>
        <v>#DIV/0!</v>
      </c>
      <c r="AC216" s="32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</row>
    <row r="217" spans="1:42" s="33" customFormat="1" ht="18" customHeight="1" x14ac:dyDescent="0.2">
      <c r="A217" s="36" t="s">
        <v>35</v>
      </c>
      <c r="B217" s="31">
        <f>[1]consoCURRENT!E4661</f>
        <v>379007834.96999997</v>
      </c>
      <c r="C217" s="31">
        <f>[1]consoCURRENT!F4661</f>
        <v>-2.9802322387695313E-8</v>
      </c>
      <c r="D217" s="31">
        <f>[1]consoCURRENT!G4661</f>
        <v>379007834.96999991</v>
      </c>
      <c r="E217" s="31">
        <f>[1]consoCURRENT!H4661</f>
        <v>41052390</v>
      </c>
      <c r="F217" s="31">
        <f>[1]consoCURRENT!I4661</f>
        <v>39475665.950000003</v>
      </c>
      <c r="G217" s="31">
        <f>[1]consoCURRENT!J4661</f>
        <v>15349108.440000001</v>
      </c>
      <c r="H217" s="31">
        <f>[1]consoCURRENT!K4661</f>
        <v>0</v>
      </c>
      <c r="I217" s="31">
        <f>[1]consoCURRENT!L4661</f>
        <v>1429316.16</v>
      </c>
      <c r="J217" s="31">
        <f>[1]consoCURRENT!M4661</f>
        <v>11868988.979999999</v>
      </c>
      <c r="K217" s="31">
        <f>[1]consoCURRENT!N4661</f>
        <v>3228590.41</v>
      </c>
      <c r="L217" s="31">
        <f>[1]consoCURRENT!O4661</f>
        <v>0</v>
      </c>
      <c r="M217" s="31">
        <f>[1]consoCURRENT!P4661</f>
        <v>16526895.550000003</v>
      </c>
      <c r="N217" s="31">
        <f>[1]consoCURRENT!Q4661</f>
        <v>4455500</v>
      </c>
      <c r="O217" s="31">
        <f>[1]consoCURRENT!R4661</f>
        <v>35141073.840000004</v>
      </c>
      <c r="P217" s="31">
        <f>[1]consoCURRENT!S4661</f>
        <v>26500</v>
      </c>
      <c r="Q217" s="31">
        <f>[1]consoCURRENT!T4661</f>
        <v>38567.29</v>
      </c>
      <c r="R217" s="31">
        <f>[1]consoCURRENT!U4661</f>
        <v>27513609.68</v>
      </c>
      <c r="S217" s="31">
        <f>[1]consoCURRENT!V4661</f>
        <v>54500</v>
      </c>
      <c r="T217" s="31">
        <f>[1]consoCURRENT!W4661</f>
        <v>942098.16</v>
      </c>
      <c r="U217" s="31">
        <f>[1]consoCURRENT!X4661</f>
        <v>11172368.4</v>
      </c>
      <c r="V217" s="31">
        <f>[1]consoCURRENT!Y4661</f>
        <v>6051.4699999999993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3">SUM(M217:Y217)</f>
        <v>95877164.390000015</v>
      </c>
      <c r="AA217" s="31">
        <f>D217-Z217</f>
        <v>283130670.57999992</v>
      </c>
      <c r="AB217" s="39">
        <f>Z217/D217</f>
        <v>0.25296881896277712</v>
      </c>
      <c r="AC217" s="32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</row>
    <row r="218" spans="1:42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9"/>
      <c r="AC218" s="32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</row>
    <row r="219" spans="1:42" s="33" customFormat="1" ht="18" customHeight="1" x14ac:dyDescent="0.2">
      <c r="A219" s="36" t="s">
        <v>37</v>
      </c>
      <c r="B219" s="31">
        <f>[1]consoCURRENT!E4696</f>
        <v>22572325.180000003</v>
      </c>
      <c r="C219" s="31">
        <f>[1]consoCURRENT!F4696</f>
        <v>0</v>
      </c>
      <c r="D219" s="31">
        <f>[1]consoCURRENT!G4696</f>
        <v>22572325.180000003</v>
      </c>
      <c r="E219" s="31">
        <f>[1]consoCURRENT!H4696</f>
        <v>7754328</v>
      </c>
      <c r="F219" s="31">
        <f>[1]consoCURRENT!I4696</f>
        <v>298850</v>
      </c>
      <c r="G219" s="31">
        <f>[1]consoCURRENT!J4696</f>
        <v>29675</v>
      </c>
      <c r="H219" s="31">
        <f>[1]consoCURRENT!K4696</f>
        <v>0</v>
      </c>
      <c r="I219" s="31">
        <f>[1]consoCURRENT!L4696</f>
        <v>0</v>
      </c>
      <c r="J219" s="31">
        <f>[1]consoCURRENT!M4696</f>
        <v>111350</v>
      </c>
      <c r="K219" s="31">
        <f>[1]consoCURRENT!N4696</f>
        <v>0</v>
      </c>
      <c r="L219" s="31">
        <f>[1]consoCURRENT!O4696</f>
        <v>0</v>
      </c>
      <c r="M219" s="31">
        <f>[1]consoCURRENT!P4696</f>
        <v>111350</v>
      </c>
      <c r="N219" s="31">
        <f>[1]consoCURRENT!Q4696</f>
        <v>4307688</v>
      </c>
      <c r="O219" s="31">
        <f>[1]consoCURRENT!R4696</f>
        <v>3385590</v>
      </c>
      <c r="P219" s="31">
        <f>[1]consoCURRENT!S4696</f>
        <v>61050</v>
      </c>
      <c r="Q219" s="31">
        <f>[1]consoCURRENT!T4696</f>
        <v>0</v>
      </c>
      <c r="R219" s="31">
        <f>[1]consoCURRENT!U4696</f>
        <v>187500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29675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3"/>
        <v>8082853</v>
      </c>
      <c r="AA219" s="31">
        <f>D219-Z219</f>
        <v>14489472.180000003</v>
      </c>
      <c r="AB219" s="39">
        <f>Z219/D219</f>
        <v>0.35808685793529749</v>
      </c>
      <c r="AC219" s="32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</row>
    <row r="220" spans="1:42" s="33" customFormat="1" ht="18" hidden="1" customHeight="1" x14ac:dyDescent="0.25">
      <c r="A220" s="40" t="s">
        <v>38</v>
      </c>
      <c r="B220" s="41">
        <f t="shared" ref="B220:C220" si="124">SUM(B216:B219)</f>
        <v>401580160.14999998</v>
      </c>
      <c r="C220" s="41">
        <f t="shared" si="124"/>
        <v>-2.9802322387695313E-8</v>
      </c>
      <c r="D220" s="41">
        <f>SUM(D216:D219)</f>
        <v>401580160.14999992</v>
      </c>
      <c r="E220" s="41">
        <f t="shared" ref="E220:AA220" si="125">SUM(E216:E219)</f>
        <v>48806718</v>
      </c>
      <c r="F220" s="41">
        <f t="shared" si="125"/>
        <v>39774515.950000003</v>
      </c>
      <c r="G220" s="41">
        <f t="shared" si="125"/>
        <v>15378783.440000001</v>
      </c>
      <c r="H220" s="41">
        <f t="shared" si="125"/>
        <v>0</v>
      </c>
      <c r="I220" s="41">
        <f t="shared" si="125"/>
        <v>1429316.16</v>
      </c>
      <c r="J220" s="41">
        <f t="shared" si="125"/>
        <v>11980338.979999999</v>
      </c>
      <c r="K220" s="41">
        <f t="shared" si="125"/>
        <v>3228590.41</v>
      </c>
      <c r="L220" s="41">
        <f t="shared" si="125"/>
        <v>0</v>
      </c>
      <c r="M220" s="41">
        <f t="shared" si="125"/>
        <v>16638245.550000003</v>
      </c>
      <c r="N220" s="41">
        <f t="shared" si="125"/>
        <v>8763188</v>
      </c>
      <c r="O220" s="41">
        <f t="shared" si="125"/>
        <v>38526663.840000004</v>
      </c>
      <c r="P220" s="41">
        <f t="shared" si="125"/>
        <v>87550</v>
      </c>
      <c r="Q220" s="41">
        <f t="shared" si="125"/>
        <v>38567.29</v>
      </c>
      <c r="R220" s="41">
        <f t="shared" si="125"/>
        <v>27701109.68</v>
      </c>
      <c r="S220" s="41">
        <f t="shared" si="125"/>
        <v>54500</v>
      </c>
      <c r="T220" s="41">
        <f t="shared" si="125"/>
        <v>942098.16</v>
      </c>
      <c r="U220" s="41">
        <f t="shared" si="125"/>
        <v>11172368.4</v>
      </c>
      <c r="V220" s="41">
        <f t="shared" si="125"/>
        <v>35726.47</v>
      </c>
      <c r="W220" s="41">
        <f t="shared" si="125"/>
        <v>0</v>
      </c>
      <c r="X220" s="41">
        <f t="shared" si="125"/>
        <v>0</v>
      </c>
      <c r="Y220" s="41">
        <f t="shared" si="125"/>
        <v>0</v>
      </c>
      <c r="Z220" s="41">
        <f t="shared" si="125"/>
        <v>103960017.39000002</v>
      </c>
      <c r="AA220" s="41">
        <f t="shared" si="125"/>
        <v>297620142.75999993</v>
      </c>
      <c r="AB220" s="42">
        <f>Z220/D220</f>
        <v>0.25887737419888579</v>
      </c>
      <c r="AC220" s="32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</row>
    <row r="221" spans="1:42" s="33" customFormat="1" ht="18" hidden="1" customHeight="1" x14ac:dyDescent="0.25">
      <c r="A221" s="43" t="s">
        <v>39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0</v>
      </c>
      <c r="AA221" s="31">
        <f>D221-Z221</f>
        <v>0</v>
      </c>
      <c r="AB221" s="39" t="e">
        <f>Z221/D221</f>
        <v>#DIV/0!</v>
      </c>
      <c r="AC221" s="32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</row>
    <row r="222" spans="1:42" s="33" customFormat="1" ht="18" customHeight="1" x14ac:dyDescent="0.25">
      <c r="A222" s="40" t="s">
        <v>40</v>
      </c>
      <c r="B222" s="41">
        <f t="shared" ref="B222:C222" si="127">B221+B220</f>
        <v>401580160.14999998</v>
      </c>
      <c r="C222" s="41">
        <f t="shared" si="127"/>
        <v>-2.9802322387695313E-8</v>
      </c>
      <c r="D222" s="41">
        <f>D221+D220</f>
        <v>401580160.14999992</v>
      </c>
      <c r="E222" s="41">
        <f t="shared" ref="E222:AA222" si="128">E221+E220</f>
        <v>48806718</v>
      </c>
      <c r="F222" s="41">
        <f t="shared" si="128"/>
        <v>39774515.950000003</v>
      </c>
      <c r="G222" s="41">
        <f t="shared" si="128"/>
        <v>15378783.440000001</v>
      </c>
      <c r="H222" s="41">
        <f t="shared" si="128"/>
        <v>0</v>
      </c>
      <c r="I222" s="41">
        <f t="shared" si="128"/>
        <v>1429316.16</v>
      </c>
      <c r="J222" s="41">
        <f t="shared" si="128"/>
        <v>11980338.979999999</v>
      </c>
      <c r="K222" s="41">
        <f t="shared" si="128"/>
        <v>3228590.41</v>
      </c>
      <c r="L222" s="41">
        <f t="shared" si="128"/>
        <v>0</v>
      </c>
      <c r="M222" s="41">
        <f t="shared" si="128"/>
        <v>16638245.550000003</v>
      </c>
      <c r="N222" s="41">
        <f t="shared" si="128"/>
        <v>8763188</v>
      </c>
      <c r="O222" s="41">
        <f t="shared" si="128"/>
        <v>38526663.840000004</v>
      </c>
      <c r="P222" s="41">
        <f t="shared" si="128"/>
        <v>87550</v>
      </c>
      <c r="Q222" s="41">
        <f t="shared" si="128"/>
        <v>38567.29</v>
      </c>
      <c r="R222" s="41">
        <f t="shared" si="128"/>
        <v>27701109.68</v>
      </c>
      <c r="S222" s="41">
        <f t="shared" si="128"/>
        <v>54500</v>
      </c>
      <c r="T222" s="41">
        <f t="shared" si="128"/>
        <v>942098.16</v>
      </c>
      <c r="U222" s="41">
        <f t="shared" si="128"/>
        <v>11172368.4</v>
      </c>
      <c r="V222" s="41">
        <f t="shared" si="128"/>
        <v>35726.47</v>
      </c>
      <c r="W222" s="41">
        <f t="shared" si="128"/>
        <v>0</v>
      </c>
      <c r="X222" s="41">
        <f t="shared" si="128"/>
        <v>0</v>
      </c>
      <c r="Y222" s="41">
        <f t="shared" si="128"/>
        <v>0</v>
      </c>
      <c r="Z222" s="41">
        <f t="shared" si="128"/>
        <v>103960017.39000002</v>
      </c>
      <c r="AA222" s="41">
        <f t="shared" si="128"/>
        <v>297620142.75999993</v>
      </c>
      <c r="AB222" s="42">
        <f>Z222/D222</f>
        <v>0.25887737419888579</v>
      </c>
      <c r="AC222" s="44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</row>
    <row r="223" spans="1:42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57">
        <f>+'[2]cmf-co'!$K$190</f>
        <v>103960017.39</v>
      </c>
      <c r="AA223" s="31"/>
      <c r="AB223" s="31"/>
      <c r="AC223" s="32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</row>
    <row r="224" spans="1:42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</row>
    <row r="225" spans="1:42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</row>
    <row r="226" spans="1:42" s="33" customFormat="1" ht="18" customHeight="1" x14ac:dyDescent="0.2">
      <c r="A226" s="36" t="s">
        <v>34</v>
      </c>
      <c r="B226" s="31">
        <f>[1]consoCURRENT!E4761</f>
        <v>0</v>
      </c>
      <c r="C226" s="31">
        <f>[1]consoCURRENT!F4761</f>
        <v>0</v>
      </c>
      <c r="D226" s="31">
        <f>[1]consoCURRENT!G4761</f>
        <v>0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0</v>
      </c>
      <c r="AB226" s="37" t="e">
        <f>Z226/D226</f>
        <v>#DIV/0!</v>
      </c>
      <c r="AC226" s="32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</row>
    <row r="227" spans="1:42" s="33" customFormat="1" ht="18" customHeight="1" x14ac:dyDescent="0.2">
      <c r="A227" s="36" t="s">
        <v>35</v>
      </c>
      <c r="B227" s="31">
        <f>[1]consoCURRENT!E4874</f>
        <v>311077.94999999995</v>
      </c>
      <c r="C227" s="31">
        <f>[1]consoCURRENT!F4874</f>
        <v>0</v>
      </c>
      <c r="D227" s="31">
        <f>[1]consoCURRENT!G4874</f>
        <v>311077.94999999995</v>
      </c>
      <c r="E227" s="31">
        <f>[1]consoCURRENT!H4874</f>
        <v>31695</v>
      </c>
      <c r="F227" s="31">
        <f>[1]consoCURRENT!I4874</f>
        <v>62972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52972</v>
      </c>
      <c r="K227" s="31">
        <f>[1]consoCURRENT!N4874</f>
        <v>0</v>
      </c>
      <c r="L227" s="31">
        <f>[1]consoCURRENT!O4874</f>
        <v>0</v>
      </c>
      <c r="M227" s="31">
        <f>[1]consoCURRENT!P4874</f>
        <v>52972</v>
      </c>
      <c r="N227" s="31">
        <f>[1]consoCURRENT!Q4874</f>
        <v>25495</v>
      </c>
      <c r="O227" s="31">
        <f>[1]consoCURRENT!R4874</f>
        <v>0</v>
      </c>
      <c r="P227" s="31">
        <f>[1]consoCURRENT!S4874</f>
        <v>6200</v>
      </c>
      <c r="Q227" s="31">
        <f>[1]consoCURRENT!T4874</f>
        <v>0</v>
      </c>
      <c r="R227" s="31">
        <f>[1]consoCURRENT!U4874</f>
        <v>10000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9">SUM(M227:Y227)</f>
        <v>94667</v>
      </c>
      <c r="AA227" s="31">
        <f>D227-Z227</f>
        <v>216410.94999999995</v>
      </c>
      <c r="AB227" s="39">
        <f>Z227/D227</f>
        <v>0.30431922288288199</v>
      </c>
      <c r="AC227" s="32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</row>
    <row r="228" spans="1:42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9"/>
      <c r="AC228" s="32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</row>
    <row r="229" spans="1:42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9"/>
      <c r="AC229" s="32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</row>
    <row r="230" spans="1:42" s="33" customFormat="1" ht="18" hidden="1" customHeight="1" x14ac:dyDescent="0.25">
      <c r="A230" s="40" t="s">
        <v>38</v>
      </c>
      <c r="B230" s="41">
        <f t="shared" ref="B230:C230" si="130">SUM(B226:B229)</f>
        <v>311077.94999999995</v>
      </c>
      <c r="C230" s="41">
        <f t="shared" si="130"/>
        <v>0</v>
      </c>
      <c r="D230" s="41">
        <f>SUM(D226:D229)</f>
        <v>311077.94999999995</v>
      </c>
      <c r="E230" s="41">
        <f t="shared" ref="E230:AA230" si="131">SUM(E226:E229)</f>
        <v>31695</v>
      </c>
      <c r="F230" s="41">
        <f t="shared" si="131"/>
        <v>62972</v>
      </c>
      <c r="G230" s="41">
        <f t="shared" si="131"/>
        <v>0</v>
      </c>
      <c r="H230" s="41">
        <f t="shared" si="131"/>
        <v>0</v>
      </c>
      <c r="I230" s="41">
        <f t="shared" si="131"/>
        <v>0</v>
      </c>
      <c r="J230" s="41">
        <f t="shared" si="131"/>
        <v>52972</v>
      </c>
      <c r="K230" s="41">
        <f t="shared" si="131"/>
        <v>0</v>
      </c>
      <c r="L230" s="41">
        <f t="shared" si="131"/>
        <v>0</v>
      </c>
      <c r="M230" s="41">
        <f t="shared" si="131"/>
        <v>52972</v>
      </c>
      <c r="N230" s="41">
        <f t="shared" si="131"/>
        <v>25495</v>
      </c>
      <c r="O230" s="41">
        <f t="shared" si="131"/>
        <v>0</v>
      </c>
      <c r="P230" s="41">
        <f t="shared" si="131"/>
        <v>6200</v>
      </c>
      <c r="Q230" s="41">
        <f t="shared" si="131"/>
        <v>0</v>
      </c>
      <c r="R230" s="41">
        <f t="shared" si="131"/>
        <v>10000</v>
      </c>
      <c r="S230" s="41">
        <f t="shared" si="131"/>
        <v>0</v>
      </c>
      <c r="T230" s="41">
        <f t="shared" si="131"/>
        <v>0</v>
      </c>
      <c r="U230" s="41">
        <f t="shared" si="131"/>
        <v>0</v>
      </c>
      <c r="V230" s="41">
        <f t="shared" si="131"/>
        <v>0</v>
      </c>
      <c r="W230" s="41">
        <f t="shared" si="131"/>
        <v>0</v>
      </c>
      <c r="X230" s="41">
        <f t="shared" si="131"/>
        <v>0</v>
      </c>
      <c r="Y230" s="41">
        <f t="shared" si="131"/>
        <v>0</v>
      </c>
      <c r="Z230" s="41">
        <f t="shared" si="131"/>
        <v>94667</v>
      </c>
      <c r="AA230" s="41">
        <f t="shared" si="131"/>
        <v>216410.94999999995</v>
      </c>
      <c r="AB230" s="42">
        <f>Z230/D230</f>
        <v>0.30431922288288199</v>
      </c>
      <c r="AC230" s="32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</row>
    <row r="231" spans="1:42" s="33" customFormat="1" ht="18" hidden="1" customHeight="1" x14ac:dyDescent="0.25">
      <c r="A231" s="43" t="s">
        <v>39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0</v>
      </c>
      <c r="AA231" s="31">
        <f>D231-Z231</f>
        <v>0</v>
      </c>
      <c r="AB231" s="39" t="e">
        <f>Z231/D231</f>
        <v>#DIV/0!</v>
      </c>
      <c r="AC231" s="32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</row>
    <row r="232" spans="1:42" s="33" customFormat="1" ht="18" customHeight="1" x14ac:dyDescent="0.25">
      <c r="A232" s="40" t="s">
        <v>40</v>
      </c>
      <c r="B232" s="41">
        <f t="shared" ref="B232:C232" si="133">B231+B230</f>
        <v>311077.94999999995</v>
      </c>
      <c r="C232" s="41">
        <f t="shared" si="133"/>
        <v>0</v>
      </c>
      <c r="D232" s="41">
        <f>D231+D230</f>
        <v>311077.94999999995</v>
      </c>
      <c r="E232" s="41">
        <f t="shared" ref="E232:AA232" si="134">E231+E230</f>
        <v>31695</v>
      </c>
      <c r="F232" s="41">
        <f t="shared" si="134"/>
        <v>62972</v>
      </c>
      <c r="G232" s="41">
        <f t="shared" si="134"/>
        <v>0</v>
      </c>
      <c r="H232" s="41">
        <f t="shared" si="134"/>
        <v>0</v>
      </c>
      <c r="I232" s="41">
        <f t="shared" si="134"/>
        <v>0</v>
      </c>
      <c r="J232" s="41">
        <f t="shared" si="134"/>
        <v>52972</v>
      </c>
      <c r="K232" s="41">
        <f t="shared" si="134"/>
        <v>0</v>
      </c>
      <c r="L232" s="41">
        <f t="shared" si="134"/>
        <v>0</v>
      </c>
      <c r="M232" s="41">
        <f t="shared" si="134"/>
        <v>52972</v>
      </c>
      <c r="N232" s="41">
        <f t="shared" si="134"/>
        <v>25495</v>
      </c>
      <c r="O232" s="41">
        <f t="shared" si="134"/>
        <v>0</v>
      </c>
      <c r="P232" s="41">
        <f t="shared" si="134"/>
        <v>6200</v>
      </c>
      <c r="Q232" s="41">
        <f t="shared" si="134"/>
        <v>0</v>
      </c>
      <c r="R232" s="41">
        <f t="shared" si="134"/>
        <v>10000</v>
      </c>
      <c r="S232" s="41">
        <f t="shared" si="134"/>
        <v>0</v>
      </c>
      <c r="T232" s="41">
        <f t="shared" si="134"/>
        <v>0</v>
      </c>
      <c r="U232" s="41">
        <f t="shared" si="134"/>
        <v>0</v>
      </c>
      <c r="V232" s="41">
        <f t="shared" si="134"/>
        <v>0</v>
      </c>
      <c r="W232" s="41">
        <f t="shared" si="134"/>
        <v>0</v>
      </c>
      <c r="X232" s="41">
        <f t="shared" si="134"/>
        <v>0</v>
      </c>
      <c r="Y232" s="41">
        <f t="shared" si="134"/>
        <v>0</v>
      </c>
      <c r="Z232" s="41">
        <f t="shared" si="134"/>
        <v>94667</v>
      </c>
      <c r="AA232" s="41">
        <f t="shared" si="134"/>
        <v>216410.94999999995</v>
      </c>
      <c r="AB232" s="42">
        <f>Z232/D232</f>
        <v>0.30431922288288199</v>
      </c>
      <c r="AC232" s="44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</row>
    <row r="233" spans="1:42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</row>
    <row r="234" spans="1:42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</row>
    <row r="235" spans="1:42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</row>
    <row r="236" spans="1:42" s="33" customFormat="1" ht="18" customHeight="1" x14ac:dyDescent="0.2">
      <c r="A236" s="36" t="s">
        <v>34</v>
      </c>
      <c r="B236" s="31">
        <f>[1]consoCURRENT!E4974</f>
        <v>0</v>
      </c>
      <c r="C236" s="31">
        <f>[1]consoCURRENT!F4974</f>
        <v>0</v>
      </c>
      <c r="D236" s="31">
        <f>[1]consoCURRENT!G4974</f>
        <v>0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0</v>
      </c>
      <c r="AB236" s="37" t="e">
        <f t="shared" ref="AB236" si="135">Z236/D236</f>
        <v>#DIV/0!</v>
      </c>
      <c r="AC236" s="32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</row>
    <row r="237" spans="1:42" s="33" customFormat="1" ht="18" customHeight="1" x14ac:dyDescent="0.2">
      <c r="A237" s="36" t="s">
        <v>35</v>
      </c>
      <c r="B237" s="31">
        <f>[1]consoCURRENT!E5087</f>
        <v>13425874.949999999</v>
      </c>
      <c r="C237" s="31">
        <f>[1]consoCURRENT!F5087</f>
        <v>0</v>
      </c>
      <c r="D237" s="31">
        <f>[1]consoCURRENT!G5087</f>
        <v>13425874.949999997</v>
      </c>
      <c r="E237" s="31">
        <f>[1]consoCURRENT!H5087</f>
        <v>1669780.0899999999</v>
      </c>
      <c r="F237" s="31">
        <f>[1]consoCURRENT!I5087</f>
        <v>5860004.1899999995</v>
      </c>
      <c r="G237" s="31">
        <f>[1]consoCURRENT!J5087</f>
        <v>3278508.7600000002</v>
      </c>
      <c r="H237" s="31">
        <f>[1]consoCURRENT!K5087</f>
        <v>0</v>
      </c>
      <c r="I237" s="31">
        <f>[1]consoCURRENT!L5087</f>
        <v>1184327.5899999999</v>
      </c>
      <c r="J237" s="31">
        <f>[1]consoCURRENT!M5087</f>
        <v>4457095.4700000007</v>
      </c>
      <c r="K237" s="31">
        <f>[1]consoCURRENT!N5087</f>
        <v>2010224.84</v>
      </c>
      <c r="L237" s="31">
        <f>[1]consoCURRENT!O5087</f>
        <v>0</v>
      </c>
      <c r="M237" s="31">
        <f>[1]consoCURRENT!P5087</f>
        <v>7651647.9000000004</v>
      </c>
      <c r="N237" s="31">
        <f>[1]consoCURRENT!Q5087</f>
        <v>0</v>
      </c>
      <c r="O237" s="31">
        <f>[1]consoCURRENT!R5087</f>
        <v>92408</v>
      </c>
      <c r="P237" s="31">
        <f>[1]consoCURRENT!S5087</f>
        <v>393044.5</v>
      </c>
      <c r="Q237" s="31">
        <f>[1]consoCURRENT!T5087</f>
        <v>647561.43999999994</v>
      </c>
      <c r="R237" s="31">
        <f>[1]consoCURRENT!U5087</f>
        <v>433777.4</v>
      </c>
      <c r="S237" s="31">
        <f>[1]consoCURRENT!V5087</f>
        <v>321569.88</v>
      </c>
      <c r="T237" s="31">
        <f>[1]consoCURRENT!W5087</f>
        <v>386570.48000000004</v>
      </c>
      <c r="U237" s="31">
        <f>[1]consoCURRENT!X5087</f>
        <v>0</v>
      </c>
      <c r="V237" s="31">
        <f>[1]consoCURRENT!Y5087</f>
        <v>881713.44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6">SUM(M237:Y237)</f>
        <v>10808293.040000001</v>
      </c>
      <c r="AA237" s="31">
        <f>D237-Z237</f>
        <v>2617581.9099999964</v>
      </c>
      <c r="AB237" s="39">
        <f>Z237/D237</f>
        <v>0.80503453817734261</v>
      </c>
      <c r="AC237" s="32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</row>
    <row r="238" spans="1:42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9"/>
      <c r="AC238" s="32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</row>
    <row r="239" spans="1:42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9"/>
      <c r="AC239" s="32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</row>
    <row r="240" spans="1:42" s="33" customFormat="1" ht="18" hidden="1" customHeight="1" x14ac:dyDescent="0.25">
      <c r="A240" s="40" t="s">
        <v>38</v>
      </c>
      <c r="B240" s="41">
        <f t="shared" ref="B240:C240" si="137">SUM(B236:B239)</f>
        <v>13425874.949999999</v>
      </c>
      <c r="C240" s="41">
        <f t="shared" si="137"/>
        <v>0</v>
      </c>
      <c r="D240" s="41">
        <f>SUM(D236:D239)</f>
        <v>13425874.949999997</v>
      </c>
      <c r="E240" s="41">
        <f t="shared" ref="E240:AA240" si="138">SUM(E236:E239)</f>
        <v>1669780.0899999999</v>
      </c>
      <c r="F240" s="41">
        <f t="shared" si="138"/>
        <v>5860004.1899999995</v>
      </c>
      <c r="G240" s="41">
        <f t="shared" si="138"/>
        <v>3278508.7600000002</v>
      </c>
      <c r="H240" s="41">
        <f t="shared" si="138"/>
        <v>0</v>
      </c>
      <c r="I240" s="41">
        <f t="shared" si="138"/>
        <v>1184327.5899999999</v>
      </c>
      <c r="J240" s="41">
        <f t="shared" si="138"/>
        <v>4457095.4700000007</v>
      </c>
      <c r="K240" s="41">
        <f t="shared" si="138"/>
        <v>2010224.84</v>
      </c>
      <c r="L240" s="41">
        <f t="shared" si="138"/>
        <v>0</v>
      </c>
      <c r="M240" s="41">
        <f t="shared" si="138"/>
        <v>7651647.9000000004</v>
      </c>
      <c r="N240" s="41">
        <f t="shared" si="138"/>
        <v>0</v>
      </c>
      <c r="O240" s="41">
        <f t="shared" si="138"/>
        <v>92408</v>
      </c>
      <c r="P240" s="41">
        <f t="shared" si="138"/>
        <v>393044.5</v>
      </c>
      <c r="Q240" s="41">
        <f t="shared" si="138"/>
        <v>647561.43999999994</v>
      </c>
      <c r="R240" s="41">
        <f t="shared" si="138"/>
        <v>433777.4</v>
      </c>
      <c r="S240" s="41">
        <f t="shared" si="138"/>
        <v>321569.88</v>
      </c>
      <c r="T240" s="41">
        <f t="shared" si="138"/>
        <v>386570.48000000004</v>
      </c>
      <c r="U240" s="41">
        <f t="shared" si="138"/>
        <v>0</v>
      </c>
      <c r="V240" s="41">
        <f t="shared" si="138"/>
        <v>881713.44</v>
      </c>
      <c r="W240" s="41">
        <f t="shared" si="138"/>
        <v>0</v>
      </c>
      <c r="X240" s="41">
        <f t="shared" si="138"/>
        <v>0</v>
      </c>
      <c r="Y240" s="41">
        <f t="shared" si="138"/>
        <v>0</v>
      </c>
      <c r="Z240" s="41">
        <f t="shared" si="138"/>
        <v>10808293.040000001</v>
      </c>
      <c r="AA240" s="41">
        <f t="shared" si="138"/>
        <v>2617581.9099999964</v>
      </c>
      <c r="AB240" s="42">
        <f>Z240/D240</f>
        <v>0.80503453817734261</v>
      </c>
      <c r="AC240" s="32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</row>
    <row r="241" spans="1:42" s="33" customFormat="1" ht="18" hidden="1" customHeight="1" x14ac:dyDescent="0.25">
      <c r="A241" s="43" t="s">
        <v>39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9" t="e">
        <f>Z241/D241</f>
        <v>#DIV/0!</v>
      </c>
      <c r="AC241" s="32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</row>
    <row r="242" spans="1:42" s="33" customFormat="1" ht="18" customHeight="1" x14ac:dyDescent="0.25">
      <c r="A242" s="40" t="s">
        <v>40</v>
      </c>
      <c r="B242" s="41">
        <f t="shared" ref="B242:C242" si="139">B241+B240</f>
        <v>13425874.949999999</v>
      </c>
      <c r="C242" s="41">
        <f t="shared" si="139"/>
        <v>0</v>
      </c>
      <c r="D242" s="41">
        <f>D241+D240</f>
        <v>13425874.949999997</v>
      </c>
      <c r="E242" s="41">
        <f t="shared" ref="E242:AA242" si="140">E241+E240</f>
        <v>1669780.0899999999</v>
      </c>
      <c r="F242" s="41">
        <f t="shared" si="140"/>
        <v>5860004.1899999995</v>
      </c>
      <c r="G242" s="41">
        <f t="shared" si="140"/>
        <v>3278508.7600000002</v>
      </c>
      <c r="H242" s="41">
        <f t="shared" si="140"/>
        <v>0</v>
      </c>
      <c r="I242" s="41">
        <f t="shared" si="140"/>
        <v>1184327.5899999999</v>
      </c>
      <c r="J242" s="41">
        <f t="shared" si="140"/>
        <v>4457095.4700000007</v>
      </c>
      <c r="K242" s="41">
        <f t="shared" si="140"/>
        <v>2010224.84</v>
      </c>
      <c r="L242" s="41">
        <f t="shared" si="140"/>
        <v>0</v>
      </c>
      <c r="M242" s="41">
        <f t="shared" si="140"/>
        <v>7651647.9000000004</v>
      </c>
      <c r="N242" s="41">
        <f t="shared" si="140"/>
        <v>0</v>
      </c>
      <c r="O242" s="41">
        <f t="shared" si="140"/>
        <v>92408</v>
      </c>
      <c r="P242" s="41">
        <f t="shared" si="140"/>
        <v>393044.5</v>
      </c>
      <c r="Q242" s="41">
        <f t="shared" si="140"/>
        <v>647561.43999999994</v>
      </c>
      <c r="R242" s="41">
        <f t="shared" si="140"/>
        <v>433777.4</v>
      </c>
      <c r="S242" s="41">
        <f t="shared" si="140"/>
        <v>321569.88</v>
      </c>
      <c r="T242" s="41">
        <f t="shared" si="140"/>
        <v>386570.48000000004</v>
      </c>
      <c r="U242" s="41">
        <f t="shared" si="140"/>
        <v>0</v>
      </c>
      <c r="V242" s="41">
        <f t="shared" si="140"/>
        <v>881713.44</v>
      </c>
      <c r="W242" s="41">
        <f t="shared" si="140"/>
        <v>0</v>
      </c>
      <c r="X242" s="41">
        <f t="shared" si="140"/>
        <v>0</v>
      </c>
      <c r="Y242" s="41">
        <f t="shared" si="140"/>
        <v>0</v>
      </c>
      <c r="Z242" s="41">
        <f t="shared" si="140"/>
        <v>10808293.040000001</v>
      </c>
      <c r="AA242" s="41">
        <f t="shared" si="140"/>
        <v>2617581.9099999964</v>
      </c>
      <c r="AB242" s="42">
        <f>Z242/D242</f>
        <v>0.80503453817734261</v>
      </c>
      <c r="AC242" s="44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</row>
    <row r="243" spans="1:42" s="33" customFormat="1" ht="15" customHeight="1" x14ac:dyDescent="0.2">
      <c r="A243" s="45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</row>
    <row r="244" spans="1:42" s="33" customFormat="1" ht="15" customHeight="1" x14ac:dyDescent="0.2">
      <c r="A244" s="45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</row>
    <row r="245" spans="1:42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</row>
    <row r="246" spans="1:42" s="33" customFormat="1" ht="18" customHeight="1" x14ac:dyDescent="0.2">
      <c r="A246" s="36" t="s">
        <v>34</v>
      </c>
      <c r="B246" s="31">
        <f>[1]consoCURRENT!E5187</f>
        <v>0</v>
      </c>
      <c r="C246" s="31">
        <f>[1]consoCURRENT!F5187</f>
        <v>0</v>
      </c>
      <c r="D246" s="31">
        <f>[1]consoCURRENT!G5187</f>
        <v>0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0</v>
      </c>
      <c r="AB246" s="37" t="e">
        <f>Z246/D246</f>
        <v>#DIV/0!</v>
      </c>
      <c r="AC246" s="32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</row>
    <row r="247" spans="1:42" s="33" customFormat="1" ht="18" customHeight="1" x14ac:dyDescent="0.2">
      <c r="A247" s="36" t="s">
        <v>35</v>
      </c>
      <c r="B247" s="31">
        <f>[1]consoCURRENT!E5300</f>
        <v>4611357.1999999993</v>
      </c>
      <c r="C247" s="31">
        <f>[1]consoCURRENT!F5300</f>
        <v>0</v>
      </c>
      <c r="D247" s="31">
        <f>[1]consoCURRENT!G5300</f>
        <v>4611357.1999999993</v>
      </c>
      <c r="E247" s="31">
        <f>[1]consoCURRENT!H5300</f>
        <v>391926.88999999996</v>
      </c>
      <c r="F247" s="31">
        <f>[1]consoCURRENT!I5300</f>
        <v>151757.02999999997</v>
      </c>
      <c r="G247" s="31">
        <f>[1]consoCURRENT!J5300</f>
        <v>236348.02000000002</v>
      </c>
      <c r="H247" s="31">
        <f>[1]consoCURRENT!K5300</f>
        <v>0</v>
      </c>
      <c r="I247" s="31">
        <f>[1]consoCURRENT!L5300</f>
        <v>124776.89</v>
      </c>
      <c r="J247" s="31">
        <f>[1]consoCURRENT!M5300</f>
        <v>151757.02999999997</v>
      </c>
      <c r="K247" s="31">
        <f>[1]consoCURRENT!N5300</f>
        <v>44348.02</v>
      </c>
      <c r="L247" s="31">
        <f>[1]consoCURRENT!O5300</f>
        <v>0</v>
      </c>
      <c r="M247" s="31">
        <f>[1]consoCURRENT!P5300</f>
        <v>320881.94</v>
      </c>
      <c r="N247" s="31">
        <f>[1]consoCURRENT!Q5300</f>
        <v>0</v>
      </c>
      <c r="O247" s="31">
        <f>[1]consoCURRENT!R5300</f>
        <v>78150</v>
      </c>
      <c r="P247" s="31">
        <f>[1]consoCURRENT!S5300</f>
        <v>189000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192000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1">SUM(M247:Y247)</f>
        <v>780031.94</v>
      </c>
      <c r="AA247" s="31">
        <f>D247-Z247</f>
        <v>3831325.2599999993</v>
      </c>
      <c r="AB247" s="39">
        <f>Z247/D247</f>
        <v>0.16915452570015616</v>
      </c>
      <c r="AC247" s="32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</row>
    <row r="248" spans="1:42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9"/>
      <c r="AC248" s="32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</row>
    <row r="249" spans="1:42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9"/>
      <c r="AC249" s="32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</row>
    <row r="250" spans="1:42" s="33" customFormat="1" ht="18" hidden="1" customHeight="1" x14ac:dyDescent="0.25">
      <c r="A250" s="40" t="s">
        <v>38</v>
      </c>
      <c r="B250" s="41">
        <f t="shared" ref="B250:AA250" si="142">SUM(B246:B249)</f>
        <v>4611357.1999999993</v>
      </c>
      <c r="C250" s="41">
        <f t="shared" si="142"/>
        <v>0</v>
      </c>
      <c r="D250" s="41">
        <f t="shared" si="142"/>
        <v>4611357.1999999993</v>
      </c>
      <c r="E250" s="41">
        <f t="shared" si="142"/>
        <v>391926.88999999996</v>
      </c>
      <c r="F250" s="41">
        <f t="shared" si="142"/>
        <v>151757.02999999997</v>
      </c>
      <c r="G250" s="41">
        <f t="shared" si="142"/>
        <v>236348.02000000002</v>
      </c>
      <c r="H250" s="41">
        <f t="shared" si="142"/>
        <v>0</v>
      </c>
      <c r="I250" s="41">
        <f t="shared" si="142"/>
        <v>124776.89</v>
      </c>
      <c r="J250" s="41">
        <f t="shared" si="142"/>
        <v>151757.02999999997</v>
      </c>
      <c r="K250" s="41">
        <f t="shared" si="142"/>
        <v>44348.02</v>
      </c>
      <c r="L250" s="41">
        <f t="shared" si="142"/>
        <v>0</v>
      </c>
      <c r="M250" s="41">
        <f t="shared" si="142"/>
        <v>320881.94</v>
      </c>
      <c r="N250" s="41">
        <f t="shared" si="142"/>
        <v>0</v>
      </c>
      <c r="O250" s="41">
        <f t="shared" si="142"/>
        <v>78150</v>
      </c>
      <c r="P250" s="41">
        <f t="shared" si="142"/>
        <v>189000</v>
      </c>
      <c r="Q250" s="41">
        <f t="shared" si="142"/>
        <v>0</v>
      </c>
      <c r="R250" s="41">
        <f t="shared" si="142"/>
        <v>0</v>
      </c>
      <c r="S250" s="41">
        <f t="shared" si="142"/>
        <v>0</v>
      </c>
      <c r="T250" s="41">
        <f t="shared" si="142"/>
        <v>0</v>
      </c>
      <c r="U250" s="41">
        <f t="shared" si="142"/>
        <v>192000</v>
      </c>
      <c r="V250" s="41">
        <f t="shared" si="142"/>
        <v>0</v>
      </c>
      <c r="W250" s="41">
        <f t="shared" si="142"/>
        <v>0</v>
      </c>
      <c r="X250" s="41">
        <f t="shared" si="142"/>
        <v>0</v>
      </c>
      <c r="Y250" s="41">
        <f t="shared" si="142"/>
        <v>0</v>
      </c>
      <c r="Z250" s="41">
        <f t="shared" si="142"/>
        <v>780031.94</v>
      </c>
      <c r="AA250" s="41">
        <f t="shared" si="142"/>
        <v>3831325.2599999993</v>
      </c>
      <c r="AB250" s="42">
        <f>Z250/D250</f>
        <v>0.16915452570015616</v>
      </c>
      <c r="AC250" s="32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</row>
    <row r="251" spans="1:42" s="33" customFormat="1" ht="18" hidden="1" customHeight="1" x14ac:dyDescent="0.25">
      <c r="A251" s="43" t="s">
        <v>39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0</v>
      </c>
      <c r="AA251" s="31">
        <f>D251-Z251</f>
        <v>0</v>
      </c>
      <c r="AB251" s="39" t="e">
        <f>Z251/D251</f>
        <v>#DIV/0!</v>
      </c>
      <c r="AC251" s="32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</row>
    <row r="252" spans="1:42" s="33" customFormat="1" ht="18" customHeight="1" x14ac:dyDescent="0.25">
      <c r="A252" s="40" t="s">
        <v>40</v>
      </c>
      <c r="B252" s="41">
        <f t="shared" ref="B252:AA252" si="144">B251+B250</f>
        <v>4611357.1999999993</v>
      </c>
      <c r="C252" s="41">
        <f t="shared" si="144"/>
        <v>0</v>
      </c>
      <c r="D252" s="41">
        <f t="shared" si="144"/>
        <v>4611357.1999999993</v>
      </c>
      <c r="E252" s="41">
        <f t="shared" si="144"/>
        <v>391926.88999999996</v>
      </c>
      <c r="F252" s="41">
        <f t="shared" si="144"/>
        <v>151757.02999999997</v>
      </c>
      <c r="G252" s="41">
        <f t="shared" si="144"/>
        <v>236348.02000000002</v>
      </c>
      <c r="H252" s="41">
        <f t="shared" si="144"/>
        <v>0</v>
      </c>
      <c r="I252" s="41">
        <f t="shared" si="144"/>
        <v>124776.89</v>
      </c>
      <c r="J252" s="41">
        <f t="shared" si="144"/>
        <v>151757.02999999997</v>
      </c>
      <c r="K252" s="41">
        <f t="shared" si="144"/>
        <v>44348.02</v>
      </c>
      <c r="L252" s="41">
        <f t="shared" si="144"/>
        <v>0</v>
      </c>
      <c r="M252" s="41">
        <f t="shared" si="144"/>
        <v>320881.94</v>
      </c>
      <c r="N252" s="41">
        <f t="shared" si="144"/>
        <v>0</v>
      </c>
      <c r="O252" s="41">
        <f t="shared" si="144"/>
        <v>78150</v>
      </c>
      <c r="P252" s="41">
        <f t="shared" si="144"/>
        <v>189000</v>
      </c>
      <c r="Q252" s="41">
        <f t="shared" si="144"/>
        <v>0</v>
      </c>
      <c r="R252" s="41">
        <f t="shared" si="144"/>
        <v>0</v>
      </c>
      <c r="S252" s="41">
        <f t="shared" si="144"/>
        <v>0</v>
      </c>
      <c r="T252" s="41">
        <f t="shared" si="144"/>
        <v>0</v>
      </c>
      <c r="U252" s="41">
        <f t="shared" si="144"/>
        <v>192000</v>
      </c>
      <c r="V252" s="41">
        <f t="shared" si="144"/>
        <v>0</v>
      </c>
      <c r="W252" s="41">
        <f t="shared" si="144"/>
        <v>0</v>
      </c>
      <c r="X252" s="41">
        <f t="shared" si="144"/>
        <v>0</v>
      </c>
      <c r="Y252" s="41">
        <f t="shared" si="144"/>
        <v>0</v>
      </c>
      <c r="Z252" s="41">
        <f t="shared" si="144"/>
        <v>780031.94</v>
      </c>
      <c r="AA252" s="41">
        <f t="shared" si="144"/>
        <v>3831325.2599999993</v>
      </c>
      <c r="AB252" s="42">
        <f>Z252/D252</f>
        <v>0.16915452570015616</v>
      </c>
      <c r="AC252" s="44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</row>
    <row r="253" spans="1:42" s="33" customFormat="1" ht="15" customHeight="1" x14ac:dyDescent="0.2">
      <c r="A253" s="45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</row>
    <row r="254" spans="1:42" s="33" customFormat="1" ht="15" customHeight="1" x14ac:dyDescent="0.2">
      <c r="A254" s="45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</row>
    <row r="255" spans="1:42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</row>
    <row r="256" spans="1:42" s="33" customFormat="1" ht="18" customHeight="1" x14ac:dyDescent="0.2">
      <c r="A256" s="36" t="s">
        <v>34</v>
      </c>
      <c r="B256" s="31">
        <f t="shared" ref="B256:Q259" si="145">B266+B276+B286+B296+B306+B316+B326+B336+B346+B356+B366+B376+B386+B396+B406+B416+B426</f>
        <v>0</v>
      </c>
      <c r="C256" s="31">
        <f t="shared" si="145"/>
        <v>0</v>
      </c>
      <c r="D256" s="31">
        <f>D266+D276+D286+D296+D306+D316+D326+D336+D346+D356+D366+D376+D386+D396+D406+D416+D426</f>
        <v>0</v>
      </c>
      <c r="E256" s="31">
        <f t="shared" ref="E256:Y259" si="146">E266+E276+E286+E296+E306+E316+E326+E336+E346+E356+E366+E376+E386+E396+E406+E416+E426</f>
        <v>0</v>
      </c>
      <c r="F256" s="31">
        <f t="shared" si="146"/>
        <v>0</v>
      </c>
      <c r="G256" s="31">
        <f t="shared" si="146"/>
        <v>0</v>
      </c>
      <c r="H256" s="31">
        <f t="shared" si="146"/>
        <v>0</v>
      </c>
      <c r="I256" s="31">
        <f t="shared" si="146"/>
        <v>0</v>
      </c>
      <c r="J256" s="31">
        <f t="shared" si="146"/>
        <v>0</v>
      </c>
      <c r="K256" s="31">
        <f t="shared" si="146"/>
        <v>0</v>
      </c>
      <c r="L256" s="31">
        <f t="shared" si="146"/>
        <v>0</v>
      </c>
      <c r="M256" s="31">
        <f t="shared" si="146"/>
        <v>0</v>
      </c>
      <c r="N256" s="31">
        <f t="shared" si="146"/>
        <v>0</v>
      </c>
      <c r="O256" s="31">
        <f t="shared" si="146"/>
        <v>0</v>
      </c>
      <c r="P256" s="31">
        <f t="shared" si="146"/>
        <v>0</v>
      </c>
      <c r="Q256" s="31">
        <f t="shared" si="146"/>
        <v>0</v>
      </c>
      <c r="R256" s="31">
        <f t="shared" si="146"/>
        <v>0</v>
      </c>
      <c r="S256" s="31">
        <f t="shared" si="146"/>
        <v>0</v>
      </c>
      <c r="T256" s="31">
        <f t="shared" si="146"/>
        <v>0</v>
      </c>
      <c r="U256" s="31">
        <f t="shared" si="146"/>
        <v>0</v>
      </c>
      <c r="V256" s="31">
        <f t="shared" si="146"/>
        <v>0</v>
      </c>
      <c r="W256" s="31">
        <f t="shared" si="146"/>
        <v>0</v>
      </c>
      <c r="X256" s="31">
        <f t="shared" si="146"/>
        <v>0</v>
      </c>
      <c r="Y256" s="31">
        <f t="shared" si="146"/>
        <v>0</v>
      </c>
      <c r="Z256" s="31">
        <f>SUM(M256:Y256)</f>
        <v>0</v>
      </c>
      <c r="AA256" s="31">
        <f>D256-Z256</f>
        <v>0</v>
      </c>
      <c r="AB256" s="37" t="e">
        <f>Z256/D256</f>
        <v>#DIV/0!</v>
      </c>
      <c r="AC256" s="32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</row>
    <row r="257" spans="1:42" s="33" customFormat="1" ht="18" customHeight="1" x14ac:dyDescent="0.2">
      <c r="A257" s="36" t="s">
        <v>35</v>
      </c>
      <c r="B257" s="31">
        <f t="shared" si="145"/>
        <v>12058376.270000003</v>
      </c>
      <c r="C257" s="31">
        <f t="shared" si="145"/>
        <v>0</v>
      </c>
      <c r="D257" s="31">
        <f t="shared" si="145"/>
        <v>12058376.270000003</v>
      </c>
      <c r="E257" s="31">
        <f t="shared" si="145"/>
        <v>613097.81000000006</v>
      </c>
      <c r="F257" s="31">
        <f t="shared" si="145"/>
        <v>3528812.75</v>
      </c>
      <c r="G257" s="31">
        <f t="shared" si="145"/>
        <v>3867361.75</v>
      </c>
      <c r="H257" s="31">
        <f t="shared" si="145"/>
        <v>0</v>
      </c>
      <c r="I257" s="31">
        <f t="shared" si="145"/>
        <v>421163.31</v>
      </c>
      <c r="J257" s="31">
        <f t="shared" si="145"/>
        <v>1821544.89</v>
      </c>
      <c r="K257" s="31">
        <f t="shared" si="145"/>
        <v>3284663.51</v>
      </c>
      <c r="L257" s="31">
        <f t="shared" si="145"/>
        <v>0</v>
      </c>
      <c r="M257" s="31">
        <f t="shared" si="145"/>
        <v>5527371.7100000009</v>
      </c>
      <c r="N257" s="31">
        <f t="shared" si="145"/>
        <v>10486.779999999999</v>
      </c>
      <c r="O257" s="31">
        <f t="shared" si="145"/>
        <v>97939.079999999987</v>
      </c>
      <c r="P257" s="31">
        <f t="shared" si="145"/>
        <v>83508.639999999999</v>
      </c>
      <c r="Q257" s="31">
        <f t="shared" si="145"/>
        <v>360619.38</v>
      </c>
      <c r="R257" s="31">
        <f t="shared" si="146"/>
        <v>1111307.3799999999</v>
      </c>
      <c r="S257" s="31">
        <f t="shared" si="146"/>
        <v>235341.1</v>
      </c>
      <c r="T257" s="31">
        <f t="shared" si="146"/>
        <v>1264</v>
      </c>
      <c r="U257" s="31">
        <f t="shared" si="146"/>
        <v>379493</v>
      </c>
      <c r="V257" s="31">
        <f t="shared" si="146"/>
        <v>201941.24</v>
      </c>
      <c r="W257" s="31">
        <f t="shared" si="146"/>
        <v>0</v>
      </c>
      <c r="X257" s="31">
        <f t="shared" si="146"/>
        <v>0</v>
      </c>
      <c r="Y257" s="31">
        <f t="shared" si="146"/>
        <v>0</v>
      </c>
      <c r="Z257" s="31">
        <f t="shared" ref="Z257:Z259" si="147">SUM(M257:Y257)</f>
        <v>8009272.3100000005</v>
      </c>
      <c r="AA257" s="31">
        <f>D257-Z257</f>
        <v>4049103.9600000028</v>
      </c>
      <c r="AB257" s="39">
        <f>Z257/D257</f>
        <v>0.66420819276690213</v>
      </c>
      <c r="AC257" s="32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</row>
    <row r="258" spans="1:42" s="33" customFormat="1" ht="18" customHeight="1" x14ac:dyDescent="0.2">
      <c r="A258" s="36" t="s">
        <v>36</v>
      </c>
      <c r="B258" s="31">
        <f t="shared" si="145"/>
        <v>0</v>
      </c>
      <c r="C258" s="31">
        <f t="shared" si="145"/>
        <v>0</v>
      </c>
      <c r="D258" s="31">
        <f t="shared" si="145"/>
        <v>0</v>
      </c>
      <c r="E258" s="31">
        <f t="shared" si="145"/>
        <v>0</v>
      </c>
      <c r="F258" s="31">
        <f t="shared" si="145"/>
        <v>0</v>
      </c>
      <c r="G258" s="31">
        <f t="shared" si="145"/>
        <v>0</v>
      </c>
      <c r="H258" s="31">
        <f t="shared" si="145"/>
        <v>0</v>
      </c>
      <c r="I258" s="31">
        <f t="shared" si="145"/>
        <v>0</v>
      </c>
      <c r="J258" s="31">
        <f t="shared" si="145"/>
        <v>0</v>
      </c>
      <c r="K258" s="31">
        <f t="shared" si="145"/>
        <v>0</v>
      </c>
      <c r="L258" s="31">
        <f t="shared" si="145"/>
        <v>0</v>
      </c>
      <c r="M258" s="31">
        <f t="shared" si="145"/>
        <v>0</v>
      </c>
      <c r="N258" s="31">
        <f t="shared" si="145"/>
        <v>0</v>
      </c>
      <c r="O258" s="31">
        <f t="shared" si="145"/>
        <v>0</v>
      </c>
      <c r="P258" s="31">
        <f t="shared" si="145"/>
        <v>0</v>
      </c>
      <c r="Q258" s="31">
        <f t="shared" si="145"/>
        <v>0</v>
      </c>
      <c r="R258" s="31">
        <f t="shared" si="146"/>
        <v>0</v>
      </c>
      <c r="S258" s="31">
        <f t="shared" si="146"/>
        <v>0</v>
      </c>
      <c r="T258" s="31">
        <f t="shared" si="146"/>
        <v>0</v>
      </c>
      <c r="U258" s="31">
        <f t="shared" si="146"/>
        <v>0</v>
      </c>
      <c r="V258" s="31">
        <f t="shared" si="146"/>
        <v>0</v>
      </c>
      <c r="W258" s="31">
        <f t="shared" si="146"/>
        <v>0</v>
      </c>
      <c r="X258" s="31">
        <f t="shared" si="146"/>
        <v>0</v>
      </c>
      <c r="Y258" s="31">
        <f t="shared" si="146"/>
        <v>0</v>
      </c>
      <c r="Z258" s="31">
        <f t="shared" si="147"/>
        <v>0</v>
      </c>
      <c r="AA258" s="31">
        <f>D258-Z258</f>
        <v>0</v>
      </c>
      <c r="AB258" s="39"/>
      <c r="AC258" s="32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</row>
    <row r="259" spans="1:42" s="33" customFormat="1" ht="18" customHeight="1" x14ac:dyDescent="0.2">
      <c r="A259" s="36" t="s">
        <v>37</v>
      </c>
      <c r="B259" s="31">
        <f t="shared" si="145"/>
        <v>0</v>
      </c>
      <c r="C259" s="31">
        <f t="shared" si="145"/>
        <v>0</v>
      </c>
      <c r="D259" s="31">
        <f t="shared" si="145"/>
        <v>0</v>
      </c>
      <c r="E259" s="31">
        <f t="shared" si="145"/>
        <v>0</v>
      </c>
      <c r="F259" s="31">
        <f t="shared" si="145"/>
        <v>0</v>
      </c>
      <c r="G259" s="31">
        <f t="shared" si="145"/>
        <v>0</v>
      </c>
      <c r="H259" s="31">
        <f t="shared" si="145"/>
        <v>0</v>
      </c>
      <c r="I259" s="31">
        <f t="shared" si="145"/>
        <v>0</v>
      </c>
      <c r="J259" s="31">
        <f t="shared" si="145"/>
        <v>0</v>
      </c>
      <c r="K259" s="31">
        <f t="shared" si="145"/>
        <v>0</v>
      </c>
      <c r="L259" s="31">
        <f t="shared" si="145"/>
        <v>0</v>
      </c>
      <c r="M259" s="31">
        <f t="shared" si="145"/>
        <v>0</v>
      </c>
      <c r="N259" s="31">
        <f t="shared" si="145"/>
        <v>0</v>
      </c>
      <c r="O259" s="31">
        <f t="shared" si="145"/>
        <v>0</v>
      </c>
      <c r="P259" s="31">
        <f t="shared" si="145"/>
        <v>0</v>
      </c>
      <c r="Q259" s="31">
        <f t="shared" si="145"/>
        <v>0</v>
      </c>
      <c r="R259" s="31">
        <f t="shared" si="146"/>
        <v>0</v>
      </c>
      <c r="S259" s="31">
        <f t="shared" si="146"/>
        <v>0</v>
      </c>
      <c r="T259" s="31">
        <f t="shared" si="146"/>
        <v>0</v>
      </c>
      <c r="U259" s="31">
        <f t="shared" si="146"/>
        <v>0</v>
      </c>
      <c r="V259" s="31">
        <f t="shared" si="146"/>
        <v>0</v>
      </c>
      <c r="W259" s="31">
        <f t="shared" si="146"/>
        <v>0</v>
      </c>
      <c r="X259" s="31">
        <f t="shared" si="146"/>
        <v>0</v>
      </c>
      <c r="Y259" s="31">
        <f t="shared" si="146"/>
        <v>0</v>
      </c>
      <c r="Z259" s="31">
        <f t="shared" si="147"/>
        <v>0</v>
      </c>
      <c r="AA259" s="31">
        <f>D259-Z259</f>
        <v>0</v>
      </c>
      <c r="AB259" s="39"/>
      <c r="AC259" s="32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</row>
    <row r="260" spans="1:42" s="33" customFormat="1" ht="18" hidden="1" customHeight="1" x14ac:dyDescent="0.25">
      <c r="A260" s="40" t="s">
        <v>38</v>
      </c>
      <c r="B260" s="41">
        <f t="shared" ref="B260" si="148">SUM(B256:B259)</f>
        <v>12058376.270000003</v>
      </c>
      <c r="C260" s="41">
        <f t="shared" ref="C260" si="149">SUM(C256:C259)</f>
        <v>0</v>
      </c>
      <c r="D260" s="41">
        <f>SUM(D256:D259)</f>
        <v>12058376.270000003</v>
      </c>
      <c r="E260" s="41">
        <f t="shared" ref="E260:AA260" si="150">SUM(E256:E259)</f>
        <v>613097.81000000006</v>
      </c>
      <c r="F260" s="41">
        <f t="shared" si="150"/>
        <v>3528812.75</v>
      </c>
      <c r="G260" s="41">
        <f t="shared" si="150"/>
        <v>3867361.75</v>
      </c>
      <c r="H260" s="41">
        <f t="shared" si="150"/>
        <v>0</v>
      </c>
      <c r="I260" s="41">
        <f t="shared" si="150"/>
        <v>421163.31</v>
      </c>
      <c r="J260" s="41">
        <f t="shared" si="150"/>
        <v>1821544.89</v>
      </c>
      <c r="K260" s="41">
        <f t="shared" si="150"/>
        <v>3284663.51</v>
      </c>
      <c r="L260" s="41">
        <f t="shared" si="150"/>
        <v>0</v>
      </c>
      <c r="M260" s="41">
        <f t="shared" si="150"/>
        <v>5527371.7100000009</v>
      </c>
      <c r="N260" s="41">
        <f t="shared" si="150"/>
        <v>10486.779999999999</v>
      </c>
      <c r="O260" s="41">
        <f t="shared" si="150"/>
        <v>97939.079999999987</v>
      </c>
      <c r="P260" s="41">
        <f t="shared" si="150"/>
        <v>83508.639999999999</v>
      </c>
      <c r="Q260" s="41">
        <f t="shared" si="150"/>
        <v>360619.38</v>
      </c>
      <c r="R260" s="41">
        <f t="shared" si="150"/>
        <v>1111307.3799999999</v>
      </c>
      <c r="S260" s="41">
        <f t="shared" si="150"/>
        <v>235341.1</v>
      </c>
      <c r="T260" s="41">
        <f t="shared" si="150"/>
        <v>1264</v>
      </c>
      <c r="U260" s="41">
        <f t="shared" si="150"/>
        <v>379493</v>
      </c>
      <c r="V260" s="41">
        <f t="shared" si="150"/>
        <v>201941.24</v>
      </c>
      <c r="W260" s="41">
        <f t="shared" si="150"/>
        <v>0</v>
      </c>
      <c r="X260" s="41">
        <f t="shared" si="150"/>
        <v>0</v>
      </c>
      <c r="Y260" s="41">
        <f t="shared" si="150"/>
        <v>0</v>
      </c>
      <c r="Z260" s="41">
        <f t="shared" si="150"/>
        <v>8009272.3100000005</v>
      </c>
      <c r="AA260" s="41">
        <f t="shared" si="150"/>
        <v>4049103.9600000028</v>
      </c>
      <c r="AB260" s="42">
        <f>Z260/D260</f>
        <v>0.66420819276690213</v>
      </c>
      <c r="AC260" s="32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</row>
    <row r="261" spans="1:42" s="33" customFormat="1" ht="18" hidden="1" customHeight="1" x14ac:dyDescent="0.25">
      <c r="A261" s="43" t="s">
        <v>39</v>
      </c>
      <c r="B261" s="31">
        <f t="shared" ref="B261:Y261" si="151">B271+B281+B291+B301+B311+B321+B331+B341+B351+B361+B371+B381+B391+B401+B411+B421+B431</f>
        <v>0</v>
      </c>
      <c r="C261" s="31">
        <f t="shared" si="151"/>
        <v>0</v>
      </c>
      <c r="D261" s="31">
        <f t="shared" si="151"/>
        <v>0</v>
      </c>
      <c r="E261" s="31">
        <f t="shared" si="151"/>
        <v>0</v>
      </c>
      <c r="F261" s="31">
        <f t="shared" si="151"/>
        <v>0</v>
      </c>
      <c r="G261" s="31">
        <f t="shared" si="151"/>
        <v>0</v>
      </c>
      <c r="H261" s="31">
        <f t="shared" si="151"/>
        <v>0</v>
      </c>
      <c r="I261" s="31">
        <f t="shared" si="151"/>
        <v>0</v>
      </c>
      <c r="J261" s="31">
        <f t="shared" si="151"/>
        <v>0</v>
      </c>
      <c r="K261" s="31">
        <f t="shared" si="151"/>
        <v>0</v>
      </c>
      <c r="L261" s="31">
        <f t="shared" si="151"/>
        <v>0</v>
      </c>
      <c r="M261" s="31">
        <f t="shared" si="151"/>
        <v>0</v>
      </c>
      <c r="N261" s="31">
        <f t="shared" si="151"/>
        <v>0</v>
      </c>
      <c r="O261" s="31">
        <f t="shared" si="151"/>
        <v>0</v>
      </c>
      <c r="P261" s="31">
        <f t="shared" si="151"/>
        <v>0</v>
      </c>
      <c r="Q261" s="31">
        <f t="shared" si="151"/>
        <v>0</v>
      </c>
      <c r="R261" s="31">
        <f t="shared" si="151"/>
        <v>0</v>
      </c>
      <c r="S261" s="31">
        <f t="shared" si="151"/>
        <v>0</v>
      </c>
      <c r="T261" s="31">
        <f t="shared" si="151"/>
        <v>0</v>
      </c>
      <c r="U261" s="31">
        <f t="shared" si="151"/>
        <v>0</v>
      </c>
      <c r="V261" s="31">
        <f t="shared" si="151"/>
        <v>0</v>
      </c>
      <c r="W261" s="31">
        <f t="shared" si="151"/>
        <v>0</v>
      </c>
      <c r="X261" s="31">
        <f t="shared" si="151"/>
        <v>0</v>
      </c>
      <c r="Y261" s="31">
        <f t="shared" si="151"/>
        <v>0</v>
      </c>
      <c r="Z261" s="31">
        <f t="shared" ref="Z261" si="152">SUM(M261:Y261)</f>
        <v>0</v>
      </c>
      <c r="AA261" s="31">
        <f>D261-Z261</f>
        <v>0</v>
      </c>
      <c r="AB261" s="39"/>
      <c r="AC261" s="32"/>
      <c r="AE261" s="135"/>
      <c r="AF261" s="135"/>
      <c r="AG261" s="135"/>
      <c r="AH261" s="135"/>
      <c r="AI261" s="135"/>
      <c r="AJ261" s="135"/>
      <c r="AK261" s="135"/>
      <c r="AL261" s="135"/>
      <c r="AM261" s="135"/>
      <c r="AN261" s="135"/>
      <c r="AO261" s="135"/>
      <c r="AP261" s="135"/>
    </row>
    <row r="262" spans="1:42" s="33" customFormat="1" ht="18" customHeight="1" x14ac:dyDescent="0.25">
      <c r="A262" s="40" t="s">
        <v>40</v>
      </c>
      <c r="B262" s="41">
        <f t="shared" ref="B262:C262" si="153">B261+B260</f>
        <v>12058376.270000003</v>
      </c>
      <c r="C262" s="41">
        <f t="shared" si="153"/>
        <v>0</v>
      </c>
      <c r="D262" s="41">
        <f>D261+D260</f>
        <v>12058376.270000003</v>
      </c>
      <c r="E262" s="41">
        <f t="shared" ref="E262:AA262" si="154">E261+E260</f>
        <v>613097.81000000006</v>
      </c>
      <c r="F262" s="41">
        <f t="shared" si="154"/>
        <v>3528812.75</v>
      </c>
      <c r="G262" s="41">
        <f t="shared" si="154"/>
        <v>3867361.75</v>
      </c>
      <c r="H262" s="41">
        <f t="shared" si="154"/>
        <v>0</v>
      </c>
      <c r="I262" s="41">
        <f t="shared" si="154"/>
        <v>421163.31</v>
      </c>
      <c r="J262" s="41">
        <f t="shared" si="154"/>
        <v>1821544.89</v>
      </c>
      <c r="K262" s="41">
        <f t="shared" si="154"/>
        <v>3284663.51</v>
      </c>
      <c r="L262" s="41">
        <f t="shared" si="154"/>
        <v>0</v>
      </c>
      <c r="M262" s="41">
        <f t="shared" si="154"/>
        <v>5527371.7100000009</v>
      </c>
      <c r="N262" s="41">
        <f t="shared" si="154"/>
        <v>10486.779999999999</v>
      </c>
      <c r="O262" s="41">
        <f t="shared" si="154"/>
        <v>97939.079999999987</v>
      </c>
      <c r="P262" s="41">
        <f t="shared" si="154"/>
        <v>83508.639999999999</v>
      </c>
      <c r="Q262" s="41">
        <f t="shared" si="154"/>
        <v>360619.38</v>
      </c>
      <c r="R262" s="41">
        <f t="shared" si="154"/>
        <v>1111307.3799999999</v>
      </c>
      <c r="S262" s="41">
        <f t="shared" si="154"/>
        <v>235341.1</v>
      </c>
      <c r="T262" s="41">
        <f t="shared" si="154"/>
        <v>1264</v>
      </c>
      <c r="U262" s="41">
        <f t="shared" si="154"/>
        <v>379493</v>
      </c>
      <c r="V262" s="41">
        <f t="shared" si="154"/>
        <v>201941.24</v>
      </c>
      <c r="W262" s="41">
        <f t="shared" si="154"/>
        <v>0</v>
      </c>
      <c r="X262" s="41">
        <f t="shared" si="154"/>
        <v>0</v>
      </c>
      <c r="Y262" s="41">
        <f t="shared" si="154"/>
        <v>0</v>
      </c>
      <c r="Z262" s="41">
        <f t="shared" si="154"/>
        <v>8009272.3100000005</v>
      </c>
      <c r="AA262" s="41">
        <f t="shared" si="154"/>
        <v>4049103.9600000028</v>
      </c>
      <c r="AB262" s="42">
        <f>Z262/D262</f>
        <v>0.66420819276690213</v>
      </c>
      <c r="AC262" s="44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</row>
    <row r="263" spans="1:42" s="47" customFormat="1" ht="15" hidden="1" customHeight="1" x14ac:dyDescent="0.25">
      <c r="A263" s="45"/>
      <c r="B263" s="46"/>
      <c r="C263" s="46"/>
      <c r="D263" s="46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</row>
    <row r="264" spans="1:42" s="33" customFormat="1" ht="15" hidden="1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</row>
    <row r="265" spans="1:42" s="33" customFormat="1" ht="15" hidden="1" customHeight="1" x14ac:dyDescent="0.25">
      <c r="A265" s="48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</row>
    <row r="266" spans="1:42" s="33" customFormat="1" ht="18" hidden="1" customHeight="1" x14ac:dyDescent="0.2">
      <c r="A266" s="36" t="s">
        <v>34</v>
      </c>
      <c r="B266" s="31">
        <f>[1]consoCURRENT!E5613</f>
        <v>0</v>
      </c>
      <c r="C266" s="31">
        <f>[1]consoCURRENT!F5613</f>
        <v>0</v>
      </c>
      <c r="D266" s="31">
        <f>[1]consoCURRENT!G5613</f>
        <v>0</v>
      </c>
      <c r="E266" s="31">
        <f>[1]consoCURRENT!H5613</f>
        <v>0</v>
      </c>
      <c r="F266" s="31">
        <f>[1]consoCURRENT!I5613</f>
        <v>0</v>
      </c>
      <c r="G266" s="31">
        <f>[1]consoCURRENT!J5613</f>
        <v>0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0</v>
      </c>
      <c r="O266" s="31">
        <f>[1]consoCURRENT!R5613</f>
        <v>0</v>
      </c>
      <c r="P266" s="31">
        <f>[1]consoCURRENT!S5613</f>
        <v>0</v>
      </c>
      <c r="Q266" s="31">
        <f>[1]consoCURRENT!T5613</f>
        <v>0</v>
      </c>
      <c r="R266" s="31">
        <f>[1]consoCURRENT!U5613</f>
        <v>0</v>
      </c>
      <c r="S266" s="31">
        <f>[1]consoCURRENT!V5613</f>
        <v>0</v>
      </c>
      <c r="T266" s="31">
        <f>[1]consoCURRENT!W5613</f>
        <v>0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0</v>
      </c>
      <c r="AA266" s="31">
        <f>D266-Z266</f>
        <v>0</v>
      </c>
      <c r="AB266" s="39" t="e">
        <f>Z266/D266</f>
        <v>#DIV/0!</v>
      </c>
      <c r="AC266" s="32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</row>
    <row r="267" spans="1:42" s="33" customFormat="1" ht="18" hidden="1" customHeight="1" x14ac:dyDescent="0.2">
      <c r="A267" s="36" t="s">
        <v>35</v>
      </c>
      <c r="B267" s="31">
        <f>[1]consoCURRENT!E5726</f>
        <v>11045181.460000001</v>
      </c>
      <c r="C267" s="31">
        <f>[1]consoCURRENT!F5726</f>
        <v>0</v>
      </c>
      <c r="D267" s="31">
        <f>[1]consoCURRENT!G5726</f>
        <v>11045181.460000001</v>
      </c>
      <c r="E267" s="31">
        <f>[1]consoCURRENT!H5726</f>
        <v>421163.31</v>
      </c>
      <c r="F267" s="31">
        <f>[1]consoCURRENT!I5726</f>
        <v>2959792.3899999997</v>
      </c>
      <c r="G267" s="31">
        <f>[1]consoCURRENT!J5726</f>
        <v>3823886.51</v>
      </c>
      <c r="H267" s="31">
        <f>[1]consoCURRENT!K5726</f>
        <v>0</v>
      </c>
      <c r="I267" s="31">
        <f>[1]consoCURRENT!L5726</f>
        <v>421163.31</v>
      </c>
      <c r="J267" s="31">
        <f>[1]consoCURRENT!M5726</f>
        <v>1821544.89</v>
      </c>
      <c r="K267" s="31">
        <f>[1]consoCURRENT!N5726</f>
        <v>3284663.51</v>
      </c>
      <c r="L267" s="31">
        <f>[1]consoCURRENT!O5726</f>
        <v>0</v>
      </c>
      <c r="M267" s="31">
        <f>[1]consoCURRENT!P5726</f>
        <v>5527371.7100000009</v>
      </c>
      <c r="N267" s="31">
        <f>[1]consoCURRENT!Q5726</f>
        <v>0</v>
      </c>
      <c r="O267" s="31">
        <f>[1]consoCURRENT!R5726</f>
        <v>0</v>
      </c>
      <c r="P267" s="31">
        <f>[1]consoCURRENT!S5726</f>
        <v>0</v>
      </c>
      <c r="Q267" s="31">
        <f>[1]consoCURRENT!T5726</f>
        <v>242739.9</v>
      </c>
      <c r="R267" s="31">
        <f>[1]consoCURRENT!U5726</f>
        <v>767687.6</v>
      </c>
      <c r="S267" s="31">
        <f>[1]consoCURRENT!V5726</f>
        <v>127820</v>
      </c>
      <c r="T267" s="31">
        <f>[1]consoCURRENT!W5726</f>
        <v>0</v>
      </c>
      <c r="U267" s="31">
        <f>[1]consoCURRENT!X5726</f>
        <v>358343</v>
      </c>
      <c r="V267" s="31">
        <f>[1]consoCURRENT!Y5726</f>
        <v>180880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5">SUM(M267:Y267)</f>
        <v>7204842.2100000009</v>
      </c>
      <c r="AA267" s="31">
        <f>D267-Z267</f>
        <v>3840339.25</v>
      </c>
      <c r="AB267" s="39">
        <f>Z267/D267</f>
        <v>0.65230636871763992</v>
      </c>
      <c r="AC267" s="32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</row>
    <row r="268" spans="1:42" s="33" customFormat="1" ht="18" hidden="1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5"/>
        <v>0</v>
      </c>
      <c r="AA268" s="31">
        <f>D268-Z268</f>
        <v>0</v>
      </c>
      <c r="AB268" s="39"/>
      <c r="AC268" s="32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</row>
    <row r="269" spans="1:42" s="33" customFormat="1" ht="18" hidden="1" customHeight="1" x14ac:dyDescent="0.2">
      <c r="A269" s="36" t="s">
        <v>37</v>
      </c>
      <c r="B269" s="31">
        <f>[1]consoCURRENT!E5761</f>
        <v>0</v>
      </c>
      <c r="C269" s="31">
        <f>[1]consoCURRENT!F5761</f>
        <v>0</v>
      </c>
      <c r="D269" s="31">
        <f>[1]consoCURRENT!G5761</f>
        <v>0</v>
      </c>
      <c r="E269" s="31">
        <f>[1]consoCURRENT!H5761</f>
        <v>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5"/>
        <v>0</v>
      </c>
      <c r="AA269" s="31">
        <f>D269-Z269</f>
        <v>0</v>
      </c>
      <c r="AB269" s="39"/>
      <c r="AC269" s="32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</row>
    <row r="270" spans="1:42" s="33" customFormat="1" ht="18" hidden="1" customHeight="1" x14ac:dyDescent="0.25">
      <c r="A270" s="40" t="s">
        <v>38</v>
      </c>
      <c r="B270" s="41">
        <f t="shared" ref="B270:AA270" si="156">SUM(B266:B269)</f>
        <v>11045181.460000001</v>
      </c>
      <c r="C270" s="41">
        <f t="shared" si="156"/>
        <v>0</v>
      </c>
      <c r="D270" s="41">
        <f t="shared" si="156"/>
        <v>11045181.460000001</v>
      </c>
      <c r="E270" s="41">
        <f t="shared" si="156"/>
        <v>421163.31</v>
      </c>
      <c r="F270" s="41">
        <f t="shared" si="156"/>
        <v>2959792.3899999997</v>
      </c>
      <c r="G270" s="41">
        <f t="shared" si="156"/>
        <v>3823886.51</v>
      </c>
      <c r="H270" s="41">
        <f t="shared" si="156"/>
        <v>0</v>
      </c>
      <c r="I270" s="41">
        <f t="shared" si="156"/>
        <v>421163.31</v>
      </c>
      <c r="J270" s="41">
        <f t="shared" si="156"/>
        <v>1821544.89</v>
      </c>
      <c r="K270" s="41">
        <f t="shared" si="156"/>
        <v>3284663.51</v>
      </c>
      <c r="L270" s="41">
        <f t="shared" si="156"/>
        <v>0</v>
      </c>
      <c r="M270" s="41">
        <f t="shared" si="156"/>
        <v>5527371.7100000009</v>
      </c>
      <c r="N270" s="41">
        <f t="shared" si="156"/>
        <v>0</v>
      </c>
      <c r="O270" s="41">
        <f t="shared" si="156"/>
        <v>0</v>
      </c>
      <c r="P270" s="41">
        <f t="shared" si="156"/>
        <v>0</v>
      </c>
      <c r="Q270" s="41">
        <f t="shared" si="156"/>
        <v>242739.9</v>
      </c>
      <c r="R270" s="41">
        <f t="shared" si="156"/>
        <v>767687.6</v>
      </c>
      <c r="S270" s="41">
        <f t="shared" si="156"/>
        <v>127820</v>
      </c>
      <c r="T270" s="41">
        <f t="shared" si="156"/>
        <v>0</v>
      </c>
      <c r="U270" s="41">
        <f t="shared" si="156"/>
        <v>358343</v>
      </c>
      <c r="V270" s="41">
        <f t="shared" si="156"/>
        <v>180880</v>
      </c>
      <c r="W270" s="41">
        <f t="shared" si="156"/>
        <v>0</v>
      </c>
      <c r="X270" s="41">
        <f t="shared" si="156"/>
        <v>0</v>
      </c>
      <c r="Y270" s="41">
        <f t="shared" si="156"/>
        <v>0</v>
      </c>
      <c r="Z270" s="41">
        <f t="shared" si="156"/>
        <v>7204842.2100000009</v>
      </c>
      <c r="AA270" s="41">
        <f t="shared" si="156"/>
        <v>3840339.25</v>
      </c>
      <c r="AB270" s="42">
        <f>Z270/D270</f>
        <v>0.65230636871763992</v>
      </c>
      <c r="AC270" s="32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/>
      <c r="AP270" s="135"/>
    </row>
    <row r="271" spans="1:42" s="33" customFormat="1" ht="18" hidden="1" customHeight="1" x14ac:dyDescent="0.25">
      <c r="A271" s="43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7">SUM(M271:Y271)</f>
        <v>0</v>
      </c>
      <c r="AA271" s="31">
        <f>D271-Z271</f>
        <v>0</v>
      </c>
      <c r="AB271" s="39"/>
      <c r="AC271" s="32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</row>
    <row r="272" spans="1:42" s="33" customFormat="1" ht="18" hidden="1" customHeight="1" x14ac:dyDescent="0.25">
      <c r="A272" s="40" t="s">
        <v>40</v>
      </c>
      <c r="B272" s="41">
        <f t="shared" ref="B272:AA272" si="158">B271+B270</f>
        <v>11045181.460000001</v>
      </c>
      <c r="C272" s="41">
        <f t="shared" si="158"/>
        <v>0</v>
      </c>
      <c r="D272" s="41">
        <f t="shared" si="158"/>
        <v>11045181.460000001</v>
      </c>
      <c r="E272" s="41">
        <f t="shared" si="158"/>
        <v>421163.31</v>
      </c>
      <c r="F272" s="41">
        <f t="shared" si="158"/>
        <v>2959792.3899999997</v>
      </c>
      <c r="G272" s="41">
        <f t="shared" si="158"/>
        <v>3823886.51</v>
      </c>
      <c r="H272" s="41">
        <f t="shared" si="158"/>
        <v>0</v>
      </c>
      <c r="I272" s="41">
        <f t="shared" si="158"/>
        <v>421163.31</v>
      </c>
      <c r="J272" s="41">
        <f t="shared" si="158"/>
        <v>1821544.89</v>
      </c>
      <c r="K272" s="41">
        <f t="shared" si="158"/>
        <v>3284663.51</v>
      </c>
      <c r="L272" s="41">
        <f t="shared" si="158"/>
        <v>0</v>
      </c>
      <c r="M272" s="41">
        <f t="shared" si="158"/>
        <v>5527371.7100000009</v>
      </c>
      <c r="N272" s="41">
        <f t="shared" si="158"/>
        <v>0</v>
      </c>
      <c r="O272" s="41">
        <f t="shared" si="158"/>
        <v>0</v>
      </c>
      <c r="P272" s="41">
        <f t="shared" si="158"/>
        <v>0</v>
      </c>
      <c r="Q272" s="41">
        <f t="shared" si="158"/>
        <v>242739.9</v>
      </c>
      <c r="R272" s="41">
        <f t="shared" si="158"/>
        <v>767687.6</v>
      </c>
      <c r="S272" s="41">
        <f t="shared" si="158"/>
        <v>127820</v>
      </c>
      <c r="T272" s="41">
        <f t="shared" si="158"/>
        <v>0</v>
      </c>
      <c r="U272" s="41">
        <f t="shared" si="158"/>
        <v>358343</v>
      </c>
      <c r="V272" s="41">
        <f t="shared" si="158"/>
        <v>180880</v>
      </c>
      <c r="W272" s="41">
        <f t="shared" si="158"/>
        <v>0</v>
      </c>
      <c r="X272" s="41">
        <f t="shared" si="158"/>
        <v>0</v>
      </c>
      <c r="Y272" s="41">
        <f t="shared" si="158"/>
        <v>0</v>
      </c>
      <c r="Z272" s="41">
        <f t="shared" si="158"/>
        <v>7204842.2100000009</v>
      </c>
      <c r="AA272" s="41">
        <f t="shared" si="158"/>
        <v>3840339.25</v>
      </c>
      <c r="AB272" s="42">
        <f>Z272/D272</f>
        <v>0.65230636871763992</v>
      </c>
      <c r="AC272" s="44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</row>
    <row r="273" spans="1:42" s="33" customFormat="1" ht="15" hidden="1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  <c r="AE273" s="135"/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</row>
    <row r="274" spans="1:42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</row>
    <row r="275" spans="1:42" s="33" customFormat="1" ht="15" hidden="1" customHeight="1" x14ac:dyDescent="0.25">
      <c r="A275" s="48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</row>
    <row r="276" spans="1:42" s="33" customFormat="1" ht="18" hidden="1" customHeight="1" x14ac:dyDescent="0.2">
      <c r="A276" s="36" t="s">
        <v>34</v>
      </c>
      <c r="B276" s="31">
        <f>[1]consoCURRENT!E5826</f>
        <v>0</v>
      </c>
      <c r="C276" s="31">
        <f>[1]consoCURRENT!F5826</f>
        <v>0</v>
      </c>
      <c r="D276" s="31">
        <f>[1]consoCURRENT!G5826</f>
        <v>0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0</v>
      </c>
      <c r="AB276" s="39" t="e">
        <f>Z276/D276</f>
        <v>#DIV/0!</v>
      </c>
      <c r="AC276" s="32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/>
      <c r="AP276" s="135"/>
    </row>
    <row r="277" spans="1:42" s="33" customFormat="1" ht="18" hidden="1" customHeight="1" x14ac:dyDescent="0.2">
      <c r="A277" s="36" t="s">
        <v>35</v>
      </c>
      <c r="B277" s="31">
        <f>[1]consoCURRENT!E5939</f>
        <v>183390.14</v>
      </c>
      <c r="C277" s="31">
        <f>[1]consoCURRENT!F5939</f>
        <v>0</v>
      </c>
      <c r="D277" s="31">
        <f>[1]consoCURRENT!G5939</f>
        <v>183390.14</v>
      </c>
      <c r="E277" s="31">
        <f>[1]consoCURRENT!H5939</f>
        <v>8018.18</v>
      </c>
      <c r="F277" s="31">
        <f>[1]consoCURRENT!I5939</f>
        <v>98323.5</v>
      </c>
      <c r="G277" s="31">
        <f>[1]consoCURRENT!J5939</f>
        <v>37150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8018.18</v>
      </c>
      <c r="P277" s="31">
        <f>[1]consoCURRENT!S5939</f>
        <v>0</v>
      </c>
      <c r="Q277" s="31">
        <f>[1]consoCURRENT!T5939</f>
        <v>49000</v>
      </c>
      <c r="R277" s="31">
        <f>[1]consoCURRENT!U5939</f>
        <v>9444.5</v>
      </c>
      <c r="S277" s="31">
        <f>[1]consoCURRENT!V5939</f>
        <v>39879</v>
      </c>
      <c r="T277" s="31">
        <f>[1]consoCURRENT!W5939</f>
        <v>0</v>
      </c>
      <c r="U277" s="31">
        <f>[1]consoCURRENT!X5939</f>
        <v>21150</v>
      </c>
      <c r="V277" s="31">
        <f>[1]consoCURRENT!Y5939</f>
        <v>16000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9">SUM(M277:Y277)</f>
        <v>143491.68</v>
      </c>
      <c r="AA277" s="31">
        <f>D277-Z277</f>
        <v>39898.460000000021</v>
      </c>
      <c r="AB277" s="39">
        <f>Z277/D277</f>
        <v>0.78243944848943336</v>
      </c>
      <c r="AC277" s="32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  <c r="AP277" s="135"/>
    </row>
    <row r="278" spans="1:42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9"/>
        <v>0</v>
      </c>
      <c r="AA278" s="31">
        <f>D278-Z278</f>
        <v>0</v>
      </c>
      <c r="AB278" s="39"/>
      <c r="AC278" s="32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</row>
    <row r="279" spans="1:42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9"/>
        <v>0</v>
      </c>
      <c r="AA279" s="31">
        <f>D279-Z279</f>
        <v>0</v>
      </c>
      <c r="AB279" s="39"/>
      <c r="AC279" s="32"/>
      <c r="AE279" s="135"/>
      <c r="AF279" s="135"/>
      <c r="AG279" s="135"/>
      <c r="AH279" s="135"/>
      <c r="AI279" s="135"/>
      <c r="AJ279" s="135"/>
      <c r="AK279" s="135"/>
      <c r="AL279" s="135"/>
      <c r="AM279" s="135"/>
      <c r="AN279" s="135"/>
      <c r="AO279" s="135"/>
      <c r="AP279" s="135"/>
    </row>
    <row r="280" spans="1:42" s="33" customFormat="1" ht="18" hidden="1" customHeight="1" x14ac:dyDescent="0.25">
      <c r="A280" s="40" t="s">
        <v>38</v>
      </c>
      <c r="B280" s="41">
        <f t="shared" ref="B280:AA280" si="160">SUM(B276:B279)</f>
        <v>183390.14</v>
      </c>
      <c r="C280" s="41">
        <f t="shared" si="160"/>
        <v>0</v>
      </c>
      <c r="D280" s="41">
        <f t="shared" si="160"/>
        <v>183390.14</v>
      </c>
      <c r="E280" s="41">
        <f t="shared" si="160"/>
        <v>8018.18</v>
      </c>
      <c r="F280" s="41">
        <f t="shared" si="160"/>
        <v>98323.5</v>
      </c>
      <c r="G280" s="41">
        <f t="shared" si="160"/>
        <v>37150</v>
      </c>
      <c r="H280" s="41">
        <f t="shared" si="160"/>
        <v>0</v>
      </c>
      <c r="I280" s="41">
        <f t="shared" si="160"/>
        <v>0</v>
      </c>
      <c r="J280" s="41">
        <f t="shared" si="160"/>
        <v>0</v>
      </c>
      <c r="K280" s="41">
        <f t="shared" si="160"/>
        <v>0</v>
      </c>
      <c r="L280" s="41">
        <f t="shared" si="160"/>
        <v>0</v>
      </c>
      <c r="M280" s="41">
        <f t="shared" si="160"/>
        <v>0</v>
      </c>
      <c r="N280" s="41">
        <f t="shared" si="160"/>
        <v>0</v>
      </c>
      <c r="O280" s="41">
        <f t="shared" si="160"/>
        <v>8018.18</v>
      </c>
      <c r="P280" s="41">
        <f t="shared" si="160"/>
        <v>0</v>
      </c>
      <c r="Q280" s="41">
        <f t="shared" si="160"/>
        <v>49000</v>
      </c>
      <c r="R280" s="41">
        <f t="shared" si="160"/>
        <v>9444.5</v>
      </c>
      <c r="S280" s="41">
        <f t="shared" si="160"/>
        <v>39879</v>
      </c>
      <c r="T280" s="41">
        <f t="shared" si="160"/>
        <v>0</v>
      </c>
      <c r="U280" s="41">
        <f t="shared" si="160"/>
        <v>21150</v>
      </c>
      <c r="V280" s="41">
        <f t="shared" si="160"/>
        <v>16000</v>
      </c>
      <c r="W280" s="41">
        <f t="shared" si="160"/>
        <v>0</v>
      </c>
      <c r="X280" s="41">
        <f t="shared" si="160"/>
        <v>0</v>
      </c>
      <c r="Y280" s="41">
        <f t="shared" si="160"/>
        <v>0</v>
      </c>
      <c r="Z280" s="41">
        <f t="shared" si="160"/>
        <v>143491.68</v>
      </c>
      <c r="AA280" s="41">
        <f t="shared" si="160"/>
        <v>39898.460000000021</v>
      </c>
      <c r="AB280" s="42">
        <f>Z280/D280</f>
        <v>0.78243944848943336</v>
      </c>
      <c r="AC280" s="32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</row>
    <row r="281" spans="1:42" s="33" customFormat="1" ht="18" hidden="1" customHeight="1" x14ac:dyDescent="0.25">
      <c r="A281" s="43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1">SUM(M281:Y281)</f>
        <v>0</v>
      </c>
      <c r="AA281" s="31">
        <f>D281-Z281</f>
        <v>0</v>
      </c>
      <c r="AB281" s="39"/>
      <c r="AC281" s="32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/>
    </row>
    <row r="282" spans="1:42" s="33" customFormat="1" ht="18" hidden="1" customHeight="1" x14ac:dyDescent="0.25">
      <c r="A282" s="40" t="s">
        <v>40</v>
      </c>
      <c r="B282" s="41">
        <f t="shared" ref="B282:AA282" si="162">B281+B280</f>
        <v>183390.14</v>
      </c>
      <c r="C282" s="41">
        <f t="shared" si="162"/>
        <v>0</v>
      </c>
      <c r="D282" s="41">
        <f t="shared" si="162"/>
        <v>183390.14</v>
      </c>
      <c r="E282" s="41">
        <f t="shared" si="162"/>
        <v>8018.18</v>
      </c>
      <c r="F282" s="41">
        <f t="shared" si="162"/>
        <v>98323.5</v>
      </c>
      <c r="G282" s="41">
        <f t="shared" si="162"/>
        <v>37150</v>
      </c>
      <c r="H282" s="41">
        <f t="shared" si="162"/>
        <v>0</v>
      </c>
      <c r="I282" s="41">
        <f t="shared" si="162"/>
        <v>0</v>
      </c>
      <c r="J282" s="41">
        <f t="shared" si="162"/>
        <v>0</v>
      </c>
      <c r="K282" s="41">
        <f t="shared" si="162"/>
        <v>0</v>
      </c>
      <c r="L282" s="41">
        <f t="shared" si="162"/>
        <v>0</v>
      </c>
      <c r="M282" s="41">
        <f t="shared" si="162"/>
        <v>0</v>
      </c>
      <c r="N282" s="41">
        <f t="shared" si="162"/>
        <v>0</v>
      </c>
      <c r="O282" s="41">
        <f t="shared" si="162"/>
        <v>8018.18</v>
      </c>
      <c r="P282" s="41">
        <f t="shared" si="162"/>
        <v>0</v>
      </c>
      <c r="Q282" s="41">
        <f t="shared" si="162"/>
        <v>49000</v>
      </c>
      <c r="R282" s="41">
        <f t="shared" si="162"/>
        <v>9444.5</v>
      </c>
      <c r="S282" s="41">
        <f t="shared" si="162"/>
        <v>39879</v>
      </c>
      <c r="T282" s="41">
        <f t="shared" si="162"/>
        <v>0</v>
      </c>
      <c r="U282" s="41">
        <f t="shared" si="162"/>
        <v>21150</v>
      </c>
      <c r="V282" s="41">
        <f t="shared" si="162"/>
        <v>16000</v>
      </c>
      <c r="W282" s="41">
        <f t="shared" si="162"/>
        <v>0</v>
      </c>
      <c r="X282" s="41">
        <f t="shared" si="162"/>
        <v>0</v>
      </c>
      <c r="Y282" s="41">
        <f t="shared" si="162"/>
        <v>0</v>
      </c>
      <c r="Z282" s="41">
        <f t="shared" si="162"/>
        <v>143491.68</v>
      </c>
      <c r="AA282" s="41">
        <f t="shared" si="162"/>
        <v>39898.460000000021</v>
      </c>
      <c r="AB282" s="42">
        <f>Z282/D282</f>
        <v>0.78243944848943336</v>
      </c>
      <c r="AC282" s="44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</row>
    <row r="283" spans="1:42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</row>
    <row r="284" spans="1:42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</row>
    <row r="285" spans="1:42" s="33" customFormat="1" ht="15" hidden="1" customHeight="1" x14ac:dyDescent="0.25">
      <c r="A285" s="48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</row>
    <row r="286" spans="1:42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9" t="e">
        <f>Z286/D286</f>
        <v>#DIV/0!</v>
      </c>
      <c r="AC286" s="32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</row>
    <row r="287" spans="1:42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3">SUM(M287:Y287)</f>
        <v>0</v>
      </c>
      <c r="AA287" s="31">
        <f>D287-Z287</f>
        <v>0</v>
      </c>
      <c r="AB287" s="39" t="e">
        <f>Z287/D287</f>
        <v>#DIV/0!</v>
      </c>
      <c r="AC287" s="32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</row>
    <row r="288" spans="1:42" s="33" customFormat="1" ht="18" hidden="1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3"/>
        <v>0</v>
      </c>
      <c r="AA288" s="31">
        <f>D288-Z288</f>
        <v>0</v>
      </c>
      <c r="AB288" s="39"/>
      <c r="AC288" s="32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</row>
    <row r="289" spans="1:42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3"/>
        <v>0</v>
      </c>
      <c r="AA289" s="31">
        <f>D289-Z289</f>
        <v>0</v>
      </c>
      <c r="AB289" s="39"/>
      <c r="AC289" s="32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</row>
    <row r="290" spans="1:42" s="33" customFormat="1" ht="18" hidden="1" customHeight="1" x14ac:dyDescent="0.25">
      <c r="A290" s="40" t="s">
        <v>38</v>
      </c>
      <c r="B290" s="41">
        <f t="shared" ref="B290:AA290" si="164">SUM(B286:B289)</f>
        <v>0</v>
      </c>
      <c r="C290" s="41">
        <f t="shared" si="164"/>
        <v>0</v>
      </c>
      <c r="D290" s="41">
        <f t="shared" si="164"/>
        <v>0</v>
      </c>
      <c r="E290" s="41">
        <f t="shared" si="164"/>
        <v>0</v>
      </c>
      <c r="F290" s="41">
        <f t="shared" si="164"/>
        <v>0</v>
      </c>
      <c r="G290" s="41">
        <f t="shared" si="164"/>
        <v>0</v>
      </c>
      <c r="H290" s="41">
        <f t="shared" si="164"/>
        <v>0</v>
      </c>
      <c r="I290" s="41">
        <f t="shared" si="164"/>
        <v>0</v>
      </c>
      <c r="J290" s="41">
        <f t="shared" si="164"/>
        <v>0</v>
      </c>
      <c r="K290" s="41">
        <f t="shared" si="164"/>
        <v>0</v>
      </c>
      <c r="L290" s="41">
        <f t="shared" si="164"/>
        <v>0</v>
      </c>
      <c r="M290" s="41">
        <f t="shared" si="164"/>
        <v>0</v>
      </c>
      <c r="N290" s="41">
        <f t="shared" si="164"/>
        <v>0</v>
      </c>
      <c r="O290" s="41">
        <f t="shared" si="164"/>
        <v>0</v>
      </c>
      <c r="P290" s="41">
        <f t="shared" si="164"/>
        <v>0</v>
      </c>
      <c r="Q290" s="41">
        <f t="shared" si="164"/>
        <v>0</v>
      </c>
      <c r="R290" s="41">
        <f t="shared" si="164"/>
        <v>0</v>
      </c>
      <c r="S290" s="41">
        <f t="shared" si="164"/>
        <v>0</v>
      </c>
      <c r="T290" s="41">
        <f t="shared" si="164"/>
        <v>0</v>
      </c>
      <c r="U290" s="41">
        <f t="shared" si="164"/>
        <v>0</v>
      </c>
      <c r="V290" s="41">
        <f t="shared" si="164"/>
        <v>0</v>
      </c>
      <c r="W290" s="41">
        <f t="shared" si="164"/>
        <v>0</v>
      </c>
      <c r="X290" s="41">
        <f t="shared" si="164"/>
        <v>0</v>
      </c>
      <c r="Y290" s="41">
        <f t="shared" si="164"/>
        <v>0</v>
      </c>
      <c r="Z290" s="41">
        <f t="shared" si="164"/>
        <v>0</v>
      </c>
      <c r="AA290" s="41">
        <f t="shared" si="164"/>
        <v>0</v>
      </c>
      <c r="AB290" s="42" t="e">
        <f>Z290/D290</f>
        <v>#DIV/0!</v>
      </c>
      <c r="AC290" s="32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</row>
    <row r="291" spans="1:42" s="33" customFormat="1" ht="18" hidden="1" customHeight="1" x14ac:dyDescent="0.25">
      <c r="A291" s="43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5">SUM(M291:Y291)</f>
        <v>0</v>
      </c>
      <c r="AA291" s="31">
        <f>D291-Z291</f>
        <v>0</v>
      </c>
      <c r="AB291" s="39"/>
      <c r="AC291" s="32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</row>
    <row r="292" spans="1:42" s="33" customFormat="1" ht="18" hidden="1" customHeight="1" x14ac:dyDescent="0.25">
      <c r="A292" s="40" t="s">
        <v>40</v>
      </c>
      <c r="B292" s="41">
        <f t="shared" ref="B292:AA292" si="166">B291+B290</f>
        <v>0</v>
      </c>
      <c r="C292" s="41">
        <f t="shared" si="166"/>
        <v>0</v>
      </c>
      <c r="D292" s="41">
        <f t="shared" si="166"/>
        <v>0</v>
      </c>
      <c r="E292" s="41">
        <f t="shared" si="166"/>
        <v>0</v>
      </c>
      <c r="F292" s="41">
        <f t="shared" si="166"/>
        <v>0</v>
      </c>
      <c r="G292" s="41">
        <f t="shared" si="166"/>
        <v>0</v>
      </c>
      <c r="H292" s="41">
        <f t="shared" si="166"/>
        <v>0</v>
      </c>
      <c r="I292" s="41">
        <f t="shared" si="166"/>
        <v>0</v>
      </c>
      <c r="J292" s="41">
        <f t="shared" si="166"/>
        <v>0</v>
      </c>
      <c r="K292" s="41">
        <f t="shared" si="166"/>
        <v>0</v>
      </c>
      <c r="L292" s="41">
        <f t="shared" si="166"/>
        <v>0</v>
      </c>
      <c r="M292" s="41">
        <f t="shared" si="166"/>
        <v>0</v>
      </c>
      <c r="N292" s="41">
        <f t="shared" si="166"/>
        <v>0</v>
      </c>
      <c r="O292" s="41">
        <f t="shared" si="166"/>
        <v>0</v>
      </c>
      <c r="P292" s="41">
        <f t="shared" si="166"/>
        <v>0</v>
      </c>
      <c r="Q292" s="41">
        <f t="shared" si="166"/>
        <v>0</v>
      </c>
      <c r="R292" s="41">
        <f t="shared" si="166"/>
        <v>0</v>
      </c>
      <c r="S292" s="41">
        <f t="shared" si="166"/>
        <v>0</v>
      </c>
      <c r="T292" s="41">
        <f t="shared" si="166"/>
        <v>0</v>
      </c>
      <c r="U292" s="41">
        <f t="shared" si="166"/>
        <v>0</v>
      </c>
      <c r="V292" s="41">
        <f t="shared" si="166"/>
        <v>0</v>
      </c>
      <c r="W292" s="41">
        <f t="shared" si="166"/>
        <v>0</v>
      </c>
      <c r="X292" s="41">
        <f t="shared" si="166"/>
        <v>0</v>
      </c>
      <c r="Y292" s="41">
        <f t="shared" si="166"/>
        <v>0</v>
      </c>
      <c r="Z292" s="41">
        <f t="shared" si="166"/>
        <v>0</v>
      </c>
      <c r="AA292" s="41">
        <f t="shared" si="166"/>
        <v>0</v>
      </c>
      <c r="AB292" s="42" t="e">
        <f>Z292/D292</f>
        <v>#DIV/0!</v>
      </c>
      <c r="AC292" s="44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</row>
    <row r="293" spans="1:42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</row>
    <row r="294" spans="1:42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</row>
    <row r="295" spans="1:42" s="33" customFormat="1" ht="15" hidden="1" customHeight="1" x14ac:dyDescent="0.25">
      <c r="A295" s="48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</row>
    <row r="296" spans="1:42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9" t="e">
        <f>Z296/D296</f>
        <v>#DIV/0!</v>
      </c>
      <c r="AC296" s="32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</row>
    <row r="297" spans="1:42" s="33" customFormat="1" ht="18" hidden="1" customHeight="1" x14ac:dyDescent="0.2">
      <c r="A297" s="36" t="s">
        <v>35</v>
      </c>
      <c r="B297" s="31">
        <f>[1]consoCURRENT!E6365</f>
        <v>83534.78</v>
      </c>
      <c r="C297" s="31">
        <f>[1]consoCURRENT!F6365</f>
        <v>0</v>
      </c>
      <c r="D297" s="31">
        <f>[1]consoCURRENT!G6365</f>
        <v>83534.78</v>
      </c>
      <c r="E297" s="31">
        <f>[1]consoCURRENT!H6365</f>
        <v>37792.78</v>
      </c>
      <c r="F297" s="31">
        <f>[1]consoCURRENT!I6365</f>
        <v>40675.1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9286.7799999999988</v>
      </c>
      <c r="O297" s="31">
        <f>[1]consoCURRENT!R6365</f>
        <v>8900</v>
      </c>
      <c r="P297" s="31">
        <f>[1]consoCURRENT!S6365</f>
        <v>19606</v>
      </c>
      <c r="Q297" s="31">
        <f>[1]consoCURRENT!T6365</f>
        <v>0</v>
      </c>
      <c r="R297" s="31">
        <f>[1]consoCURRENT!U6365</f>
        <v>26393</v>
      </c>
      <c r="S297" s="31">
        <f>[1]consoCURRENT!V6365</f>
        <v>14282.1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7">SUM(M297:Y297)</f>
        <v>78467.88</v>
      </c>
      <c r="AA297" s="31">
        <f>D297-Z297</f>
        <v>5066.8999999999942</v>
      </c>
      <c r="AB297" s="39">
        <f>Z297/D297</f>
        <v>0.93934382780441883</v>
      </c>
      <c r="AC297" s="32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</row>
    <row r="298" spans="1:42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7"/>
        <v>0</v>
      </c>
      <c r="AA298" s="31">
        <f>D298-Z298</f>
        <v>0</v>
      </c>
      <c r="AB298" s="39"/>
      <c r="AC298" s="32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</row>
    <row r="299" spans="1:42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7"/>
        <v>0</v>
      </c>
      <c r="AA299" s="31">
        <f>D299-Z299</f>
        <v>0</v>
      </c>
      <c r="AB299" s="39"/>
      <c r="AC299" s="32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</row>
    <row r="300" spans="1:42" s="33" customFormat="1" ht="18" hidden="1" customHeight="1" x14ac:dyDescent="0.25">
      <c r="A300" s="40" t="s">
        <v>38</v>
      </c>
      <c r="B300" s="41">
        <f t="shared" ref="B300:AA300" si="168">SUM(B296:B299)</f>
        <v>83534.78</v>
      </c>
      <c r="C300" s="41">
        <f t="shared" si="168"/>
        <v>0</v>
      </c>
      <c r="D300" s="41">
        <f t="shared" si="168"/>
        <v>83534.78</v>
      </c>
      <c r="E300" s="41">
        <f t="shared" si="168"/>
        <v>37792.78</v>
      </c>
      <c r="F300" s="41">
        <f t="shared" si="168"/>
        <v>40675.1</v>
      </c>
      <c r="G300" s="41">
        <f t="shared" si="168"/>
        <v>0</v>
      </c>
      <c r="H300" s="41">
        <f t="shared" si="168"/>
        <v>0</v>
      </c>
      <c r="I300" s="41">
        <f t="shared" si="168"/>
        <v>0</v>
      </c>
      <c r="J300" s="41">
        <f t="shared" si="168"/>
        <v>0</v>
      </c>
      <c r="K300" s="41">
        <f t="shared" si="168"/>
        <v>0</v>
      </c>
      <c r="L300" s="41">
        <f t="shared" si="168"/>
        <v>0</v>
      </c>
      <c r="M300" s="41">
        <f t="shared" si="168"/>
        <v>0</v>
      </c>
      <c r="N300" s="41">
        <f t="shared" si="168"/>
        <v>9286.7799999999988</v>
      </c>
      <c r="O300" s="41">
        <f t="shared" si="168"/>
        <v>8900</v>
      </c>
      <c r="P300" s="41">
        <f t="shared" si="168"/>
        <v>19606</v>
      </c>
      <c r="Q300" s="41">
        <f t="shared" si="168"/>
        <v>0</v>
      </c>
      <c r="R300" s="41">
        <f t="shared" si="168"/>
        <v>26393</v>
      </c>
      <c r="S300" s="41">
        <f t="shared" si="168"/>
        <v>14282.1</v>
      </c>
      <c r="T300" s="41">
        <f t="shared" si="168"/>
        <v>0</v>
      </c>
      <c r="U300" s="41">
        <f t="shared" si="168"/>
        <v>0</v>
      </c>
      <c r="V300" s="41">
        <f t="shared" si="168"/>
        <v>0</v>
      </c>
      <c r="W300" s="41">
        <f t="shared" si="168"/>
        <v>0</v>
      </c>
      <c r="X300" s="41">
        <f t="shared" si="168"/>
        <v>0</v>
      </c>
      <c r="Y300" s="41">
        <f t="shared" si="168"/>
        <v>0</v>
      </c>
      <c r="Z300" s="41">
        <f t="shared" si="168"/>
        <v>78467.88</v>
      </c>
      <c r="AA300" s="41">
        <f t="shared" si="168"/>
        <v>5066.8999999999942</v>
      </c>
      <c r="AB300" s="42">
        <f>Z300/D300</f>
        <v>0.93934382780441883</v>
      </c>
      <c r="AC300" s="32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135"/>
      <c r="AO300" s="135"/>
      <c r="AP300" s="135"/>
    </row>
    <row r="301" spans="1:42" s="33" customFormat="1" ht="18" hidden="1" customHeight="1" x14ac:dyDescent="0.25">
      <c r="A301" s="43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9">SUM(M301:Y301)</f>
        <v>0</v>
      </c>
      <c r="AA301" s="31">
        <f>D301-Z301</f>
        <v>0</v>
      </c>
      <c r="AB301" s="39"/>
      <c r="AC301" s="32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</row>
    <row r="302" spans="1:42" s="33" customFormat="1" ht="18" hidden="1" customHeight="1" x14ac:dyDescent="0.25">
      <c r="A302" s="40" t="s">
        <v>40</v>
      </c>
      <c r="B302" s="41">
        <f t="shared" ref="B302:AA302" si="170">B301+B300</f>
        <v>83534.78</v>
      </c>
      <c r="C302" s="41">
        <f t="shared" si="170"/>
        <v>0</v>
      </c>
      <c r="D302" s="41">
        <f t="shared" si="170"/>
        <v>83534.78</v>
      </c>
      <c r="E302" s="41">
        <f t="shared" si="170"/>
        <v>37792.78</v>
      </c>
      <c r="F302" s="41">
        <f t="shared" si="170"/>
        <v>40675.1</v>
      </c>
      <c r="G302" s="41">
        <f t="shared" si="170"/>
        <v>0</v>
      </c>
      <c r="H302" s="41">
        <f t="shared" si="170"/>
        <v>0</v>
      </c>
      <c r="I302" s="41">
        <f t="shared" si="170"/>
        <v>0</v>
      </c>
      <c r="J302" s="41">
        <f t="shared" si="170"/>
        <v>0</v>
      </c>
      <c r="K302" s="41">
        <f t="shared" si="170"/>
        <v>0</v>
      </c>
      <c r="L302" s="41">
        <f t="shared" si="170"/>
        <v>0</v>
      </c>
      <c r="M302" s="41">
        <f t="shared" si="170"/>
        <v>0</v>
      </c>
      <c r="N302" s="41">
        <f t="shared" si="170"/>
        <v>9286.7799999999988</v>
      </c>
      <c r="O302" s="41">
        <f t="shared" si="170"/>
        <v>8900</v>
      </c>
      <c r="P302" s="41">
        <f t="shared" si="170"/>
        <v>19606</v>
      </c>
      <c r="Q302" s="41">
        <f t="shared" si="170"/>
        <v>0</v>
      </c>
      <c r="R302" s="41">
        <f t="shared" si="170"/>
        <v>26393</v>
      </c>
      <c r="S302" s="41">
        <f t="shared" si="170"/>
        <v>14282.1</v>
      </c>
      <c r="T302" s="41">
        <f t="shared" si="170"/>
        <v>0</v>
      </c>
      <c r="U302" s="41">
        <f t="shared" si="170"/>
        <v>0</v>
      </c>
      <c r="V302" s="41">
        <f t="shared" si="170"/>
        <v>0</v>
      </c>
      <c r="W302" s="41">
        <f t="shared" si="170"/>
        <v>0</v>
      </c>
      <c r="X302" s="41">
        <f t="shared" si="170"/>
        <v>0</v>
      </c>
      <c r="Y302" s="41">
        <f t="shared" si="170"/>
        <v>0</v>
      </c>
      <c r="Z302" s="41">
        <f t="shared" si="170"/>
        <v>78467.88</v>
      </c>
      <c r="AA302" s="41">
        <f t="shared" si="170"/>
        <v>5066.8999999999942</v>
      </c>
      <c r="AB302" s="42">
        <f>Z302/D302</f>
        <v>0.93934382780441883</v>
      </c>
      <c r="AC302" s="44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</row>
    <row r="303" spans="1:42" s="33" customFormat="1" ht="10.7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  <c r="AE303" s="135"/>
      <c r="AF303" s="135"/>
      <c r="AG303" s="135"/>
      <c r="AH303" s="135"/>
      <c r="AI303" s="135"/>
      <c r="AJ303" s="135"/>
      <c r="AK303" s="135"/>
      <c r="AL303" s="135"/>
      <c r="AM303" s="135"/>
      <c r="AN303" s="135"/>
      <c r="AO303" s="135"/>
      <c r="AP303" s="135"/>
    </row>
    <row r="304" spans="1:42" s="33" customFormat="1" ht="10.7" hidden="1" customHeight="1" x14ac:dyDescent="0.25">
      <c r="A304" s="4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</row>
    <row r="305" spans="1:42" s="33" customFormat="1" ht="15" hidden="1" customHeight="1" x14ac:dyDescent="0.25">
      <c r="A305" s="48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  <c r="AE305" s="135"/>
      <c r="AF305" s="135"/>
      <c r="AG305" s="135"/>
      <c r="AH305" s="135"/>
      <c r="AI305" s="135"/>
      <c r="AJ305" s="135"/>
      <c r="AK305" s="135"/>
      <c r="AL305" s="135"/>
      <c r="AM305" s="135"/>
      <c r="AN305" s="135"/>
      <c r="AO305" s="135"/>
      <c r="AP305" s="135"/>
    </row>
    <row r="306" spans="1:42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9" t="e">
        <f>Z306/D306</f>
        <v>#DIV/0!</v>
      </c>
      <c r="AC306" s="32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</row>
    <row r="307" spans="1:42" s="33" customFormat="1" ht="18" hidden="1" customHeight="1" x14ac:dyDescent="0.2">
      <c r="A307" s="36" t="s">
        <v>35</v>
      </c>
      <c r="B307" s="31">
        <f>[1]consoCURRENT!E6578</f>
        <v>229191.88000000003</v>
      </c>
      <c r="C307" s="31">
        <f>[1]consoCURRENT!F6578</f>
        <v>0</v>
      </c>
      <c r="D307" s="31">
        <f>[1]consoCURRENT!G6578</f>
        <v>229191.88000000003</v>
      </c>
      <c r="E307" s="31">
        <f>[1]consoCURRENT!H6578</f>
        <v>0</v>
      </c>
      <c r="F307" s="31">
        <f>[1]consoCURRENT!I6578</f>
        <v>229191.88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4080</v>
      </c>
      <c r="R307" s="31">
        <f>[1]consoCURRENT!U6578</f>
        <v>225111.88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1">SUM(M307:Y307)</f>
        <v>229191.88</v>
      </c>
      <c r="AA307" s="31">
        <f>D307-Z307</f>
        <v>0</v>
      </c>
      <c r="AB307" s="39">
        <f>Z307/D307</f>
        <v>0.99999999999999989</v>
      </c>
      <c r="AC307" s="32"/>
      <c r="AE307" s="135"/>
      <c r="AF307" s="135"/>
      <c r="AG307" s="135"/>
      <c r="AH307" s="135"/>
      <c r="AI307" s="135"/>
      <c r="AJ307" s="135"/>
      <c r="AK307" s="135"/>
      <c r="AL307" s="135"/>
      <c r="AM307" s="135"/>
      <c r="AN307" s="135"/>
      <c r="AO307" s="135"/>
      <c r="AP307" s="135"/>
    </row>
    <row r="308" spans="1:42" s="33" customFormat="1" ht="18" hidden="1" customHeight="1" x14ac:dyDescent="0.2">
      <c r="A308" s="49" t="s">
        <v>36</v>
      </c>
      <c r="B308" s="50">
        <f>[1]consoCURRENT!E6584</f>
        <v>0</v>
      </c>
      <c r="C308" s="50">
        <f>[1]consoCURRENT!F6584</f>
        <v>0</v>
      </c>
      <c r="D308" s="50">
        <f>[1]consoCURRENT!G6584</f>
        <v>0</v>
      </c>
      <c r="E308" s="50">
        <f>[1]consoCURRENT!H6584</f>
        <v>0</v>
      </c>
      <c r="F308" s="50">
        <f>[1]consoCURRENT!I6584</f>
        <v>0</v>
      </c>
      <c r="G308" s="50">
        <f>[1]consoCURRENT!J6584</f>
        <v>0</v>
      </c>
      <c r="H308" s="50">
        <f>[1]consoCURRENT!K6584</f>
        <v>0</v>
      </c>
      <c r="I308" s="50">
        <f>[1]consoCURRENT!L6584</f>
        <v>0</v>
      </c>
      <c r="J308" s="50">
        <f>[1]consoCURRENT!M6584</f>
        <v>0</v>
      </c>
      <c r="K308" s="50">
        <f>[1]consoCURRENT!N6584</f>
        <v>0</v>
      </c>
      <c r="L308" s="50">
        <f>[1]consoCURRENT!O6584</f>
        <v>0</v>
      </c>
      <c r="M308" s="50">
        <f>[1]consoCURRENT!P6584</f>
        <v>0</v>
      </c>
      <c r="N308" s="50">
        <f>[1]consoCURRENT!Q6584</f>
        <v>0</v>
      </c>
      <c r="O308" s="50">
        <f>[1]consoCURRENT!R6584</f>
        <v>0</v>
      </c>
      <c r="P308" s="50">
        <f>[1]consoCURRENT!S6584</f>
        <v>0</v>
      </c>
      <c r="Q308" s="50">
        <f>[1]consoCURRENT!T6584</f>
        <v>0</v>
      </c>
      <c r="R308" s="50">
        <f>[1]consoCURRENT!U6584</f>
        <v>0</v>
      </c>
      <c r="S308" s="50">
        <f>[1]consoCURRENT!V6584</f>
        <v>0</v>
      </c>
      <c r="T308" s="50">
        <f>[1]consoCURRENT!W6584</f>
        <v>0</v>
      </c>
      <c r="U308" s="50">
        <f>[1]consoCURRENT!X6584</f>
        <v>0</v>
      </c>
      <c r="V308" s="50">
        <f>[1]consoCURRENT!Y6584</f>
        <v>0</v>
      </c>
      <c r="W308" s="50">
        <f>[1]consoCURRENT!Z6584</f>
        <v>0</v>
      </c>
      <c r="X308" s="50">
        <f>[1]consoCURRENT!AA6584</f>
        <v>0</v>
      </c>
      <c r="Y308" s="50">
        <f>[1]consoCURRENT!AB6584</f>
        <v>0</v>
      </c>
      <c r="Z308" s="50">
        <f t="shared" si="171"/>
        <v>0</v>
      </c>
      <c r="AA308" s="50">
        <f>D308-Z308</f>
        <v>0</v>
      </c>
      <c r="AB308" s="51"/>
      <c r="AC308" s="50"/>
      <c r="AE308" s="135"/>
      <c r="AF308" s="135"/>
      <c r="AG308" s="135"/>
      <c r="AH308" s="135"/>
      <c r="AI308" s="135"/>
      <c r="AJ308" s="135"/>
      <c r="AK308" s="135"/>
      <c r="AL308" s="135"/>
      <c r="AM308" s="135"/>
      <c r="AN308" s="135"/>
      <c r="AO308" s="135"/>
      <c r="AP308" s="135"/>
    </row>
    <row r="309" spans="1:42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1"/>
        <v>0</v>
      </c>
      <c r="AA309" s="31">
        <f>D309-Z309</f>
        <v>0</v>
      </c>
      <c r="AB309" s="39"/>
      <c r="AC309" s="32"/>
      <c r="AE309" s="135"/>
      <c r="AF309" s="135"/>
      <c r="AG309" s="135"/>
      <c r="AH309" s="135"/>
      <c r="AI309" s="135"/>
      <c r="AJ309" s="135"/>
      <c r="AK309" s="135"/>
      <c r="AL309" s="135"/>
      <c r="AM309" s="135"/>
      <c r="AN309" s="135"/>
      <c r="AO309" s="135"/>
      <c r="AP309" s="135"/>
    </row>
    <row r="310" spans="1:42" s="33" customFormat="1" ht="18" hidden="1" customHeight="1" x14ac:dyDescent="0.25">
      <c r="A310" s="40" t="s">
        <v>38</v>
      </c>
      <c r="B310" s="41">
        <f t="shared" ref="B310:AA310" si="172">SUM(B306:B309)</f>
        <v>229191.88000000003</v>
      </c>
      <c r="C310" s="41">
        <f t="shared" si="172"/>
        <v>0</v>
      </c>
      <c r="D310" s="41">
        <f t="shared" si="172"/>
        <v>229191.88000000003</v>
      </c>
      <c r="E310" s="41">
        <f t="shared" si="172"/>
        <v>0</v>
      </c>
      <c r="F310" s="41">
        <f t="shared" si="172"/>
        <v>229191.88</v>
      </c>
      <c r="G310" s="41">
        <f t="shared" si="172"/>
        <v>0</v>
      </c>
      <c r="H310" s="41">
        <f t="shared" si="172"/>
        <v>0</v>
      </c>
      <c r="I310" s="41">
        <f t="shared" si="172"/>
        <v>0</v>
      </c>
      <c r="J310" s="41">
        <f t="shared" si="172"/>
        <v>0</v>
      </c>
      <c r="K310" s="41">
        <f t="shared" si="172"/>
        <v>0</v>
      </c>
      <c r="L310" s="41">
        <f t="shared" si="172"/>
        <v>0</v>
      </c>
      <c r="M310" s="41">
        <f t="shared" si="172"/>
        <v>0</v>
      </c>
      <c r="N310" s="41">
        <f t="shared" si="172"/>
        <v>0</v>
      </c>
      <c r="O310" s="41">
        <f t="shared" si="172"/>
        <v>0</v>
      </c>
      <c r="P310" s="41">
        <f t="shared" si="172"/>
        <v>0</v>
      </c>
      <c r="Q310" s="41">
        <f t="shared" si="172"/>
        <v>4080</v>
      </c>
      <c r="R310" s="41">
        <f t="shared" si="172"/>
        <v>225111.88</v>
      </c>
      <c r="S310" s="41">
        <f t="shared" si="172"/>
        <v>0</v>
      </c>
      <c r="T310" s="41">
        <f t="shared" si="172"/>
        <v>0</v>
      </c>
      <c r="U310" s="41">
        <f t="shared" si="172"/>
        <v>0</v>
      </c>
      <c r="V310" s="41">
        <f t="shared" si="172"/>
        <v>0</v>
      </c>
      <c r="W310" s="41">
        <f t="shared" si="172"/>
        <v>0</v>
      </c>
      <c r="X310" s="41">
        <f t="shared" si="172"/>
        <v>0</v>
      </c>
      <c r="Y310" s="41">
        <f t="shared" si="172"/>
        <v>0</v>
      </c>
      <c r="Z310" s="41">
        <f t="shared" si="172"/>
        <v>229191.88</v>
      </c>
      <c r="AA310" s="41">
        <f t="shared" si="172"/>
        <v>0</v>
      </c>
      <c r="AB310" s="42">
        <f>Z310/D310</f>
        <v>0.99999999999999989</v>
      </c>
      <c r="AC310" s="32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</row>
    <row r="311" spans="1:42" s="33" customFormat="1" ht="14.45" hidden="1" customHeight="1" x14ac:dyDescent="0.25">
      <c r="A311" s="43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3">SUM(M311:Y311)</f>
        <v>0</v>
      </c>
      <c r="AA311" s="31">
        <f>D311-Z311</f>
        <v>0</v>
      </c>
      <c r="AB311" s="39"/>
      <c r="AC311" s="32"/>
      <c r="AE311" s="135"/>
      <c r="AF311" s="135"/>
      <c r="AG311" s="135"/>
      <c r="AH311" s="135"/>
      <c r="AI311" s="135"/>
      <c r="AJ311" s="135"/>
      <c r="AK311" s="135"/>
      <c r="AL311" s="135"/>
      <c r="AM311" s="135"/>
      <c r="AN311" s="135"/>
      <c r="AO311" s="135"/>
      <c r="AP311" s="135"/>
    </row>
    <row r="312" spans="1:42" s="33" customFormat="1" ht="18" hidden="1" customHeight="1" x14ac:dyDescent="0.25">
      <c r="A312" s="40" t="s">
        <v>40</v>
      </c>
      <c r="B312" s="41">
        <f t="shared" ref="B312:AA312" si="174">B311+B310</f>
        <v>229191.88000000003</v>
      </c>
      <c r="C312" s="41">
        <f t="shared" si="174"/>
        <v>0</v>
      </c>
      <c r="D312" s="41">
        <f t="shared" si="174"/>
        <v>229191.88000000003</v>
      </c>
      <c r="E312" s="41">
        <f t="shared" si="174"/>
        <v>0</v>
      </c>
      <c r="F312" s="41">
        <f t="shared" si="174"/>
        <v>229191.88</v>
      </c>
      <c r="G312" s="41">
        <f t="shared" si="174"/>
        <v>0</v>
      </c>
      <c r="H312" s="41">
        <f t="shared" si="174"/>
        <v>0</v>
      </c>
      <c r="I312" s="41">
        <f t="shared" si="174"/>
        <v>0</v>
      </c>
      <c r="J312" s="41">
        <f t="shared" si="174"/>
        <v>0</v>
      </c>
      <c r="K312" s="41">
        <f t="shared" si="174"/>
        <v>0</v>
      </c>
      <c r="L312" s="41">
        <f t="shared" si="174"/>
        <v>0</v>
      </c>
      <c r="M312" s="41">
        <f t="shared" si="174"/>
        <v>0</v>
      </c>
      <c r="N312" s="41">
        <f t="shared" si="174"/>
        <v>0</v>
      </c>
      <c r="O312" s="41">
        <f t="shared" si="174"/>
        <v>0</v>
      </c>
      <c r="P312" s="41">
        <f t="shared" si="174"/>
        <v>0</v>
      </c>
      <c r="Q312" s="41">
        <f t="shared" si="174"/>
        <v>4080</v>
      </c>
      <c r="R312" s="41">
        <f t="shared" si="174"/>
        <v>225111.88</v>
      </c>
      <c r="S312" s="41">
        <f t="shared" si="174"/>
        <v>0</v>
      </c>
      <c r="T312" s="41">
        <f t="shared" si="174"/>
        <v>0</v>
      </c>
      <c r="U312" s="41">
        <f t="shared" si="174"/>
        <v>0</v>
      </c>
      <c r="V312" s="41">
        <f t="shared" si="174"/>
        <v>0</v>
      </c>
      <c r="W312" s="41">
        <f t="shared" si="174"/>
        <v>0</v>
      </c>
      <c r="X312" s="41">
        <f t="shared" si="174"/>
        <v>0</v>
      </c>
      <c r="Y312" s="41">
        <f t="shared" si="174"/>
        <v>0</v>
      </c>
      <c r="Z312" s="41">
        <f t="shared" si="174"/>
        <v>229191.88</v>
      </c>
      <c r="AA312" s="41">
        <f t="shared" si="174"/>
        <v>0</v>
      </c>
      <c r="AB312" s="42">
        <f>Z312/D312</f>
        <v>0.99999999999999989</v>
      </c>
      <c r="AC312" s="44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</row>
    <row r="313" spans="1:42" s="33" customFormat="1" ht="15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  <c r="AE313" s="135"/>
      <c r="AF313" s="135"/>
      <c r="AG313" s="135"/>
      <c r="AH313" s="135"/>
      <c r="AI313" s="135"/>
      <c r="AJ313" s="135"/>
      <c r="AK313" s="135"/>
      <c r="AL313" s="135"/>
      <c r="AM313" s="135"/>
      <c r="AN313" s="135"/>
      <c r="AO313" s="135"/>
      <c r="AP313" s="135"/>
    </row>
    <row r="314" spans="1:42" s="33" customFormat="1" ht="15" hidden="1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</row>
    <row r="315" spans="1:42" s="33" customFormat="1" ht="15" hidden="1" customHeight="1" x14ac:dyDescent="0.25">
      <c r="A315" s="48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  <c r="AE315" s="135"/>
      <c r="AF315" s="135"/>
      <c r="AG315" s="135"/>
      <c r="AH315" s="135"/>
      <c r="AI315" s="135"/>
      <c r="AJ315" s="135"/>
      <c r="AK315" s="135"/>
      <c r="AL315" s="135"/>
      <c r="AM315" s="135"/>
      <c r="AN315" s="135"/>
      <c r="AO315" s="135"/>
      <c r="AP315" s="135"/>
    </row>
    <row r="316" spans="1:42" s="33" customFormat="1" ht="18" hidden="1" customHeight="1" x14ac:dyDescent="0.2">
      <c r="A316" s="36" t="s">
        <v>34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9" t="e">
        <f>Z316/D316</f>
        <v>#DIV/0!</v>
      </c>
      <c r="AC316" s="32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</row>
    <row r="317" spans="1:42" s="33" customFormat="1" ht="18" hidden="1" customHeight="1" x14ac:dyDescent="0.2">
      <c r="A317" s="36" t="s">
        <v>35</v>
      </c>
      <c r="B317" s="31">
        <f>[1]consoCURRENT!E6791</f>
        <v>10599.300000000003</v>
      </c>
      <c r="C317" s="31">
        <f>[1]consoCURRENT!F6791</f>
        <v>0</v>
      </c>
      <c r="D317" s="31">
        <f>[1]consoCURRENT!G6791</f>
        <v>10599.300000000003</v>
      </c>
      <c r="E317" s="31">
        <f>[1]consoCURRENT!H6791</f>
        <v>4286.4000000000015</v>
      </c>
      <c r="F317" s="31">
        <f>[1]consoCURRENT!I6791</f>
        <v>0</v>
      </c>
      <c r="G317" s="31">
        <f>[1]consoCURRENT!J6791</f>
        <v>6312.24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1200</v>
      </c>
      <c r="O317" s="31">
        <f>[1]consoCURRENT!R6791</f>
        <v>2250</v>
      </c>
      <c r="P317" s="31">
        <f>[1]consoCURRENT!S6791</f>
        <v>836.40000000000146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1264</v>
      </c>
      <c r="U317" s="31">
        <f>[1]consoCURRENT!X6791</f>
        <v>0</v>
      </c>
      <c r="V317" s="31">
        <f>[1]consoCURRENT!Y6791</f>
        <v>5048.24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5">SUM(M317:Y317)</f>
        <v>10598.640000000001</v>
      </c>
      <c r="AA317" s="31">
        <f>D317-Z317</f>
        <v>0.66000000000167347</v>
      </c>
      <c r="AB317" s="39">
        <f>Z317/D317</f>
        <v>0.99993773173700129</v>
      </c>
      <c r="AC317" s="32"/>
      <c r="AE317" s="135"/>
      <c r="AF317" s="135"/>
      <c r="AG317" s="135"/>
      <c r="AH317" s="135"/>
      <c r="AI317" s="135"/>
      <c r="AJ317" s="135"/>
      <c r="AK317" s="135"/>
      <c r="AL317" s="135"/>
      <c r="AM317" s="135"/>
      <c r="AN317" s="135"/>
      <c r="AO317" s="135"/>
      <c r="AP317" s="135"/>
    </row>
    <row r="318" spans="1:42" s="33" customFormat="1" ht="18" hidden="1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5"/>
        <v>0</v>
      </c>
      <c r="AA318" s="31">
        <f>D318-Z318</f>
        <v>0</v>
      </c>
      <c r="AB318" s="39"/>
      <c r="AC318" s="32"/>
      <c r="AE318" s="135"/>
      <c r="AF318" s="135"/>
      <c r="AG318" s="135"/>
      <c r="AH318" s="135"/>
      <c r="AI318" s="135"/>
      <c r="AJ318" s="135"/>
      <c r="AK318" s="135"/>
      <c r="AL318" s="135"/>
      <c r="AM318" s="135"/>
      <c r="AN318" s="135"/>
      <c r="AO318" s="135"/>
      <c r="AP318" s="135"/>
    </row>
    <row r="319" spans="1:42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5"/>
        <v>0</v>
      </c>
      <c r="AA319" s="31">
        <f>D319-Z319</f>
        <v>0</v>
      </c>
      <c r="AB319" s="39"/>
      <c r="AC319" s="32"/>
      <c r="AE319" s="135"/>
      <c r="AF319" s="135"/>
      <c r="AG319" s="135"/>
      <c r="AH319" s="135"/>
      <c r="AI319" s="135"/>
      <c r="AJ319" s="135"/>
      <c r="AK319" s="135"/>
      <c r="AL319" s="135"/>
      <c r="AM319" s="135"/>
      <c r="AN319" s="135"/>
      <c r="AO319" s="135"/>
      <c r="AP319" s="135"/>
    </row>
    <row r="320" spans="1:42" s="33" customFormat="1" ht="18" hidden="1" customHeight="1" x14ac:dyDescent="0.25">
      <c r="A320" s="40" t="s">
        <v>38</v>
      </c>
      <c r="B320" s="41">
        <f t="shared" ref="B320:AA320" si="176">SUM(B316:B319)</f>
        <v>10599.300000000003</v>
      </c>
      <c r="C320" s="41">
        <f t="shared" si="176"/>
        <v>0</v>
      </c>
      <c r="D320" s="41">
        <f t="shared" si="176"/>
        <v>10599.300000000003</v>
      </c>
      <c r="E320" s="41">
        <f t="shared" si="176"/>
        <v>4286.4000000000015</v>
      </c>
      <c r="F320" s="41">
        <f t="shared" si="176"/>
        <v>0</v>
      </c>
      <c r="G320" s="41">
        <f t="shared" si="176"/>
        <v>6312.24</v>
      </c>
      <c r="H320" s="41">
        <f t="shared" si="176"/>
        <v>0</v>
      </c>
      <c r="I320" s="41">
        <f t="shared" si="176"/>
        <v>0</v>
      </c>
      <c r="J320" s="41">
        <f t="shared" si="176"/>
        <v>0</v>
      </c>
      <c r="K320" s="41">
        <f t="shared" si="176"/>
        <v>0</v>
      </c>
      <c r="L320" s="41">
        <f t="shared" si="176"/>
        <v>0</v>
      </c>
      <c r="M320" s="41">
        <f t="shared" si="176"/>
        <v>0</v>
      </c>
      <c r="N320" s="41">
        <f t="shared" si="176"/>
        <v>1200</v>
      </c>
      <c r="O320" s="41">
        <f t="shared" si="176"/>
        <v>2250</v>
      </c>
      <c r="P320" s="41">
        <f t="shared" si="176"/>
        <v>836.40000000000146</v>
      </c>
      <c r="Q320" s="41">
        <f t="shared" si="176"/>
        <v>0</v>
      </c>
      <c r="R320" s="41">
        <f t="shared" si="176"/>
        <v>0</v>
      </c>
      <c r="S320" s="41">
        <f t="shared" si="176"/>
        <v>0</v>
      </c>
      <c r="T320" s="41">
        <f t="shared" si="176"/>
        <v>1264</v>
      </c>
      <c r="U320" s="41">
        <f t="shared" si="176"/>
        <v>0</v>
      </c>
      <c r="V320" s="41">
        <f t="shared" si="176"/>
        <v>5048.24</v>
      </c>
      <c r="W320" s="41">
        <f t="shared" si="176"/>
        <v>0</v>
      </c>
      <c r="X320" s="41">
        <f t="shared" si="176"/>
        <v>0</v>
      </c>
      <c r="Y320" s="41">
        <f t="shared" si="176"/>
        <v>0</v>
      </c>
      <c r="Z320" s="41">
        <f t="shared" si="176"/>
        <v>10598.640000000001</v>
      </c>
      <c r="AA320" s="41">
        <f t="shared" si="176"/>
        <v>0.66000000000167347</v>
      </c>
      <c r="AB320" s="42">
        <f>Z320/D320</f>
        <v>0.99993773173700129</v>
      </c>
      <c r="AC320" s="32"/>
      <c r="AE320" s="135"/>
      <c r="AF320" s="135"/>
      <c r="AG320" s="135"/>
      <c r="AH320" s="135"/>
      <c r="AI320" s="135"/>
      <c r="AJ320" s="135"/>
      <c r="AK320" s="135"/>
      <c r="AL320" s="135"/>
      <c r="AM320" s="135"/>
      <c r="AN320" s="135"/>
      <c r="AO320" s="135"/>
      <c r="AP320" s="135"/>
    </row>
    <row r="321" spans="1:42" s="33" customFormat="1" ht="18" hidden="1" customHeight="1" x14ac:dyDescent="0.25">
      <c r="A321" s="43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7">SUM(M321:Y321)</f>
        <v>0</v>
      </c>
      <c r="AA321" s="31">
        <f>D321-Z321</f>
        <v>0</v>
      </c>
      <c r="AB321" s="39"/>
      <c r="AC321" s="32"/>
      <c r="AE321" s="135"/>
      <c r="AF321" s="135"/>
      <c r="AG321" s="135"/>
      <c r="AH321" s="135"/>
      <c r="AI321" s="135"/>
      <c r="AJ321" s="135"/>
      <c r="AK321" s="135"/>
      <c r="AL321" s="135"/>
      <c r="AM321" s="135"/>
      <c r="AN321" s="135"/>
      <c r="AO321" s="135"/>
      <c r="AP321" s="135"/>
    </row>
    <row r="322" spans="1:42" s="33" customFormat="1" ht="18" hidden="1" customHeight="1" x14ac:dyDescent="0.25">
      <c r="A322" s="40" t="s">
        <v>40</v>
      </c>
      <c r="B322" s="41">
        <f t="shared" ref="B322:AA322" si="178">B321+B320</f>
        <v>10599.300000000003</v>
      </c>
      <c r="C322" s="41">
        <f t="shared" si="178"/>
        <v>0</v>
      </c>
      <c r="D322" s="41">
        <f t="shared" si="178"/>
        <v>10599.300000000003</v>
      </c>
      <c r="E322" s="41">
        <f t="shared" si="178"/>
        <v>4286.4000000000015</v>
      </c>
      <c r="F322" s="41">
        <f t="shared" si="178"/>
        <v>0</v>
      </c>
      <c r="G322" s="41">
        <f t="shared" si="178"/>
        <v>6312.24</v>
      </c>
      <c r="H322" s="41">
        <f t="shared" si="178"/>
        <v>0</v>
      </c>
      <c r="I322" s="41">
        <f t="shared" si="178"/>
        <v>0</v>
      </c>
      <c r="J322" s="41">
        <f t="shared" si="178"/>
        <v>0</v>
      </c>
      <c r="K322" s="41">
        <f t="shared" si="178"/>
        <v>0</v>
      </c>
      <c r="L322" s="41">
        <f t="shared" si="178"/>
        <v>0</v>
      </c>
      <c r="M322" s="41">
        <f t="shared" si="178"/>
        <v>0</v>
      </c>
      <c r="N322" s="41">
        <f t="shared" si="178"/>
        <v>1200</v>
      </c>
      <c r="O322" s="41">
        <f t="shared" si="178"/>
        <v>2250</v>
      </c>
      <c r="P322" s="41">
        <f t="shared" si="178"/>
        <v>836.40000000000146</v>
      </c>
      <c r="Q322" s="41">
        <f t="shared" si="178"/>
        <v>0</v>
      </c>
      <c r="R322" s="41">
        <f t="shared" si="178"/>
        <v>0</v>
      </c>
      <c r="S322" s="41">
        <f t="shared" si="178"/>
        <v>0</v>
      </c>
      <c r="T322" s="41">
        <f t="shared" si="178"/>
        <v>1264</v>
      </c>
      <c r="U322" s="41">
        <f t="shared" si="178"/>
        <v>0</v>
      </c>
      <c r="V322" s="41">
        <f t="shared" si="178"/>
        <v>5048.24</v>
      </c>
      <c r="W322" s="41">
        <f t="shared" si="178"/>
        <v>0</v>
      </c>
      <c r="X322" s="41">
        <f t="shared" si="178"/>
        <v>0</v>
      </c>
      <c r="Y322" s="41">
        <f t="shared" si="178"/>
        <v>0</v>
      </c>
      <c r="Z322" s="41">
        <f t="shared" si="178"/>
        <v>10598.640000000001</v>
      </c>
      <c r="AA322" s="41">
        <f t="shared" si="178"/>
        <v>0.66000000000167347</v>
      </c>
      <c r="AB322" s="42">
        <f>Z322/D322</f>
        <v>0.99993773173700129</v>
      </c>
      <c r="AC322" s="44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</row>
    <row r="323" spans="1:42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  <c r="AE323" s="135"/>
      <c r="AF323" s="135"/>
      <c r="AG323" s="135"/>
      <c r="AH323" s="135"/>
      <c r="AI323" s="135"/>
      <c r="AJ323" s="135"/>
      <c r="AK323" s="135"/>
      <c r="AL323" s="135"/>
      <c r="AM323" s="135"/>
      <c r="AN323" s="135"/>
      <c r="AO323" s="135"/>
      <c r="AP323" s="135"/>
    </row>
    <row r="324" spans="1:42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  <c r="AE324" s="135"/>
      <c r="AF324" s="135"/>
      <c r="AG324" s="135"/>
      <c r="AH324" s="135"/>
      <c r="AI324" s="135"/>
      <c r="AJ324" s="135"/>
      <c r="AK324" s="135"/>
      <c r="AL324" s="135"/>
      <c r="AM324" s="135"/>
      <c r="AN324" s="135"/>
      <c r="AO324" s="135"/>
      <c r="AP324" s="135"/>
    </row>
    <row r="325" spans="1:42" s="33" customFormat="1" ht="15" hidden="1" customHeight="1" x14ac:dyDescent="0.25">
      <c r="A325" s="48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  <c r="AE325" s="135"/>
      <c r="AF325" s="135"/>
      <c r="AG325" s="135"/>
      <c r="AH325" s="135"/>
      <c r="AI325" s="135"/>
      <c r="AJ325" s="135"/>
      <c r="AK325" s="135"/>
      <c r="AL325" s="135"/>
      <c r="AM325" s="135"/>
      <c r="AN325" s="135"/>
      <c r="AO325" s="135"/>
      <c r="AP325" s="135"/>
    </row>
    <row r="326" spans="1:42" s="33" customFormat="1" ht="18" hidden="1" customHeight="1" x14ac:dyDescent="0.2">
      <c r="A326" s="36" t="s">
        <v>34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9" t="e">
        <f>Z326/D326</f>
        <v>#DIV/0!</v>
      </c>
      <c r="AC326" s="32"/>
      <c r="AE326" s="135"/>
      <c r="AF326" s="135"/>
      <c r="AG326" s="135"/>
      <c r="AH326" s="135"/>
      <c r="AI326" s="135"/>
      <c r="AJ326" s="135"/>
      <c r="AK326" s="135"/>
      <c r="AL326" s="135"/>
      <c r="AM326" s="135"/>
      <c r="AN326" s="135"/>
      <c r="AO326" s="135"/>
      <c r="AP326" s="135"/>
    </row>
    <row r="327" spans="1:42" s="33" customFormat="1" ht="18" hidden="1" customHeight="1" x14ac:dyDescent="0.2">
      <c r="A327" s="36" t="s">
        <v>35</v>
      </c>
      <c r="B327" s="31">
        <f>[1]consoCURRENT!E7004</f>
        <v>204688.56</v>
      </c>
      <c r="C327" s="31">
        <f>[1]consoCURRENT!F7004</f>
        <v>0</v>
      </c>
      <c r="D327" s="31">
        <f>[1]consoCURRENT!G7004</f>
        <v>204688.56</v>
      </c>
      <c r="E327" s="31">
        <f>[1]consoCURRENT!H7004</f>
        <v>72084.899999999994</v>
      </c>
      <c r="F327" s="31">
        <f>[1]consoCURRENT!I7004</f>
        <v>107760.16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67684.899999999994</v>
      </c>
      <c r="P327" s="31">
        <f>[1]consoCURRENT!S7004</f>
        <v>4400</v>
      </c>
      <c r="Q327" s="31">
        <f>[1]consoCURRENT!T7004</f>
        <v>35913.32</v>
      </c>
      <c r="R327" s="31">
        <f>[1]consoCURRENT!U7004</f>
        <v>18996.84</v>
      </c>
      <c r="S327" s="31">
        <f>[1]consoCURRENT!V7004</f>
        <v>52850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9">SUM(M327:Y327)</f>
        <v>179845.06</v>
      </c>
      <c r="AA327" s="31">
        <f>D327-Z327</f>
        <v>24843.5</v>
      </c>
      <c r="AB327" s="39">
        <f>Z327/D327</f>
        <v>0.87862780411372277</v>
      </c>
      <c r="AC327" s="32"/>
      <c r="AE327" s="135"/>
      <c r="AF327" s="135"/>
      <c r="AG327" s="135"/>
      <c r="AH327" s="135"/>
      <c r="AI327" s="135"/>
      <c r="AJ327" s="135"/>
      <c r="AK327" s="135"/>
      <c r="AL327" s="135"/>
      <c r="AM327" s="135"/>
      <c r="AN327" s="135"/>
      <c r="AO327" s="135"/>
      <c r="AP327" s="135"/>
    </row>
    <row r="328" spans="1:42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9"/>
        <v>0</v>
      </c>
      <c r="AA328" s="31">
        <f>D328-Z328</f>
        <v>0</v>
      </c>
      <c r="AB328" s="39"/>
      <c r="AC328" s="32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135"/>
      <c r="AO328" s="135"/>
      <c r="AP328" s="135"/>
    </row>
    <row r="329" spans="1:42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9"/>
        <v>0</v>
      </c>
      <c r="AA329" s="31">
        <f>D329-Z329</f>
        <v>0</v>
      </c>
      <c r="AB329" s="39"/>
      <c r="AC329" s="32"/>
      <c r="AE329" s="135"/>
      <c r="AF329" s="135"/>
      <c r="AG329" s="135"/>
      <c r="AH329" s="135"/>
      <c r="AI329" s="135"/>
      <c r="AJ329" s="135"/>
      <c r="AK329" s="135"/>
      <c r="AL329" s="135"/>
      <c r="AM329" s="135"/>
      <c r="AN329" s="135"/>
      <c r="AO329" s="135"/>
      <c r="AP329" s="135"/>
    </row>
    <row r="330" spans="1:42" s="33" customFormat="1" ht="18" hidden="1" customHeight="1" x14ac:dyDescent="0.25">
      <c r="A330" s="40" t="s">
        <v>38</v>
      </c>
      <c r="B330" s="41">
        <f t="shared" ref="B330:AA330" si="180">SUM(B326:B329)</f>
        <v>204688.56</v>
      </c>
      <c r="C330" s="41">
        <f t="shared" si="180"/>
        <v>0</v>
      </c>
      <c r="D330" s="41">
        <f t="shared" si="180"/>
        <v>204688.56</v>
      </c>
      <c r="E330" s="41">
        <f t="shared" si="180"/>
        <v>72084.899999999994</v>
      </c>
      <c r="F330" s="41">
        <f t="shared" si="180"/>
        <v>107760.16</v>
      </c>
      <c r="G330" s="41">
        <f t="shared" si="180"/>
        <v>0</v>
      </c>
      <c r="H330" s="41">
        <f t="shared" si="180"/>
        <v>0</v>
      </c>
      <c r="I330" s="41">
        <f t="shared" si="180"/>
        <v>0</v>
      </c>
      <c r="J330" s="41">
        <f t="shared" si="180"/>
        <v>0</v>
      </c>
      <c r="K330" s="41">
        <f t="shared" si="180"/>
        <v>0</v>
      </c>
      <c r="L330" s="41">
        <f t="shared" si="180"/>
        <v>0</v>
      </c>
      <c r="M330" s="41">
        <f t="shared" si="180"/>
        <v>0</v>
      </c>
      <c r="N330" s="41">
        <f t="shared" si="180"/>
        <v>0</v>
      </c>
      <c r="O330" s="41">
        <f t="shared" si="180"/>
        <v>67684.899999999994</v>
      </c>
      <c r="P330" s="41">
        <f t="shared" si="180"/>
        <v>4400</v>
      </c>
      <c r="Q330" s="41">
        <f t="shared" si="180"/>
        <v>35913.32</v>
      </c>
      <c r="R330" s="41">
        <f t="shared" si="180"/>
        <v>18996.84</v>
      </c>
      <c r="S330" s="41">
        <f t="shared" si="180"/>
        <v>52850</v>
      </c>
      <c r="T330" s="41">
        <f t="shared" si="180"/>
        <v>0</v>
      </c>
      <c r="U330" s="41">
        <f t="shared" si="180"/>
        <v>0</v>
      </c>
      <c r="V330" s="41">
        <f t="shared" si="180"/>
        <v>0</v>
      </c>
      <c r="W330" s="41">
        <f t="shared" si="180"/>
        <v>0</v>
      </c>
      <c r="X330" s="41">
        <f t="shared" si="180"/>
        <v>0</v>
      </c>
      <c r="Y330" s="41">
        <f t="shared" si="180"/>
        <v>0</v>
      </c>
      <c r="Z330" s="41">
        <f t="shared" si="180"/>
        <v>179845.06</v>
      </c>
      <c r="AA330" s="41">
        <f t="shared" si="180"/>
        <v>24843.5</v>
      </c>
      <c r="AB330" s="42">
        <f>Z330/D330</f>
        <v>0.87862780411372277</v>
      </c>
      <c r="AC330" s="32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</row>
    <row r="331" spans="1:42" s="33" customFormat="1" ht="18" hidden="1" customHeight="1" x14ac:dyDescent="0.25">
      <c r="A331" s="43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1">SUM(M331:Y331)</f>
        <v>0</v>
      </c>
      <c r="AA331" s="31">
        <f>D331-Z331</f>
        <v>0</v>
      </c>
      <c r="AB331" s="39"/>
      <c r="AC331" s="32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135"/>
      <c r="AO331" s="135"/>
      <c r="AP331" s="135"/>
    </row>
    <row r="332" spans="1:42" s="33" customFormat="1" ht="18" hidden="1" customHeight="1" x14ac:dyDescent="0.25">
      <c r="A332" s="40" t="s">
        <v>40</v>
      </c>
      <c r="B332" s="41">
        <f t="shared" ref="B332:AA332" si="182">B331+B330</f>
        <v>204688.56</v>
      </c>
      <c r="C332" s="41">
        <f t="shared" si="182"/>
        <v>0</v>
      </c>
      <c r="D332" s="41">
        <f t="shared" si="182"/>
        <v>204688.56</v>
      </c>
      <c r="E332" s="41">
        <f t="shared" si="182"/>
        <v>72084.899999999994</v>
      </c>
      <c r="F332" s="41">
        <f t="shared" si="182"/>
        <v>107760.16</v>
      </c>
      <c r="G332" s="41">
        <f t="shared" si="182"/>
        <v>0</v>
      </c>
      <c r="H332" s="41">
        <f t="shared" si="182"/>
        <v>0</v>
      </c>
      <c r="I332" s="41">
        <f t="shared" si="182"/>
        <v>0</v>
      </c>
      <c r="J332" s="41">
        <f t="shared" si="182"/>
        <v>0</v>
      </c>
      <c r="K332" s="41">
        <f t="shared" si="182"/>
        <v>0</v>
      </c>
      <c r="L332" s="41">
        <f t="shared" si="182"/>
        <v>0</v>
      </c>
      <c r="M332" s="41">
        <f t="shared" si="182"/>
        <v>0</v>
      </c>
      <c r="N332" s="41">
        <f t="shared" si="182"/>
        <v>0</v>
      </c>
      <c r="O332" s="41">
        <f t="shared" si="182"/>
        <v>67684.899999999994</v>
      </c>
      <c r="P332" s="41">
        <f t="shared" si="182"/>
        <v>4400</v>
      </c>
      <c r="Q332" s="41">
        <f t="shared" si="182"/>
        <v>35913.32</v>
      </c>
      <c r="R332" s="41">
        <f t="shared" si="182"/>
        <v>18996.84</v>
      </c>
      <c r="S332" s="41">
        <f t="shared" si="182"/>
        <v>52850</v>
      </c>
      <c r="T332" s="41">
        <f t="shared" si="182"/>
        <v>0</v>
      </c>
      <c r="U332" s="41">
        <f t="shared" si="182"/>
        <v>0</v>
      </c>
      <c r="V332" s="41">
        <f t="shared" si="182"/>
        <v>0</v>
      </c>
      <c r="W332" s="41">
        <f t="shared" si="182"/>
        <v>0</v>
      </c>
      <c r="X332" s="41">
        <f t="shared" si="182"/>
        <v>0</v>
      </c>
      <c r="Y332" s="41">
        <f t="shared" si="182"/>
        <v>0</v>
      </c>
      <c r="Z332" s="41">
        <f t="shared" si="182"/>
        <v>179845.06</v>
      </c>
      <c r="AA332" s="41">
        <f t="shared" si="182"/>
        <v>24843.5</v>
      </c>
      <c r="AB332" s="42">
        <f>Z332/D332</f>
        <v>0.87862780411372277</v>
      </c>
      <c r="AC332" s="44"/>
      <c r="AE332" s="135"/>
      <c r="AF332" s="135"/>
      <c r="AG332" s="135"/>
      <c r="AH332" s="135"/>
      <c r="AI332" s="135"/>
      <c r="AJ332" s="135"/>
      <c r="AK332" s="135"/>
      <c r="AL332" s="135"/>
      <c r="AM332" s="135"/>
      <c r="AN332" s="135"/>
      <c r="AO332" s="135"/>
      <c r="AP332" s="135"/>
    </row>
    <row r="333" spans="1:42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  <c r="AE333" s="135"/>
      <c r="AF333" s="135"/>
      <c r="AG333" s="135"/>
      <c r="AH333" s="135"/>
      <c r="AI333" s="135"/>
      <c r="AJ333" s="135"/>
      <c r="AK333" s="135"/>
      <c r="AL333" s="135"/>
      <c r="AM333" s="135"/>
      <c r="AN333" s="135"/>
      <c r="AO333" s="135"/>
      <c r="AP333" s="135"/>
    </row>
    <row r="334" spans="1:42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  <c r="AE334" s="135"/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135"/>
    </row>
    <row r="335" spans="1:42" s="33" customFormat="1" ht="15" hidden="1" customHeight="1" x14ac:dyDescent="0.25">
      <c r="A335" s="48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  <c r="AE335" s="135"/>
      <c r="AF335" s="135"/>
      <c r="AG335" s="135"/>
      <c r="AH335" s="135"/>
      <c r="AI335" s="135"/>
      <c r="AJ335" s="135"/>
      <c r="AK335" s="135"/>
      <c r="AL335" s="135"/>
      <c r="AM335" s="135"/>
      <c r="AN335" s="135"/>
      <c r="AO335" s="135"/>
      <c r="AP335" s="135"/>
    </row>
    <row r="336" spans="1:42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9" t="e">
        <f>Z336/D336</f>
        <v>#DIV/0!</v>
      </c>
      <c r="AC336" s="32"/>
      <c r="AE336" s="135"/>
      <c r="AF336" s="135"/>
      <c r="AG336" s="135"/>
      <c r="AH336" s="135"/>
      <c r="AI336" s="135"/>
      <c r="AJ336" s="135"/>
      <c r="AK336" s="135"/>
      <c r="AL336" s="135"/>
      <c r="AM336" s="135"/>
      <c r="AN336" s="135"/>
      <c r="AO336" s="135"/>
      <c r="AP336" s="135"/>
    </row>
    <row r="337" spans="1:42" s="33" customFormat="1" ht="18" hidden="1" customHeight="1" x14ac:dyDescent="0.2">
      <c r="A337" s="36" t="s">
        <v>35</v>
      </c>
      <c r="B337" s="31">
        <f>[1]consoCURRENT!E7217</f>
        <v>3436</v>
      </c>
      <c r="C337" s="31">
        <f>[1]consoCURRENT!F7217</f>
        <v>0</v>
      </c>
      <c r="D337" s="31">
        <f>[1]consoCURRENT!G7217</f>
        <v>3436</v>
      </c>
      <c r="E337" s="31">
        <f>[1]consoCURRENT!H7217</f>
        <v>0</v>
      </c>
      <c r="F337" s="31">
        <f>[1]consoCURRENT!I7217</f>
        <v>2400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2400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3">SUM(M337:Y337)</f>
        <v>2400</v>
      </c>
      <c r="AA337" s="31">
        <f>D337-Z337</f>
        <v>1036</v>
      </c>
      <c r="AB337" s="39">
        <f>Z337/D337</f>
        <v>0.69848661233993015</v>
      </c>
      <c r="AC337" s="32"/>
      <c r="AE337" s="135"/>
      <c r="AF337" s="135"/>
      <c r="AG337" s="135"/>
      <c r="AH337" s="135"/>
      <c r="AI337" s="135"/>
      <c r="AJ337" s="135"/>
      <c r="AK337" s="135"/>
      <c r="AL337" s="135"/>
      <c r="AM337" s="135"/>
      <c r="AN337" s="135"/>
      <c r="AO337" s="135"/>
      <c r="AP337" s="135"/>
    </row>
    <row r="338" spans="1:42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3"/>
        <v>0</v>
      </c>
      <c r="AA338" s="31">
        <f>D338-Z338</f>
        <v>0</v>
      </c>
      <c r="AB338" s="39"/>
      <c r="AC338" s="32"/>
      <c r="AE338" s="135"/>
      <c r="AF338" s="135"/>
      <c r="AG338" s="135"/>
      <c r="AH338" s="135"/>
      <c r="AI338" s="135"/>
      <c r="AJ338" s="135"/>
      <c r="AK338" s="135"/>
      <c r="AL338" s="135"/>
      <c r="AM338" s="135"/>
      <c r="AN338" s="135"/>
      <c r="AO338" s="135"/>
      <c r="AP338" s="135"/>
    </row>
    <row r="339" spans="1:42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3"/>
        <v>0</v>
      </c>
      <c r="AA339" s="31">
        <f>D339-Z339</f>
        <v>0</v>
      </c>
      <c r="AB339" s="39"/>
      <c r="AC339" s="32"/>
      <c r="AE339" s="135"/>
      <c r="AF339" s="135"/>
      <c r="AG339" s="135"/>
      <c r="AH339" s="135"/>
      <c r="AI339" s="135"/>
      <c r="AJ339" s="135"/>
      <c r="AK339" s="135"/>
      <c r="AL339" s="135"/>
      <c r="AM339" s="135"/>
      <c r="AN339" s="135"/>
      <c r="AO339" s="135"/>
      <c r="AP339" s="135"/>
    </row>
    <row r="340" spans="1:42" s="33" customFormat="1" ht="18" hidden="1" customHeight="1" x14ac:dyDescent="0.25">
      <c r="A340" s="40" t="s">
        <v>38</v>
      </c>
      <c r="B340" s="41">
        <f t="shared" ref="B340:AA340" si="184">SUM(B336:B339)</f>
        <v>3436</v>
      </c>
      <c r="C340" s="41">
        <f t="shared" si="184"/>
        <v>0</v>
      </c>
      <c r="D340" s="41">
        <f t="shared" si="184"/>
        <v>3436</v>
      </c>
      <c r="E340" s="41">
        <f t="shared" si="184"/>
        <v>0</v>
      </c>
      <c r="F340" s="41">
        <f t="shared" si="184"/>
        <v>2400</v>
      </c>
      <c r="G340" s="41">
        <f t="shared" si="184"/>
        <v>0</v>
      </c>
      <c r="H340" s="41">
        <f t="shared" si="184"/>
        <v>0</v>
      </c>
      <c r="I340" s="41">
        <f t="shared" si="184"/>
        <v>0</v>
      </c>
      <c r="J340" s="41">
        <f t="shared" si="184"/>
        <v>0</v>
      </c>
      <c r="K340" s="41">
        <f t="shared" si="184"/>
        <v>0</v>
      </c>
      <c r="L340" s="41">
        <f t="shared" si="184"/>
        <v>0</v>
      </c>
      <c r="M340" s="41">
        <f t="shared" si="184"/>
        <v>0</v>
      </c>
      <c r="N340" s="41">
        <f t="shared" si="184"/>
        <v>0</v>
      </c>
      <c r="O340" s="41">
        <f t="shared" si="184"/>
        <v>0</v>
      </c>
      <c r="P340" s="41">
        <f t="shared" si="184"/>
        <v>0</v>
      </c>
      <c r="Q340" s="41">
        <f t="shared" si="184"/>
        <v>0</v>
      </c>
      <c r="R340" s="41">
        <f t="shared" si="184"/>
        <v>2400</v>
      </c>
      <c r="S340" s="41">
        <f t="shared" si="184"/>
        <v>0</v>
      </c>
      <c r="T340" s="41">
        <f t="shared" si="184"/>
        <v>0</v>
      </c>
      <c r="U340" s="41">
        <f t="shared" si="184"/>
        <v>0</v>
      </c>
      <c r="V340" s="41">
        <f t="shared" si="184"/>
        <v>0</v>
      </c>
      <c r="W340" s="41">
        <f t="shared" si="184"/>
        <v>0</v>
      </c>
      <c r="X340" s="41">
        <f t="shared" si="184"/>
        <v>0</v>
      </c>
      <c r="Y340" s="41">
        <f t="shared" si="184"/>
        <v>0</v>
      </c>
      <c r="Z340" s="41">
        <f t="shared" si="184"/>
        <v>2400</v>
      </c>
      <c r="AA340" s="41">
        <f t="shared" si="184"/>
        <v>1036</v>
      </c>
      <c r="AB340" s="42">
        <f>Z340/D340</f>
        <v>0.69848661233993015</v>
      </c>
      <c r="AC340" s="32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</row>
    <row r="341" spans="1:42" s="33" customFormat="1" ht="18" hidden="1" customHeight="1" x14ac:dyDescent="0.25">
      <c r="A341" s="43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5">SUM(M341:Y341)</f>
        <v>0</v>
      </c>
      <c r="AA341" s="31">
        <f>D341-Z341</f>
        <v>0</v>
      </c>
      <c r="AB341" s="39"/>
      <c r="AC341" s="32"/>
      <c r="AE341" s="135"/>
      <c r="AF341" s="135"/>
      <c r="AG341" s="135"/>
      <c r="AH341" s="135"/>
      <c r="AI341" s="135"/>
      <c r="AJ341" s="135"/>
      <c r="AK341" s="135"/>
      <c r="AL341" s="135"/>
      <c r="AM341" s="135"/>
      <c r="AN341" s="135"/>
      <c r="AO341" s="135"/>
      <c r="AP341" s="135"/>
    </row>
    <row r="342" spans="1:42" s="33" customFormat="1" ht="18" hidden="1" customHeight="1" x14ac:dyDescent="0.25">
      <c r="A342" s="40" t="s">
        <v>40</v>
      </c>
      <c r="B342" s="41">
        <f t="shared" ref="B342:AA342" si="186">B341+B340</f>
        <v>3436</v>
      </c>
      <c r="C342" s="41">
        <f t="shared" si="186"/>
        <v>0</v>
      </c>
      <c r="D342" s="41">
        <f t="shared" si="186"/>
        <v>3436</v>
      </c>
      <c r="E342" s="41">
        <f t="shared" si="186"/>
        <v>0</v>
      </c>
      <c r="F342" s="41">
        <f t="shared" si="186"/>
        <v>2400</v>
      </c>
      <c r="G342" s="41">
        <f t="shared" si="186"/>
        <v>0</v>
      </c>
      <c r="H342" s="41">
        <f t="shared" si="186"/>
        <v>0</v>
      </c>
      <c r="I342" s="41">
        <f t="shared" si="186"/>
        <v>0</v>
      </c>
      <c r="J342" s="41">
        <f t="shared" si="186"/>
        <v>0</v>
      </c>
      <c r="K342" s="41">
        <f t="shared" si="186"/>
        <v>0</v>
      </c>
      <c r="L342" s="41">
        <f t="shared" si="186"/>
        <v>0</v>
      </c>
      <c r="M342" s="41">
        <f t="shared" si="186"/>
        <v>0</v>
      </c>
      <c r="N342" s="41">
        <f t="shared" si="186"/>
        <v>0</v>
      </c>
      <c r="O342" s="41">
        <f t="shared" si="186"/>
        <v>0</v>
      </c>
      <c r="P342" s="41">
        <f t="shared" si="186"/>
        <v>0</v>
      </c>
      <c r="Q342" s="41">
        <f t="shared" si="186"/>
        <v>0</v>
      </c>
      <c r="R342" s="41">
        <f t="shared" si="186"/>
        <v>2400</v>
      </c>
      <c r="S342" s="41">
        <f t="shared" si="186"/>
        <v>0</v>
      </c>
      <c r="T342" s="41">
        <f t="shared" si="186"/>
        <v>0</v>
      </c>
      <c r="U342" s="41">
        <f t="shared" si="186"/>
        <v>0</v>
      </c>
      <c r="V342" s="41">
        <f t="shared" si="186"/>
        <v>0</v>
      </c>
      <c r="W342" s="41">
        <f t="shared" si="186"/>
        <v>0</v>
      </c>
      <c r="X342" s="41">
        <f t="shared" si="186"/>
        <v>0</v>
      </c>
      <c r="Y342" s="41">
        <f t="shared" si="186"/>
        <v>0</v>
      </c>
      <c r="Z342" s="41">
        <f t="shared" si="186"/>
        <v>2400</v>
      </c>
      <c r="AA342" s="41">
        <f t="shared" si="186"/>
        <v>1036</v>
      </c>
      <c r="AB342" s="42">
        <f>Z342/D342</f>
        <v>0.69848661233993015</v>
      </c>
      <c r="AC342" s="44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</row>
    <row r="343" spans="1:42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  <c r="AE343" s="135"/>
      <c r="AF343" s="135"/>
      <c r="AG343" s="135"/>
      <c r="AH343" s="135"/>
      <c r="AI343" s="135"/>
      <c r="AJ343" s="135"/>
      <c r="AK343" s="135"/>
      <c r="AL343" s="135"/>
      <c r="AM343" s="135"/>
      <c r="AN343" s="135"/>
      <c r="AO343" s="135"/>
      <c r="AP343" s="135"/>
    </row>
    <row r="344" spans="1:42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  <c r="AE344" s="135"/>
      <c r="AF344" s="135"/>
      <c r="AG344" s="135"/>
      <c r="AH344" s="135"/>
      <c r="AI344" s="135"/>
      <c r="AJ344" s="135"/>
      <c r="AK344" s="135"/>
      <c r="AL344" s="135"/>
      <c r="AM344" s="135"/>
      <c r="AN344" s="135"/>
      <c r="AO344" s="135"/>
      <c r="AP344" s="135"/>
    </row>
    <row r="345" spans="1:42" s="33" customFormat="1" ht="15" hidden="1" customHeight="1" x14ac:dyDescent="0.25">
      <c r="A345" s="48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  <c r="AE345" s="135"/>
      <c r="AF345" s="135"/>
      <c r="AG345" s="135"/>
      <c r="AH345" s="135"/>
      <c r="AI345" s="135"/>
      <c r="AJ345" s="135"/>
      <c r="AK345" s="135"/>
      <c r="AL345" s="135"/>
      <c r="AM345" s="135"/>
      <c r="AN345" s="135"/>
      <c r="AO345" s="135"/>
      <c r="AP345" s="135"/>
    </row>
    <row r="346" spans="1:42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9" t="e">
        <f>Z346/D346</f>
        <v>#DIV/0!</v>
      </c>
      <c r="AC346" s="32"/>
      <c r="AE346" s="135"/>
      <c r="AF346" s="135"/>
      <c r="AG346" s="135"/>
      <c r="AH346" s="135"/>
      <c r="AI346" s="135"/>
      <c r="AJ346" s="135"/>
      <c r="AK346" s="135"/>
      <c r="AL346" s="135"/>
      <c r="AM346" s="135"/>
      <c r="AN346" s="135"/>
      <c r="AO346" s="135"/>
      <c r="AP346" s="135"/>
    </row>
    <row r="347" spans="1:42" s="33" customFormat="1" ht="18" hidden="1" customHeight="1" x14ac:dyDescent="0.2">
      <c r="A347" s="36" t="s">
        <v>35</v>
      </c>
      <c r="B347" s="31">
        <f>[1]consoCURRENT!E7430</f>
        <v>79311.78</v>
      </c>
      <c r="C347" s="31">
        <f>[1]consoCURRENT!F7430</f>
        <v>0</v>
      </c>
      <c r="D347" s="31">
        <f>[1]consoCURRENT!G7430</f>
        <v>79311.78</v>
      </c>
      <c r="E347" s="31">
        <f>[1]consoCURRENT!H7430</f>
        <v>48995.839999999997</v>
      </c>
      <c r="F347" s="31">
        <f>[1]consoCURRENT!I7430</f>
        <v>30243.559999999998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11086</v>
      </c>
      <c r="P347" s="31">
        <f>[1]consoCURRENT!S7430</f>
        <v>37909.839999999997</v>
      </c>
      <c r="Q347" s="31">
        <f>[1]consoCURRENT!T7430</f>
        <v>-80</v>
      </c>
      <c r="R347" s="31">
        <f>[1]consoCURRENT!U7430</f>
        <v>29813.559999999998</v>
      </c>
      <c r="S347" s="31">
        <f>[1]consoCURRENT!V7430</f>
        <v>510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7">SUM(M347:Y347)</f>
        <v>79239.399999999994</v>
      </c>
      <c r="AA347" s="31">
        <f>D347-Z347</f>
        <v>72.380000000004657</v>
      </c>
      <c r="AB347" s="39">
        <f>Z347/D347</f>
        <v>0.99908739912280364</v>
      </c>
      <c r="AC347" s="32"/>
      <c r="AE347" s="135"/>
      <c r="AF347" s="135"/>
      <c r="AG347" s="135"/>
      <c r="AH347" s="135"/>
      <c r="AI347" s="135"/>
      <c r="AJ347" s="135"/>
      <c r="AK347" s="135"/>
      <c r="AL347" s="135"/>
      <c r="AM347" s="135"/>
      <c r="AN347" s="135"/>
      <c r="AO347" s="135"/>
      <c r="AP347" s="135"/>
    </row>
    <row r="348" spans="1:42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7"/>
        <v>0</v>
      </c>
      <c r="AA348" s="31">
        <f>D348-Z348</f>
        <v>0</v>
      </c>
      <c r="AB348" s="39"/>
      <c r="AC348" s="32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/>
      <c r="AP348" s="135"/>
    </row>
    <row r="349" spans="1:42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7"/>
        <v>0</v>
      </c>
      <c r="AA349" s="31">
        <f>D349-Z349</f>
        <v>0</v>
      </c>
      <c r="AB349" s="39"/>
      <c r="AC349" s="32"/>
      <c r="AE349" s="135"/>
      <c r="AF349" s="135"/>
      <c r="AG349" s="135"/>
      <c r="AH349" s="135"/>
      <c r="AI349" s="135"/>
      <c r="AJ349" s="135"/>
      <c r="AK349" s="135"/>
      <c r="AL349" s="135"/>
      <c r="AM349" s="135"/>
      <c r="AN349" s="135"/>
      <c r="AO349" s="135"/>
      <c r="AP349" s="135"/>
    </row>
    <row r="350" spans="1:42" s="33" customFormat="1" ht="18" hidden="1" customHeight="1" x14ac:dyDescent="0.25">
      <c r="A350" s="40" t="s">
        <v>38</v>
      </c>
      <c r="B350" s="41">
        <f t="shared" ref="B350:AA350" si="188">SUM(B346:B349)</f>
        <v>79311.78</v>
      </c>
      <c r="C350" s="41">
        <f t="shared" si="188"/>
        <v>0</v>
      </c>
      <c r="D350" s="41">
        <f t="shared" si="188"/>
        <v>79311.78</v>
      </c>
      <c r="E350" s="41">
        <f t="shared" si="188"/>
        <v>48995.839999999997</v>
      </c>
      <c r="F350" s="41">
        <f t="shared" si="188"/>
        <v>30243.559999999998</v>
      </c>
      <c r="G350" s="41">
        <f t="shared" si="188"/>
        <v>0</v>
      </c>
      <c r="H350" s="41">
        <f t="shared" si="188"/>
        <v>0</v>
      </c>
      <c r="I350" s="41">
        <f t="shared" si="188"/>
        <v>0</v>
      </c>
      <c r="J350" s="41">
        <f t="shared" si="188"/>
        <v>0</v>
      </c>
      <c r="K350" s="41">
        <f t="shared" si="188"/>
        <v>0</v>
      </c>
      <c r="L350" s="41">
        <f t="shared" si="188"/>
        <v>0</v>
      </c>
      <c r="M350" s="41">
        <f t="shared" si="188"/>
        <v>0</v>
      </c>
      <c r="N350" s="41">
        <f t="shared" si="188"/>
        <v>0</v>
      </c>
      <c r="O350" s="41">
        <f t="shared" si="188"/>
        <v>11086</v>
      </c>
      <c r="P350" s="41">
        <f t="shared" si="188"/>
        <v>37909.839999999997</v>
      </c>
      <c r="Q350" s="41">
        <f t="shared" si="188"/>
        <v>-80</v>
      </c>
      <c r="R350" s="41">
        <f t="shared" si="188"/>
        <v>29813.559999999998</v>
      </c>
      <c r="S350" s="41">
        <f t="shared" si="188"/>
        <v>510</v>
      </c>
      <c r="T350" s="41">
        <f t="shared" si="188"/>
        <v>0</v>
      </c>
      <c r="U350" s="41">
        <f t="shared" si="188"/>
        <v>0</v>
      </c>
      <c r="V350" s="41">
        <f t="shared" si="188"/>
        <v>0</v>
      </c>
      <c r="W350" s="41">
        <f t="shared" si="188"/>
        <v>0</v>
      </c>
      <c r="X350" s="41">
        <f t="shared" si="188"/>
        <v>0</v>
      </c>
      <c r="Y350" s="41">
        <f t="shared" si="188"/>
        <v>0</v>
      </c>
      <c r="Z350" s="41">
        <f t="shared" si="188"/>
        <v>79239.399999999994</v>
      </c>
      <c r="AA350" s="41">
        <f t="shared" si="188"/>
        <v>72.380000000004657</v>
      </c>
      <c r="AB350" s="42">
        <f>Z350/D350</f>
        <v>0.99908739912280364</v>
      </c>
      <c r="AC350" s="32"/>
      <c r="AE350" s="135"/>
      <c r="AF350" s="135"/>
      <c r="AG350" s="135"/>
      <c r="AH350" s="135"/>
      <c r="AI350" s="135"/>
      <c r="AJ350" s="135"/>
      <c r="AK350" s="135"/>
      <c r="AL350" s="135"/>
      <c r="AM350" s="135"/>
      <c r="AN350" s="135"/>
      <c r="AO350" s="135"/>
      <c r="AP350" s="135"/>
    </row>
    <row r="351" spans="1:42" s="33" customFormat="1" ht="18" hidden="1" customHeight="1" x14ac:dyDescent="0.25">
      <c r="A351" s="43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9">SUM(M351:Y351)</f>
        <v>0</v>
      </c>
      <c r="AA351" s="31">
        <f>D351-Z351</f>
        <v>0</v>
      </c>
      <c r="AB351" s="39"/>
      <c r="AC351" s="32"/>
      <c r="AE351" s="135"/>
      <c r="AF351" s="135"/>
      <c r="AG351" s="135"/>
      <c r="AH351" s="135"/>
      <c r="AI351" s="135"/>
      <c r="AJ351" s="135"/>
      <c r="AK351" s="135"/>
      <c r="AL351" s="135"/>
      <c r="AM351" s="135"/>
      <c r="AN351" s="135"/>
      <c r="AO351" s="135"/>
      <c r="AP351" s="135"/>
    </row>
    <row r="352" spans="1:42" s="33" customFormat="1" ht="18" hidden="1" customHeight="1" x14ac:dyDescent="0.25">
      <c r="A352" s="40" t="s">
        <v>40</v>
      </c>
      <c r="B352" s="41">
        <f t="shared" ref="B352:AA352" si="190">B351+B350</f>
        <v>79311.78</v>
      </c>
      <c r="C352" s="41">
        <f t="shared" si="190"/>
        <v>0</v>
      </c>
      <c r="D352" s="41">
        <f t="shared" si="190"/>
        <v>79311.78</v>
      </c>
      <c r="E352" s="41">
        <f t="shared" si="190"/>
        <v>48995.839999999997</v>
      </c>
      <c r="F352" s="41">
        <f t="shared" si="190"/>
        <v>30243.559999999998</v>
      </c>
      <c r="G352" s="41">
        <f t="shared" si="190"/>
        <v>0</v>
      </c>
      <c r="H352" s="41">
        <f t="shared" si="190"/>
        <v>0</v>
      </c>
      <c r="I352" s="41">
        <f t="shared" si="190"/>
        <v>0</v>
      </c>
      <c r="J352" s="41">
        <f t="shared" si="190"/>
        <v>0</v>
      </c>
      <c r="K352" s="41">
        <f t="shared" si="190"/>
        <v>0</v>
      </c>
      <c r="L352" s="41">
        <f t="shared" si="190"/>
        <v>0</v>
      </c>
      <c r="M352" s="41">
        <f t="shared" si="190"/>
        <v>0</v>
      </c>
      <c r="N352" s="41">
        <f t="shared" si="190"/>
        <v>0</v>
      </c>
      <c r="O352" s="41">
        <f t="shared" si="190"/>
        <v>11086</v>
      </c>
      <c r="P352" s="41">
        <f t="shared" si="190"/>
        <v>37909.839999999997</v>
      </c>
      <c r="Q352" s="41">
        <f t="shared" si="190"/>
        <v>-80</v>
      </c>
      <c r="R352" s="41">
        <f t="shared" si="190"/>
        <v>29813.559999999998</v>
      </c>
      <c r="S352" s="41">
        <f t="shared" si="190"/>
        <v>510</v>
      </c>
      <c r="T352" s="41">
        <f t="shared" si="190"/>
        <v>0</v>
      </c>
      <c r="U352" s="41">
        <f t="shared" si="190"/>
        <v>0</v>
      </c>
      <c r="V352" s="41">
        <f t="shared" si="190"/>
        <v>0</v>
      </c>
      <c r="W352" s="41">
        <f t="shared" si="190"/>
        <v>0</v>
      </c>
      <c r="X352" s="41">
        <f t="shared" si="190"/>
        <v>0</v>
      </c>
      <c r="Y352" s="41">
        <f t="shared" si="190"/>
        <v>0</v>
      </c>
      <c r="Z352" s="41">
        <f t="shared" si="190"/>
        <v>79239.399999999994</v>
      </c>
      <c r="AA352" s="41">
        <f t="shared" si="190"/>
        <v>72.380000000004657</v>
      </c>
      <c r="AB352" s="42">
        <f>Z352/D352</f>
        <v>0.99908739912280364</v>
      </c>
      <c r="AC352" s="44"/>
      <c r="AE352" s="135"/>
      <c r="AF352" s="135"/>
      <c r="AG352" s="135"/>
      <c r="AH352" s="135"/>
      <c r="AI352" s="135"/>
      <c r="AJ352" s="135"/>
      <c r="AK352" s="135"/>
      <c r="AL352" s="135"/>
      <c r="AM352" s="135"/>
      <c r="AN352" s="135"/>
      <c r="AO352" s="135"/>
      <c r="AP352" s="135"/>
    </row>
    <row r="353" spans="1:42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  <c r="AE353" s="135"/>
      <c r="AF353" s="135"/>
      <c r="AG353" s="135"/>
      <c r="AH353" s="135"/>
      <c r="AI353" s="135"/>
      <c r="AJ353" s="135"/>
      <c r="AK353" s="135"/>
      <c r="AL353" s="135"/>
      <c r="AM353" s="135"/>
      <c r="AN353" s="135"/>
      <c r="AO353" s="135"/>
      <c r="AP353" s="135"/>
    </row>
    <row r="354" spans="1:42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  <c r="AE354" s="135"/>
      <c r="AF354" s="135"/>
      <c r="AG354" s="135"/>
      <c r="AH354" s="135"/>
      <c r="AI354" s="135"/>
      <c r="AJ354" s="135"/>
      <c r="AK354" s="135"/>
      <c r="AL354" s="135"/>
      <c r="AM354" s="135"/>
      <c r="AN354" s="135"/>
      <c r="AO354" s="135"/>
      <c r="AP354" s="135"/>
    </row>
    <row r="355" spans="1:42" s="33" customFormat="1" ht="15" hidden="1" customHeight="1" x14ac:dyDescent="0.25">
      <c r="A355" s="48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  <c r="AE355" s="135"/>
      <c r="AF355" s="135"/>
      <c r="AG355" s="135"/>
      <c r="AH355" s="135"/>
      <c r="AI355" s="135"/>
      <c r="AJ355" s="135"/>
      <c r="AK355" s="135"/>
      <c r="AL355" s="135"/>
      <c r="AM355" s="135"/>
      <c r="AN355" s="135"/>
      <c r="AO355" s="135"/>
      <c r="AP355" s="135"/>
    </row>
    <row r="356" spans="1:42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9" t="e">
        <f>Z356/D356</f>
        <v>#DIV/0!</v>
      </c>
      <c r="AC356" s="32"/>
      <c r="AE356" s="135"/>
      <c r="AF356" s="135"/>
      <c r="AG356" s="135"/>
      <c r="AH356" s="135"/>
      <c r="AI356" s="135"/>
      <c r="AJ356" s="135"/>
      <c r="AK356" s="135"/>
      <c r="AL356" s="135"/>
      <c r="AM356" s="135"/>
      <c r="AN356" s="135"/>
      <c r="AO356" s="135"/>
      <c r="AP356" s="135"/>
    </row>
    <row r="357" spans="1:42" s="33" customFormat="1" ht="18" hidden="1" customHeight="1" x14ac:dyDescent="0.2">
      <c r="A357" s="36" t="s">
        <v>35</v>
      </c>
      <c r="B357" s="31">
        <f>[1]consoCURRENT!E7643</f>
        <v>7845.4</v>
      </c>
      <c r="C357" s="31">
        <f>[1]consoCURRENT!F7643</f>
        <v>0</v>
      </c>
      <c r="D357" s="31">
        <f>[1]consoCURRENT!G7643</f>
        <v>7845.4</v>
      </c>
      <c r="E357" s="31">
        <f>[1]consoCURRENT!H7643</f>
        <v>6332.4</v>
      </c>
      <c r="F357" s="31">
        <f>[1]consoCURRENT!I7643</f>
        <v>1500</v>
      </c>
      <c r="G357" s="31">
        <f>[1]consoCURRENT!J7643</f>
        <v>13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6332.4</v>
      </c>
      <c r="Q357" s="31">
        <f>[1]consoCURRENT!T7643</f>
        <v>1500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13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1">SUM(M357:Y357)</f>
        <v>7845.4</v>
      </c>
      <c r="AA357" s="31">
        <f>D357-Z357</f>
        <v>0</v>
      </c>
      <c r="AB357" s="39">
        <f>Z357/D357</f>
        <v>1</v>
      </c>
      <c r="AC357" s="32"/>
      <c r="AE357" s="135"/>
      <c r="AF357" s="135"/>
      <c r="AG357" s="135"/>
      <c r="AH357" s="135"/>
      <c r="AI357" s="135"/>
      <c r="AJ357" s="135"/>
      <c r="AK357" s="135"/>
      <c r="AL357" s="135"/>
      <c r="AM357" s="135"/>
      <c r="AN357" s="135"/>
      <c r="AO357" s="135"/>
      <c r="AP357" s="135"/>
    </row>
    <row r="358" spans="1:42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1"/>
        <v>0</v>
      </c>
      <c r="AA358" s="31">
        <f>D358-Z358</f>
        <v>0</v>
      </c>
      <c r="AB358" s="39"/>
      <c r="AC358" s="32"/>
      <c r="AE358" s="135"/>
      <c r="AF358" s="135"/>
      <c r="AG358" s="135"/>
      <c r="AH358" s="135"/>
      <c r="AI358" s="135"/>
      <c r="AJ358" s="135"/>
      <c r="AK358" s="135"/>
      <c r="AL358" s="135"/>
      <c r="AM358" s="135"/>
      <c r="AN358" s="135"/>
      <c r="AO358" s="135"/>
      <c r="AP358" s="135"/>
    </row>
    <row r="359" spans="1:42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1"/>
        <v>0</v>
      </c>
      <c r="AA359" s="31">
        <f>D359-Z359</f>
        <v>0</v>
      </c>
      <c r="AB359" s="39"/>
      <c r="AC359" s="32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</row>
    <row r="360" spans="1:42" s="33" customFormat="1" ht="18" hidden="1" customHeight="1" x14ac:dyDescent="0.25">
      <c r="A360" s="40" t="s">
        <v>38</v>
      </c>
      <c r="B360" s="41">
        <f t="shared" ref="B360:AA360" si="192">SUM(B356:B359)</f>
        <v>7845.4</v>
      </c>
      <c r="C360" s="41">
        <f t="shared" si="192"/>
        <v>0</v>
      </c>
      <c r="D360" s="41">
        <f t="shared" si="192"/>
        <v>7845.4</v>
      </c>
      <c r="E360" s="41">
        <f t="shared" si="192"/>
        <v>6332.4</v>
      </c>
      <c r="F360" s="41">
        <f t="shared" si="192"/>
        <v>1500</v>
      </c>
      <c r="G360" s="41">
        <f t="shared" si="192"/>
        <v>13</v>
      </c>
      <c r="H360" s="41">
        <f t="shared" si="192"/>
        <v>0</v>
      </c>
      <c r="I360" s="41">
        <f t="shared" si="192"/>
        <v>0</v>
      </c>
      <c r="J360" s="41">
        <f t="shared" si="192"/>
        <v>0</v>
      </c>
      <c r="K360" s="41">
        <f t="shared" si="192"/>
        <v>0</v>
      </c>
      <c r="L360" s="41">
        <f t="shared" si="192"/>
        <v>0</v>
      </c>
      <c r="M360" s="41">
        <f t="shared" si="192"/>
        <v>0</v>
      </c>
      <c r="N360" s="41">
        <f t="shared" si="192"/>
        <v>0</v>
      </c>
      <c r="O360" s="41">
        <f t="shared" si="192"/>
        <v>0</v>
      </c>
      <c r="P360" s="41">
        <f t="shared" si="192"/>
        <v>6332.4</v>
      </c>
      <c r="Q360" s="41">
        <f t="shared" si="192"/>
        <v>1500</v>
      </c>
      <c r="R360" s="41">
        <f t="shared" si="192"/>
        <v>0</v>
      </c>
      <c r="S360" s="41">
        <f t="shared" si="192"/>
        <v>0</v>
      </c>
      <c r="T360" s="41">
        <f t="shared" si="192"/>
        <v>0</v>
      </c>
      <c r="U360" s="41">
        <f t="shared" si="192"/>
        <v>0</v>
      </c>
      <c r="V360" s="41">
        <f t="shared" si="192"/>
        <v>13</v>
      </c>
      <c r="W360" s="41">
        <f t="shared" si="192"/>
        <v>0</v>
      </c>
      <c r="X360" s="41">
        <f t="shared" si="192"/>
        <v>0</v>
      </c>
      <c r="Y360" s="41">
        <f t="shared" si="192"/>
        <v>0</v>
      </c>
      <c r="Z360" s="41">
        <f t="shared" si="192"/>
        <v>7845.4</v>
      </c>
      <c r="AA360" s="41">
        <f t="shared" si="192"/>
        <v>0</v>
      </c>
      <c r="AB360" s="42">
        <f>Z360/D360</f>
        <v>1</v>
      </c>
      <c r="AC360" s="32"/>
      <c r="AE360" s="135"/>
      <c r="AF360" s="135"/>
      <c r="AG360" s="135"/>
      <c r="AH360" s="135"/>
      <c r="AI360" s="135"/>
      <c r="AJ360" s="135"/>
      <c r="AK360" s="135"/>
      <c r="AL360" s="135"/>
      <c r="AM360" s="135"/>
      <c r="AN360" s="135"/>
      <c r="AO360" s="135"/>
      <c r="AP360" s="135"/>
    </row>
    <row r="361" spans="1:42" s="33" customFormat="1" ht="18" hidden="1" customHeight="1" x14ac:dyDescent="0.25">
      <c r="A361" s="43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3">SUM(M361:Y361)</f>
        <v>0</v>
      </c>
      <c r="AA361" s="31">
        <f>D361-Z361</f>
        <v>0</v>
      </c>
      <c r="AB361" s="39"/>
      <c r="AC361" s="32"/>
      <c r="AE361" s="135"/>
      <c r="AF361" s="135"/>
      <c r="AG361" s="135"/>
      <c r="AH361" s="135"/>
      <c r="AI361" s="135"/>
      <c r="AJ361" s="135"/>
      <c r="AK361" s="135"/>
      <c r="AL361" s="135"/>
      <c r="AM361" s="135"/>
      <c r="AN361" s="135"/>
      <c r="AO361" s="135"/>
      <c r="AP361" s="135"/>
    </row>
    <row r="362" spans="1:42" s="33" customFormat="1" ht="18" hidden="1" customHeight="1" x14ac:dyDescent="0.25">
      <c r="A362" s="40" t="s">
        <v>40</v>
      </c>
      <c r="B362" s="41">
        <f t="shared" ref="B362:AA362" si="194">B361+B360</f>
        <v>7845.4</v>
      </c>
      <c r="C362" s="41">
        <f t="shared" si="194"/>
        <v>0</v>
      </c>
      <c r="D362" s="41">
        <f t="shared" si="194"/>
        <v>7845.4</v>
      </c>
      <c r="E362" s="41">
        <f t="shared" si="194"/>
        <v>6332.4</v>
      </c>
      <c r="F362" s="41">
        <f t="shared" si="194"/>
        <v>1500</v>
      </c>
      <c r="G362" s="41">
        <f t="shared" si="194"/>
        <v>13</v>
      </c>
      <c r="H362" s="41">
        <f t="shared" si="194"/>
        <v>0</v>
      </c>
      <c r="I362" s="41">
        <f t="shared" si="194"/>
        <v>0</v>
      </c>
      <c r="J362" s="41">
        <f t="shared" si="194"/>
        <v>0</v>
      </c>
      <c r="K362" s="41">
        <f t="shared" si="194"/>
        <v>0</v>
      </c>
      <c r="L362" s="41">
        <f t="shared" si="194"/>
        <v>0</v>
      </c>
      <c r="M362" s="41">
        <f t="shared" si="194"/>
        <v>0</v>
      </c>
      <c r="N362" s="41">
        <f t="shared" si="194"/>
        <v>0</v>
      </c>
      <c r="O362" s="41">
        <f t="shared" si="194"/>
        <v>0</v>
      </c>
      <c r="P362" s="41">
        <f t="shared" si="194"/>
        <v>6332.4</v>
      </c>
      <c r="Q362" s="41">
        <f t="shared" si="194"/>
        <v>1500</v>
      </c>
      <c r="R362" s="41">
        <f t="shared" si="194"/>
        <v>0</v>
      </c>
      <c r="S362" s="41">
        <f t="shared" si="194"/>
        <v>0</v>
      </c>
      <c r="T362" s="41">
        <f t="shared" si="194"/>
        <v>0</v>
      </c>
      <c r="U362" s="41">
        <f t="shared" si="194"/>
        <v>0</v>
      </c>
      <c r="V362" s="41">
        <f t="shared" si="194"/>
        <v>13</v>
      </c>
      <c r="W362" s="41">
        <f t="shared" si="194"/>
        <v>0</v>
      </c>
      <c r="X362" s="41">
        <f t="shared" si="194"/>
        <v>0</v>
      </c>
      <c r="Y362" s="41">
        <f t="shared" si="194"/>
        <v>0</v>
      </c>
      <c r="Z362" s="41">
        <f t="shared" si="194"/>
        <v>7845.4</v>
      </c>
      <c r="AA362" s="41">
        <f t="shared" si="194"/>
        <v>0</v>
      </c>
      <c r="AB362" s="42">
        <f>Z362/D362</f>
        <v>1</v>
      </c>
      <c r="AC362" s="44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</row>
    <row r="363" spans="1:42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  <c r="AE363" s="135"/>
      <c r="AF363" s="135"/>
      <c r="AG363" s="135"/>
      <c r="AH363" s="135"/>
      <c r="AI363" s="135"/>
      <c r="AJ363" s="135"/>
      <c r="AK363" s="135"/>
      <c r="AL363" s="135"/>
      <c r="AM363" s="135"/>
      <c r="AN363" s="135"/>
      <c r="AO363" s="135"/>
      <c r="AP363" s="135"/>
    </row>
    <row r="364" spans="1:42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  <c r="AE364" s="135"/>
      <c r="AF364" s="135"/>
      <c r="AG364" s="135"/>
      <c r="AH364" s="135"/>
      <c r="AI364" s="135"/>
      <c r="AJ364" s="135"/>
      <c r="AK364" s="135"/>
      <c r="AL364" s="135"/>
      <c r="AM364" s="135"/>
      <c r="AN364" s="135"/>
      <c r="AO364" s="135"/>
      <c r="AP364" s="135"/>
    </row>
    <row r="365" spans="1:42" s="33" customFormat="1" ht="15" hidden="1" customHeight="1" x14ac:dyDescent="0.25">
      <c r="A365" s="48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  <c r="AE365" s="135"/>
      <c r="AF365" s="135"/>
      <c r="AG365" s="135"/>
      <c r="AH365" s="135"/>
      <c r="AI365" s="135"/>
      <c r="AJ365" s="135"/>
      <c r="AK365" s="135"/>
      <c r="AL365" s="135"/>
      <c r="AM365" s="135"/>
      <c r="AN365" s="135"/>
      <c r="AO365" s="135"/>
      <c r="AP365" s="135"/>
    </row>
    <row r="366" spans="1:42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9" t="e">
        <f>Z366/D366</f>
        <v>#DIV/0!</v>
      </c>
      <c r="AC366" s="32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</row>
    <row r="367" spans="1:42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5">SUM(M367:Y367)</f>
        <v>0</v>
      </c>
      <c r="AA367" s="31">
        <f>D367-Z367</f>
        <v>0</v>
      </c>
      <c r="AB367" s="39" t="e">
        <f>Z367/D367</f>
        <v>#DIV/0!</v>
      </c>
      <c r="AC367" s="32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</row>
    <row r="368" spans="1:42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5"/>
        <v>0</v>
      </c>
      <c r="AA368" s="31">
        <f>D368-Z368</f>
        <v>0</v>
      </c>
      <c r="AB368" s="39"/>
      <c r="AC368" s="32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</row>
    <row r="369" spans="1:42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5"/>
        <v>0</v>
      </c>
      <c r="AA369" s="31">
        <f>D369-Z369</f>
        <v>0</v>
      </c>
      <c r="AB369" s="39"/>
      <c r="AC369" s="32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</row>
    <row r="370" spans="1:42" s="33" customFormat="1" ht="18" hidden="1" customHeight="1" x14ac:dyDescent="0.25">
      <c r="A370" s="40" t="s">
        <v>38</v>
      </c>
      <c r="B370" s="41">
        <f t="shared" ref="B370:AA370" si="196">SUM(B366:B369)</f>
        <v>0</v>
      </c>
      <c r="C370" s="41">
        <f t="shared" si="196"/>
        <v>0</v>
      </c>
      <c r="D370" s="41">
        <f t="shared" si="196"/>
        <v>0</v>
      </c>
      <c r="E370" s="41">
        <f t="shared" si="196"/>
        <v>0</v>
      </c>
      <c r="F370" s="41">
        <f t="shared" si="196"/>
        <v>0</v>
      </c>
      <c r="G370" s="41">
        <f t="shared" si="196"/>
        <v>0</v>
      </c>
      <c r="H370" s="41">
        <f t="shared" si="196"/>
        <v>0</v>
      </c>
      <c r="I370" s="41">
        <f t="shared" si="196"/>
        <v>0</v>
      </c>
      <c r="J370" s="41">
        <f t="shared" si="196"/>
        <v>0</v>
      </c>
      <c r="K370" s="41">
        <f t="shared" si="196"/>
        <v>0</v>
      </c>
      <c r="L370" s="41">
        <f t="shared" si="196"/>
        <v>0</v>
      </c>
      <c r="M370" s="41">
        <f t="shared" si="196"/>
        <v>0</v>
      </c>
      <c r="N370" s="41">
        <f t="shared" si="196"/>
        <v>0</v>
      </c>
      <c r="O370" s="41">
        <f t="shared" si="196"/>
        <v>0</v>
      </c>
      <c r="P370" s="41">
        <f t="shared" si="196"/>
        <v>0</v>
      </c>
      <c r="Q370" s="41">
        <f t="shared" si="196"/>
        <v>0</v>
      </c>
      <c r="R370" s="41">
        <f t="shared" si="196"/>
        <v>0</v>
      </c>
      <c r="S370" s="41">
        <f t="shared" si="196"/>
        <v>0</v>
      </c>
      <c r="T370" s="41">
        <f t="shared" si="196"/>
        <v>0</v>
      </c>
      <c r="U370" s="41">
        <f t="shared" si="196"/>
        <v>0</v>
      </c>
      <c r="V370" s="41">
        <f t="shared" si="196"/>
        <v>0</v>
      </c>
      <c r="W370" s="41">
        <f t="shared" si="196"/>
        <v>0</v>
      </c>
      <c r="X370" s="41">
        <f t="shared" si="196"/>
        <v>0</v>
      </c>
      <c r="Y370" s="41">
        <f t="shared" si="196"/>
        <v>0</v>
      </c>
      <c r="Z370" s="41">
        <f t="shared" si="196"/>
        <v>0</v>
      </c>
      <c r="AA370" s="41">
        <f t="shared" si="196"/>
        <v>0</v>
      </c>
      <c r="AB370" s="42" t="e">
        <f>Z370/D370</f>
        <v>#DIV/0!</v>
      </c>
      <c r="AC370" s="32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</row>
    <row r="371" spans="1:42" s="33" customFormat="1" ht="18" hidden="1" customHeight="1" x14ac:dyDescent="0.25">
      <c r="A371" s="43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7">SUM(M371:Y371)</f>
        <v>0</v>
      </c>
      <c r="AA371" s="31">
        <f>D371-Z371</f>
        <v>0</v>
      </c>
      <c r="AB371" s="39"/>
      <c r="AC371" s="32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</row>
    <row r="372" spans="1:42" s="33" customFormat="1" ht="18" hidden="1" customHeight="1" x14ac:dyDescent="0.25">
      <c r="A372" s="40" t="s">
        <v>40</v>
      </c>
      <c r="B372" s="41">
        <f t="shared" ref="B372:AA372" si="198">B371+B370</f>
        <v>0</v>
      </c>
      <c r="C372" s="41">
        <f t="shared" si="198"/>
        <v>0</v>
      </c>
      <c r="D372" s="41">
        <f t="shared" si="198"/>
        <v>0</v>
      </c>
      <c r="E372" s="41">
        <f t="shared" si="198"/>
        <v>0</v>
      </c>
      <c r="F372" s="41">
        <f t="shared" si="198"/>
        <v>0</v>
      </c>
      <c r="G372" s="41">
        <f t="shared" si="198"/>
        <v>0</v>
      </c>
      <c r="H372" s="41">
        <f t="shared" si="198"/>
        <v>0</v>
      </c>
      <c r="I372" s="41">
        <f t="shared" si="198"/>
        <v>0</v>
      </c>
      <c r="J372" s="41">
        <f t="shared" si="198"/>
        <v>0</v>
      </c>
      <c r="K372" s="41">
        <f t="shared" si="198"/>
        <v>0</v>
      </c>
      <c r="L372" s="41">
        <f t="shared" si="198"/>
        <v>0</v>
      </c>
      <c r="M372" s="41">
        <f t="shared" si="198"/>
        <v>0</v>
      </c>
      <c r="N372" s="41">
        <f t="shared" si="198"/>
        <v>0</v>
      </c>
      <c r="O372" s="41">
        <f t="shared" si="198"/>
        <v>0</v>
      </c>
      <c r="P372" s="41">
        <f t="shared" si="198"/>
        <v>0</v>
      </c>
      <c r="Q372" s="41">
        <f t="shared" si="198"/>
        <v>0</v>
      </c>
      <c r="R372" s="41">
        <f t="shared" si="198"/>
        <v>0</v>
      </c>
      <c r="S372" s="41">
        <f t="shared" si="198"/>
        <v>0</v>
      </c>
      <c r="T372" s="41">
        <f t="shared" si="198"/>
        <v>0</v>
      </c>
      <c r="U372" s="41">
        <f t="shared" si="198"/>
        <v>0</v>
      </c>
      <c r="V372" s="41">
        <f t="shared" si="198"/>
        <v>0</v>
      </c>
      <c r="W372" s="41">
        <f t="shared" si="198"/>
        <v>0</v>
      </c>
      <c r="X372" s="41">
        <f t="shared" si="198"/>
        <v>0</v>
      </c>
      <c r="Y372" s="41">
        <f t="shared" si="198"/>
        <v>0</v>
      </c>
      <c r="Z372" s="41">
        <f t="shared" si="198"/>
        <v>0</v>
      </c>
      <c r="AA372" s="41">
        <f t="shared" si="198"/>
        <v>0</v>
      </c>
      <c r="AB372" s="42" t="e">
        <f>Z372/D372</f>
        <v>#DIV/0!</v>
      </c>
      <c r="AC372" s="44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</row>
    <row r="373" spans="1:42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</row>
    <row r="374" spans="1:42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</row>
    <row r="375" spans="1:42" s="33" customFormat="1" ht="15" hidden="1" customHeight="1" x14ac:dyDescent="0.25">
      <c r="A375" s="48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  <c r="AE375" s="135"/>
      <c r="AF375" s="135"/>
      <c r="AG375" s="135"/>
      <c r="AH375" s="135"/>
      <c r="AI375" s="135"/>
      <c r="AJ375" s="135"/>
      <c r="AK375" s="135"/>
      <c r="AL375" s="135"/>
      <c r="AM375" s="135"/>
      <c r="AN375" s="135"/>
      <c r="AO375" s="135"/>
      <c r="AP375" s="135"/>
    </row>
    <row r="376" spans="1:42" s="33" customFormat="1" ht="18" hidden="1" customHeight="1" x14ac:dyDescent="0.2">
      <c r="A376" s="36" t="s">
        <v>34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9" t="e">
        <f>Z376/D376</f>
        <v>#DIV/0!</v>
      </c>
      <c r="AC376" s="32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</row>
    <row r="377" spans="1:42" s="33" customFormat="1" ht="18" hidden="1" customHeight="1" x14ac:dyDescent="0.2">
      <c r="A377" s="36" t="s">
        <v>35</v>
      </c>
      <c r="B377" s="31">
        <f>[1]consoCURRENT!E8069</f>
        <v>125357.97</v>
      </c>
      <c r="C377" s="31">
        <f>[1]consoCURRENT!F8069</f>
        <v>0</v>
      </c>
      <c r="D377" s="31">
        <f>[1]consoCURRENT!G8069</f>
        <v>125357.97</v>
      </c>
      <c r="E377" s="31">
        <f>[1]consoCURRENT!H8069</f>
        <v>14424</v>
      </c>
      <c r="F377" s="31">
        <f>[1]consoCURRENT!I8069</f>
        <v>19966.16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14424</v>
      </c>
      <c r="Q377" s="31">
        <f>[1]consoCURRENT!T8069</f>
        <v>19966.16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9">SUM(M377:Y377)</f>
        <v>34390.160000000003</v>
      </c>
      <c r="AA377" s="31">
        <f>D377-Z377</f>
        <v>90967.81</v>
      </c>
      <c r="AB377" s="39">
        <f>Z377/D377</f>
        <v>0.27433564854312814</v>
      </c>
      <c r="AC377" s="32"/>
      <c r="AE377" s="135"/>
      <c r="AF377" s="135"/>
      <c r="AG377" s="135"/>
      <c r="AH377" s="135"/>
      <c r="AI377" s="135"/>
      <c r="AJ377" s="135"/>
      <c r="AK377" s="135"/>
      <c r="AL377" s="135"/>
      <c r="AM377" s="135"/>
      <c r="AN377" s="135"/>
      <c r="AO377" s="135"/>
      <c r="AP377" s="135"/>
    </row>
    <row r="378" spans="1:42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9"/>
        <v>0</v>
      </c>
      <c r="AA378" s="31">
        <f>D378-Z378</f>
        <v>0</v>
      </c>
      <c r="AB378" s="39"/>
      <c r="AC378" s="32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</row>
    <row r="379" spans="1:42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9"/>
        <v>0</v>
      </c>
      <c r="AA379" s="31">
        <f>D379-Z379</f>
        <v>0</v>
      </c>
      <c r="AB379" s="39"/>
      <c r="AC379" s="32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</row>
    <row r="380" spans="1:42" s="33" customFormat="1" ht="18" hidden="1" customHeight="1" x14ac:dyDescent="0.25">
      <c r="A380" s="40" t="s">
        <v>38</v>
      </c>
      <c r="B380" s="41">
        <f t="shared" ref="B380:AA380" si="200">SUM(B376:B379)</f>
        <v>125357.97</v>
      </c>
      <c r="C380" s="41">
        <f t="shared" si="200"/>
        <v>0</v>
      </c>
      <c r="D380" s="41">
        <f t="shared" si="200"/>
        <v>125357.97</v>
      </c>
      <c r="E380" s="41">
        <f t="shared" si="200"/>
        <v>14424</v>
      </c>
      <c r="F380" s="41">
        <f t="shared" si="200"/>
        <v>19966.16</v>
      </c>
      <c r="G380" s="41">
        <f t="shared" si="200"/>
        <v>0</v>
      </c>
      <c r="H380" s="41">
        <f t="shared" si="200"/>
        <v>0</v>
      </c>
      <c r="I380" s="41">
        <f t="shared" si="200"/>
        <v>0</v>
      </c>
      <c r="J380" s="41">
        <f t="shared" si="200"/>
        <v>0</v>
      </c>
      <c r="K380" s="41">
        <f t="shared" si="200"/>
        <v>0</v>
      </c>
      <c r="L380" s="41">
        <f t="shared" si="200"/>
        <v>0</v>
      </c>
      <c r="M380" s="41">
        <f t="shared" si="200"/>
        <v>0</v>
      </c>
      <c r="N380" s="41">
        <f t="shared" si="200"/>
        <v>0</v>
      </c>
      <c r="O380" s="41">
        <f t="shared" si="200"/>
        <v>0</v>
      </c>
      <c r="P380" s="41">
        <f t="shared" si="200"/>
        <v>14424</v>
      </c>
      <c r="Q380" s="41">
        <f t="shared" si="200"/>
        <v>19966.16</v>
      </c>
      <c r="R380" s="41">
        <f t="shared" si="200"/>
        <v>0</v>
      </c>
      <c r="S380" s="41">
        <f t="shared" si="200"/>
        <v>0</v>
      </c>
      <c r="T380" s="41">
        <f t="shared" si="200"/>
        <v>0</v>
      </c>
      <c r="U380" s="41">
        <f t="shared" si="200"/>
        <v>0</v>
      </c>
      <c r="V380" s="41">
        <f t="shared" si="200"/>
        <v>0</v>
      </c>
      <c r="W380" s="41">
        <f t="shared" si="200"/>
        <v>0</v>
      </c>
      <c r="X380" s="41">
        <f t="shared" si="200"/>
        <v>0</v>
      </c>
      <c r="Y380" s="41">
        <f t="shared" si="200"/>
        <v>0</v>
      </c>
      <c r="Z380" s="41">
        <f t="shared" si="200"/>
        <v>34390.160000000003</v>
      </c>
      <c r="AA380" s="41">
        <f t="shared" si="200"/>
        <v>90967.81</v>
      </c>
      <c r="AB380" s="42">
        <f>Z380/D380</f>
        <v>0.27433564854312814</v>
      </c>
      <c r="AC380" s="32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</row>
    <row r="381" spans="1:42" s="33" customFormat="1" ht="18" hidden="1" customHeight="1" x14ac:dyDescent="0.25">
      <c r="A381" s="43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1">SUM(M381:Y381)</f>
        <v>0</v>
      </c>
      <c r="AA381" s="31">
        <f>D381-Z381</f>
        <v>0</v>
      </c>
      <c r="AB381" s="39"/>
      <c r="AC381" s="32"/>
      <c r="AE381" s="135"/>
      <c r="AF381" s="135"/>
      <c r="AG381" s="135"/>
      <c r="AH381" s="135"/>
      <c r="AI381" s="135"/>
      <c r="AJ381" s="135"/>
      <c r="AK381" s="135"/>
      <c r="AL381" s="135"/>
      <c r="AM381" s="135"/>
      <c r="AN381" s="135"/>
      <c r="AO381" s="135"/>
      <c r="AP381" s="135"/>
    </row>
    <row r="382" spans="1:42" s="33" customFormat="1" ht="18" hidden="1" customHeight="1" x14ac:dyDescent="0.25">
      <c r="A382" s="40" t="s">
        <v>40</v>
      </c>
      <c r="B382" s="41">
        <f t="shared" ref="B382:AA382" si="202">B381+B380</f>
        <v>125357.97</v>
      </c>
      <c r="C382" s="41">
        <f t="shared" si="202"/>
        <v>0</v>
      </c>
      <c r="D382" s="41">
        <f t="shared" si="202"/>
        <v>125357.97</v>
      </c>
      <c r="E382" s="41">
        <f t="shared" si="202"/>
        <v>14424</v>
      </c>
      <c r="F382" s="41">
        <f t="shared" si="202"/>
        <v>19966.16</v>
      </c>
      <c r="G382" s="41">
        <f t="shared" si="202"/>
        <v>0</v>
      </c>
      <c r="H382" s="41">
        <f t="shared" si="202"/>
        <v>0</v>
      </c>
      <c r="I382" s="41">
        <f t="shared" si="202"/>
        <v>0</v>
      </c>
      <c r="J382" s="41">
        <f t="shared" si="202"/>
        <v>0</v>
      </c>
      <c r="K382" s="41">
        <f t="shared" si="202"/>
        <v>0</v>
      </c>
      <c r="L382" s="41">
        <f t="shared" si="202"/>
        <v>0</v>
      </c>
      <c r="M382" s="41">
        <f t="shared" si="202"/>
        <v>0</v>
      </c>
      <c r="N382" s="41">
        <f t="shared" si="202"/>
        <v>0</v>
      </c>
      <c r="O382" s="41">
        <f t="shared" si="202"/>
        <v>0</v>
      </c>
      <c r="P382" s="41">
        <f t="shared" si="202"/>
        <v>14424</v>
      </c>
      <c r="Q382" s="41">
        <f t="shared" si="202"/>
        <v>19966.16</v>
      </c>
      <c r="R382" s="41">
        <f t="shared" si="202"/>
        <v>0</v>
      </c>
      <c r="S382" s="41">
        <f t="shared" si="202"/>
        <v>0</v>
      </c>
      <c r="T382" s="41">
        <f t="shared" si="202"/>
        <v>0</v>
      </c>
      <c r="U382" s="41">
        <f t="shared" si="202"/>
        <v>0</v>
      </c>
      <c r="V382" s="41">
        <f t="shared" si="202"/>
        <v>0</v>
      </c>
      <c r="W382" s="41">
        <f t="shared" si="202"/>
        <v>0</v>
      </c>
      <c r="X382" s="41">
        <f t="shared" si="202"/>
        <v>0</v>
      </c>
      <c r="Y382" s="41">
        <f t="shared" si="202"/>
        <v>0</v>
      </c>
      <c r="Z382" s="41">
        <f t="shared" si="202"/>
        <v>34390.160000000003</v>
      </c>
      <c r="AA382" s="41">
        <f t="shared" si="202"/>
        <v>90967.81</v>
      </c>
      <c r="AB382" s="42">
        <f>Z382/D382</f>
        <v>0.27433564854312814</v>
      </c>
      <c r="AC382" s="44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</row>
    <row r="383" spans="1:42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  <c r="AE383" s="135"/>
      <c r="AF383" s="135"/>
      <c r="AG383" s="135"/>
      <c r="AH383" s="135"/>
      <c r="AI383" s="135"/>
      <c r="AJ383" s="135"/>
      <c r="AK383" s="135"/>
      <c r="AL383" s="135"/>
      <c r="AM383" s="135"/>
      <c r="AN383" s="135"/>
      <c r="AO383" s="135"/>
      <c r="AP383" s="135"/>
    </row>
    <row r="384" spans="1:42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  <c r="AE384" s="135"/>
      <c r="AF384" s="135"/>
      <c r="AG384" s="135"/>
      <c r="AH384" s="135"/>
      <c r="AI384" s="135"/>
      <c r="AJ384" s="135"/>
      <c r="AK384" s="135"/>
      <c r="AL384" s="135"/>
      <c r="AM384" s="135"/>
      <c r="AN384" s="135"/>
      <c r="AO384" s="135"/>
      <c r="AP384" s="135"/>
    </row>
    <row r="385" spans="1:42" s="33" customFormat="1" ht="15" hidden="1" customHeight="1" x14ac:dyDescent="0.25">
      <c r="A385" s="48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  <c r="AE385" s="135"/>
      <c r="AF385" s="135"/>
      <c r="AG385" s="135"/>
      <c r="AH385" s="135"/>
      <c r="AI385" s="135"/>
      <c r="AJ385" s="135"/>
      <c r="AK385" s="135"/>
      <c r="AL385" s="135"/>
      <c r="AM385" s="135"/>
      <c r="AN385" s="135"/>
      <c r="AO385" s="135"/>
      <c r="AP385" s="135"/>
    </row>
    <row r="386" spans="1:42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9" t="e">
        <f>Z386/D386</f>
        <v>#DIV/0!</v>
      </c>
      <c r="AC386" s="32"/>
      <c r="AE386" s="135"/>
      <c r="AF386" s="135"/>
      <c r="AG386" s="135"/>
      <c r="AH386" s="135"/>
      <c r="AI386" s="135"/>
      <c r="AJ386" s="135"/>
      <c r="AK386" s="135"/>
      <c r="AL386" s="135"/>
      <c r="AM386" s="135"/>
      <c r="AN386" s="135"/>
      <c r="AO386" s="135"/>
      <c r="AP386" s="135"/>
    </row>
    <row r="387" spans="1:42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3">SUM(M387:Y387)</f>
        <v>0</v>
      </c>
      <c r="AA387" s="31">
        <f>D387-Z387</f>
        <v>0</v>
      </c>
      <c r="AB387" s="39" t="e">
        <f>Z387/D387</f>
        <v>#DIV/0!</v>
      </c>
      <c r="AC387" s="32"/>
      <c r="AE387" s="135"/>
      <c r="AF387" s="135"/>
      <c r="AG387" s="135"/>
      <c r="AH387" s="135"/>
      <c r="AI387" s="135"/>
      <c r="AJ387" s="135"/>
      <c r="AK387" s="135"/>
      <c r="AL387" s="135"/>
      <c r="AM387" s="135"/>
      <c r="AN387" s="135"/>
      <c r="AO387" s="135"/>
      <c r="AP387" s="135"/>
    </row>
    <row r="388" spans="1:42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3"/>
        <v>0</v>
      </c>
      <c r="AA388" s="31">
        <f>D388-Z388</f>
        <v>0</v>
      </c>
      <c r="AB388" s="39"/>
      <c r="AC388" s="32"/>
      <c r="AE388" s="135"/>
      <c r="AF388" s="135"/>
      <c r="AG388" s="135"/>
      <c r="AH388" s="135"/>
      <c r="AI388" s="135"/>
      <c r="AJ388" s="135"/>
      <c r="AK388" s="135"/>
      <c r="AL388" s="135"/>
      <c r="AM388" s="135"/>
      <c r="AN388" s="135"/>
      <c r="AO388" s="135"/>
      <c r="AP388" s="135"/>
    </row>
    <row r="389" spans="1:42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3"/>
        <v>0</v>
      </c>
      <c r="AA389" s="31">
        <f>D389-Z389</f>
        <v>0</v>
      </c>
      <c r="AB389" s="39"/>
      <c r="AC389" s="32"/>
      <c r="AE389" s="135"/>
      <c r="AF389" s="135"/>
      <c r="AG389" s="135"/>
      <c r="AH389" s="135"/>
      <c r="AI389" s="135"/>
      <c r="AJ389" s="135"/>
      <c r="AK389" s="135"/>
      <c r="AL389" s="135"/>
      <c r="AM389" s="135"/>
      <c r="AN389" s="135"/>
      <c r="AO389" s="135"/>
      <c r="AP389" s="135"/>
    </row>
    <row r="390" spans="1:42" s="33" customFormat="1" ht="18" hidden="1" customHeight="1" x14ac:dyDescent="0.25">
      <c r="A390" s="40" t="s">
        <v>38</v>
      </c>
      <c r="B390" s="41">
        <f t="shared" ref="B390:AA390" si="204">SUM(B386:B389)</f>
        <v>0</v>
      </c>
      <c r="C390" s="41">
        <f t="shared" si="204"/>
        <v>0</v>
      </c>
      <c r="D390" s="41">
        <f t="shared" si="204"/>
        <v>0</v>
      </c>
      <c r="E390" s="41">
        <f t="shared" si="204"/>
        <v>0</v>
      </c>
      <c r="F390" s="41">
        <f t="shared" si="204"/>
        <v>0</v>
      </c>
      <c r="G390" s="41">
        <f t="shared" si="204"/>
        <v>0</v>
      </c>
      <c r="H390" s="41">
        <f t="shared" si="204"/>
        <v>0</v>
      </c>
      <c r="I390" s="41">
        <f t="shared" si="204"/>
        <v>0</v>
      </c>
      <c r="J390" s="41">
        <f t="shared" si="204"/>
        <v>0</v>
      </c>
      <c r="K390" s="41">
        <f t="shared" si="204"/>
        <v>0</v>
      </c>
      <c r="L390" s="41">
        <f t="shared" si="204"/>
        <v>0</v>
      </c>
      <c r="M390" s="41">
        <f t="shared" si="204"/>
        <v>0</v>
      </c>
      <c r="N390" s="41">
        <f t="shared" si="204"/>
        <v>0</v>
      </c>
      <c r="O390" s="41">
        <f t="shared" si="204"/>
        <v>0</v>
      </c>
      <c r="P390" s="41">
        <f t="shared" si="204"/>
        <v>0</v>
      </c>
      <c r="Q390" s="41">
        <f t="shared" si="204"/>
        <v>0</v>
      </c>
      <c r="R390" s="41">
        <f t="shared" si="204"/>
        <v>0</v>
      </c>
      <c r="S390" s="41">
        <f t="shared" si="204"/>
        <v>0</v>
      </c>
      <c r="T390" s="41">
        <f t="shared" si="204"/>
        <v>0</v>
      </c>
      <c r="U390" s="41">
        <f t="shared" si="204"/>
        <v>0</v>
      </c>
      <c r="V390" s="41">
        <f t="shared" si="204"/>
        <v>0</v>
      </c>
      <c r="W390" s="41">
        <f t="shared" si="204"/>
        <v>0</v>
      </c>
      <c r="X390" s="41">
        <f t="shared" si="204"/>
        <v>0</v>
      </c>
      <c r="Y390" s="41">
        <f t="shared" si="204"/>
        <v>0</v>
      </c>
      <c r="Z390" s="41">
        <f t="shared" si="204"/>
        <v>0</v>
      </c>
      <c r="AA390" s="41">
        <f t="shared" si="204"/>
        <v>0</v>
      </c>
      <c r="AB390" s="42" t="e">
        <f>Z390/D390</f>
        <v>#DIV/0!</v>
      </c>
      <c r="AC390" s="32"/>
      <c r="AE390" s="135"/>
      <c r="AF390" s="135"/>
      <c r="AG390" s="135"/>
      <c r="AH390" s="135"/>
      <c r="AI390" s="135"/>
      <c r="AJ390" s="135"/>
      <c r="AK390" s="135"/>
      <c r="AL390" s="135"/>
      <c r="AM390" s="135"/>
      <c r="AN390" s="135"/>
      <c r="AO390" s="135"/>
      <c r="AP390" s="135"/>
    </row>
    <row r="391" spans="1:42" s="33" customFormat="1" ht="18" hidden="1" customHeight="1" x14ac:dyDescent="0.25">
      <c r="A391" s="43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5">SUM(M391:Y391)</f>
        <v>0</v>
      </c>
      <c r="AA391" s="31">
        <f>D391-Z391</f>
        <v>0</v>
      </c>
      <c r="AB391" s="39"/>
      <c r="AC391" s="32"/>
      <c r="AE391" s="135"/>
      <c r="AF391" s="135"/>
      <c r="AG391" s="135"/>
      <c r="AH391" s="135"/>
      <c r="AI391" s="135"/>
      <c r="AJ391" s="135"/>
      <c r="AK391" s="135"/>
      <c r="AL391" s="135"/>
      <c r="AM391" s="135"/>
      <c r="AN391" s="135"/>
      <c r="AO391" s="135"/>
      <c r="AP391" s="135"/>
    </row>
    <row r="392" spans="1:42" s="33" customFormat="1" ht="18" hidden="1" customHeight="1" x14ac:dyDescent="0.25">
      <c r="A392" s="40" t="s">
        <v>40</v>
      </c>
      <c r="B392" s="41">
        <f t="shared" ref="B392:AA392" si="206">B391+B390</f>
        <v>0</v>
      </c>
      <c r="C392" s="41">
        <f t="shared" si="206"/>
        <v>0</v>
      </c>
      <c r="D392" s="41">
        <f t="shared" si="206"/>
        <v>0</v>
      </c>
      <c r="E392" s="41">
        <f t="shared" si="206"/>
        <v>0</v>
      </c>
      <c r="F392" s="41">
        <f t="shared" si="206"/>
        <v>0</v>
      </c>
      <c r="G392" s="41">
        <f t="shared" si="206"/>
        <v>0</v>
      </c>
      <c r="H392" s="41">
        <f t="shared" si="206"/>
        <v>0</v>
      </c>
      <c r="I392" s="41">
        <f t="shared" si="206"/>
        <v>0</v>
      </c>
      <c r="J392" s="41">
        <f t="shared" si="206"/>
        <v>0</v>
      </c>
      <c r="K392" s="41">
        <f t="shared" si="206"/>
        <v>0</v>
      </c>
      <c r="L392" s="41">
        <f t="shared" si="206"/>
        <v>0</v>
      </c>
      <c r="M392" s="41">
        <f t="shared" si="206"/>
        <v>0</v>
      </c>
      <c r="N392" s="41">
        <f t="shared" si="206"/>
        <v>0</v>
      </c>
      <c r="O392" s="41">
        <f t="shared" si="206"/>
        <v>0</v>
      </c>
      <c r="P392" s="41">
        <f t="shared" si="206"/>
        <v>0</v>
      </c>
      <c r="Q392" s="41">
        <f t="shared" si="206"/>
        <v>0</v>
      </c>
      <c r="R392" s="41">
        <f t="shared" si="206"/>
        <v>0</v>
      </c>
      <c r="S392" s="41">
        <f t="shared" si="206"/>
        <v>0</v>
      </c>
      <c r="T392" s="41">
        <f t="shared" si="206"/>
        <v>0</v>
      </c>
      <c r="U392" s="41">
        <f t="shared" si="206"/>
        <v>0</v>
      </c>
      <c r="V392" s="41">
        <f t="shared" si="206"/>
        <v>0</v>
      </c>
      <c r="W392" s="41">
        <f t="shared" si="206"/>
        <v>0</v>
      </c>
      <c r="X392" s="41">
        <f t="shared" si="206"/>
        <v>0</v>
      </c>
      <c r="Y392" s="41">
        <f t="shared" si="206"/>
        <v>0</v>
      </c>
      <c r="Z392" s="41">
        <f t="shared" si="206"/>
        <v>0</v>
      </c>
      <c r="AA392" s="41">
        <f t="shared" si="206"/>
        <v>0</v>
      </c>
      <c r="AB392" s="42" t="e">
        <f>Z392/D392</f>
        <v>#DIV/0!</v>
      </c>
      <c r="AC392" s="44"/>
      <c r="AE392" s="135"/>
      <c r="AF392" s="135"/>
      <c r="AG392" s="135"/>
      <c r="AH392" s="135"/>
      <c r="AI392" s="135"/>
      <c r="AJ392" s="135"/>
      <c r="AK392" s="135"/>
      <c r="AL392" s="135"/>
      <c r="AM392" s="135"/>
      <c r="AN392" s="135"/>
      <c r="AO392" s="135"/>
      <c r="AP392" s="135"/>
    </row>
    <row r="393" spans="1:42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  <c r="AE393" s="135"/>
      <c r="AF393" s="135"/>
      <c r="AG393" s="135"/>
      <c r="AH393" s="135"/>
      <c r="AI393" s="135"/>
      <c r="AJ393" s="135"/>
      <c r="AK393" s="135"/>
      <c r="AL393" s="135"/>
      <c r="AM393" s="135"/>
      <c r="AN393" s="135"/>
      <c r="AO393" s="135"/>
      <c r="AP393" s="135"/>
    </row>
    <row r="394" spans="1:42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</row>
    <row r="395" spans="1:42" s="33" customFormat="1" ht="15" hidden="1" customHeight="1" x14ac:dyDescent="0.25">
      <c r="A395" s="48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  <c r="AE395" s="135"/>
      <c r="AF395" s="135"/>
      <c r="AG395" s="135"/>
      <c r="AH395" s="135"/>
      <c r="AI395" s="135"/>
      <c r="AJ395" s="135"/>
      <c r="AK395" s="135"/>
      <c r="AL395" s="135"/>
      <c r="AM395" s="135"/>
      <c r="AN395" s="135"/>
      <c r="AO395" s="135"/>
      <c r="AP395" s="135"/>
    </row>
    <row r="396" spans="1:42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9" t="e">
        <f>Z396/D396</f>
        <v>#DIV/0!</v>
      </c>
      <c r="AC396" s="32"/>
      <c r="AE396" s="135"/>
      <c r="AF396" s="135"/>
      <c r="AG396" s="135"/>
      <c r="AH396" s="135"/>
      <c r="AI396" s="135"/>
      <c r="AJ396" s="135"/>
      <c r="AK396" s="135"/>
      <c r="AL396" s="135"/>
      <c r="AM396" s="135"/>
      <c r="AN396" s="135"/>
      <c r="AO396" s="135"/>
      <c r="AP396" s="135"/>
    </row>
    <row r="397" spans="1:42" s="33" customFormat="1" ht="18" hidden="1" customHeight="1" x14ac:dyDescent="0.2">
      <c r="A397" s="36" t="s">
        <v>35</v>
      </c>
      <c r="B397" s="31">
        <f>[1]consoCURRENT!E8495</f>
        <v>39839</v>
      </c>
      <c r="C397" s="31">
        <f>[1]consoCURRENT!F8495</f>
        <v>0</v>
      </c>
      <c r="D397" s="31">
        <f>[1]consoCURRENT!G8495</f>
        <v>39839</v>
      </c>
      <c r="E397" s="31">
        <f>[1]consoCURRENT!H8495</f>
        <v>0</v>
      </c>
      <c r="F397" s="31">
        <f>[1]consoCURRENT!I8495</f>
        <v>38960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7500</v>
      </c>
      <c r="R397" s="31">
        <f>[1]consoCURRENT!U8495</f>
        <v>31460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7">SUM(M397:Y397)</f>
        <v>38960</v>
      </c>
      <c r="AA397" s="31">
        <f>D397-Z397</f>
        <v>879</v>
      </c>
      <c r="AB397" s="39">
        <f>Z397/D397</f>
        <v>0.97793619317753955</v>
      </c>
      <c r="AC397" s="32"/>
      <c r="AE397" s="135"/>
      <c r="AF397" s="135"/>
      <c r="AG397" s="135"/>
      <c r="AH397" s="135"/>
      <c r="AI397" s="135"/>
      <c r="AJ397" s="135"/>
      <c r="AK397" s="135"/>
      <c r="AL397" s="135"/>
      <c r="AM397" s="135"/>
      <c r="AN397" s="135"/>
      <c r="AO397" s="135"/>
      <c r="AP397" s="135"/>
    </row>
    <row r="398" spans="1:42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7"/>
        <v>0</v>
      </c>
      <c r="AA398" s="31">
        <f>D398-Z398</f>
        <v>0</v>
      </c>
      <c r="AB398" s="39"/>
      <c r="AC398" s="32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/>
    </row>
    <row r="399" spans="1:42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7"/>
        <v>0</v>
      </c>
      <c r="AA399" s="31">
        <f>D399-Z399</f>
        <v>0</v>
      </c>
      <c r="AB399" s="39"/>
      <c r="AC399" s="32"/>
      <c r="AE399" s="135"/>
      <c r="AF399" s="135"/>
      <c r="AG399" s="135"/>
      <c r="AH399" s="135"/>
      <c r="AI399" s="135"/>
      <c r="AJ399" s="135"/>
      <c r="AK399" s="135"/>
      <c r="AL399" s="135"/>
      <c r="AM399" s="135"/>
      <c r="AN399" s="135"/>
      <c r="AO399" s="135"/>
      <c r="AP399" s="135"/>
    </row>
    <row r="400" spans="1:42" s="33" customFormat="1" ht="18" hidden="1" customHeight="1" x14ac:dyDescent="0.25">
      <c r="A400" s="40" t="s">
        <v>38</v>
      </c>
      <c r="B400" s="41">
        <f t="shared" ref="B400:AA400" si="208">SUM(B396:B399)</f>
        <v>39839</v>
      </c>
      <c r="C400" s="41">
        <f t="shared" si="208"/>
        <v>0</v>
      </c>
      <c r="D400" s="41">
        <f t="shared" si="208"/>
        <v>39839</v>
      </c>
      <c r="E400" s="41">
        <f t="shared" si="208"/>
        <v>0</v>
      </c>
      <c r="F400" s="41">
        <f t="shared" si="208"/>
        <v>38960</v>
      </c>
      <c r="G400" s="41">
        <f t="shared" si="208"/>
        <v>0</v>
      </c>
      <c r="H400" s="41">
        <f t="shared" si="208"/>
        <v>0</v>
      </c>
      <c r="I400" s="41">
        <f t="shared" si="208"/>
        <v>0</v>
      </c>
      <c r="J400" s="41">
        <f t="shared" si="208"/>
        <v>0</v>
      </c>
      <c r="K400" s="41">
        <f t="shared" si="208"/>
        <v>0</v>
      </c>
      <c r="L400" s="41">
        <f t="shared" si="208"/>
        <v>0</v>
      </c>
      <c r="M400" s="41">
        <f t="shared" si="208"/>
        <v>0</v>
      </c>
      <c r="N400" s="41">
        <f t="shared" si="208"/>
        <v>0</v>
      </c>
      <c r="O400" s="41">
        <f t="shared" si="208"/>
        <v>0</v>
      </c>
      <c r="P400" s="41">
        <f t="shared" si="208"/>
        <v>0</v>
      </c>
      <c r="Q400" s="41">
        <f t="shared" si="208"/>
        <v>7500</v>
      </c>
      <c r="R400" s="41">
        <f t="shared" si="208"/>
        <v>31460</v>
      </c>
      <c r="S400" s="41">
        <f t="shared" si="208"/>
        <v>0</v>
      </c>
      <c r="T400" s="41">
        <f t="shared" si="208"/>
        <v>0</v>
      </c>
      <c r="U400" s="41">
        <f t="shared" si="208"/>
        <v>0</v>
      </c>
      <c r="V400" s="41">
        <f t="shared" si="208"/>
        <v>0</v>
      </c>
      <c r="W400" s="41">
        <f t="shared" si="208"/>
        <v>0</v>
      </c>
      <c r="X400" s="41">
        <f t="shared" si="208"/>
        <v>0</v>
      </c>
      <c r="Y400" s="41">
        <f t="shared" si="208"/>
        <v>0</v>
      </c>
      <c r="Z400" s="41">
        <f t="shared" si="208"/>
        <v>38960</v>
      </c>
      <c r="AA400" s="41">
        <f t="shared" si="208"/>
        <v>879</v>
      </c>
      <c r="AB400" s="42">
        <f>Z400/D400</f>
        <v>0.97793619317753955</v>
      </c>
      <c r="AC400" s="32"/>
      <c r="AE400" s="135"/>
      <c r="AF400" s="135"/>
      <c r="AG400" s="135"/>
      <c r="AH400" s="135"/>
      <c r="AI400" s="135"/>
      <c r="AJ400" s="135"/>
      <c r="AK400" s="135"/>
      <c r="AL400" s="135"/>
      <c r="AM400" s="135"/>
      <c r="AN400" s="135"/>
      <c r="AO400" s="135"/>
      <c r="AP400" s="135"/>
    </row>
    <row r="401" spans="1:42" s="33" customFormat="1" ht="18" hidden="1" customHeight="1" x14ac:dyDescent="0.25">
      <c r="A401" s="43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9">SUM(M401:Y401)</f>
        <v>0</v>
      </c>
      <c r="AA401" s="31">
        <f>D401-Z401</f>
        <v>0</v>
      </c>
      <c r="AB401" s="39"/>
      <c r="AC401" s="32"/>
      <c r="AE401" s="135"/>
      <c r="AF401" s="135"/>
      <c r="AG401" s="135"/>
      <c r="AH401" s="135"/>
      <c r="AI401" s="135"/>
      <c r="AJ401" s="135"/>
      <c r="AK401" s="135"/>
      <c r="AL401" s="135"/>
      <c r="AM401" s="135"/>
      <c r="AN401" s="135"/>
      <c r="AO401" s="135"/>
      <c r="AP401" s="135"/>
    </row>
    <row r="402" spans="1:42" s="33" customFormat="1" ht="18" hidden="1" customHeight="1" x14ac:dyDescent="0.25">
      <c r="A402" s="40" t="s">
        <v>40</v>
      </c>
      <c r="B402" s="41">
        <f t="shared" ref="B402:AA402" si="210">B401+B400</f>
        <v>39839</v>
      </c>
      <c r="C402" s="41">
        <f t="shared" si="210"/>
        <v>0</v>
      </c>
      <c r="D402" s="41">
        <f t="shared" si="210"/>
        <v>39839</v>
      </c>
      <c r="E402" s="41">
        <f t="shared" si="210"/>
        <v>0</v>
      </c>
      <c r="F402" s="41">
        <f t="shared" si="210"/>
        <v>38960</v>
      </c>
      <c r="G402" s="41">
        <f t="shared" si="210"/>
        <v>0</v>
      </c>
      <c r="H402" s="41">
        <f t="shared" si="210"/>
        <v>0</v>
      </c>
      <c r="I402" s="41">
        <f t="shared" si="210"/>
        <v>0</v>
      </c>
      <c r="J402" s="41">
        <f t="shared" si="210"/>
        <v>0</v>
      </c>
      <c r="K402" s="41">
        <f t="shared" si="210"/>
        <v>0</v>
      </c>
      <c r="L402" s="41">
        <f t="shared" si="210"/>
        <v>0</v>
      </c>
      <c r="M402" s="41">
        <f t="shared" si="210"/>
        <v>0</v>
      </c>
      <c r="N402" s="41">
        <f t="shared" si="210"/>
        <v>0</v>
      </c>
      <c r="O402" s="41">
        <f t="shared" si="210"/>
        <v>0</v>
      </c>
      <c r="P402" s="41">
        <f t="shared" si="210"/>
        <v>0</v>
      </c>
      <c r="Q402" s="41">
        <f t="shared" si="210"/>
        <v>7500</v>
      </c>
      <c r="R402" s="41">
        <f t="shared" si="210"/>
        <v>31460</v>
      </c>
      <c r="S402" s="41">
        <f t="shared" si="210"/>
        <v>0</v>
      </c>
      <c r="T402" s="41">
        <f t="shared" si="210"/>
        <v>0</v>
      </c>
      <c r="U402" s="41">
        <f t="shared" si="210"/>
        <v>0</v>
      </c>
      <c r="V402" s="41">
        <f t="shared" si="210"/>
        <v>0</v>
      </c>
      <c r="W402" s="41">
        <f t="shared" si="210"/>
        <v>0</v>
      </c>
      <c r="X402" s="41">
        <f t="shared" si="210"/>
        <v>0</v>
      </c>
      <c r="Y402" s="41">
        <f t="shared" si="210"/>
        <v>0</v>
      </c>
      <c r="Z402" s="41">
        <f t="shared" si="210"/>
        <v>38960</v>
      </c>
      <c r="AA402" s="41">
        <f t="shared" si="210"/>
        <v>879</v>
      </c>
      <c r="AB402" s="42">
        <f>Z402/D402</f>
        <v>0.97793619317753955</v>
      </c>
      <c r="AC402" s="44"/>
      <c r="AE402" s="135"/>
      <c r="AF402" s="135"/>
      <c r="AG402" s="135"/>
      <c r="AH402" s="135"/>
      <c r="AI402" s="135"/>
      <c r="AJ402" s="135"/>
      <c r="AK402" s="135"/>
      <c r="AL402" s="135"/>
      <c r="AM402" s="135"/>
      <c r="AN402" s="135"/>
      <c r="AO402" s="135"/>
      <c r="AP402" s="135"/>
    </row>
    <row r="403" spans="1:42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  <c r="AE403" s="135"/>
      <c r="AF403" s="135"/>
      <c r="AG403" s="135"/>
      <c r="AH403" s="135"/>
      <c r="AI403" s="135"/>
      <c r="AJ403" s="135"/>
      <c r="AK403" s="135"/>
      <c r="AL403" s="135"/>
      <c r="AM403" s="135"/>
      <c r="AN403" s="135"/>
      <c r="AO403" s="135"/>
      <c r="AP403" s="135"/>
    </row>
    <row r="404" spans="1:42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  <c r="AE404" s="135"/>
      <c r="AF404" s="135"/>
      <c r="AG404" s="135"/>
      <c r="AH404" s="135"/>
      <c r="AI404" s="135"/>
      <c r="AJ404" s="135"/>
      <c r="AK404" s="135"/>
      <c r="AL404" s="135"/>
      <c r="AM404" s="135"/>
      <c r="AN404" s="135"/>
      <c r="AO404" s="135"/>
      <c r="AP404" s="135"/>
    </row>
    <row r="405" spans="1:42" s="33" customFormat="1" ht="15" hidden="1" customHeight="1" x14ac:dyDescent="0.25">
      <c r="A405" s="48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  <c r="AE405" s="135"/>
      <c r="AF405" s="135"/>
      <c r="AG405" s="135"/>
      <c r="AH405" s="135"/>
      <c r="AI405" s="135"/>
      <c r="AJ405" s="135"/>
      <c r="AK405" s="135"/>
      <c r="AL405" s="135"/>
      <c r="AM405" s="135"/>
      <c r="AN405" s="135"/>
      <c r="AO405" s="135"/>
      <c r="AP405" s="135"/>
    </row>
    <row r="406" spans="1:42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9" t="e">
        <f>Z406/D406</f>
        <v>#DIV/0!</v>
      </c>
      <c r="AC406" s="32"/>
      <c r="AE406" s="135"/>
      <c r="AF406" s="135"/>
      <c r="AG406" s="135"/>
      <c r="AH406" s="135"/>
      <c r="AI406" s="135"/>
      <c r="AJ406" s="135"/>
      <c r="AK406" s="135"/>
      <c r="AL406" s="135"/>
      <c r="AM406" s="135"/>
      <c r="AN406" s="135"/>
      <c r="AO406" s="135"/>
      <c r="AP406" s="135"/>
    </row>
    <row r="407" spans="1:42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1">SUM(M407:Y407)</f>
        <v>0</v>
      </c>
      <c r="AA407" s="31">
        <f>D407-Z407</f>
        <v>0</v>
      </c>
      <c r="AB407" s="39" t="e">
        <f>Z407/D407</f>
        <v>#DIV/0!</v>
      </c>
      <c r="AC407" s="32"/>
      <c r="AE407" s="135"/>
      <c r="AF407" s="135"/>
      <c r="AG407" s="135"/>
      <c r="AH407" s="135"/>
      <c r="AI407" s="135"/>
      <c r="AJ407" s="135"/>
      <c r="AK407" s="135"/>
      <c r="AL407" s="135"/>
      <c r="AM407" s="135"/>
      <c r="AN407" s="135"/>
      <c r="AO407" s="135"/>
      <c r="AP407" s="135"/>
    </row>
    <row r="408" spans="1:42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1"/>
        <v>0</v>
      </c>
      <c r="AA408" s="31">
        <f>D408-Z408</f>
        <v>0</v>
      </c>
      <c r="AB408" s="39"/>
      <c r="AC408" s="32"/>
      <c r="AE408" s="135"/>
      <c r="AF408" s="135"/>
      <c r="AG408" s="135"/>
      <c r="AH408" s="135"/>
      <c r="AI408" s="135"/>
      <c r="AJ408" s="135"/>
      <c r="AK408" s="135"/>
      <c r="AL408" s="135"/>
      <c r="AM408" s="135"/>
      <c r="AN408" s="135"/>
      <c r="AO408" s="135"/>
      <c r="AP408" s="135"/>
    </row>
    <row r="409" spans="1:42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1"/>
        <v>0</v>
      </c>
      <c r="AA409" s="31">
        <f>D409-Z409</f>
        <v>0</v>
      </c>
      <c r="AB409" s="39"/>
      <c r="AC409" s="32"/>
      <c r="AE409" s="135"/>
      <c r="AF409" s="135"/>
      <c r="AG409" s="135"/>
      <c r="AH409" s="135"/>
      <c r="AI409" s="135"/>
      <c r="AJ409" s="135"/>
      <c r="AK409" s="135"/>
      <c r="AL409" s="135"/>
      <c r="AM409" s="135"/>
      <c r="AN409" s="135"/>
      <c r="AO409" s="135"/>
      <c r="AP409" s="135"/>
    </row>
    <row r="410" spans="1:42" s="33" customFormat="1" ht="18" hidden="1" customHeight="1" x14ac:dyDescent="0.25">
      <c r="A410" s="40" t="s">
        <v>38</v>
      </c>
      <c r="B410" s="41">
        <f t="shared" ref="B410:AA410" si="212">SUM(B406:B409)</f>
        <v>0</v>
      </c>
      <c r="C410" s="41">
        <f t="shared" si="212"/>
        <v>0</v>
      </c>
      <c r="D410" s="41">
        <f t="shared" si="212"/>
        <v>0</v>
      </c>
      <c r="E410" s="41">
        <f t="shared" si="212"/>
        <v>0</v>
      </c>
      <c r="F410" s="41">
        <f t="shared" si="212"/>
        <v>0</v>
      </c>
      <c r="G410" s="41">
        <f t="shared" si="212"/>
        <v>0</v>
      </c>
      <c r="H410" s="41">
        <f t="shared" si="212"/>
        <v>0</v>
      </c>
      <c r="I410" s="41">
        <f t="shared" si="212"/>
        <v>0</v>
      </c>
      <c r="J410" s="41">
        <f t="shared" si="212"/>
        <v>0</v>
      </c>
      <c r="K410" s="41">
        <f t="shared" si="212"/>
        <v>0</v>
      </c>
      <c r="L410" s="41">
        <f t="shared" si="212"/>
        <v>0</v>
      </c>
      <c r="M410" s="41">
        <f t="shared" si="212"/>
        <v>0</v>
      </c>
      <c r="N410" s="41">
        <f t="shared" si="212"/>
        <v>0</v>
      </c>
      <c r="O410" s="41">
        <f t="shared" si="212"/>
        <v>0</v>
      </c>
      <c r="P410" s="41">
        <f t="shared" si="212"/>
        <v>0</v>
      </c>
      <c r="Q410" s="41">
        <f t="shared" si="212"/>
        <v>0</v>
      </c>
      <c r="R410" s="41">
        <f t="shared" si="212"/>
        <v>0</v>
      </c>
      <c r="S410" s="41">
        <f t="shared" si="212"/>
        <v>0</v>
      </c>
      <c r="T410" s="41">
        <f t="shared" si="212"/>
        <v>0</v>
      </c>
      <c r="U410" s="41">
        <f t="shared" si="212"/>
        <v>0</v>
      </c>
      <c r="V410" s="41">
        <f t="shared" si="212"/>
        <v>0</v>
      </c>
      <c r="W410" s="41">
        <f t="shared" si="212"/>
        <v>0</v>
      </c>
      <c r="X410" s="41">
        <f t="shared" si="212"/>
        <v>0</v>
      </c>
      <c r="Y410" s="41">
        <f t="shared" si="212"/>
        <v>0</v>
      </c>
      <c r="Z410" s="41">
        <f t="shared" si="212"/>
        <v>0</v>
      </c>
      <c r="AA410" s="41">
        <f t="shared" si="212"/>
        <v>0</v>
      </c>
      <c r="AB410" s="42" t="e">
        <f>Z410/D410</f>
        <v>#DIV/0!</v>
      </c>
      <c r="AC410" s="32"/>
      <c r="AE410" s="135"/>
      <c r="AF410" s="135"/>
      <c r="AG410" s="135"/>
      <c r="AH410" s="135"/>
      <c r="AI410" s="135"/>
      <c r="AJ410" s="135"/>
      <c r="AK410" s="135"/>
      <c r="AL410" s="135"/>
      <c r="AM410" s="135"/>
      <c r="AN410" s="135"/>
      <c r="AO410" s="135"/>
      <c r="AP410" s="135"/>
    </row>
    <row r="411" spans="1:42" s="33" customFormat="1" ht="18" hidden="1" customHeight="1" x14ac:dyDescent="0.25">
      <c r="A411" s="43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3">SUM(M411:Y411)</f>
        <v>0</v>
      </c>
      <c r="AA411" s="31">
        <f>D411-Z411</f>
        <v>0</v>
      </c>
      <c r="AB411" s="39"/>
      <c r="AC411" s="32"/>
      <c r="AE411" s="135"/>
      <c r="AF411" s="135"/>
      <c r="AG411" s="135"/>
      <c r="AH411" s="135"/>
      <c r="AI411" s="135"/>
      <c r="AJ411" s="135"/>
      <c r="AK411" s="135"/>
      <c r="AL411" s="135"/>
      <c r="AM411" s="135"/>
      <c r="AN411" s="135"/>
      <c r="AO411" s="135"/>
      <c r="AP411" s="135"/>
    </row>
    <row r="412" spans="1:42" s="33" customFormat="1" ht="18" hidden="1" customHeight="1" x14ac:dyDescent="0.25">
      <c r="A412" s="40" t="s">
        <v>40</v>
      </c>
      <c r="B412" s="41">
        <f t="shared" ref="B412:AA412" si="214">B411+B410</f>
        <v>0</v>
      </c>
      <c r="C412" s="41">
        <f t="shared" si="214"/>
        <v>0</v>
      </c>
      <c r="D412" s="41">
        <f t="shared" si="214"/>
        <v>0</v>
      </c>
      <c r="E412" s="41">
        <f t="shared" si="214"/>
        <v>0</v>
      </c>
      <c r="F412" s="41">
        <f t="shared" si="214"/>
        <v>0</v>
      </c>
      <c r="G412" s="41">
        <f t="shared" si="214"/>
        <v>0</v>
      </c>
      <c r="H412" s="41">
        <f t="shared" si="214"/>
        <v>0</v>
      </c>
      <c r="I412" s="41">
        <f t="shared" si="214"/>
        <v>0</v>
      </c>
      <c r="J412" s="41">
        <f t="shared" si="214"/>
        <v>0</v>
      </c>
      <c r="K412" s="41">
        <f t="shared" si="214"/>
        <v>0</v>
      </c>
      <c r="L412" s="41">
        <f t="shared" si="214"/>
        <v>0</v>
      </c>
      <c r="M412" s="41">
        <f t="shared" si="214"/>
        <v>0</v>
      </c>
      <c r="N412" s="41">
        <f t="shared" si="214"/>
        <v>0</v>
      </c>
      <c r="O412" s="41">
        <f t="shared" si="214"/>
        <v>0</v>
      </c>
      <c r="P412" s="41">
        <f t="shared" si="214"/>
        <v>0</v>
      </c>
      <c r="Q412" s="41">
        <f t="shared" si="214"/>
        <v>0</v>
      </c>
      <c r="R412" s="41">
        <f t="shared" si="214"/>
        <v>0</v>
      </c>
      <c r="S412" s="41">
        <f t="shared" si="214"/>
        <v>0</v>
      </c>
      <c r="T412" s="41">
        <f t="shared" si="214"/>
        <v>0</v>
      </c>
      <c r="U412" s="41">
        <f t="shared" si="214"/>
        <v>0</v>
      </c>
      <c r="V412" s="41">
        <f t="shared" si="214"/>
        <v>0</v>
      </c>
      <c r="W412" s="41">
        <f t="shared" si="214"/>
        <v>0</v>
      </c>
      <c r="X412" s="41">
        <f t="shared" si="214"/>
        <v>0</v>
      </c>
      <c r="Y412" s="41">
        <f t="shared" si="214"/>
        <v>0</v>
      </c>
      <c r="Z412" s="41">
        <f t="shared" si="214"/>
        <v>0</v>
      </c>
      <c r="AA412" s="41">
        <f t="shared" si="214"/>
        <v>0</v>
      </c>
      <c r="AB412" s="42" t="e">
        <f>Z412/D412</f>
        <v>#DIV/0!</v>
      </c>
      <c r="AC412" s="44"/>
      <c r="AE412" s="135"/>
      <c r="AF412" s="135"/>
      <c r="AG412" s="135"/>
      <c r="AH412" s="135"/>
      <c r="AI412" s="135"/>
      <c r="AJ412" s="135"/>
      <c r="AK412" s="135"/>
      <c r="AL412" s="135"/>
      <c r="AM412" s="135"/>
      <c r="AN412" s="135"/>
      <c r="AO412" s="135"/>
      <c r="AP412" s="135"/>
    </row>
    <row r="413" spans="1:42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  <c r="AE413" s="135"/>
      <c r="AF413" s="135"/>
      <c r="AG413" s="135"/>
      <c r="AH413" s="135"/>
      <c r="AI413" s="135"/>
      <c r="AJ413" s="135"/>
      <c r="AK413" s="135"/>
      <c r="AL413" s="135"/>
      <c r="AM413" s="135"/>
      <c r="AN413" s="135"/>
      <c r="AO413" s="135"/>
      <c r="AP413" s="135"/>
    </row>
    <row r="414" spans="1:42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  <c r="AE414" s="135"/>
      <c r="AF414" s="135"/>
      <c r="AG414" s="135"/>
      <c r="AH414" s="135"/>
      <c r="AI414" s="135"/>
      <c r="AJ414" s="135"/>
      <c r="AK414" s="135"/>
      <c r="AL414" s="135"/>
      <c r="AM414" s="135"/>
      <c r="AN414" s="135"/>
      <c r="AO414" s="135"/>
      <c r="AP414" s="135"/>
    </row>
    <row r="415" spans="1:42" s="33" customFormat="1" ht="15" hidden="1" customHeight="1" x14ac:dyDescent="0.25">
      <c r="A415" s="48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  <c r="AE415" s="135"/>
      <c r="AF415" s="135"/>
      <c r="AG415" s="135"/>
      <c r="AH415" s="135"/>
      <c r="AI415" s="135"/>
      <c r="AJ415" s="135"/>
      <c r="AK415" s="135"/>
      <c r="AL415" s="135"/>
      <c r="AM415" s="135"/>
      <c r="AN415" s="135"/>
      <c r="AO415" s="135"/>
      <c r="AP415" s="135"/>
    </row>
    <row r="416" spans="1:42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9" t="e">
        <f>Z416/D416</f>
        <v>#DIV/0!</v>
      </c>
      <c r="AC416" s="32"/>
      <c r="AE416" s="135"/>
      <c r="AF416" s="135"/>
      <c r="AG416" s="135"/>
      <c r="AH416" s="135"/>
      <c r="AI416" s="135"/>
      <c r="AJ416" s="135"/>
      <c r="AK416" s="135"/>
      <c r="AL416" s="135"/>
      <c r="AM416" s="135"/>
      <c r="AN416" s="135"/>
      <c r="AO416" s="135"/>
      <c r="AP416" s="135"/>
    </row>
    <row r="417" spans="1:42" s="33" customFormat="1" ht="18" hidden="1" customHeight="1" x14ac:dyDescent="0.2">
      <c r="A417" s="36" t="s">
        <v>35</v>
      </c>
      <c r="B417" s="31">
        <f>[1]consoCURRENT!E8921</f>
        <v>46000</v>
      </c>
      <c r="C417" s="31">
        <f>[1]consoCURRENT!F8921</f>
        <v>0</v>
      </c>
      <c r="D417" s="31">
        <f>[1]consoCURRENT!G8921</f>
        <v>46000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5">SUM(M417:Y417)</f>
        <v>0</v>
      </c>
      <c r="AA417" s="31">
        <f>D417-Z417</f>
        <v>46000</v>
      </c>
      <c r="AB417" s="39">
        <f>Z417/D417</f>
        <v>0</v>
      </c>
      <c r="AC417" s="32"/>
      <c r="AE417" s="135"/>
      <c r="AF417" s="135"/>
      <c r="AG417" s="135"/>
      <c r="AH417" s="135"/>
      <c r="AI417" s="135"/>
      <c r="AJ417" s="135"/>
      <c r="AK417" s="135"/>
      <c r="AL417" s="135"/>
      <c r="AM417" s="135"/>
      <c r="AN417" s="135"/>
      <c r="AO417" s="135"/>
      <c r="AP417" s="135"/>
    </row>
    <row r="418" spans="1:42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5"/>
        <v>0</v>
      </c>
      <c r="AA418" s="31">
        <f>D418-Z418</f>
        <v>0</v>
      </c>
      <c r="AB418" s="39"/>
      <c r="AC418" s="32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</row>
    <row r="419" spans="1:42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5"/>
        <v>0</v>
      </c>
      <c r="AA419" s="31">
        <f>D419-Z419</f>
        <v>0</v>
      </c>
      <c r="AB419" s="39"/>
      <c r="AC419" s="32"/>
      <c r="AE419" s="135"/>
      <c r="AF419" s="135"/>
      <c r="AG419" s="135"/>
      <c r="AH419" s="135"/>
      <c r="AI419" s="135"/>
      <c r="AJ419" s="135"/>
      <c r="AK419" s="135"/>
      <c r="AL419" s="135"/>
      <c r="AM419" s="135"/>
      <c r="AN419" s="135"/>
      <c r="AO419" s="135"/>
      <c r="AP419" s="135"/>
    </row>
    <row r="420" spans="1:42" s="33" customFormat="1" ht="18" hidden="1" customHeight="1" x14ac:dyDescent="0.25">
      <c r="A420" s="40" t="s">
        <v>38</v>
      </c>
      <c r="B420" s="41">
        <f t="shared" ref="B420:AA420" si="216">SUM(B416:B419)</f>
        <v>46000</v>
      </c>
      <c r="C420" s="41">
        <f t="shared" si="216"/>
        <v>0</v>
      </c>
      <c r="D420" s="41">
        <f t="shared" si="216"/>
        <v>46000</v>
      </c>
      <c r="E420" s="41">
        <f t="shared" si="216"/>
        <v>0</v>
      </c>
      <c r="F420" s="41">
        <f t="shared" si="216"/>
        <v>0</v>
      </c>
      <c r="G420" s="41">
        <f t="shared" si="216"/>
        <v>0</v>
      </c>
      <c r="H420" s="41">
        <f t="shared" si="216"/>
        <v>0</v>
      </c>
      <c r="I420" s="41">
        <f t="shared" si="216"/>
        <v>0</v>
      </c>
      <c r="J420" s="41">
        <f t="shared" si="216"/>
        <v>0</v>
      </c>
      <c r="K420" s="41">
        <f t="shared" si="216"/>
        <v>0</v>
      </c>
      <c r="L420" s="41">
        <f t="shared" si="216"/>
        <v>0</v>
      </c>
      <c r="M420" s="41">
        <f t="shared" si="216"/>
        <v>0</v>
      </c>
      <c r="N420" s="41">
        <f t="shared" si="216"/>
        <v>0</v>
      </c>
      <c r="O420" s="41">
        <f t="shared" si="216"/>
        <v>0</v>
      </c>
      <c r="P420" s="41">
        <f t="shared" si="216"/>
        <v>0</v>
      </c>
      <c r="Q420" s="41">
        <f t="shared" si="216"/>
        <v>0</v>
      </c>
      <c r="R420" s="41">
        <f t="shared" si="216"/>
        <v>0</v>
      </c>
      <c r="S420" s="41">
        <f t="shared" si="216"/>
        <v>0</v>
      </c>
      <c r="T420" s="41">
        <f t="shared" si="216"/>
        <v>0</v>
      </c>
      <c r="U420" s="41">
        <f t="shared" si="216"/>
        <v>0</v>
      </c>
      <c r="V420" s="41">
        <f t="shared" si="216"/>
        <v>0</v>
      </c>
      <c r="W420" s="41">
        <f t="shared" si="216"/>
        <v>0</v>
      </c>
      <c r="X420" s="41">
        <f t="shared" si="216"/>
        <v>0</v>
      </c>
      <c r="Y420" s="41">
        <f t="shared" si="216"/>
        <v>0</v>
      </c>
      <c r="Z420" s="41">
        <f t="shared" si="216"/>
        <v>0</v>
      </c>
      <c r="AA420" s="41">
        <f t="shared" si="216"/>
        <v>46000</v>
      </c>
      <c r="AB420" s="42">
        <f>Z420/D420</f>
        <v>0</v>
      </c>
      <c r="AC420" s="32"/>
      <c r="AE420" s="135"/>
      <c r="AF420" s="135"/>
      <c r="AG420" s="135"/>
      <c r="AH420" s="135"/>
      <c r="AI420" s="135"/>
      <c r="AJ420" s="135"/>
      <c r="AK420" s="135"/>
      <c r="AL420" s="135"/>
      <c r="AM420" s="135"/>
      <c r="AN420" s="135"/>
      <c r="AO420" s="135"/>
      <c r="AP420" s="135"/>
    </row>
    <row r="421" spans="1:42" s="33" customFormat="1" ht="18" hidden="1" customHeight="1" x14ac:dyDescent="0.25">
      <c r="A421" s="43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7">SUM(M421:Y421)</f>
        <v>0</v>
      </c>
      <c r="AA421" s="31">
        <f>D421-Z421</f>
        <v>0</v>
      </c>
      <c r="AB421" s="39"/>
      <c r="AC421" s="32"/>
      <c r="AE421" s="135"/>
      <c r="AF421" s="135"/>
      <c r="AG421" s="135"/>
      <c r="AH421" s="135"/>
      <c r="AI421" s="135"/>
      <c r="AJ421" s="135"/>
      <c r="AK421" s="135"/>
      <c r="AL421" s="135"/>
      <c r="AM421" s="135"/>
      <c r="AN421" s="135"/>
      <c r="AO421" s="135"/>
      <c r="AP421" s="135"/>
    </row>
    <row r="422" spans="1:42" s="33" customFormat="1" ht="18" hidden="1" customHeight="1" x14ac:dyDescent="0.25">
      <c r="A422" s="40" t="s">
        <v>40</v>
      </c>
      <c r="B422" s="41">
        <f t="shared" ref="B422:AA422" si="218">B421+B420</f>
        <v>46000</v>
      </c>
      <c r="C422" s="41">
        <f t="shared" si="218"/>
        <v>0</v>
      </c>
      <c r="D422" s="41">
        <f t="shared" si="218"/>
        <v>46000</v>
      </c>
      <c r="E422" s="41">
        <f t="shared" si="218"/>
        <v>0</v>
      </c>
      <c r="F422" s="41">
        <f t="shared" si="218"/>
        <v>0</v>
      </c>
      <c r="G422" s="41">
        <f t="shared" si="218"/>
        <v>0</v>
      </c>
      <c r="H422" s="41">
        <f t="shared" si="218"/>
        <v>0</v>
      </c>
      <c r="I422" s="41">
        <f t="shared" si="218"/>
        <v>0</v>
      </c>
      <c r="J422" s="41">
        <f t="shared" si="218"/>
        <v>0</v>
      </c>
      <c r="K422" s="41">
        <f t="shared" si="218"/>
        <v>0</v>
      </c>
      <c r="L422" s="41">
        <f t="shared" si="218"/>
        <v>0</v>
      </c>
      <c r="M422" s="41">
        <f t="shared" si="218"/>
        <v>0</v>
      </c>
      <c r="N422" s="41">
        <f t="shared" si="218"/>
        <v>0</v>
      </c>
      <c r="O422" s="41">
        <f t="shared" si="218"/>
        <v>0</v>
      </c>
      <c r="P422" s="41">
        <f t="shared" si="218"/>
        <v>0</v>
      </c>
      <c r="Q422" s="41">
        <f t="shared" si="218"/>
        <v>0</v>
      </c>
      <c r="R422" s="41">
        <f t="shared" si="218"/>
        <v>0</v>
      </c>
      <c r="S422" s="41">
        <f t="shared" si="218"/>
        <v>0</v>
      </c>
      <c r="T422" s="41">
        <f t="shared" si="218"/>
        <v>0</v>
      </c>
      <c r="U422" s="41">
        <f t="shared" si="218"/>
        <v>0</v>
      </c>
      <c r="V422" s="41">
        <f t="shared" si="218"/>
        <v>0</v>
      </c>
      <c r="W422" s="41">
        <f t="shared" si="218"/>
        <v>0</v>
      </c>
      <c r="X422" s="41">
        <f t="shared" si="218"/>
        <v>0</v>
      </c>
      <c r="Y422" s="41">
        <f t="shared" si="218"/>
        <v>0</v>
      </c>
      <c r="Z422" s="41">
        <f t="shared" si="218"/>
        <v>0</v>
      </c>
      <c r="AA422" s="41">
        <f t="shared" si="218"/>
        <v>46000</v>
      </c>
      <c r="AB422" s="42">
        <f>Z422/D422</f>
        <v>0</v>
      </c>
      <c r="AC422" s="44"/>
      <c r="AE422" s="135"/>
      <c r="AF422" s="135"/>
      <c r="AG422" s="135"/>
      <c r="AH422" s="135"/>
      <c r="AI422" s="135"/>
      <c r="AJ422" s="135"/>
      <c r="AK422" s="135"/>
      <c r="AL422" s="135"/>
      <c r="AM422" s="135"/>
      <c r="AN422" s="135"/>
      <c r="AO422" s="135"/>
      <c r="AP422" s="135"/>
    </row>
    <row r="423" spans="1:42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  <c r="AE423" s="135"/>
      <c r="AF423" s="135"/>
      <c r="AG423" s="135"/>
      <c r="AH423" s="135"/>
      <c r="AI423" s="135"/>
      <c r="AJ423" s="135"/>
      <c r="AK423" s="135"/>
      <c r="AL423" s="135"/>
      <c r="AM423" s="135"/>
      <c r="AN423" s="135"/>
      <c r="AO423" s="135"/>
      <c r="AP423" s="135"/>
    </row>
    <row r="424" spans="1:42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  <c r="AE424" s="135"/>
      <c r="AF424" s="135"/>
      <c r="AG424" s="135"/>
      <c r="AH424" s="135"/>
      <c r="AI424" s="135"/>
      <c r="AJ424" s="135"/>
      <c r="AK424" s="135"/>
      <c r="AL424" s="135"/>
      <c r="AM424" s="135"/>
      <c r="AN424" s="135"/>
      <c r="AO424" s="135"/>
      <c r="AP424" s="135"/>
    </row>
    <row r="425" spans="1:42" s="33" customFormat="1" ht="15" hidden="1" customHeight="1" x14ac:dyDescent="0.25">
      <c r="A425" s="48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  <c r="AE425" s="135"/>
      <c r="AF425" s="135"/>
      <c r="AG425" s="135"/>
      <c r="AH425" s="135"/>
      <c r="AI425" s="135"/>
      <c r="AJ425" s="135"/>
      <c r="AK425" s="135"/>
      <c r="AL425" s="135"/>
      <c r="AM425" s="135"/>
      <c r="AN425" s="135"/>
      <c r="AO425" s="135"/>
      <c r="AP425" s="135"/>
    </row>
    <row r="426" spans="1:42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9" t="e">
        <f>Z426/D426</f>
        <v>#DIV/0!</v>
      </c>
      <c r="AC426" s="32"/>
      <c r="AE426" s="135"/>
      <c r="AF426" s="135"/>
      <c r="AG426" s="135"/>
      <c r="AH426" s="135"/>
      <c r="AI426" s="135"/>
      <c r="AJ426" s="135"/>
      <c r="AK426" s="135"/>
      <c r="AL426" s="135"/>
      <c r="AM426" s="135"/>
      <c r="AN426" s="135"/>
      <c r="AO426" s="135"/>
      <c r="AP426" s="135"/>
    </row>
    <row r="427" spans="1:42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9">SUM(M427:Y427)</f>
        <v>0</v>
      </c>
      <c r="AA427" s="31">
        <f>D427-Z427</f>
        <v>0</v>
      </c>
      <c r="AB427" s="39" t="e">
        <f>Z427/D427</f>
        <v>#DIV/0!</v>
      </c>
      <c r="AC427" s="32"/>
      <c r="AE427" s="135"/>
      <c r="AF427" s="135"/>
      <c r="AG427" s="135"/>
      <c r="AH427" s="135"/>
      <c r="AI427" s="135"/>
      <c r="AJ427" s="135"/>
      <c r="AK427" s="135"/>
      <c r="AL427" s="135"/>
      <c r="AM427" s="135"/>
      <c r="AN427" s="135"/>
      <c r="AO427" s="135"/>
      <c r="AP427" s="135"/>
    </row>
    <row r="428" spans="1:42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9"/>
        <v>0</v>
      </c>
      <c r="AA428" s="31">
        <f>D428-Z428</f>
        <v>0</v>
      </c>
      <c r="AB428" s="39"/>
      <c r="AC428" s="32"/>
      <c r="AE428" s="135"/>
      <c r="AF428" s="135"/>
      <c r="AG428" s="135"/>
      <c r="AH428" s="135"/>
      <c r="AI428" s="135"/>
      <c r="AJ428" s="135"/>
      <c r="AK428" s="135"/>
      <c r="AL428" s="135"/>
      <c r="AM428" s="135"/>
      <c r="AN428" s="135"/>
      <c r="AO428" s="135"/>
      <c r="AP428" s="135"/>
    </row>
    <row r="429" spans="1:42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9"/>
        <v>0</v>
      </c>
      <c r="AA429" s="31">
        <f>D429-Z429</f>
        <v>0</v>
      </c>
      <c r="AB429" s="39"/>
      <c r="AC429" s="32"/>
      <c r="AE429" s="135"/>
      <c r="AF429" s="135"/>
      <c r="AG429" s="135"/>
      <c r="AH429" s="135"/>
      <c r="AI429" s="135"/>
      <c r="AJ429" s="135"/>
      <c r="AK429" s="135"/>
      <c r="AL429" s="135"/>
      <c r="AM429" s="135"/>
      <c r="AN429" s="135"/>
      <c r="AO429" s="135"/>
      <c r="AP429" s="135"/>
    </row>
    <row r="430" spans="1:42" s="33" customFormat="1" ht="18" hidden="1" customHeight="1" x14ac:dyDescent="0.25">
      <c r="A430" s="40" t="s">
        <v>38</v>
      </c>
      <c r="B430" s="41">
        <f t="shared" ref="B430:AA430" si="220">SUM(B426:B429)</f>
        <v>0</v>
      </c>
      <c r="C430" s="41">
        <f t="shared" si="220"/>
        <v>0</v>
      </c>
      <c r="D430" s="41">
        <f t="shared" si="220"/>
        <v>0</v>
      </c>
      <c r="E430" s="41">
        <f t="shared" si="220"/>
        <v>0</v>
      </c>
      <c r="F430" s="41">
        <f t="shared" si="220"/>
        <v>0</v>
      </c>
      <c r="G430" s="41">
        <f t="shared" si="220"/>
        <v>0</v>
      </c>
      <c r="H430" s="41">
        <f t="shared" si="220"/>
        <v>0</v>
      </c>
      <c r="I430" s="41">
        <f t="shared" si="220"/>
        <v>0</v>
      </c>
      <c r="J430" s="41">
        <f t="shared" si="220"/>
        <v>0</v>
      </c>
      <c r="K430" s="41">
        <f t="shared" si="220"/>
        <v>0</v>
      </c>
      <c r="L430" s="41">
        <f t="shared" si="220"/>
        <v>0</v>
      </c>
      <c r="M430" s="41">
        <f t="shared" si="220"/>
        <v>0</v>
      </c>
      <c r="N430" s="41">
        <f t="shared" si="220"/>
        <v>0</v>
      </c>
      <c r="O430" s="41">
        <f t="shared" si="220"/>
        <v>0</v>
      </c>
      <c r="P430" s="41">
        <f t="shared" si="220"/>
        <v>0</v>
      </c>
      <c r="Q430" s="41">
        <f t="shared" si="220"/>
        <v>0</v>
      </c>
      <c r="R430" s="41">
        <f t="shared" si="220"/>
        <v>0</v>
      </c>
      <c r="S430" s="41">
        <f t="shared" si="220"/>
        <v>0</v>
      </c>
      <c r="T430" s="41">
        <f t="shared" si="220"/>
        <v>0</v>
      </c>
      <c r="U430" s="41">
        <f t="shared" si="220"/>
        <v>0</v>
      </c>
      <c r="V430" s="41">
        <f t="shared" si="220"/>
        <v>0</v>
      </c>
      <c r="W430" s="41">
        <f t="shared" si="220"/>
        <v>0</v>
      </c>
      <c r="X430" s="41">
        <f t="shared" si="220"/>
        <v>0</v>
      </c>
      <c r="Y430" s="41">
        <f t="shared" si="220"/>
        <v>0</v>
      </c>
      <c r="Z430" s="41">
        <f t="shared" si="220"/>
        <v>0</v>
      </c>
      <c r="AA430" s="41">
        <f t="shared" si="220"/>
        <v>0</v>
      </c>
      <c r="AB430" s="42" t="e">
        <f>Z430/D430</f>
        <v>#DIV/0!</v>
      </c>
      <c r="AC430" s="32"/>
      <c r="AE430" s="135"/>
      <c r="AF430" s="135"/>
      <c r="AG430" s="135"/>
      <c r="AH430" s="135"/>
      <c r="AI430" s="135"/>
      <c r="AJ430" s="135"/>
      <c r="AK430" s="135"/>
      <c r="AL430" s="135"/>
      <c r="AM430" s="135"/>
      <c r="AN430" s="135"/>
      <c r="AO430" s="135"/>
      <c r="AP430" s="135"/>
    </row>
    <row r="431" spans="1:42" s="33" customFormat="1" ht="18" hidden="1" customHeight="1" x14ac:dyDescent="0.25">
      <c r="A431" s="43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1">SUM(M431:Y431)</f>
        <v>0</v>
      </c>
      <c r="AA431" s="31">
        <f>D431-Z431</f>
        <v>0</v>
      </c>
      <c r="AB431" s="39"/>
      <c r="AC431" s="32"/>
      <c r="AE431" s="135"/>
      <c r="AF431" s="135"/>
      <c r="AG431" s="135"/>
      <c r="AH431" s="135"/>
      <c r="AI431" s="135"/>
      <c r="AJ431" s="135"/>
      <c r="AK431" s="135"/>
      <c r="AL431" s="135"/>
      <c r="AM431" s="135"/>
      <c r="AN431" s="135"/>
      <c r="AO431" s="135"/>
      <c r="AP431" s="135"/>
    </row>
    <row r="432" spans="1:42" s="33" customFormat="1" ht="18" hidden="1" customHeight="1" x14ac:dyDescent="0.25">
      <c r="A432" s="40" t="s">
        <v>40</v>
      </c>
      <c r="B432" s="41">
        <f t="shared" ref="B432:AA432" si="222">B431+B430</f>
        <v>0</v>
      </c>
      <c r="C432" s="41">
        <f t="shared" si="222"/>
        <v>0</v>
      </c>
      <c r="D432" s="41">
        <f t="shared" si="222"/>
        <v>0</v>
      </c>
      <c r="E432" s="41">
        <f t="shared" si="222"/>
        <v>0</v>
      </c>
      <c r="F432" s="41">
        <f t="shared" si="222"/>
        <v>0</v>
      </c>
      <c r="G432" s="41">
        <f t="shared" si="222"/>
        <v>0</v>
      </c>
      <c r="H432" s="41">
        <f t="shared" si="222"/>
        <v>0</v>
      </c>
      <c r="I432" s="41">
        <f t="shared" si="222"/>
        <v>0</v>
      </c>
      <c r="J432" s="41">
        <f t="shared" si="222"/>
        <v>0</v>
      </c>
      <c r="K432" s="41">
        <f t="shared" si="222"/>
        <v>0</v>
      </c>
      <c r="L432" s="41">
        <f t="shared" si="222"/>
        <v>0</v>
      </c>
      <c r="M432" s="41">
        <f t="shared" si="222"/>
        <v>0</v>
      </c>
      <c r="N432" s="41">
        <f t="shared" si="222"/>
        <v>0</v>
      </c>
      <c r="O432" s="41">
        <f t="shared" si="222"/>
        <v>0</v>
      </c>
      <c r="P432" s="41">
        <f t="shared" si="222"/>
        <v>0</v>
      </c>
      <c r="Q432" s="41">
        <f t="shared" si="222"/>
        <v>0</v>
      </c>
      <c r="R432" s="41">
        <f t="shared" si="222"/>
        <v>0</v>
      </c>
      <c r="S432" s="41">
        <f t="shared" si="222"/>
        <v>0</v>
      </c>
      <c r="T432" s="41">
        <f t="shared" si="222"/>
        <v>0</v>
      </c>
      <c r="U432" s="41">
        <f t="shared" si="222"/>
        <v>0</v>
      </c>
      <c r="V432" s="41">
        <f t="shared" si="222"/>
        <v>0</v>
      </c>
      <c r="W432" s="41">
        <f t="shared" si="222"/>
        <v>0</v>
      </c>
      <c r="X432" s="41">
        <f t="shared" si="222"/>
        <v>0</v>
      </c>
      <c r="Y432" s="41">
        <f t="shared" si="222"/>
        <v>0</v>
      </c>
      <c r="Z432" s="41">
        <f t="shared" si="222"/>
        <v>0</v>
      </c>
      <c r="AA432" s="41">
        <f t="shared" si="222"/>
        <v>0</v>
      </c>
      <c r="AB432" s="42" t="e">
        <f>Z432/D432</f>
        <v>#DIV/0!</v>
      </c>
      <c r="AC432" s="44"/>
      <c r="AE432" s="135"/>
      <c r="AF432" s="135"/>
      <c r="AG432" s="135"/>
      <c r="AH432" s="135"/>
      <c r="AI432" s="135"/>
      <c r="AJ432" s="135"/>
      <c r="AK432" s="135"/>
      <c r="AL432" s="135"/>
      <c r="AM432" s="135"/>
      <c r="AN432" s="135"/>
      <c r="AO432" s="135"/>
      <c r="AP432" s="135"/>
    </row>
    <row r="433" spans="1:42" s="33" customFormat="1" ht="15" customHeight="1" x14ac:dyDescent="0.2">
      <c r="A433" s="45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  <c r="AE433" s="135"/>
      <c r="AF433" s="135"/>
      <c r="AG433" s="135"/>
      <c r="AH433" s="135"/>
      <c r="AI433" s="135"/>
      <c r="AJ433" s="135"/>
      <c r="AK433" s="135"/>
      <c r="AL433" s="135"/>
      <c r="AM433" s="135"/>
      <c r="AN433" s="135"/>
      <c r="AO433" s="135"/>
      <c r="AP433" s="135"/>
    </row>
    <row r="434" spans="1:42" s="33" customFormat="1" ht="15" customHeight="1" x14ac:dyDescent="0.2">
      <c r="A434" s="45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  <c r="AE434" s="135"/>
      <c r="AF434" s="135"/>
      <c r="AG434" s="135"/>
      <c r="AH434" s="135"/>
      <c r="AI434" s="135"/>
      <c r="AJ434" s="135"/>
      <c r="AK434" s="135"/>
      <c r="AL434" s="135"/>
      <c r="AM434" s="135"/>
      <c r="AN434" s="135"/>
      <c r="AO434" s="135"/>
      <c r="AP434" s="135"/>
    </row>
    <row r="435" spans="1:42" s="33" customFormat="1" ht="20.100000000000001" customHeight="1" x14ac:dyDescent="0.25">
      <c r="A435" s="48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  <c r="AE435" s="135"/>
      <c r="AF435" s="135"/>
      <c r="AG435" s="135"/>
      <c r="AH435" s="135"/>
      <c r="AI435" s="135"/>
      <c r="AJ435" s="135"/>
      <c r="AK435" s="135"/>
      <c r="AL435" s="135"/>
      <c r="AM435" s="135"/>
      <c r="AN435" s="135"/>
      <c r="AO435" s="135"/>
      <c r="AP435" s="135"/>
    </row>
    <row r="436" spans="1:42" s="33" customFormat="1" ht="18" customHeight="1" x14ac:dyDescent="0.2">
      <c r="A436" s="36" t="s">
        <v>34</v>
      </c>
      <c r="B436" s="31">
        <f>B256+B246+B236+B226+B216</f>
        <v>0</v>
      </c>
      <c r="C436" s="31">
        <f t="shared" ref="C436:Y441" si="223">C256+C246+C236+C226+C216</f>
        <v>0</v>
      </c>
      <c r="D436" s="31">
        <f t="shared" si="223"/>
        <v>0</v>
      </c>
      <c r="E436" s="31">
        <f t="shared" si="223"/>
        <v>0</v>
      </c>
      <c r="F436" s="31">
        <f t="shared" si="223"/>
        <v>0</v>
      </c>
      <c r="G436" s="31">
        <f t="shared" si="223"/>
        <v>0</v>
      </c>
      <c r="H436" s="31">
        <f t="shared" si="223"/>
        <v>0</v>
      </c>
      <c r="I436" s="31">
        <f t="shared" si="223"/>
        <v>0</v>
      </c>
      <c r="J436" s="31">
        <f t="shared" si="223"/>
        <v>0</v>
      </c>
      <c r="K436" s="31">
        <f t="shared" si="223"/>
        <v>0</v>
      </c>
      <c r="L436" s="31">
        <f t="shared" si="223"/>
        <v>0</v>
      </c>
      <c r="M436" s="31">
        <f t="shared" si="223"/>
        <v>0</v>
      </c>
      <c r="N436" s="31">
        <f t="shared" si="223"/>
        <v>0</v>
      </c>
      <c r="O436" s="31">
        <f t="shared" si="223"/>
        <v>0</v>
      </c>
      <c r="P436" s="31">
        <f t="shared" si="223"/>
        <v>0</v>
      </c>
      <c r="Q436" s="31">
        <f t="shared" si="223"/>
        <v>0</v>
      </c>
      <c r="R436" s="31">
        <f t="shared" si="223"/>
        <v>0</v>
      </c>
      <c r="S436" s="31">
        <f t="shared" si="223"/>
        <v>0</v>
      </c>
      <c r="T436" s="31">
        <f t="shared" si="223"/>
        <v>0</v>
      </c>
      <c r="U436" s="31">
        <f t="shared" si="223"/>
        <v>0</v>
      </c>
      <c r="V436" s="31">
        <f t="shared" si="223"/>
        <v>0</v>
      </c>
      <c r="W436" s="31">
        <f t="shared" si="223"/>
        <v>0</v>
      </c>
      <c r="X436" s="31">
        <f t="shared" si="223"/>
        <v>0</v>
      </c>
      <c r="Y436" s="31">
        <f t="shared" si="223"/>
        <v>0</v>
      </c>
      <c r="Z436" s="31">
        <f>SUM(M436:Y436)</f>
        <v>0</v>
      </c>
      <c r="AA436" s="31">
        <f>D436-Z436</f>
        <v>0</v>
      </c>
      <c r="AB436" s="37" t="e">
        <f>Z436/D436</f>
        <v>#DIV/0!</v>
      </c>
      <c r="AC436" s="32"/>
      <c r="AE436" s="135"/>
      <c r="AF436" s="135"/>
      <c r="AG436" s="135"/>
      <c r="AH436" s="135"/>
      <c r="AI436" s="135"/>
      <c r="AJ436" s="135"/>
      <c r="AK436" s="135"/>
      <c r="AL436" s="135"/>
      <c r="AM436" s="135"/>
      <c r="AN436" s="135"/>
      <c r="AO436" s="135"/>
      <c r="AP436" s="135"/>
    </row>
    <row r="437" spans="1:42" s="33" customFormat="1" ht="18" customHeight="1" x14ac:dyDescent="0.2">
      <c r="A437" s="36" t="s">
        <v>35</v>
      </c>
      <c r="B437" s="31">
        <f t="shared" ref="B437:Q441" si="224">B257+B247+B237+B227+B217</f>
        <v>409414521.33999997</v>
      </c>
      <c r="C437" s="31">
        <f t="shared" si="224"/>
        <v>-2.9802322387695313E-8</v>
      </c>
      <c r="D437" s="31">
        <f t="shared" si="224"/>
        <v>409414521.33999991</v>
      </c>
      <c r="E437" s="31">
        <f t="shared" si="224"/>
        <v>43758889.789999999</v>
      </c>
      <c r="F437" s="31">
        <f t="shared" si="224"/>
        <v>49079211.920000002</v>
      </c>
      <c r="G437" s="31">
        <f t="shared" si="224"/>
        <v>22731326.970000003</v>
      </c>
      <c r="H437" s="31">
        <f t="shared" si="224"/>
        <v>0</v>
      </c>
      <c r="I437" s="31">
        <f t="shared" si="224"/>
        <v>3159583.9499999997</v>
      </c>
      <c r="J437" s="31">
        <f t="shared" si="224"/>
        <v>18352358.369999997</v>
      </c>
      <c r="K437" s="31">
        <f t="shared" si="224"/>
        <v>8567826.7800000012</v>
      </c>
      <c r="L437" s="31">
        <f t="shared" si="224"/>
        <v>0</v>
      </c>
      <c r="M437" s="31">
        <f t="shared" si="224"/>
        <v>30079769.100000001</v>
      </c>
      <c r="N437" s="31">
        <f t="shared" si="224"/>
        <v>4491481.78</v>
      </c>
      <c r="O437" s="31">
        <f t="shared" si="224"/>
        <v>35409570.920000002</v>
      </c>
      <c r="P437" s="31">
        <f t="shared" si="224"/>
        <v>698253.14</v>
      </c>
      <c r="Q437" s="31">
        <f t="shared" si="224"/>
        <v>1046748.11</v>
      </c>
      <c r="R437" s="31">
        <f t="shared" si="223"/>
        <v>29068694.460000001</v>
      </c>
      <c r="S437" s="31">
        <f t="shared" si="223"/>
        <v>611410.98</v>
      </c>
      <c r="T437" s="31">
        <f t="shared" si="223"/>
        <v>1329932.6400000001</v>
      </c>
      <c r="U437" s="31">
        <f t="shared" si="223"/>
        <v>11743861.4</v>
      </c>
      <c r="V437" s="31">
        <f t="shared" si="223"/>
        <v>1089706.1499999999</v>
      </c>
      <c r="W437" s="31">
        <f t="shared" si="223"/>
        <v>0</v>
      </c>
      <c r="X437" s="31">
        <f t="shared" si="223"/>
        <v>0</v>
      </c>
      <c r="Y437" s="31">
        <f t="shared" si="223"/>
        <v>0</v>
      </c>
      <c r="Z437" s="31">
        <f t="shared" ref="Z437:Z439" si="225">SUM(M437:Y437)</f>
        <v>115569428.68000004</v>
      </c>
      <c r="AA437" s="31">
        <f>D437-Z437</f>
        <v>293845092.65999985</v>
      </c>
      <c r="AB437" s="39">
        <f>Z437/D437</f>
        <v>0.28227974987732529</v>
      </c>
      <c r="AC437" s="32"/>
      <c r="AE437" s="135"/>
      <c r="AF437" s="135"/>
      <c r="AG437" s="135"/>
      <c r="AH437" s="135"/>
      <c r="AI437" s="135"/>
      <c r="AJ437" s="135"/>
      <c r="AK437" s="135"/>
      <c r="AL437" s="135"/>
      <c r="AM437" s="135"/>
      <c r="AN437" s="135"/>
      <c r="AO437" s="135"/>
      <c r="AP437" s="135"/>
    </row>
    <row r="438" spans="1:42" s="33" customFormat="1" ht="18" customHeight="1" x14ac:dyDescent="0.2">
      <c r="A438" s="36" t="s">
        <v>36</v>
      </c>
      <c r="B438" s="31">
        <f t="shared" si="224"/>
        <v>0</v>
      </c>
      <c r="C438" s="31">
        <f t="shared" si="223"/>
        <v>0</v>
      </c>
      <c r="D438" s="31">
        <f t="shared" si="223"/>
        <v>0</v>
      </c>
      <c r="E438" s="31">
        <f t="shared" si="223"/>
        <v>0</v>
      </c>
      <c r="F438" s="31">
        <f t="shared" si="223"/>
        <v>0</v>
      </c>
      <c r="G438" s="31">
        <f t="shared" si="223"/>
        <v>0</v>
      </c>
      <c r="H438" s="31">
        <f t="shared" si="223"/>
        <v>0</v>
      </c>
      <c r="I438" s="31">
        <f t="shared" si="223"/>
        <v>0</v>
      </c>
      <c r="J438" s="31">
        <f t="shared" si="223"/>
        <v>0</v>
      </c>
      <c r="K438" s="31">
        <f t="shared" si="223"/>
        <v>0</v>
      </c>
      <c r="L438" s="31">
        <f t="shared" si="223"/>
        <v>0</v>
      </c>
      <c r="M438" s="31">
        <f t="shared" si="223"/>
        <v>0</v>
      </c>
      <c r="N438" s="31">
        <f t="shared" si="223"/>
        <v>0</v>
      </c>
      <c r="O438" s="31">
        <f t="shared" si="223"/>
        <v>0</v>
      </c>
      <c r="P438" s="31">
        <f t="shared" si="223"/>
        <v>0</v>
      </c>
      <c r="Q438" s="31">
        <f t="shared" si="223"/>
        <v>0</v>
      </c>
      <c r="R438" s="31">
        <f t="shared" si="223"/>
        <v>0</v>
      </c>
      <c r="S438" s="31">
        <f t="shared" si="223"/>
        <v>0</v>
      </c>
      <c r="T438" s="31">
        <f t="shared" si="223"/>
        <v>0</v>
      </c>
      <c r="U438" s="31">
        <f t="shared" si="223"/>
        <v>0</v>
      </c>
      <c r="V438" s="31">
        <f t="shared" si="223"/>
        <v>0</v>
      </c>
      <c r="W438" s="31">
        <f t="shared" si="223"/>
        <v>0</v>
      </c>
      <c r="X438" s="31">
        <f t="shared" si="223"/>
        <v>0</v>
      </c>
      <c r="Y438" s="31">
        <f t="shared" si="223"/>
        <v>0</v>
      </c>
      <c r="Z438" s="31">
        <f t="shared" si="225"/>
        <v>0</v>
      </c>
      <c r="AA438" s="31">
        <f>D438-Z438</f>
        <v>0</v>
      </c>
      <c r="AB438" s="39"/>
      <c r="AC438" s="32"/>
      <c r="AE438" s="135"/>
      <c r="AF438" s="135"/>
      <c r="AG438" s="135"/>
      <c r="AH438" s="135"/>
      <c r="AI438" s="135"/>
      <c r="AJ438" s="135"/>
      <c r="AK438" s="135"/>
      <c r="AL438" s="135"/>
      <c r="AM438" s="135"/>
      <c r="AN438" s="135"/>
      <c r="AO438" s="135"/>
      <c r="AP438" s="135"/>
    </row>
    <row r="439" spans="1:42" s="33" customFormat="1" ht="18" customHeight="1" x14ac:dyDescent="0.2">
      <c r="A439" s="36" t="s">
        <v>37</v>
      </c>
      <c r="B439" s="31">
        <f t="shared" si="224"/>
        <v>22572325.180000003</v>
      </c>
      <c r="C439" s="31">
        <f t="shared" si="223"/>
        <v>0</v>
      </c>
      <c r="D439" s="31">
        <f t="shared" si="223"/>
        <v>22572325.180000003</v>
      </c>
      <c r="E439" s="31">
        <f t="shared" si="223"/>
        <v>7754328</v>
      </c>
      <c r="F439" s="31">
        <f t="shared" si="223"/>
        <v>298850</v>
      </c>
      <c r="G439" s="31">
        <f t="shared" si="223"/>
        <v>29675</v>
      </c>
      <c r="H439" s="31">
        <f t="shared" si="223"/>
        <v>0</v>
      </c>
      <c r="I439" s="31">
        <f t="shared" si="223"/>
        <v>0</v>
      </c>
      <c r="J439" s="31">
        <f t="shared" si="223"/>
        <v>111350</v>
      </c>
      <c r="K439" s="31">
        <f t="shared" si="223"/>
        <v>0</v>
      </c>
      <c r="L439" s="31">
        <f t="shared" si="223"/>
        <v>0</v>
      </c>
      <c r="M439" s="31">
        <f t="shared" si="223"/>
        <v>111350</v>
      </c>
      <c r="N439" s="31">
        <f t="shared" si="223"/>
        <v>4307688</v>
      </c>
      <c r="O439" s="31">
        <f t="shared" si="223"/>
        <v>3385590</v>
      </c>
      <c r="P439" s="31">
        <f t="shared" si="223"/>
        <v>61050</v>
      </c>
      <c r="Q439" s="31">
        <f t="shared" si="223"/>
        <v>0</v>
      </c>
      <c r="R439" s="31">
        <f t="shared" si="223"/>
        <v>187500</v>
      </c>
      <c r="S439" s="31">
        <f t="shared" si="223"/>
        <v>0</v>
      </c>
      <c r="T439" s="31">
        <f t="shared" si="223"/>
        <v>0</v>
      </c>
      <c r="U439" s="31">
        <f t="shared" si="223"/>
        <v>0</v>
      </c>
      <c r="V439" s="31">
        <f t="shared" si="223"/>
        <v>29675</v>
      </c>
      <c r="W439" s="31">
        <f t="shared" si="223"/>
        <v>0</v>
      </c>
      <c r="X439" s="31">
        <f t="shared" si="223"/>
        <v>0</v>
      </c>
      <c r="Y439" s="31">
        <f t="shared" si="223"/>
        <v>0</v>
      </c>
      <c r="Z439" s="31">
        <f t="shared" si="225"/>
        <v>8082853</v>
      </c>
      <c r="AA439" s="31">
        <f>D439-Z439</f>
        <v>14489472.180000003</v>
      </c>
      <c r="AB439" s="39">
        <f>Z439/D439</f>
        <v>0.35808685793529749</v>
      </c>
      <c r="AC439" s="32"/>
      <c r="AE439" s="135"/>
      <c r="AF439" s="135"/>
      <c r="AG439" s="135"/>
      <c r="AH439" s="135"/>
      <c r="AI439" s="135"/>
      <c r="AJ439" s="135"/>
      <c r="AK439" s="135"/>
      <c r="AL439" s="135"/>
      <c r="AM439" s="135"/>
      <c r="AN439" s="135"/>
      <c r="AO439" s="135"/>
      <c r="AP439" s="135"/>
    </row>
    <row r="440" spans="1:42" s="33" customFormat="1" ht="18" hidden="1" customHeight="1" x14ac:dyDescent="0.25">
      <c r="A440" s="40" t="s">
        <v>38</v>
      </c>
      <c r="B440" s="41">
        <f t="shared" ref="B440:AA440" si="226">SUM(B436:B439)</f>
        <v>431986846.51999998</v>
      </c>
      <c r="C440" s="41">
        <f t="shared" si="226"/>
        <v>-2.9802322387695313E-8</v>
      </c>
      <c r="D440" s="41">
        <f t="shared" si="226"/>
        <v>431986846.51999992</v>
      </c>
      <c r="E440" s="41">
        <f t="shared" si="226"/>
        <v>51513217.789999999</v>
      </c>
      <c r="F440" s="41">
        <f t="shared" si="226"/>
        <v>49378061.920000002</v>
      </c>
      <c r="G440" s="41">
        <f t="shared" si="226"/>
        <v>22761001.970000003</v>
      </c>
      <c r="H440" s="41">
        <f t="shared" si="226"/>
        <v>0</v>
      </c>
      <c r="I440" s="41">
        <f t="shared" si="226"/>
        <v>3159583.9499999997</v>
      </c>
      <c r="J440" s="41">
        <f t="shared" si="226"/>
        <v>18463708.369999997</v>
      </c>
      <c r="K440" s="41">
        <f t="shared" si="226"/>
        <v>8567826.7800000012</v>
      </c>
      <c r="L440" s="41">
        <f t="shared" si="226"/>
        <v>0</v>
      </c>
      <c r="M440" s="41">
        <f t="shared" si="226"/>
        <v>30191119.100000001</v>
      </c>
      <c r="N440" s="41">
        <f t="shared" si="226"/>
        <v>8799169.7800000012</v>
      </c>
      <c r="O440" s="41">
        <f t="shared" si="226"/>
        <v>38795160.920000002</v>
      </c>
      <c r="P440" s="41">
        <f t="shared" si="226"/>
        <v>759303.14</v>
      </c>
      <c r="Q440" s="41">
        <f t="shared" si="226"/>
        <v>1046748.11</v>
      </c>
      <c r="R440" s="41">
        <f t="shared" si="226"/>
        <v>29256194.460000001</v>
      </c>
      <c r="S440" s="41">
        <f t="shared" si="226"/>
        <v>611410.98</v>
      </c>
      <c r="T440" s="41">
        <f t="shared" si="226"/>
        <v>1329932.6400000001</v>
      </c>
      <c r="U440" s="41">
        <f t="shared" si="226"/>
        <v>11743861.4</v>
      </c>
      <c r="V440" s="41">
        <f t="shared" si="226"/>
        <v>1119381.1499999999</v>
      </c>
      <c r="W440" s="41">
        <f t="shared" si="226"/>
        <v>0</v>
      </c>
      <c r="X440" s="41">
        <f t="shared" si="226"/>
        <v>0</v>
      </c>
      <c r="Y440" s="41">
        <f t="shared" si="226"/>
        <v>0</v>
      </c>
      <c r="Z440" s="41">
        <f t="shared" si="226"/>
        <v>123652281.68000004</v>
      </c>
      <c r="AA440" s="41">
        <f t="shared" si="226"/>
        <v>308334564.83999985</v>
      </c>
      <c r="AB440" s="42">
        <f>Z440/D440</f>
        <v>0.28624084894278196</v>
      </c>
      <c r="AC440" s="32"/>
      <c r="AE440" s="135"/>
      <c r="AF440" s="135"/>
      <c r="AG440" s="135"/>
      <c r="AH440" s="135"/>
      <c r="AI440" s="135"/>
      <c r="AJ440" s="135"/>
      <c r="AK440" s="135"/>
      <c r="AL440" s="135"/>
      <c r="AM440" s="135"/>
      <c r="AN440" s="135"/>
      <c r="AO440" s="135"/>
      <c r="AP440" s="135"/>
    </row>
    <row r="441" spans="1:42" s="33" customFormat="1" ht="18" hidden="1" customHeight="1" x14ac:dyDescent="0.25">
      <c r="A441" s="43" t="s">
        <v>39</v>
      </c>
      <c r="B441" s="31">
        <f t="shared" si="224"/>
        <v>0</v>
      </c>
      <c r="C441" s="31">
        <f t="shared" si="223"/>
        <v>0</v>
      </c>
      <c r="D441" s="31">
        <f t="shared" si="223"/>
        <v>0</v>
      </c>
      <c r="E441" s="31">
        <f t="shared" si="223"/>
        <v>0</v>
      </c>
      <c r="F441" s="31">
        <f t="shared" si="223"/>
        <v>0</v>
      </c>
      <c r="G441" s="31">
        <f t="shared" si="223"/>
        <v>0</v>
      </c>
      <c r="H441" s="31">
        <f t="shared" si="223"/>
        <v>0</v>
      </c>
      <c r="I441" s="31">
        <f t="shared" si="223"/>
        <v>0</v>
      </c>
      <c r="J441" s="31">
        <f t="shared" si="223"/>
        <v>0</v>
      </c>
      <c r="K441" s="31">
        <f t="shared" si="223"/>
        <v>0</v>
      </c>
      <c r="L441" s="31">
        <f t="shared" si="223"/>
        <v>0</v>
      </c>
      <c r="M441" s="31">
        <f t="shared" si="223"/>
        <v>0</v>
      </c>
      <c r="N441" s="31">
        <f t="shared" si="223"/>
        <v>0</v>
      </c>
      <c r="O441" s="31">
        <f t="shared" si="223"/>
        <v>0</v>
      </c>
      <c r="P441" s="31">
        <f t="shared" si="223"/>
        <v>0</v>
      </c>
      <c r="Q441" s="31">
        <f t="shared" si="223"/>
        <v>0</v>
      </c>
      <c r="R441" s="31">
        <f t="shared" si="223"/>
        <v>0</v>
      </c>
      <c r="S441" s="31">
        <f t="shared" si="223"/>
        <v>0</v>
      </c>
      <c r="T441" s="31">
        <f t="shared" si="223"/>
        <v>0</v>
      </c>
      <c r="U441" s="31">
        <f t="shared" si="223"/>
        <v>0</v>
      </c>
      <c r="V441" s="31">
        <f t="shared" si="223"/>
        <v>0</v>
      </c>
      <c r="W441" s="31">
        <f t="shared" si="223"/>
        <v>0</v>
      </c>
      <c r="X441" s="31">
        <f t="shared" si="223"/>
        <v>0</v>
      </c>
      <c r="Y441" s="31">
        <f t="shared" si="223"/>
        <v>0</v>
      </c>
      <c r="Z441" s="31">
        <f t="shared" ref="Z441" si="227">SUM(M441:Y441)</f>
        <v>0</v>
      </c>
      <c r="AA441" s="31">
        <f>D441-Z441</f>
        <v>0</v>
      </c>
      <c r="AB441" s="39" t="e">
        <f>Z441/D441</f>
        <v>#DIV/0!</v>
      </c>
      <c r="AC441" s="32"/>
      <c r="AE441" s="135"/>
      <c r="AF441" s="135"/>
      <c r="AG441" s="135"/>
      <c r="AH441" s="135"/>
      <c r="AI441" s="135"/>
      <c r="AJ441" s="135"/>
      <c r="AK441" s="135"/>
      <c r="AL441" s="135"/>
      <c r="AM441" s="135"/>
      <c r="AN441" s="135"/>
      <c r="AO441" s="135"/>
      <c r="AP441" s="135"/>
    </row>
    <row r="442" spans="1:42" s="33" customFormat="1" ht="18" customHeight="1" x14ac:dyDescent="0.25">
      <c r="A442" s="40" t="s">
        <v>40</v>
      </c>
      <c r="B442" s="41">
        <f t="shared" ref="B442:AA442" si="228">B441+B440</f>
        <v>431986846.51999998</v>
      </c>
      <c r="C442" s="41">
        <f t="shared" si="228"/>
        <v>-2.9802322387695313E-8</v>
      </c>
      <c r="D442" s="41">
        <f t="shared" si="228"/>
        <v>431986846.51999992</v>
      </c>
      <c r="E442" s="41">
        <f t="shared" si="228"/>
        <v>51513217.789999999</v>
      </c>
      <c r="F442" s="41">
        <f t="shared" si="228"/>
        <v>49378061.920000002</v>
      </c>
      <c r="G442" s="41">
        <f t="shared" si="228"/>
        <v>22761001.970000003</v>
      </c>
      <c r="H442" s="41">
        <f t="shared" si="228"/>
        <v>0</v>
      </c>
      <c r="I442" s="41">
        <f t="shared" si="228"/>
        <v>3159583.9499999997</v>
      </c>
      <c r="J442" s="41">
        <f t="shared" si="228"/>
        <v>18463708.369999997</v>
      </c>
      <c r="K442" s="41">
        <f t="shared" si="228"/>
        <v>8567826.7800000012</v>
      </c>
      <c r="L442" s="41">
        <f t="shared" si="228"/>
        <v>0</v>
      </c>
      <c r="M442" s="41">
        <f t="shared" si="228"/>
        <v>30191119.100000001</v>
      </c>
      <c r="N442" s="41">
        <f t="shared" si="228"/>
        <v>8799169.7800000012</v>
      </c>
      <c r="O442" s="41">
        <f t="shared" si="228"/>
        <v>38795160.920000002</v>
      </c>
      <c r="P442" s="41">
        <f t="shared" si="228"/>
        <v>759303.14</v>
      </c>
      <c r="Q442" s="41">
        <f t="shared" si="228"/>
        <v>1046748.11</v>
      </c>
      <c r="R442" s="41">
        <f t="shared" si="228"/>
        <v>29256194.460000001</v>
      </c>
      <c r="S442" s="41">
        <f t="shared" si="228"/>
        <v>611410.98</v>
      </c>
      <c r="T442" s="41">
        <f t="shared" si="228"/>
        <v>1329932.6400000001</v>
      </c>
      <c r="U442" s="41">
        <f t="shared" si="228"/>
        <v>11743861.4</v>
      </c>
      <c r="V442" s="41">
        <f t="shared" si="228"/>
        <v>1119381.1499999999</v>
      </c>
      <c r="W442" s="41">
        <f t="shared" si="228"/>
        <v>0</v>
      </c>
      <c r="X442" s="41">
        <f t="shared" si="228"/>
        <v>0</v>
      </c>
      <c r="Y442" s="41">
        <f t="shared" si="228"/>
        <v>0</v>
      </c>
      <c r="Z442" s="41">
        <f t="shared" si="228"/>
        <v>123652281.68000004</v>
      </c>
      <c r="AA442" s="41">
        <f t="shared" si="228"/>
        <v>308334564.83999985</v>
      </c>
      <c r="AB442" s="42">
        <f>Z442/D442</f>
        <v>0.28624084894278196</v>
      </c>
      <c r="AC442" s="44"/>
      <c r="AE442" s="135"/>
      <c r="AF442" s="135"/>
      <c r="AG442" s="135"/>
      <c r="AH442" s="135"/>
      <c r="AI442" s="135"/>
      <c r="AJ442" s="135"/>
      <c r="AK442" s="135"/>
      <c r="AL442" s="135"/>
      <c r="AM442" s="135"/>
      <c r="AN442" s="135"/>
      <c r="AO442" s="135"/>
      <c r="AP442" s="135"/>
    </row>
    <row r="443" spans="1:42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  <c r="AE443" s="135"/>
      <c r="AF443" s="135"/>
      <c r="AG443" s="135"/>
      <c r="AH443" s="135"/>
      <c r="AI443" s="135"/>
      <c r="AJ443" s="135"/>
      <c r="AK443" s="135"/>
      <c r="AL443" s="135"/>
      <c r="AM443" s="135"/>
      <c r="AN443" s="135"/>
      <c r="AO443" s="135"/>
      <c r="AP443" s="135"/>
    </row>
    <row r="444" spans="1:42" s="33" customFormat="1" ht="15" customHeight="1" thickBot="1" x14ac:dyDescent="0.3">
      <c r="A444" s="58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60"/>
      <c r="AE444" s="135"/>
      <c r="AF444" s="135"/>
      <c r="AG444" s="135"/>
      <c r="AH444" s="135"/>
      <c r="AI444" s="135"/>
      <c r="AJ444" s="135"/>
      <c r="AK444" s="135"/>
      <c r="AL444" s="135"/>
      <c r="AM444" s="135"/>
      <c r="AN444" s="135"/>
      <c r="AO444" s="135"/>
      <c r="AP444" s="135"/>
    </row>
    <row r="445" spans="1:42" s="33" customFormat="1" ht="15" customHeight="1" x14ac:dyDescent="0.25">
      <c r="A445" s="55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  <c r="AE445" s="135"/>
      <c r="AF445" s="135"/>
      <c r="AG445" s="135"/>
      <c r="AH445" s="135"/>
      <c r="AI445" s="135"/>
      <c r="AJ445" s="135"/>
      <c r="AK445" s="135"/>
      <c r="AL445" s="135"/>
      <c r="AM445" s="135"/>
      <c r="AN445" s="135"/>
      <c r="AO445" s="135"/>
      <c r="AP445" s="135"/>
    </row>
    <row r="446" spans="1:42" s="33" customFormat="1" ht="15" customHeight="1" x14ac:dyDescent="0.2">
      <c r="A446" s="56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  <c r="AE446" s="135"/>
      <c r="AF446" s="135"/>
      <c r="AG446" s="135"/>
      <c r="AH446" s="135"/>
      <c r="AI446" s="135"/>
      <c r="AJ446" s="135"/>
      <c r="AK446" s="135"/>
      <c r="AL446" s="135"/>
      <c r="AM446" s="135"/>
      <c r="AN446" s="135"/>
      <c r="AO446" s="135"/>
      <c r="AP446" s="135"/>
    </row>
    <row r="447" spans="1:42" s="33" customFormat="1" ht="15" customHeight="1" x14ac:dyDescent="0.25">
      <c r="A447" s="48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  <c r="AE447" s="135"/>
      <c r="AF447" s="135"/>
      <c r="AG447" s="135"/>
      <c r="AH447" s="135"/>
      <c r="AI447" s="135"/>
      <c r="AJ447" s="135"/>
      <c r="AK447" s="135"/>
      <c r="AL447" s="135"/>
      <c r="AM447" s="135"/>
      <c r="AN447" s="135"/>
      <c r="AO447" s="135"/>
      <c r="AP447" s="135"/>
    </row>
    <row r="448" spans="1:42" s="33" customFormat="1" ht="18" customHeight="1" x14ac:dyDescent="0.2">
      <c r="A448" s="36" t="s">
        <v>34</v>
      </c>
      <c r="B448" s="31">
        <f>B458</f>
        <v>0</v>
      </c>
      <c r="C448" s="31">
        <f t="shared" ref="C448:Y451" si="229">C458</f>
        <v>0</v>
      </c>
      <c r="D448" s="31">
        <f t="shared" si="229"/>
        <v>0</v>
      </c>
      <c r="E448" s="31">
        <f t="shared" si="229"/>
        <v>0</v>
      </c>
      <c r="F448" s="31">
        <f t="shared" si="229"/>
        <v>0</v>
      </c>
      <c r="G448" s="31">
        <f t="shared" si="229"/>
        <v>0</v>
      </c>
      <c r="H448" s="31">
        <f t="shared" si="229"/>
        <v>0</v>
      </c>
      <c r="I448" s="31">
        <f t="shared" si="229"/>
        <v>0</v>
      </c>
      <c r="J448" s="31">
        <f t="shared" si="229"/>
        <v>0</v>
      </c>
      <c r="K448" s="31">
        <f t="shared" si="229"/>
        <v>0</v>
      </c>
      <c r="L448" s="31">
        <f t="shared" si="229"/>
        <v>0</v>
      </c>
      <c r="M448" s="31">
        <f t="shared" si="229"/>
        <v>0</v>
      </c>
      <c r="N448" s="31">
        <f t="shared" si="229"/>
        <v>0</v>
      </c>
      <c r="O448" s="31">
        <f t="shared" si="229"/>
        <v>0</v>
      </c>
      <c r="P448" s="31">
        <f t="shared" si="229"/>
        <v>0</v>
      </c>
      <c r="Q448" s="31">
        <f t="shared" si="229"/>
        <v>0</v>
      </c>
      <c r="R448" s="31">
        <f t="shared" si="229"/>
        <v>0</v>
      </c>
      <c r="S448" s="31">
        <f t="shared" si="229"/>
        <v>0</v>
      </c>
      <c r="T448" s="31">
        <f t="shared" si="229"/>
        <v>0</v>
      </c>
      <c r="U448" s="31">
        <f t="shared" si="229"/>
        <v>0</v>
      </c>
      <c r="V448" s="31">
        <f t="shared" si="229"/>
        <v>0</v>
      </c>
      <c r="W448" s="31">
        <f t="shared" si="229"/>
        <v>0</v>
      </c>
      <c r="X448" s="31">
        <f t="shared" si="229"/>
        <v>0</v>
      </c>
      <c r="Y448" s="31">
        <f t="shared" si="229"/>
        <v>0</v>
      </c>
      <c r="Z448" s="31">
        <f>SUM(M448:Y448)</f>
        <v>0</v>
      </c>
      <c r="AA448" s="31">
        <f>D448-Z448</f>
        <v>0</v>
      </c>
      <c r="AB448" s="37" t="e">
        <f>Z448/D448</f>
        <v>#DIV/0!</v>
      </c>
      <c r="AC448" s="32"/>
      <c r="AE448" s="135"/>
      <c r="AF448" s="135"/>
      <c r="AG448" s="135"/>
      <c r="AH448" s="135"/>
      <c r="AI448" s="135"/>
      <c r="AJ448" s="135"/>
      <c r="AK448" s="135"/>
      <c r="AL448" s="135"/>
      <c r="AM448" s="135"/>
      <c r="AN448" s="135"/>
      <c r="AO448" s="135"/>
      <c r="AP448" s="135"/>
    </row>
    <row r="449" spans="1:42" s="33" customFormat="1" ht="18" customHeight="1" x14ac:dyDescent="0.2">
      <c r="A449" s="36" t="s">
        <v>35</v>
      </c>
      <c r="B449" s="31">
        <f t="shared" ref="B449:Q453" si="230">B459</f>
        <v>355984758.77999318</v>
      </c>
      <c r="C449" s="31">
        <f t="shared" si="229"/>
        <v>1.9790604710578918E-9</v>
      </c>
      <c r="D449" s="31">
        <f t="shared" si="229"/>
        <v>355984758.77999318</v>
      </c>
      <c r="E449" s="31">
        <f t="shared" si="229"/>
        <v>19462937.050000001</v>
      </c>
      <c r="F449" s="31">
        <f t="shared" si="229"/>
        <v>220875980.51000005</v>
      </c>
      <c r="G449" s="31">
        <f t="shared" si="229"/>
        <v>61705219.199999996</v>
      </c>
      <c r="H449" s="31">
        <f t="shared" si="229"/>
        <v>0</v>
      </c>
      <c r="I449" s="31">
        <f t="shared" si="229"/>
        <v>13469328.249999998</v>
      </c>
      <c r="J449" s="31">
        <f t="shared" si="229"/>
        <v>209957395.76000005</v>
      </c>
      <c r="K449" s="31">
        <f t="shared" si="229"/>
        <v>60548860.779999994</v>
      </c>
      <c r="L449" s="31">
        <f t="shared" si="229"/>
        <v>0</v>
      </c>
      <c r="M449" s="31">
        <f t="shared" si="229"/>
        <v>283975584.78999996</v>
      </c>
      <c r="N449" s="31">
        <f t="shared" si="229"/>
        <v>5514954.7200000007</v>
      </c>
      <c r="O449" s="31">
        <f t="shared" si="229"/>
        <v>1795631.2500000002</v>
      </c>
      <c r="P449" s="31">
        <f t="shared" si="229"/>
        <v>-1316977.1700000004</v>
      </c>
      <c r="Q449" s="31">
        <f t="shared" si="229"/>
        <v>7500539.4100000001</v>
      </c>
      <c r="R449" s="31">
        <f t="shared" si="229"/>
        <v>1734345.3600000003</v>
      </c>
      <c r="S449" s="31">
        <f t="shared" si="229"/>
        <v>1683699.98</v>
      </c>
      <c r="T449" s="31">
        <f t="shared" si="229"/>
        <v>1109254.42</v>
      </c>
      <c r="U449" s="31">
        <f t="shared" si="229"/>
        <v>-530</v>
      </c>
      <c r="V449" s="31">
        <f t="shared" si="229"/>
        <v>47634</v>
      </c>
      <c r="W449" s="31">
        <f t="shared" si="229"/>
        <v>0</v>
      </c>
      <c r="X449" s="31">
        <f t="shared" si="229"/>
        <v>0</v>
      </c>
      <c r="Y449" s="31">
        <f t="shared" si="229"/>
        <v>0</v>
      </c>
      <c r="Z449" s="31">
        <f t="shared" ref="Z449:Z451" si="231">SUM(M449:Y449)</f>
        <v>302044136.76000005</v>
      </c>
      <c r="AA449" s="31">
        <f>D449-Z449</f>
        <v>53940622.019993126</v>
      </c>
      <c r="AB449" s="39">
        <f>Z449/D449</f>
        <v>0.84847491166516575</v>
      </c>
      <c r="AC449" s="32"/>
      <c r="AE449" s="135"/>
      <c r="AF449" s="135"/>
      <c r="AG449" s="135"/>
      <c r="AH449" s="135"/>
      <c r="AI449" s="135"/>
      <c r="AJ449" s="135"/>
      <c r="AK449" s="135"/>
      <c r="AL449" s="135"/>
      <c r="AM449" s="135"/>
      <c r="AN449" s="135"/>
      <c r="AO449" s="135"/>
      <c r="AP449" s="135"/>
    </row>
    <row r="450" spans="1:42" s="33" customFormat="1" ht="18" customHeight="1" x14ac:dyDescent="0.2">
      <c r="A450" s="36" t="s">
        <v>36</v>
      </c>
      <c r="B450" s="31">
        <f t="shared" si="230"/>
        <v>4312363.0699999332</v>
      </c>
      <c r="C450" s="31">
        <f t="shared" si="229"/>
        <v>0</v>
      </c>
      <c r="D450" s="31">
        <f t="shared" si="229"/>
        <v>4312363.0699999332</v>
      </c>
      <c r="E450" s="31">
        <f t="shared" si="229"/>
        <v>174171.45</v>
      </c>
      <c r="F450" s="31">
        <f t="shared" si="229"/>
        <v>1277509.05</v>
      </c>
      <c r="G450" s="31">
        <f t="shared" si="229"/>
        <v>992.82000000000698</v>
      </c>
      <c r="H450" s="31">
        <f t="shared" si="229"/>
        <v>0</v>
      </c>
      <c r="I450" s="31">
        <f t="shared" si="229"/>
        <v>174171.45</v>
      </c>
      <c r="J450" s="31">
        <f t="shared" si="229"/>
        <v>1277509.05</v>
      </c>
      <c r="K450" s="31">
        <f t="shared" si="229"/>
        <v>992.82000000000698</v>
      </c>
      <c r="L450" s="31">
        <f t="shared" si="229"/>
        <v>0</v>
      </c>
      <c r="M450" s="31">
        <f t="shared" si="229"/>
        <v>1452673.32</v>
      </c>
      <c r="N450" s="31">
        <f t="shared" si="229"/>
        <v>0</v>
      </c>
      <c r="O450" s="31">
        <f t="shared" si="229"/>
        <v>0</v>
      </c>
      <c r="P450" s="31">
        <f t="shared" si="229"/>
        <v>0</v>
      </c>
      <c r="Q450" s="31">
        <f t="shared" si="229"/>
        <v>0</v>
      </c>
      <c r="R450" s="31">
        <f t="shared" si="229"/>
        <v>0</v>
      </c>
      <c r="S450" s="31">
        <f t="shared" si="229"/>
        <v>0</v>
      </c>
      <c r="T450" s="31">
        <f t="shared" si="229"/>
        <v>0</v>
      </c>
      <c r="U450" s="31">
        <f t="shared" si="229"/>
        <v>0</v>
      </c>
      <c r="V450" s="31">
        <f t="shared" si="229"/>
        <v>0</v>
      </c>
      <c r="W450" s="31">
        <f t="shared" si="229"/>
        <v>0</v>
      </c>
      <c r="X450" s="31">
        <f t="shared" si="229"/>
        <v>0</v>
      </c>
      <c r="Y450" s="31">
        <f t="shared" si="229"/>
        <v>0</v>
      </c>
      <c r="Z450" s="31">
        <f t="shared" si="231"/>
        <v>1452673.32</v>
      </c>
      <c r="AA450" s="31">
        <f>D450-Z450</f>
        <v>2859689.7499999329</v>
      </c>
      <c r="AB450" s="39">
        <f>Z450/D450</f>
        <v>0.33686248036625138</v>
      </c>
      <c r="AC450" s="32"/>
      <c r="AE450" s="135"/>
      <c r="AF450" s="135"/>
      <c r="AG450" s="135"/>
      <c r="AH450" s="135"/>
      <c r="AI450" s="135"/>
      <c r="AJ450" s="135"/>
      <c r="AK450" s="135"/>
      <c r="AL450" s="135"/>
      <c r="AM450" s="135"/>
      <c r="AN450" s="135"/>
      <c r="AO450" s="135"/>
      <c r="AP450" s="135"/>
    </row>
    <row r="451" spans="1:42" s="33" customFormat="1" ht="18" customHeight="1" x14ac:dyDescent="0.2">
      <c r="A451" s="36" t="s">
        <v>37</v>
      </c>
      <c r="B451" s="31">
        <f t="shared" si="230"/>
        <v>0</v>
      </c>
      <c r="C451" s="31">
        <f t="shared" si="229"/>
        <v>0</v>
      </c>
      <c r="D451" s="31">
        <f t="shared" si="229"/>
        <v>0</v>
      </c>
      <c r="E451" s="31">
        <f t="shared" si="229"/>
        <v>0</v>
      </c>
      <c r="F451" s="31">
        <f t="shared" si="229"/>
        <v>0</v>
      </c>
      <c r="G451" s="31">
        <f t="shared" si="229"/>
        <v>0</v>
      </c>
      <c r="H451" s="31">
        <f t="shared" si="229"/>
        <v>0</v>
      </c>
      <c r="I451" s="31">
        <f t="shared" si="229"/>
        <v>0</v>
      </c>
      <c r="J451" s="31">
        <f t="shared" si="229"/>
        <v>0</v>
      </c>
      <c r="K451" s="31">
        <f t="shared" si="229"/>
        <v>0</v>
      </c>
      <c r="L451" s="31">
        <f t="shared" si="229"/>
        <v>0</v>
      </c>
      <c r="M451" s="31">
        <f t="shared" si="229"/>
        <v>0</v>
      </c>
      <c r="N451" s="31">
        <f t="shared" si="229"/>
        <v>0</v>
      </c>
      <c r="O451" s="31">
        <f t="shared" si="229"/>
        <v>0</v>
      </c>
      <c r="P451" s="31">
        <f t="shared" si="229"/>
        <v>0</v>
      </c>
      <c r="Q451" s="31">
        <f t="shared" si="229"/>
        <v>0</v>
      </c>
      <c r="R451" s="31">
        <f t="shared" si="229"/>
        <v>0</v>
      </c>
      <c r="S451" s="31">
        <f t="shared" si="229"/>
        <v>0</v>
      </c>
      <c r="T451" s="31">
        <f t="shared" si="229"/>
        <v>0</v>
      </c>
      <c r="U451" s="31">
        <f t="shared" si="229"/>
        <v>0</v>
      </c>
      <c r="V451" s="31">
        <f t="shared" si="229"/>
        <v>0</v>
      </c>
      <c r="W451" s="31">
        <f t="shared" si="229"/>
        <v>0</v>
      </c>
      <c r="X451" s="31">
        <f t="shared" si="229"/>
        <v>0</v>
      </c>
      <c r="Y451" s="31">
        <f t="shared" si="229"/>
        <v>0</v>
      </c>
      <c r="Z451" s="31">
        <f t="shared" si="231"/>
        <v>0</v>
      </c>
      <c r="AA451" s="31">
        <f>D451-Z451</f>
        <v>0</v>
      </c>
      <c r="AB451" s="39"/>
      <c r="AC451" s="32"/>
      <c r="AE451" s="135"/>
      <c r="AF451" s="135"/>
      <c r="AG451" s="135"/>
      <c r="AH451" s="135"/>
      <c r="AI451" s="135"/>
      <c r="AJ451" s="135"/>
      <c r="AK451" s="135"/>
      <c r="AL451" s="135"/>
      <c r="AM451" s="135"/>
      <c r="AN451" s="135"/>
      <c r="AO451" s="135"/>
      <c r="AP451" s="135"/>
    </row>
    <row r="452" spans="1:42" s="33" customFormat="1" ht="18" hidden="1" customHeight="1" x14ac:dyDescent="0.25">
      <c r="A452" s="40" t="s">
        <v>38</v>
      </c>
      <c r="B452" s="41">
        <f t="shared" ref="B452:AA452" si="232">SUM(B448:B451)</f>
        <v>360297121.84999311</v>
      </c>
      <c r="C452" s="41">
        <f t="shared" si="232"/>
        <v>1.9790604710578918E-9</v>
      </c>
      <c r="D452" s="41">
        <f t="shared" si="232"/>
        <v>360297121.84999311</v>
      </c>
      <c r="E452" s="41">
        <f t="shared" si="232"/>
        <v>19637108.5</v>
      </c>
      <c r="F452" s="41">
        <f t="shared" si="232"/>
        <v>222153489.56000006</v>
      </c>
      <c r="G452" s="41">
        <f t="shared" si="232"/>
        <v>61706212.019999996</v>
      </c>
      <c r="H452" s="41">
        <f t="shared" si="232"/>
        <v>0</v>
      </c>
      <c r="I452" s="41">
        <f t="shared" si="232"/>
        <v>13643499.699999997</v>
      </c>
      <c r="J452" s="41">
        <f t="shared" si="232"/>
        <v>211234904.81000006</v>
      </c>
      <c r="K452" s="41">
        <f t="shared" si="232"/>
        <v>60549853.599999994</v>
      </c>
      <c r="L452" s="41">
        <f t="shared" si="232"/>
        <v>0</v>
      </c>
      <c r="M452" s="41">
        <f t="shared" si="232"/>
        <v>285428258.10999995</v>
      </c>
      <c r="N452" s="41">
        <f t="shared" si="232"/>
        <v>5514954.7200000007</v>
      </c>
      <c r="O452" s="41">
        <f t="shared" si="232"/>
        <v>1795631.2500000002</v>
      </c>
      <c r="P452" s="41">
        <f t="shared" si="232"/>
        <v>-1316977.1700000004</v>
      </c>
      <c r="Q452" s="41">
        <f t="shared" si="232"/>
        <v>7500539.4100000001</v>
      </c>
      <c r="R452" s="41">
        <f t="shared" si="232"/>
        <v>1734345.3600000003</v>
      </c>
      <c r="S452" s="41">
        <f t="shared" si="232"/>
        <v>1683699.98</v>
      </c>
      <c r="T452" s="41">
        <f t="shared" si="232"/>
        <v>1109254.42</v>
      </c>
      <c r="U452" s="41">
        <f t="shared" si="232"/>
        <v>-530</v>
      </c>
      <c r="V452" s="41">
        <f t="shared" si="232"/>
        <v>47634</v>
      </c>
      <c r="W452" s="41">
        <f t="shared" si="232"/>
        <v>0</v>
      </c>
      <c r="X452" s="41">
        <f t="shared" si="232"/>
        <v>0</v>
      </c>
      <c r="Y452" s="41">
        <f t="shared" si="232"/>
        <v>0</v>
      </c>
      <c r="Z452" s="41">
        <f t="shared" si="232"/>
        <v>303496810.08000004</v>
      </c>
      <c r="AA452" s="41">
        <f t="shared" si="232"/>
        <v>56800311.769993059</v>
      </c>
      <c r="AB452" s="42">
        <f>Z452/D452</f>
        <v>0.84235146959169593</v>
      </c>
      <c r="AC452" s="32"/>
      <c r="AE452" s="135"/>
      <c r="AF452" s="135"/>
      <c r="AG452" s="135"/>
      <c r="AH452" s="135"/>
      <c r="AI452" s="135"/>
      <c r="AJ452" s="135"/>
      <c r="AK452" s="135"/>
      <c r="AL452" s="135"/>
      <c r="AM452" s="135"/>
      <c r="AN452" s="135"/>
      <c r="AO452" s="135"/>
      <c r="AP452" s="135"/>
    </row>
    <row r="453" spans="1:42" s="33" customFormat="1" ht="18" hidden="1" customHeight="1" x14ac:dyDescent="0.25">
      <c r="A453" s="43" t="s">
        <v>39</v>
      </c>
      <c r="B453" s="31">
        <f t="shared" si="230"/>
        <v>0</v>
      </c>
      <c r="C453" s="31">
        <f t="shared" si="230"/>
        <v>0</v>
      </c>
      <c r="D453" s="31">
        <f t="shared" si="230"/>
        <v>0</v>
      </c>
      <c r="E453" s="31">
        <f t="shared" si="230"/>
        <v>0</v>
      </c>
      <c r="F453" s="31">
        <f t="shared" si="230"/>
        <v>0</v>
      </c>
      <c r="G453" s="31">
        <f t="shared" si="230"/>
        <v>0</v>
      </c>
      <c r="H453" s="31">
        <f t="shared" si="230"/>
        <v>0</v>
      </c>
      <c r="I453" s="31">
        <f t="shared" si="230"/>
        <v>0</v>
      </c>
      <c r="J453" s="31">
        <f t="shared" si="230"/>
        <v>0</v>
      </c>
      <c r="K453" s="31">
        <f t="shared" si="230"/>
        <v>0</v>
      </c>
      <c r="L453" s="31">
        <f t="shared" si="230"/>
        <v>0</v>
      </c>
      <c r="M453" s="31">
        <f t="shared" si="230"/>
        <v>0</v>
      </c>
      <c r="N453" s="31">
        <f t="shared" si="230"/>
        <v>0</v>
      </c>
      <c r="O453" s="31">
        <f t="shared" si="230"/>
        <v>0</v>
      </c>
      <c r="P453" s="31">
        <f t="shared" si="230"/>
        <v>0</v>
      </c>
      <c r="Q453" s="31">
        <f t="shared" si="230"/>
        <v>0</v>
      </c>
      <c r="R453" s="31">
        <f t="shared" ref="R453:AN453" si="233">R463</f>
        <v>0</v>
      </c>
      <c r="S453" s="31">
        <f t="shared" si="233"/>
        <v>0</v>
      </c>
      <c r="T453" s="31">
        <f t="shared" si="233"/>
        <v>0</v>
      </c>
      <c r="U453" s="31">
        <f t="shared" si="233"/>
        <v>0</v>
      </c>
      <c r="V453" s="31">
        <f t="shared" si="233"/>
        <v>0</v>
      </c>
      <c r="W453" s="31">
        <f t="shared" si="233"/>
        <v>0</v>
      </c>
      <c r="X453" s="31">
        <f t="shared" si="233"/>
        <v>0</v>
      </c>
      <c r="Y453" s="31">
        <f t="shared" si="233"/>
        <v>0</v>
      </c>
      <c r="Z453" s="31">
        <f t="shared" ref="Z453" si="234">SUM(M453:Y453)</f>
        <v>0</v>
      </c>
      <c r="AA453" s="31">
        <f>D453-Z453</f>
        <v>0</v>
      </c>
      <c r="AB453" s="39"/>
      <c r="AC453" s="32"/>
      <c r="AE453" s="135"/>
      <c r="AF453" s="135"/>
      <c r="AG453" s="135"/>
      <c r="AH453" s="135"/>
      <c r="AI453" s="135"/>
      <c r="AJ453" s="135"/>
      <c r="AK453" s="135"/>
      <c r="AL453" s="135"/>
      <c r="AM453" s="135"/>
      <c r="AN453" s="135"/>
      <c r="AO453" s="135"/>
      <c r="AP453" s="135"/>
    </row>
    <row r="454" spans="1:42" s="33" customFormat="1" ht="18" customHeight="1" x14ac:dyDescent="0.25">
      <c r="A454" s="40" t="s">
        <v>40</v>
      </c>
      <c r="B454" s="41">
        <f t="shared" ref="B454:AA454" si="235">B453+B452</f>
        <v>360297121.84999311</v>
      </c>
      <c r="C454" s="41">
        <f t="shared" si="235"/>
        <v>1.9790604710578918E-9</v>
      </c>
      <c r="D454" s="41">
        <f t="shared" si="235"/>
        <v>360297121.84999311</v>
      </c>
      <c r="E454" s="41">
        <f t="shared" si="235"/>
        <v>19637108.5</v>
      </c>
      <c r="F454" s="41">
        <f t="shared" si="235"/>
        <v>222153489.56000006</v>
      </c>
      <c r="G454" s="41">
        <f t="shared" si="235"/>
        <v>61706212.019999996</v>
      </c>
      <c r="H454" s="41">
        <f t="shared" si="235"/>
        <v>0</v>
      </c>
      <c r="I454" s="41">
        <f t="shared" si="235"/>
        <v>13643499.699999997</v>
      </c>
      <c r="J454" s="41">
        <f t="shared" si="235"/>
        <v>211234904.81000006</v>
      </c>
      <c r="K454" s="41">
        <f t="shared" si="235"/>
        <v>60549853.599999994</v>
      </c>
      <c r="L454" s="41">
        <f t="shared" si="235"/>
        <v>0</v>
      </c>
      <c r="M454" s="41">
        <f t="shared" si="235"/>
        <v>285428258.10999995</v>
      </c>
      <c r="N454" s="41">
        <f t="shared" si="235"/>
        <v>5514954.7200000007</v>
      </c>
      <c r="O454" s="41">
        <f t="shared" si="235"/>
        <v>1795631.2500000002</v>
      </c>
      <c r="P454" s="41">
        <f t="shared" si="235"/>
        <v>-1316977.1700000004</v>
      </c>
      <c r="Q454" s="41">
        <f t="shared" si="235"/>
        <v>7500539.4100000001</v>
      </c>
      <c r="R454" s="41">
        <f t="shared" si="235"/>
        <v>1734345.3600000003</v>
      </c>
      <c r="S454" s="41">
        <f t="shared" si="235"/>
        <v>1683699.98</v>
      </c>
      <c r="T454" s="41">
        <f t="shared" si="235"/>
        <v>1109254.42</v>
      </c>
      <c r="U454" s="41">
        <f t="shared" si="235"/>
        <v>-530</v>
      </c>
      <c r="V454" s="41">
        <f t="shared" si="235"/>
        <v>47634</v>
      </c>
      <c r="W454" s="41">
        <f t="shared" si="235"/>
        <v>0</v>
      </c>
      <c r="X454" s="41">
        <f t="shared" si="235"/>
        <v>0</v>
      </c>
      <c r="Y454" s="41">
        <f t="shared" si="235"/>
        <v>0</v>
      </c>
      <c r="Z454" s="41">
        <f t="shared" si="235"/>
        <v>303496810.08000004</v>
      </c>
      <c r="AA454" s="41">
        <f t="shared" si="235"/>
        <v>56800311.769993059</v>
      </c>
      <c r="AB454" s="42">
        <f>Z454/D454</f>
        <v>0.84235146959169593</v>
      </c>
      <c r="AC454" s="44"/>
      <c r="AE454" s="135"/>
      <c r="AF454" s="135"/>
      <c r="AG454" s="135"/>
      <c r="AH454" s="135"/>
      <c r="AI454" s="135"/>
      <c r="AJ454" s="135"/>
      <c r="AK454" s="135"/>
      <c r="AL454" s="135"/>
      <c r="AM454" s="135"/>
      <c r="AN454" s="135"/>
      <c r="AO454" s="135"/>
      <c r="AP454" s="135"/>
    </row>
    <row r="455" spans="1:42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  <c r="AE455" s="135"/>
      <c r="AF455" s="135"/>
      <c r="AG455" s="135"/>
      <c r="AH455" s="135"/>
      <c r="AI455" s="135"/>
      <c r="AJ455" s="135"/>
      <c r="AK455" s="135"/>
      <c r="AL455" s="135"/>
      <c r="AM455" s="135"/>
      <c r="AN455" s="135"/>
      <c r="AO455" s="135"/>
      <c r="AP455" s="135"/>
    </row>
    <row r="456" spans="1:42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  <c r="AE456" s="135"/>
      <c r="AF456" s="135"/>
      <c r="AG456" s="135"/>
      <c r="AH456" s="135"/>
      <c r="AI456" s="135"/>
      <c r="AJ456" s="135"/>
      <c r="AK456" s="135"/>
      <c r="AL456" s="135"/>
      <c r="AM456" s="135"/>
      <c r="AN456" s="135"/>
      <c r="AO456" s="135"/>
      <c r="AP456" s="135"/>
    </row>
    <row r="457" spans="1:42" s="33" customFormat="1" ht="15" customHeight="1" x14ac:dyDescent="0.25">
      <c r="A457" s="48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  <c r="AE457" s="135"/>
      <c r="AF457" s="135"/>
      <c r="AG457" s="135"/>
      <c r="AH457" s="135"/>
      <c r="AI457" s="135"/>
      <c r="AJ457" s="135"/>
      <c r="AK457" s="135"/>
      <c r="AL457" s="135"/>
      <c r="AM457" s="135"/>
      <c r="AN457" s="135"/>
      <c r="AO457" s="135"/>
      <c r="AP457" s="135"/>
    </row>
    <row r="458" spans="1:42" s="33" customFormat="1" ht="18" customHeight="1" x14ac:dyDescent="0.2">
      <c r="A458" s="36" t="s">
        <v>34</v>
      </c>
      <c r="B458" s="31">
        <f>B468+B478+B661+B674</f>
        <v>0</v>
      </c>
      <c r="C458" s="31">
        <f t="shared" ref="C458:Y463" si="236">C468+C478+C661+C674</f>
        <v>0</v>
      </c>
      <c r="D458" s="31">
        <f t="shared" si="236"/>
        <v>0</v>
      </c>
      <c r="E458" s="31">
        <f t="shared" si="236"/>
        <v>0</v>
      </c>
      <c r="F458" s="31">
        <f t="shared" si="236"/>
        <v>0</v>
      </c>
      <c r="G458" s="31">
        <f t="shared" si="236"/>
        <v>0</v>
      </c>
      <c r="H458" s="31">
        <f t="shared" si="236"/>
        <v>0</v>
      </c>
      <c r="I458" s="31">
        <f t="shared" si="236"/>
        <v>0</v>
      </c>
      <c r="J458" s="31">
        <f t="shared" si="236"/>
        <v>0</v>
      </c>
      <c r="K458" s="31">
        <f t="shared" si="236"/>
        <v>0</v>
      </c>
      <c r="L458" s="31">
        <f t="shared" si="236"/>
        <v>0</v>
      </c>
      <c r="M458" s="31">
        <f t="shared" si="236"/>
        <v>0</v>
      </c>
      <c r="N458" s="31">
        <f t="shared" si="236"/>
        <v>0</v>
      </c>
      <c r="O458" s="31">
        <f t="shared" si="236"/>
        <v>0</v>
      </c>
      <c r="P458" s="31">
        <f t="shared" si="236"/>
        <v>0</v>
      </c>
      <c r="Q458" s="31">
        <f t="shared" si="236"/>
        <v>0</v>
      </c>
      <c r="R458" s="31">
        <f t="shared" si="236"/>
        <v>0</v>
      </c>
      <c r="S458" s="31">
        <f t="shared" si="236"/>
        <v>0</v>
      </c>
      <c r="T458" s="31">
        <f t="shared" si="236"/>
        <v>0</v>
      </c>
      <c r="U458" s="31">
        <f t="shared" si="236"/>
        <v>0</v>
      </c>
      <c r="V458" s="31">
        <f t="shared" si="236"/>
        <v>0</v>
      </c>
      <c r="W458" s="31">
        <f t="shared" si="236"/>
        <v>0</v>
      </c>
      <c r="X458" s="31">
        <f t="shared" si="236"/>
        <v>0</v>
      </c>
      <c r="Y458" s="31">
        <f t="shared" si="236"/>
        <v>0</v>
      </c>
      <c r="Z458" s="31">
        <f>SUM(M458:Y458)</f>
        <v>0</v>
      </c>
      <c r="AA458" s="31">
        <f>D458-Z458</f>
        <v>0</v>
      </c>
      <c r="AB458" s="37" t="e">
        <f>Z458/D458</f>
        <v>#DIV/0!</v>
      </c>
      <c r="AC458" s="32"/>
      <c r="AE458" s="135"/>
      <c r="AF458" s="135"/>
      <c r="AG458" s="135"/>
      <c r="AH458" s="135"/>
      <c r="AI458" s="135"/>
      <c r="AJ458" s="135"/>
      <c r="AK458" s="135"/>
      <c r="AL458" s="135"/>
      <c r="AM458" s="135"/>
      <c r="AN458" s="135"/>
      <c r="AO458" s="135"/>
      <c r="AP458" s="135"/>
    </row>
    <row r="459" spans="1:42" s="33" customFormat="1" ht="18" customHeight="1" x14ac:dyDescent="0.2">
      <c r="A459" s="36" t="s">
        <v>35</v>
      </c>
      <c r="B459" s="31">
        <f t="shared" ref="B459:Q463" si="237">B469+B479+B662+B675</f>
        <v>355984758.77999318</v>
      </c>
      <c r="C459" s="31">
        <f t="shared" si="237"/>
        <v>1.9790604710578918E-9</v>
      </c>
      <c r="D459" s="31">
        <f t="shared" si="237"/>
        <v>355984758.77999318</v>
      </c>
      <c r="E459" s="31">
        <f t="shared" si="237"/>
        <v>19462937.050000001</v>
      </c>
      <c r="F459" s="31">
        <f t="shared" si="237"/>
        <v>220875980.51000005</v>
      </c>
      <c r="G459" s="31">
        <f t="shared" si="237"/>
        <v>61705219.199999996</v>
      </c>
      <c r="H459" s="31">
        <f t="shared" si="237"/>
        <v>0</v>
      </c>
      <c r="I459" s="31">
        <f t="shared" si="237"/>
        <v>13469328.249999998</v>
      </c>
      <c r="J459" s="31">
        <f t="shared" si="237"/>
        <v>209957395.76000005</v>
      </c>
      <c r="K459" s="31">
        <f t="shared" si="237"/>
        <v>60548860.779999994</v>
      </c>
      <c r="L459" s="31">
        <f t="shared" si="237"/>
        <v>0</v>
      </c>
      <c r="M459" s="31">
        <f t="shared" si="237"/>
        <v>283975584.78999996</v>
      </c>
      <c r="N459" s="31">
        <f t="shared" si="237"/>
        <v>5514954.7200000007</v>
      </c>
      <c r="O459" s="31">
        <f t="shared" si="237"/>
        <v>1795631.2500000002</v>
      </c>
      <c r="P459" s="31">
        <f t="shared" si="237"/>
        <v>-1316977.1700000004</v>
      </c>
      <c r="Q459" s="31">
        <f t="shared" si="237"/>
        <v>7500539.4100000001</v>
      </c>
      <c r="R459" s="31">
        <f t="shared" si="236"/>
        <v>1734345.3600000003</v>
      </c>
      <c r="S459" s="31">
        <f t="shared" si="236"/>
        <v>1683699.98</v>
      </c>
      <c r="T459" s="31">
        <f t="shared" si="236"/>
        <v>1109254.42</v>
      </c>
      <c r="U459" s="31">
        <f t="shared" si="236"/>
        <v>-530</v>
      </c>
      <c r="V459" s="31">
        <f t="shared" si="236"/>
        <v>47634</v>
      </c>
      <c r="W459" s="31">
        <f t="shared" si="236"/>
        <v>0</v>
      </c>
      <c r="X459" s="31">
        <f t="shared" si="236"/>
        <v>0</v>
      </c>
      <c r="Y459" s="31">
        <f t="shared" si="236"/>
        <v>0</v>
      </c>
      <c r="Z459" s="31">
        <f t="shared" ref="Z459:Z461" si="238">SUM(M459:Y459)</f>
        <v>302044136.76000005</v>
      </c>
      <c r="AA459" s="31">
        <f>D459-Z459</f>
        <v>53940622.019993126</v>
      </c>
      <c r="AB459" s="39">
        <f>Z459/D459</f>
        <v>0.84847491166516575</v>
      </c>
      <c r="AC459" s="32"/>
      <c r="AE459" s="135"/>
      <c r="AF459" s="135"/>
      <c r="AG459" s="135"/>
      <c r="AH459" s="135"/>
      <c r="AI459" s="135"/>
      <c r="AJ459" s="135"/>
      <c r="AK459" s="135"/>
      <c r="AL459" s="135"/>
      <c r="AM459" s="135"/>
      <c r="AN459" s="135"/>
      <c r="AO459" s="135"/>
      <c r="AP459" s="135"/>
    </row>
    <row r="460" spans="1:42" s="33" customFormat="1" ht="18" customHeight="1" x14ac:dyDescent="0.2">
      <c r="A460" s="36" t="s">
        <v>36</v>
      </c>
      <c r="B460" s="31">
        <f t="shared" si="237"/>
        <v>4312363.0699999332</v>
      </c>
      <c r="C460" s="31">
        <f t="shared" si="236"/>
        <v>0</v>
      </c>
      <c r="D460" s="31">
        <f t="shared" si="236"/>
        <v>4312363.0699999332</v>
      </c>
      <c r="E460" s="31">
        <f t="shared" si="236"/>
        <v>174171.45</v>
      </c>
      <c r="F460" s="31">
        <f t="shared" si="236"/>
        <v>1277509.05</v>
      </c>
      <c r="G460" s="31">
        <f t="shared" si="236"/>
        <v>992.82000000000698</v>
      </c>
      <c r="H460" s="31">
        <f t="shared" si="236"/>
        <v>0</v>
      </c>
      <c r="I460" s="31">
        <f t="shared" si="236"/>
        <v>174171.45</v>
      </c>
      <c r="J460" s="31">
        <f t="shared" si="236"/>
        <v>1277509.05</v>
      </c>
      <c r="K460" s="31">
        <f t="shared" si="236"/>
        <v>992.82000000000698</v>
      </c>
      <c r="L460" s="31">
        <f t="shared" si="236"/>
        <v>0</v>
      </c>
      <c r="M460" s="31">
        <f t="shared" si="236"/>
        <v>1452673.32</v>
      </c>
      <c r="N460" s="31">
        <f t="shared" si="236"/>
        <v>0</v>
      </c>
      <c r="O460" s="31">
        <f t="shared" si="236"/>
        <v>0</v>
      </c>
      <c r="P460" s="31">
        <f t="shared" si="236"/>
        <v>0</v>
      </c>
      <c r="Q460" s="31">
        <f t="shared" si="236"/>
        <v>0</v>
      </c>
      <c r="R460" s="31">
        <f t="shared" si="236"/>
        <v>0</v>
      </c>
      <c r="S460" s="31">
        <f t="shared" si="236"/>
        <v>0</v>
      </c>
      <c r="T460" s="31">
        <f t="shared" si="236"/>
        <v>0</v>
      </c>
      <c r="U460" s="31">
        <f t="shared" si="236"/>
        <v>0</v>
      </c>
      <c r="V460" s="31">
        <f t="shared" si="236"/>
        <v>0</v>
      </c>
      <c r="W460" s="31">
        <f t="shared" si="236"/>
        <v>0</v>
      </c>
      <c r="X460" s="31">
        <f t="shared" si="236"/>
        <v>0</v>
      </c>
      <c r="Y460" s="31">
        <f t="shared" si="236"/>
        <v>0</v>
      </c>
      <c r="Z460" s="31">
        <f t="shared" si="238"/>
        <v>1452673.32</v>
      </c>
      <c r="AA460" s="31">
        <f>D460-Z460</f>
        <v>2859689.7499999329</v>
      </c>
      <c r="AB460" s="39">
        <f>Z460/D460</f>
        <v>0.33686248036625138</v>
      </c>
      <c r="AC460" s="32"/>
      <c r="AE460" s="135"/>
      <c r="AF460" s="135"/>
      <c r="AG460" s="135"/>
      <c r="AH460" s="135"/>
      <c r="AI460" s="135"/>
      <c r="AJ460" s="135"/>
      <c r="AK460" s="135"/>
      <c r="AL460" s="135"/>
      <c r="AM460" s="135"/>
      <c r="AN460" s="135"/>
      <c r="AO460" s="135"/>
      <c r="AP460" s="135"/>
    </row>
    <row r="461" spans="1:42" s="33" customFormat="1" ht="18" customHeight="1" x14ac:dyDescent="0.2">
      <c r="A461" s="36" t="s">
        <v>37</v>
      </c>
      <c r="B461" s="31">
        <f t="shared" si="237"/>
        <v>0</v>
      </c>
      <c r="C461" s="31">
        <f t="shared" si="236"/>
        <v>0</v>
      </c>
      <c r="D461" s="31">
        <f t="shared" si="236"/>
        <v>0</v>
      </c>
      <c r="E461" s="31">
        <f t="shared" si="236"/>
        <v>0</v>
      </c>
      <c r="F461" s="31">
        <f t="shared" si="236"/>
        <v>0</v>
      </c>
      <c r="G461" s="31">
        <f t="shared" si="236"/>
        <v>0</v>
      </c>
      <c r="H461" s="31">
        <f t="shared" si="236"/>
        <v>0</v>
      </c>
      <c r="I461" s="31">
        <f t="shared" si="236"/>
        <v>0</v>
      </c>
      <c r="J461" s="31">
        <f t="shared" si="236"/>
        <v>0</v>
      </c>
      <c r="K461" s="31">
        <f t="shared" si="236"/>
        <v>0</v>
      </c>
      <c r="L461" s="31">
        <f t="shared" si="236"/>
        <v>0</v>
      </c>
      <c r="M461" s="31">
        <f t="shared" si="236"/>
        <v>0</v>
      </c>
      <c r="N461" s="31">
        <f t="shared" si="236"/>
        <v>0</v>
      </c>
      <c r="O461" s="31">
        <f t="shared" si="236"/>
        <v>0</v>
      </c>
      <c r="P461" s="31">
        <f t="shared" si="236"/>
        <v>0</v>
      </c>
      <c r="Q461" s="31">
        <f t="shared" si="236"/>
        <v>0</v>
      </c>
      <c r="R461" s="31">
        <f t="shared" si="236"/>
        <v>0</v>
      </c>
      <c r="S461" s="31">
        <f t="shared" si="236"/>
        <v>0</v>
      </c>
      <c r="T461" s="31">
        <f t="shared" si="236"/>
        <v>0</v>
      </c>
      <c r="U461" s="31">
        <f t="shared" si="236"/>
        <v>0</v>
      </c>
      <c r="V461" s="31">
        <f t="shared" si="236"/>
        <v>0</v>
      </c>
      <c r="W461" s="31">
        <f t="shared" si="236"/>
        <v>0</v>
      </c>
      <c r="X461" s="31">
        <f t="shared" si="236"/>
        <v>0</v>
      </c>
      <c r="Y461" s="31">
        <f t="shared" si="236"/>
        <v>0</v>
      </c>
      <c r="Z461" s="31">
        <f t="shared" si="238"/>
        <v>0</v>
      </c>
      <c r="AA461" s="31">
        <f>D461-Z461</f>
        <v>0</v>
      </c>
      <c r="AB461" s="39"/>
      <c r="AC461" s="32"/>
      <c r="AE461" s="135"/>
      <c r="AF461" s="135"/>
      <c r="AG461" s="135"/>
      <c r="AH461" s="135"/>
      <c r="AI461" s="135"/>
      <c r="AJ461" s="135"/>
      <c r="AK461" s="135"/>
      <c r="AL461" s="135"/>
      <c r="AM461" s="135"/>
      <c r="AN461" s="135"/>
      <c r="AO461" s="135"/>
      <c r="AP461" s="135"/>
    </row>
    <row r="462" spans="1:42" s="33" customFormat="1" ht="18" hidden="1" customHeight="1" x14ac:dyDescent="0.25">
      <c r="A462" s="40" t="s">
        <v>38</v>
      </c>
      <c r="B462" s="41">
        <f t="shared" ref="B462:AA462" si="239">SUM(B458:B461)</f>
        <v>360297121.84999311</v>
      </c>
      <c r="C462" s="41">
        <f t="shared" si="239"/>
        <v>1.9790604710578918E-9</v>
      </c>
      <c r="D462" s="41">
        <f t="shared" si="239"/>
        <v>360297121.84999311</v>
      </c>
      <c r="E462" s="41">
        <f t="shared" si="239"/>
        <v>19637108.5</v>
      </c>
      <c r="F462" s="41">
        <f t="shared" si="239"/>
        <v>222153489.56000006</v>
      </c>
      <c r="G462" s="41">
        <f t="shared" si="239"/>
        <v>61706212.019999996</v>
      </c>
      <c r="H462" s="41">
        <f t="shared" si="239"/>
        <v>0</v>
      </c>
      <c r="I462" s="41">
        <f t="shared" si="239"/>
        <v>13643499.699999997</v>
      </c>
      <c r="J462" s="41">
        <f t="shared" si="239"/>
        <v>211234904.81000006</v>
      </c>
      <c r="K462" s="41">
        <f t="shared" si="239"/>
        <v>60549853.599999994</v>
      </c>
      <c r="L462" s="41">
        <f t="shared" si="239"/>
        <v>0</v>
      </c>
      <c r="M462" s="41">
        <f t="shared" si="239"/>
        <v>285428258.10999995</v>
      </c>
      <c r="N462" s="41">
        <f t="shared" si="239"/>
        <v>5514954.7200000007</v>
      </c>
      <c r="O462" s="41">
        <f t="shared" si="239"/>
        <v>1795631.2500000002</v>
      </c>
      <c r="P462" s="41">
        <f t="shared" si="239"/>
        <v>-1316977.1700000004</v>
      </c>
      <c r="Q462" s="41">
        <f t="shared" si="239"/>
        <v>7500539.4100000001</v>
      </c>
      <c r="R462" s="41">
        <f t="shared" si="239"/>
        <v>1734345.3600000003</v>
      </c>
      <c r="S462" s="41">
        <f t="shared" si="239"/>
        <v>1683699.98</v>
      </c>
      <c r="T462" s="41">
        <f t="shared" si="239"/>
        <v>1109254.42</v>
      </c>
      <c r="U462" s="41">
        <f t="shared" si="239"/>
        <v>-530</v>
      </c>
      <c r="V462" s="41">
        <f t="shared" si="239"/>
        <v>47634</v>
      </c>
      <c r="W462" s="41">
        <f t="shared" si="239"/>
        <v>0</v>
      </c>
      <c r="X462" s="41">
        <f t="shared" si="239"/>
        <v>0</v>
      </c>
      <c r="Y462" s="41">
        <f t="shared" si="239"/>
        <v>0</v>
      </c>
      <c r="Z462" s="41">
        <f t="shared" si="239"/>
        <v>303496810.08000004</v>
      </c>
      <c r="AA462" s="41">
        <f t="shared" si="239"/>
        <v>56800311.769993059</v>
      </c>
      <c r="AB462" s="42">
        <f>Z462/D462</f>
        <v>0.84235146959169593</v>
      </c>
      <c r="AC462" s="32"/>
      <c r="AE462" s="135"/>
      <c r="AF462" s="135"/>
      <c r="AG462" s="135"/>
      <c r="AH462" s="135"/>
      <c r="AI462" s="135"/>
      <c r="AJ462" s="135"/>
      <c r="AK462" s="135"/>
      <c r="AL462" s="135"/>
      <c r="AM462" s="135"/>
      <c r="AN462" s="135"/>
      <c r="AO462" s="135"/>
      <c r="AP462" s="135"/>
    </row>
    <row r="463" spans="1:42" s="33" customFormat="1" ht="18" hidden="1" customHeight="1" x14ac:dyDescent="0.25">
      <c r="A463" s="43" t="s">
        <v>39</v>
      </c>
      <c r="B463" s="31">
        <f t="shared" si="237"/>
        <v>0</v>
      </c>
      <c r="C463" s="31">
        <f t="shared" si="236"/>
        <v>0</v>
      </c>
      <c r="D463" s="31">
        <f t="shared" si="236"/>
        <v>0</v>
      </c>
      <c r="E463" s="31">
        <f t="shared" si="236"/>
        <v>0</v>
      </c>
      <c r="F463" s="31">
        <f t="shared" si="236"/>
        <v>0</v>
      </c>
      <c r="G463" s="31">
        <f t="shared" si="236"/>
        <v>0</v>
      </c>
      <c r="H463" s="31">
        <f t="shared" si="236"/>
        <v>0</v>
      </c>
      <c r="I463" s="31">
        <f t="shared" si="236"/>
        <v>0</v>
      </c>
      <c r="J463" s="31">
        <f t="shared" si="236"/>
        <v>0</v>
      </c>
      <c r="K463" s="31">
        <f t="shared" si="236"/>
        <v>0</v>
      </c>
      <c r="L463" s="31">
        <f t="shared" si="236"/>
        <v>0</v>
      </c>
      <c r="M463" s="31">
        <f t="shared" si="236"/>
        <v>0</v>
      </c>
      <c r="N463" s="31">
        <f t="shared" si="236"/>
        <v>0</v>
      </c>
      <c r="O463" s="31">
        <f t="shared" si="236"/>
        <v>0</v>
      </c>
      <c r="P463" s="31">
        <f t="shared" si="236"/>
        <v>0</v>
      </c>
      <c r="Q463" s="31">
        <f t="shared" si="236"/>
        <v>0</v>
      </c>
      <c r="R463" s="31">
        <f t="shared" si="236"/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40">SUM(M463:Y463)</f>
        <v>0</v>
      </c>
      <c r="AA463" s="31">
        <f>D463-Z463</f>
        <v>0</v>
      </c>
      <c r="AB463" s="39"/>
      <c r="AC463" s="32"/>
      <c r="AE463" s="135"/>
      <c r="AF463" s="135"/>
      <c r="AG463" s="135"/>
      <c r="AH463" s="135"/>
      <c r="AI463" s="135"/>
      <c r="AJ463" s="135"/>
      <c r="AK463" s="135"/>
      <c r="AL463" s="135"/>
      <c r="AM463" s="135"/>
      <c r="AN463" s="135"/>
      <c r="AO463" s="135"/>
      <c r="AP463" s="135"/>
    </row>
    <row r="464" spans="1:42" s="33" customFormat="1" ht="18" customHeight="1" x14ac:dyDescent="0.25">
      <c r="A464" s="40" t="s">
        <v>40</v>
      </c>
      <c r="B464" s="41">
        <f t="shared" ref="B464:AA464" si="241">B463+B462</f>
        <v>360297121.84999311</v>
      </c>
      <c r="C464" s="41">
        <f t="shared" si="241"/>
        <v>1.9790604710578918E-9</v>
      </c>
      <c r="D464" s="41">
        <f t="shared" si="241"/>
        <v>360297121.84999311</v>
      </c>
      <c r="E464" s="41">
        <f t="shared" si="241"/>
        <v>19637108.5</v>
      </c>
      <c r="F464" s="41">
        <f t="shared" si="241"/>
        <v>222153489.56000006</v>
      </c>
      <c r="G464" s="41">
        <f t="shared" si="241"/>
        <v>61706212.019999996</v>
      </c>
      <c r="H464" s="41">
        <f t="shared" si="241"/>
        <v>0</v>
      </c>
      <c r="I464" s="41">
        <f t="shared" si="241"/>
        <v>13643499.699999997</v>
      </c>
      <c r="J464" s="41">
        <f t="shared" si="241"/>
        <v>211234904.81000006</v>
      </c>
      <c r="K464" s="41">
        <f t="shared" si="241"/>
        <v>60549853.599999994</v>
      </c>
      <c r="L464" s="41">
        <f t="shared" si="241"/>
        <v>0</v>
      </c>
      <c r="M464" s="41">
        <f t="shared" si="241"/>
        <v>285428258.10999995</v>
      </c>
      <c r="N464" s="41">
        <f t="shared" si="241"/>
        <v>5514954.7200000007</v>
      </c>
      <c r="O464" s="41">
        <f t="shared" si="241"/>
        <v>1795631.2500000002</v>
      </c>
      <c r="P464" s="41">
        <f t="shared" si="241"/>
        <v>-1316977.1700000004</v>
      </c>
      <c r="Q464" s="41">
        <f t="shared" si="241"/>
        <v>7500539.4100000001</v>
      </c>
      <c r="R464" s="41">
        <f t="shared" si="241"/>
        <v>1734345.3600000003</v>
      </c>
      <c r="S464" s="41">
        <f t="shared" si="241"/>
        <v>1683699.98</v>
      </c>
      <c r="T464" s="41">
        <f t="shared" si="241"/>
        <v>1109254.42</v>
      </c>
      <c r="U464" s="41">
        <f t="shared" si="241"/>
        <v>-530</v>
      </c>
      <c r="V464" s="41">
        <f t="shared" si="241"/>
        <v>47634</v>
      </c>
      <c r="W464" s="41">
        <f t="shared" si="241"/>
        <v>0</v>
      </c>
      <c r="X464" s="41">
        <f t="shared" si="241"/>
        <v>0</v>
      </c>
      <c r="Y464" s="41">
        <f t="shared" si="241"/>
        <v>0</v>
      </c>
      <c r="Z464" s="41">
        <f t="shared" si="241"/>
        <v>303496810.08000004</v>
      </c>
      <c r="AA464" s="41">
        <f t="shared" si="241"/>
        <v>56800311.769993059</v>
      </c>
      <c r="AB464" s="42">
        <f>Z464/D464</f>
        <v>0.84235146959169593</v>
      </c>
      <c r="AC464" s="44"/>
      <c r="AE464" s="135"/>
      <c r="AF464" s="135"/>
      <c r="AG464" s="135"/>
      <c r="AH464" s="135"/>
      <c r="AI464" s="135"/>
      <c r="AJ464" s="135"/>
      <c r="AK464" s="135"/>
      <c r="AL464" s="135"/>
      <c r="AM464" s="135"/>
      <c r="AN464" s="135"/>
      <c r="AO464" s="135"/>
      <c r="AP464" s="135"/>
    </row>
    <row r="465" spans="1:42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  <c r="AE465" s="135"/>
      <c r="AF465" s="135"/>
      <c r="AG465" s="135"/>
      <c r="AH465" s="135"/>
      <c r="AI465" s="135"/>
      <c r="AJ465" s="135"/>
      <c r="AK465" s="135"/>
      <c r="AL465" s="135"/>
      <c r="AM465" s="135"/>
      <c r="AN465" s="135"/>
      <c r="AO465" s="135"/>
      <c r="AP465" s="135"/>
    </row>
    <row r="466" spans="1:42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  <c r="AE466" s="135"/>
      <c r="AF466" s="135"/>
      <c r="AG466" s="135"/>
      <c r="AH466" s="135"/>
      <c r="AI466" s="135"/>
      <c r="AJ466" s="135"/>
      <c r="AK466" s="135"/>
      <c r="AL466" s="135"/>
      <c r="AM466" s="135"/>
      <c r="AN466" s="135"/>
      <c r="AO466" s="135"/>
      <c r="AP466" s="135"/>
    </row>
    <row r="467" spans="1:42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  <c r="AE467" s="135"/>
      <c r="AF467" s="135"/>
      <c r="AG467" s="135"/>
      <c r="AH467" s="135"/>
      <c r="AI467" s="135"/>
      <c r="AJ467" s="135"/>
      <c r="AK467" s="135"/>
      <c r="AL467" s="135"/>
      <c r="AM467" s="135"/>
      <c r="AN467" s="135"/>
      <c r="AO467" s="135"/>
      <c r="AP467" s="135"/>
    </row>
    <row r="468" spans="1:42" s="33" customFormat="1" ht="18" customHeight="1" x14ac:dyDescent="0.2">
      <c r="A468" s="36" t="s">
        <v>34</v>
      </c>
      <c r="B468" s="31">
        <f>[1]consoCURRENT!E9666</f>
        <v>0</v>
      </c>
      <c r="C468" s="31">
        <f>[1]consoCURRENT!F9666</f>
        <v>0</v>
      </c>
      <c r="D468" s="31">
        <f>[1]consoCURRENT!G9666</f>
        <v>0</v>
      </c>
      <c r="E468" s="31">
        <f>[1]consoCURRENT!H9666</f>
        <v>0</v>
      </c>
      <c r="F468" s="31">
        <f>[1]consoCURRENT!I9666</f>
        <v>0</v>
      </c>
      <c r="G468" s="31">
        <f>[1]consoCURRENT!J9666</f>
        <v>0</v>
      </c>
      <c r="H468" s="31">
        <f>[1]consoCURRENT!K9666</f>
        <v>0</v>
      </c>
      <c r="I468" s="31">
        <f>[1]consoCURRENT!L9666</f>
        <v>0</v>
      </c>
      <c r="J468" s="31">
        <f>[1]consoCURRENT!M9666</f>
        <v>0</v>
      </c>
      <c r="K468" s="31">
        <f>[1]consoCURRENT!N9666</f>
        <v>0</v>
      </c>
      <c r="L468" s="31">
        <f>[1]consoCURRENT!O9666</f>
        <v>0</v>
      </c>
      <c r="M468" s="31">
        <f>[1]consoCURRENT!P9666</f>
        <v>0</v>
      </c>
      <c r="N468" s="31">
        <f>[1]consoCURRENT!Q9666</f>
        <v>0</v>
      </c>
      <c r="O468" s="31">
        <f>[1]consoCURRENT!R9666</f>
        <v>0</v>
      </c>
      <c r="P468" s="31">
        <f>[1]consoCURRENT!S9666</f>
        <v>0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0</v>
      </c>
      <c r="AA468" s="31">
        <f>D468-Z468</f>
        <v>0</v>
      </c>
      <c r="AB468" s="37" t="e">
        <f>Z468/D468</f>
        <v>#DIV/0!</v>
      </c>
      <c r="AC468" s="32"/>
      <c r="AE468" s="135"/>
      <c r="AF468" s="135"/>
      <c r="AG468" s="135"/>
      <c r="AH468" s="135"/>
      <c r="AI468" s="135"/>
      <c r="AJ468" s="135"/>
      <c r="AK468" s="135"/>
      <c r="AL468" s="135"/>
      <c r="AM468" s="135"/>
      <c r="AN468" s="135"/>
      <c r="AO468" s="135"/>
      <c r="AP468" s="135"/>
    </row>
    <row r="469" spans="1:42" s="33" customFormat="1" ht="18" customHeight="1" x14ac:dyDescent="0.2">
      <c r="A469" s="36" t="s">
        <v>35</v>
      </c>
      <c r="B469" s="31">
        <f>[1]consoCURRENT!E9779</f>
        <v>264068154.82999322</v>
      </c>
      <c r="C469" s="31">
        <f>[1]consoCURRENT!F9779</f>
        <v>0</v>
      </c>
      <c r="D469" s="31">
        <f>[1]consoCURRENT!G9779</f>
        <v>264068154.82999322</v>
      </c>
      <c r="E469" s="31">
        <f>[1]consoCURRENT!H9779</f>
        <v>18427377.75</v>
      </c>
      <c r="F469" s="31">
        <f>[1]consoCURRENT!I9779</f>
        <v>218294520.15000004</v>
      </c>
      <c r="G469" s="31">
        <f>[1]consoCURRENT!J9779</f>
        <v>8200073.0500000007</v>
      </c>
      <c r="H469" s="31">
        <f>[1]consoCURRENT!K9779</f>
        <v>0</v>
      </c>
      <c r="I469" s="31">
        <f>[1]consoCURRENT!L9779</f>
        <v>13178286.769999998</v>
      </c>
      <c r="J469" s="31">
        <f>[1]consoCURRENT!M9779</f>
        <v>209644822.68000004</v>
      </c>
      <c r="K469" s="31">
        <f>[1]consoCURRENT!N9779</f>
        <v>8200073.0500000007</v>
      </c>
      <c r="L469" s="31">
        <f>[1]consoCURRENT!O9779</f>
        <v>0</v>
      </c>
      <c r="M469" s="31">
        <f>[1]consoCURRENT!P9779</f>
        <v>231023182.5</v>
      </c>
      <c r="N469" s="31">
        <f>[1]consoCURRENT!Q9779</f>
        <v>4462346.12</v>
      </c>
      <c r="O469" s="31">
        <f>[1]consoCURRENT!R9779</f>
        <v>38895</v>
      </c>
      <c r="P469" s="31">
        <f>[1]consoCURRENT!S9779</f>
        <v>747849.86</v>
      </c>
      <c r="Q469" s="31">
        <f>[1]consoCURRENT!T9779</f>
        <v>7430449.4100000001</v>
      </c>
      <c r="R469" s="31">
        <f>[1]consoCURRENT!U9779</f>
        <v>1219248.06</v>
      </c>
      <c r="S469" s="31">
        <f>[1]consoCURRENT!V9779</f>
        <v>0</v>
      </c>
      <c r="T469" s="31">
        <f>[1]consoCURRENT!W9779</f>
        <v>0</v>
      </c>
      <c r="U469" s="31">
        <f>[1]consoCURRENT!X9779</f>
        <v>0</v>
      </c>
      <c r="V469" s="31">
        <f>[1]consoCURRENT!Y9779</f>
        <v>0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2">SUM(M469:Y469)</f>
        <v>244921970.95000002</v>
      </c>
      <c r="AA469" s="31">
        <f>D469-Z469</f>
        <v>19146183.8799932</v>
      </c>
      <c r="AB469" s="39">
        <f>Z469/D469</f>
        <v>0.92749529418903431</v>
      </c>
      <c r="AC469" s="32"/>
      <c r="AE469" s="135"/>
      <c r="AF469" s="135"/>
      <c r="AG469" s="135"/>
      <c r="AH469" s="135"/>
      <c r="AI469" s="135"/>
      <c r="AJ469" s="135"/>
      <c r="AK469" s="135"/>
      <c r="AL469" s="135"/>
      <c r="AM469" s="135"/>
      <c r="AN469" s="135"/>
      <c r="AO469" s="135"/>
      <c r="AP469" s="135"/>
    </row>
    <row r="470" spans="1:42" s="33" customFormat="1" ht="18" customHeight="1" x14ac:dyDescent="0.2">
      <c r="A470" s="36" t="s">
        <v>36</v>
      </c>
      <c r="B470" s="31">
        <f>[1]consoCURRENT!E9785</f>
        <v>4312363.0699999332</v>
      </c>
      <c r="C470" s="31">
        <f>[1]consoCURRENT!F9785</f>
        <v>0</v>
      </c>
      <c r="D470" s="31">
        <f>[1]consoCURRENT!G9785</f>
        <v>4312363.0699999332</v>
      </c>
      <c r="E470" s="31">
        <f>[1]consoCURRENT!H9785</f>
        <v>174171.45</v>
      </c>
      <c r="F470" s="31">
        <f>[1]consoCURRENT!I9785</f>
        <v>1277509.05</v>
      </c>
      <c r="G470" s="31">
        <f>[1]consoCURRENT!J9785</f>
        <v>992.82000000000698</v>
      </c>
      <c r="H470" s="31">
        <f>[1]consoCURRENT!K9785</f>
        <v>0</v>
      </c>
      <c r="I470" s="31">
        <f>[1]consoCURRENT!L9785</f>
        <v>174171.45</v>
      </c>
      <c r="J470" s="31">
        <f>[1]consoCURRENT!M9785</f>
        <v>1277509.05</v>
      </c>
      <c r="K470" s="31">
        <f>[1]consoCURRENT!N9785</f>
        <v>992.82000000000698</v>
      </c>
      <c r="L470" s="31">
        <f>[1]consoCURRENT!O9785</f>
        <v>0</v>
      </c>
      <c r="M470" s="31">
        <f>[1]consoCURRENT!P9785</f>
        <v>1452673.32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2"/>
        <v>1452673.32</v>
      </c>
      <c r="AA470" s="31">
        <f>D470-Z470</f>
        <v>2859689.7499999329</v>
      </c>
      <c r="AB470" s="39">
        <f>Z470/D470</f>
        <v>0.33686248036625138</v>
      </c>
      <c r="AC470" s="32"/>
      <c r="AE470" s="135"/>
      <c r="AF470" s="135"/>
      <c r="AG470" s="135"/>
      <c r="AH470" s="135"/>
      <c r="AI470" s="135"/>
      <c r="AJ470" s="135"/>
      <c r="AK470" s="135"/>
      <c r="AL470" s="135"/>
      <c r="AM470" s="135"/>
      <c r="AN470" s="135"/>
      <c r="AO470" s="135"/>
      <c r="AP470" s="135"/>
    </row>
    <row r="471" spans="1:42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2"/>
        <v>0</v>
      </c>
      <c r="AA471" s="31">
        <f>D471-Z471</f>
        <v>0</v>
      </c>
      <c r="AB471" s="39"/>
      <c r="AC471" s="32"/>
      <c r="AE471" s="135"/>
      <c r="AF471" s="135"/>
      <c r="AG471" s="135"/>
      <c r="AH471" s="135"/>
      <c r="AI471" s="135"/>
      <c r="AJ471" s="135"/>
      <c r="AK471" s="135"/>
      <c r="AL471" s="135"/>
      <c r="AM471" s="135"/>
      <c r="AN471" s="135"/>
      <c r="AO471" s="135"/>
      <c r="AP471" s="135"/>
    </row>
    <row r="472" spans="1:42" s="33" customFormat="1" ht="18" hidden="1" customHeight="1" x14ac:dyDescent="0.25">
      <c r="A472" s="40" t="s">
        <v>38</v>
      </c>
      <c r="B472" s="41">
        <f t="shared" ref="B472:AA472" si="243">SUM(B468:B471)</f>
        <v>268380517.89999315</v>
      </c>
      <c r="C472" s="41">
        <f t="shared" si="243"/>
        <v>0</v>
      </c>
      <c r="D472" s="41">
        <f t="shared" si="243"/>
        <v>268380517.89999315</v>
      </c>
      <c r="E472" s="41">
        <f t="shared" si="243"/>
        <v>18601549.199999999</v>
      </c>
      <c r="F472" s="41">
        <f t="shared" si="243"/>
        <v>219572029.20000005</v>
      </c>
      <c r="G472" s="41">
        <f t="shared" si="243"/>
        <v>8201065.870000001</v>
      </c>
      <c r="H472" s="41">
        <f t="shared" si="243"/>
        <v>0</v>
      </c>
      <c r="I472" s="41">
        <f t="shared" si="243"/>
        <v>13352458.219999997</v>
      </c>
      <c r="J472" s="41">
        <f t="shared" si="243"/>
        <v>210922331.73000005</v>
      </c>
      <c r="K472" s="41">
        <f t="shared" si="243"/>
        <v>8201065.870000001</v>
      </c>
      <c r="L472" s="41">
        <f t="shared" si="243"/>
        <v>0</v>
      </c>
      <c r="M472" s="41">
        <f t="shared" si="243"/>
        <v>232475855.81999999</v>
      </c>
      <c r="N472" s="41">
        <f t="shared" si="243"/>
        <v>4462346.12</v>
      </c>
      <c r="O472" s="41">
        <f t="shared" si="243"/>
        <v>38895</v>
      </c>
      <c r="P472" s="41">
        <f t="shared" si="243"/>
        <v>747849.86</v>
      </c>
      <c r="Q472" s="41">
        <f t="shared" si="243"/>
        <v>7430449.4100000001</v>
      </c>
      <c r="R472" s="41">
        <f t="shared" si="243"/>
        <v>1219248.06</v>
      </c>
      <c r="S472" s="41">
        <f t="shared" si="243"/>
        <v>0</v>
      </c>
      <c r="T472" s="41">
        <f t="shared" si="243"/>
        <v>0</v>
      </c>
      <c r="U472" s="41">
        <f t="shared" si="243"/>
        <v>0</v>
      </c>
      <c r="V472" s="41">
        <f t="shared" si="243"/>
        <v>0</v>
      </c>
      <c r="W472" s="41">
        <f t="shared" si="243"/>
        <v>0</v>
      </c>
      <c r="X472" s="41">
        <f t="shared" si="243"/>
        <v>0</v>
      </c>
      <c r="Y472" s="41">
        <f t="shared" si="243"/>
        <v>0</v>
      </c>
      <c r="Z472" s="41">
        <f t="shared" si="243"/>
        <v>246374644.27000001</v>
      </c>
      <c r="AA472" s="41">
        <f t="shared" si="243"/>
        <v>22005873.629993133</v>
      </c>
      <c r="AB472" s="42">
        <f>Z472/D472</f>
        <v>0.91800495131992699</v>
      </c>
      <c r="AC472" s="32"/>
      <c r="AE472" s="135"/>
      <c r="AF472" s="135"/>
      <c r="AG472" s="135"/>
      <c r="AH472" s="135"/>
      <c r="AI472" s="135"/>
      <c r="AJ472" s="135"/>
      <c r="AK472" s="135"/>
      <c r="AL472" s="135"/>
      <c r="AM472" s="135"/>
      <c r="AN472" s="135"/>
      <c r="AO472" s="135"/>
      <c r="AP472" s="135"/>
    </row>
    <row r="473" spans="1:42" s="33" customFormat="1" ht="18" hidden="1" customHeight="1" x14ac:dyDescent="0.25">
      <c r="A473" s="43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4">SUM(M473:Y473)</f>
        <v>0</v>
      </c>
      <c r="AA473" s="31">
        <f>D473-Z473</f>
        <v>0</v>
      </c>
      <c r="AB473" s="39"/>
      <c r="AC473" s="32"/>
      <c r="AE473" s="135"/>
      <c r="AF473" s="135"/>
      <c r="AG473" s="135"/>
      <c r="AH473" s="135"/>
      <c r="AI473" s="135"/>
      <c r="AJ473" s="135"/>
      <c r="AK473" s="135"/>
      <c r="AL473" s="135"/>
      <c r="AM473" s="135"/>
      <c r="AN473" s="135"/>
      <c r="AO473" s="135"/>
      <c r="AP473" s="135"/>
    </row>
    <row r="474" spans="1:42" s="33" customFormat="1" ht="18" customHeight="1" x14ac:dyDescent="0.25">
      <c r="A474" s="40" t="s">
        <v>40</v>
      </c>
      <c r="B474" s="41">
        <f t="shared" ref="B474:AA474" si="245">B473+B472</f>
        <v>268380517.89999315</v>
      </c>
      <c r="C474" s="41">
        <f t="shared" si="245"/>
        <v>0</v>
      </c>
      <c r="D474" s="41">
        <f t="shared" si="245"/>
        <v>268380517.89999315</v>
      </c>
      <c r="E474" s="41">
        <f t="shared" si="245"/>
        <v>18601549.199999999</v>
      </c>
      <c r="F474" s="41">
        <f t="shared" si="245"/>
        <v>219572029.20000005</v>
      </c>
      <c r="G474" s="41">
        <f t="shared" si="245"/>
        <v>8201065.870000001</v>
      </c>
      <c r="H474" s="41">
        <f t="shared" si="245"/>
        <v>0</v>
      </c>
      <c r="I474" s="41">
        <f t="shared" si="245"/>
        <v>13352458.219999997</v>
      </c>
      <c r="J474" s="41">
        <f t="shared" si="245"/>
        <v>210922331.73000005</v>
      </c>
      <c r="K474" s="41">
        <f t="shared" si="245"/>
        <v>8201065.870000001</v>
      </c>
      <c r="L474" s="41">
        <f t="shared" si="245"/>
        <v>0</v>
      </c>
      <c r="M474" s="41">
        <f t="shared" si="245"/>
        <v>232475855.81999999</v>
      </c>
      <c r="N474" s="41">
        <f t="shared" si="245"/>
        <v>4462346.12</v>
      </c>
      <c r="O474" s="41">
        <f t="shared" si="245"/>
        <v>38895</v>
      </c>
      <c r="P474" s="41">
        <f t="shared" si="245"/>
        <v>747849.86</v>
      </c>
      <c r="Q474" s="41">
        <f t="shared" si="245"/>
        <v>7430449.4100000001</v>
      </c>
      <c r="R474" s="41">
        <f t="shared" si="245"/>
        <v>1219248.06</v>
      </c>
      <c r="S474" s="41">
        <f t="shared" si="245"/>
        <v>0</v>
      </c>
      <c r="T474" s="41">
        <f t="shared" si="245"/>
        <v>0</v>
      </c>
      <c r="U474" s="41">
        <f t="shared" si="245"/>
        <v>0</v>
      </c>
      <c r="V474" s="41">
        <f t="shared" si="245"/>
        <v>0</v>
      </c>
      <c r="W474" s="41">
        <f t="shared" si="245"/>
        <v>0</v>
      </c>
      <c r="X474" s="41">
        <f t="shared" si="245"/>
        <v>0</v>
      </c>
      <c r="Y474" s="41">
        <f t="shared" si="245"/>
        <v>0</v>
      </c>
      <c r="Z474" s="41">
        <f t="shared" si="245"/>
        <v>246374644.27000001</v>
      </c>
      <c r="AA474" s="41">
        <f t="shared" si="245"/>
        <v>22005873.629993133</v>
      </c>
      <c r="AB474" s="42">
        <f>Z474/D474</f>
        <v>0.91800495131992699</v>
      </c>
      <c r="AC474" s="44"/>
      <c r="AE474" s="135"/>
      <c r="AF474" s="135"/>
      <c r="AG474" s="135"/>
      <c r="AH474" s="135"/>
      <c r="AI474" s="135"/>
      <c r="AJ474" s="135"/>
      <c r="AK474" s="135"/>
      <c r="AL474" s="135"/>
      <c r="AM474" s="135"/>
      <c r="AN474" s="135"/>
      <c r="AO474" s="135"/>
      <c r="AP474" s="135"/>
    </row>
    <row r="475" spans="1:42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  <c r="AE475" s="135"/>
      <c r="AF475" s="135"/>
      <c r="AG475" s="135"/>
      <c r="AH475" s="135"/>
      <c r="AI475" s="135"/>
      <c r="AJ475" s="135"/>
      <c r="AK475" s="135"/>
      <c r="AL475" s="135"/>
      <c r="AM475" s="135"/>
      <c r="AN475" s="135"/>
      <c r="AO475" s="135"/>
      <c r="AP475" s="135"/>
    </row>
    <row r="476" spans="1:42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  <c r="AE476" s="135"/>
      <c r="AF476" s="135"/>
      <c r="AG476" s="135"/>
      <c r="AH476" s="135"/>
      <c r="AI476" s="135"/>
      <c r="AJ476" s="135"/>
      <c r="AK476" s="135"/>
      <c r="AL476" s="135"/>
      <c r="AM476" s="135"/>
      <c r="AN476" s="135"/>
      <c r="AO476" s="135"/>
      <c r="AP476" s="135"/>
    </row>
    <row r="477" spans="1:42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  <c r="AE477" s="135"/>
      <c r="AF477" s="135"/>
      <c r="AG477" s="135"/>
      <c r="AH477" s="135"/>
      <c r="AI477" s="135"/>
      <c r="AJ477" s="135"/>
      <c r="AK477" s="135"/>
      <c r="AL477" s="135"/>
      <c r="AM477" s="135"/>
      <c r="AN477" s="135"/>
      <c r="AO477" s="135"/>
      <c r="AP477" s="135"/>
    </row>
    <row r="478" spans="1:42" s="33" customFormat="1" ht="18" customHeight="1" x14ac:dyDescent="0.2">
      <c r="A478" s="36" t="s">
        <v>34</v>
      </c>
      <c r="B478" s="31">
        <f t="shared" ref="B478:Q481" si="246">B488+B498+B508+B518+B528+B538+B548+B558+B568+B578+B588+B598+B608+B618+B628+B638+B648</f>
        <v>0</v>
      </c>
      <c r="C478" s="31">
        <f t="shared" si="246"/>
        <v>0</v>
      </c>
      <c r="D478" s="31">
        <f>D488+D498+D508+D518+D528+D538+D548+D558+D568+D578+D588+D598+D608+D618+D628+D638+D648</f>
        <v>0</v>
      </c>
      <c r="E478" s="31">
        <f t="shared" ref="E478:Y481" si="247">E488+E498+E508+E518+E528+E538+E548+E558+E568+E578+E588+E598+E608+E618+E628+E638+E648</f>
        <v>0</v>
      </c>
      <c r="F478" s="31">
        <f t="shared" si="247"/>
        <v>0</v>
      </c>
      <c r="G478" s="31">
        <f t="shared" si="247"/>
        <v>0</v>
      </c>
      <c r="H478" s="31">
        <f t="shared" si="247"/>
        <v>0</v>
      </c>
      <c r="I478" s="31">
        <f t="shared" si="247"/>
        <v>0</v>
      </c>
      <c r="J478" s="31">
        <f t="shared" si="247"/>
        <v>0</v>
      </c>
      <c r="K478" s="31">
        <f t="shared" si="247"/>
        <v>0</v>
      </c>
      <c r="L478" s="31">
        <f t="shared" si="247"/>
        <v>0</v>
      </c>
      <c r="M478" s="31">
        <f t="shared" si="247"/>
        <v>0</v>
      </c>
      <c r="N478" s="31">
        <f t="shared" si="247"/>
        <v>0</v>
      </c>
      <c r="O478" s="31">
        <f t="shared" si="247"/>
        <v>0</v>
      </c>
      <c r="P478" s="31">
        <f t="shared" si="247"/>
        <v>0</v>
      </c>
      <c r="Q478" s="31">
        <f t="shared" si="247"/>
        <v>0</v>
      </c>
      <c r="R478" s="31">
        <f t="shared" si="247"/>
        <v>0</v>
      </c>
      <c r="S478" s="31">
        <f t="shared" si="247"/>
        <v>0</v>
      </c>
      <c r="T478" s="31">
        <f t="shared" si="247"/>
        <v>0</v>
      </c>
      <c r="U478" s="31">
        <f t="shared" si="247"/>
        <v>0</v>
      </c>
      <c r="V478" s="31">
        <f t="shared" si="247"/>
        <v>0</v>
      </c>
      <c r="W478" s="31">
        <f t="shared" si="247"/>
        <v>0</v>
      </c>
      <c r="X478" s="31">
        <f t="shared" si="247"/>
        <v>0</v>
      </c>
      <c r="Y478" s="31">
        <f t="shared" si="247"/>
        <v>0</v>
      </c>
      <c r="Z478" s="31">
        <f>SUM(M478:Y478)</f>
        <v>0</v>
      </c>
      <c r="AA478" s="31">
        <f>D478-Z478</f>
        <v>0</v>
      </c>
      <c r="AB478" s="37" t="e">
        <f>Z478/D478</f>
        <v>#DIV/0!</v>
      </c>
      <c r="AC478" s="32"/>
      <c r="AE478" s="135"/>
      <c r="AF478" s="135"/>
      <c r="AG478" s="135"/>
      <c r="AH478" s="135"/>
      <c r="AI478" s="135"/>
      <c r="AJ478" s="135"/>
      <c r="AK478" s="135"/>
      <c r="AL478" s="135"/>
      <c r="AM478" s="135"/>
      <c r="AN478" s="135"/>
      <c r="AO478" s="135"/>
      <c r="AP478" s="135"/>
    </row>
    <row r="479" spans="1:42" s="33" customFormat="1" ht="18" customHeight="1" x14ac:dyDescent="0.2">
      <c r="A479" s="36" t="s">
        <v>35</v>
      </c>
      <c r="B479" s="31">
        <f t="shared" si="246"/>
        <v>82025102.499999985</v>
      </c>
      <c r="C479" s="31">
        <f t="shared" si="246"/>
        <v>1.9790604710578918E-9</v>
      </c>
      <c r="D479" s="31">
        <f t="shared" si="246"/>
        <v>82025102.499999985</v>
      </c>
      <c r="E479" s="31">
        <f t="shared" si="246"/>
        <v>1035559.3</v>
      </c>
      <c r="F479" s="31">
        <f t="shared" si="246"/>
        <v>2283138.3600000003</v>
      </c>
      <c r="G479" s="31">
        <f t="shared" si="246"/>
        <v>47084915.469999999</v>
      </c>
      <c r="H479" s="31">
        <f t="shared" si="246"/>
        <v>0</v>
      </c>
      <c r="I479" s="31">
        <f t="shared" si="246"/>
        <v>291041.48</v>
      </c>
      <c r="J479" s="31">
        <f t="shared" si="246"/>
        <v>14251.080000000002</v>
      </c>
      <c r="K479" s="31">
        <f t="shared" si="246"/>
        <v>47037281.469999999</v>
      </c>
      <c r="L479" s="31">
        <f t="shared" si="246"/>
        <v>0</v>
      </c>
      <c r="M479" s="31">
        <f t="shared" si="246"/>
        <v>47342574.030000001</v>
      </c>
      <c r="N479" s="31">
        <f t="shared" si="246"/>
        <v>1052608.6000000001</v>
      </c>
      <c r="O479" s="31">
        <f t="shared" si="246"/>
        <v>1756736.2500000002</v>
      </c>
      <c r="P479" s="31">
        <f t="shared" si="246"/>
        <v>-2064827.0300000003</v>
      </c>
      <c r="Q479" s="31">
        <f t="shared" si="246"/>
        <v>70090</v>
      </c>
      <c r="R479" s="31">
        <f t="shared" si="247"/>
        <v>515097.3000000004</v>
      </c>
      <c r="S479" s="31">
        <f t="shared" si="247"/>
        <v>1683699.98</v>
      </c>
      <c r="T479" s="31">
        <f t="shared" si="247"/>
        <v>530</v>
      </c>
      <c r="U479" s="31">
        <f t="shared" si="247"/>
        <v>-530</v>
      </c>
      <c r="V479" s="31">
        <f t="shared" si="247"/>
        <v>47634</v>
      </c>
      <c r="W479" s="31">
        <f t="shared" si="247"/>
        <v>0</v>
      </c>
      <c r="X479" s="31">
        <f t="shared" si="247"/>
        <v>0</v>
      </c>
      <c r="Y479" s="31">
        <f t="shared" si="247"/>
        <v>0</v>
      </c>
      <c r="Z479" s="31">
        <f t="shared" ref="Z479:Z481" si="248">SUM(M479:Y479)</f>
        <v>50403613.129999995</v>
      </c>
      <c r="AA479" s="31">
        <f>D479-Z479</f>
        <v>31621489.36999999</v>
      </c>
      <c r="AB479" s="39">
        <f>Z479/D479</f>
        <v>0.61449009624827966</v>
      </c>
      <c r="AC479" s="32"/>
      <c r="AE479" s="135"/>
      <c r="AF479" s="135"/>
      <c r="AG479" s="135"/>
      <c r="AH479" s="135"/>
      <c r="AI479" s="135"/>
      <c r="AJ479" s="135"/>
      <c r="AK479" s="135"/>
      <c r="AL479" s="135"/>
      <c r="AM479" s="135"/>
      <c r="AN479" s="135"/>
      <c r="AO479" s="135"/>
      <c r="AP479" s="135"/>
    </row>
    <row r="480" spans="1:42" s="33" customFormat="1" ht="18" customHeight="1" x14ac:dyDescent="0.2">
      <c r="A480" s="36" t="s">
        <v>36</v>
      </c>
      <c r="B480" s="31">
        <f t="shared" si="246"/>
        <v>0</v>
      </c>
      <c r="C480" s="31">
        <f t="shared" si="246"/>
        <v>0</v>
      </c>
      <c r="D480" s="31">
        <f t="shared" si="246"/>
        <v>0</v>
      </c>
      <c r="E480" s="31">
        <f t="shared" si="246"/>
        <v>0</v>
      </c>
      <c r="F480" s="31">
        <f t="shared" si="246"/>
        <v>0</v>
      </c>
      <c r="G480" s="31">
        <f t="shared" si="246"/>
        <v>0</v>
      </c>
      <c r="H480" s="31">
        <f t="shared" si="246"/>
        <v>0</v>
      </c>
      <c r="I480" s="31">
        <f t="shared" si="246"/>
        <v>0</v>
      </c>
      <c r="J480" s="31">
        <f t="shared" si="246"/>
        <v>0</v>
      </c>
      <c r="K480" s="31">
        <f t="shared" si="246"/>
        <v>0</v>
      </c>
      <c r="L480" s="31">
        <f t="shared" si="246"/>
        <v>0</v>
      </c>
      <c r="M480" s="31">
        <f t="shared" si="246"/>
        <v>0</v>
      </c>
      <c r="N480" s="31">
        <f t="shared" si="246"/>
        <v>0</v>
      </c>
      <c r="O480" s="31">
        <f t="shared" si="246"/>
        <v>0</v>
      </c>
      <c r="P480" s="31">
        <f t="shared" si="246"/>
        <v>0</v>
      </c>
      <c r="Q480" s="31">
        <f t="shared" si="246"/>
        <v>0</v>
      </c>
      <c r="R480" s="31">
        <f t="shared" si="247"/>
        <v>0</v>
      </c>
      <c r="S480" s="31">
        <f t="shared" si="247"/>
        <v>0</v>
      </c>
      <c r="T480" s="31">
        <f t="shared" si="247"/>
        <v>0</v>
      </c>
      <c r="U480" s="31">
        <f t="shared" si="247"/>
        <v>0</v>
      </c>
      <c r="V480" s="31">
        <f t="shared" si="247"/>
        <v>0</v>
      </c>
      <c r="W480" s="31">
        <f t="shared" si="247"/>
        <v>0</v>
      </c>
      <c r="X480" s="31">
        <f t="shared" si="247"/>
        <v>0</v>
      </c>
      <c r="Y480" s="31">
        <f t="shared" si="247"/>
        <v>0</v>
      </c>
      <c r="Z480" s="31">
        <f t="shared" si="248"/>
        <v>0</v>
      </c>
      <c r="AA480" s="31">
        <f>D480-Z480</f>
        <v>0</v>
      </c>
      <c r="AB480" s="39"/>
      <c r="AC480" s="32"/>
      <c r="AE480" s="135"/>
      <c r="AF480" s="135"/>
      <c r="AG480" s="135"/>
      <c r="AH480" s="135"/>
      <c r="AI480" s="135"/>
      <c r="AJ480" s="135"/>
      <c r="AK480" s="135"/>
      <c r="AL480" s="135"/>
      <c r="AM480" s="135"/>
      <c r="AN480" s="135"/>
      <c r="AO480" s="135"/>
      <c r="AP480" s="135"/>
    </row>
    <row r="481" spans="1:42" s="33" customFormat="1" ht="18" customHeight="1" x14ac:dyDescent="0.2">
      <c r="A481" s="36" t="s">
        <v>37</v>
      </c>
      <c r="B481" s="31">
        <f t="shared" si="246"/>
        <v>0</v>
      </c>
      <c r="C481" s="31">
        <f t="shared" si="246"/>
        <v>0</v>
      </c>
      <c r="D481" s="31">
        <f t="shared" si="246"/>
        <v>0</v>
      </c>
      <c r="E481" s="31">
        <f t="shared" si="246"/>
        <v>0</v>
      </c>
      <c r="F481" s="31">
        <f t="shared" si="246"/>
        <v>0</v>
      </c>
      <c r="G481" s="31">
        <f t="shared" si="246"/>
        <v>0</v>
      </c>
      <c r="H481" s="31">
        <f t="shared" si="246"/>
        <v>0</v>
      </c>
      <c r="I481" s="31">
        <f t="shared" si="246"/>
        <v>0</v>
      </c>
      <c r="J481" s="31">
        <f t="shared" si="246"/>
        <v>0</v>
      </c>
      <c r="K481" s="31">
        <f t="shared" si="246"/>
        <v>0</v>
      </c>
      <c r="L481" s="31">
        <f t="shared" si="246"/>
        <v>0</v>
      </c>
      <c r="M481" s="31">
        <f t="shared" si="246"/>
        <v>0</v>
      </c>
      <c r="N481" s="31">
        <f t="shared" si="246"/>
        <v>0</v>
      </c>
      <c r="O481" s="31">
        <f t="shared" si="246"/>
        <v>0</v>
      </c>
      <c r="P481" s="31">
        <f t="shared" si="246"/>
        <v>0</v>
      </c>
      <c r="Q481" s="31">
        <f t="shared" si="246"/>
        <v>0</v>
      </c>
      <c r="R481" s="31">
        <f t="shared" si="247"/>
        <v>0</v>
      </c>
      <c r="S481" s="31">
        <f t="shared" si="247"/>
        <v>0</v>
      </c>
      <c r="T481" s="31">
        <f t="shared" si="247"/>
        <v>0</v>
      </c>
      <c r="U481" s="31">
        <f t="shared" si="247"/>
        <v>0</v>
      </c>
      <c r="V481" s="31">
        <f t="shared" si="247"/>
        <v>0</v>
      </c>
      <c r="W481" s="31">
        <f t="shared" si="247"/>
        <v>0</v>
      </c>
      <c r="X481" s="31">
        <f t="shared" si="247"/>
        <v>0</v>
      </c>
      <c r="Y481" s="31">
        <f t="shared" si="247"/>
        <v>0</v>
      </c>
      <c r="Z481" s="31">
        <f t="shared" si="248"/>
        <v>0</v>
      </c>
      <c r="AA481" s="31">
        <f>D481-Z481</f>
        <v>0</v>
      </c>
      <c r="AB481" s="39"/>
      <c r="AC481" s="32"/>
      <c r="AE481" s="135"/>
      <c r="AF481" s="135"/>
      <c r="AG481" s="135"/>
      <c r="AH481" s="135"/>
      <c r="AI481" s="135"/>
      <c r="AJ481" s="135"/>
      <c r="AK481" s="135"/>
      <c r="AL481" s="135"/>
      <c r="AM481" s="135"/>
      <c r="AN481" s="135"/>
      <c r="AO481" s="135"/>
      <c r="AP481" s="135"/>
    </row>
    <row r="482" spans="1:42" s="33" customFormat="1" ht="18" hidden="1" customHeight="1" x14ac:dyDescent="0.25">
      <c r="A482" s="40" t="s">
        <v>38</v>
      </c>
      <c r="B482" s="41">
        <f t="shared" ref="B482" si="249">SUM(B478:B481)</f>
        <v>82025102.499999985</v>
      </c>
      <c r="C482" s="41">
        <f t="shared" ref="C482" si="250">SUM(C478:C481)</f>
        <v>1.9790604710578918E-9</v>
      </c>
      <c r="D482" s="41">
        <f>SUM(D478:D481)</f>
        <v>82025102.499999985</v>
      </c>
      <c r="E482" s="41">
        <f t="shared" ref="E482:AA482" si="251">SUM(E478:E481)</f>
        <v>1035559.3</v>
      </c>
      <c r="F482" s="41">
        <f t="shared" si="251"/>
        <v>2283138.3600000003</v>
      </c>
      <c r="G482" s="41">
        <f t="shared" si="251"/>
        <v>47084915.469999999</v>
      </c>
      <c r="H482" s="41">
        <f t="shared" si="251"/>
        <v>0</v>
      </c>
      <c r="I482" s="41">
        <f t="shared" si="251"/>
        <v>291041.48</v>
      </c>
      <c r="J482" s="41">
        <f t="shared" si="251"/>
        <v>14251.080000000002</v>
      </c>
      <c r="K482" s="41">
        <f t="shared" si="251"/>
        <v>47037281.469999999</v>
      </c>
      <c r="L482" s="41">
        <f t="shared" si="251"/>
        <v>0</v>
      </c>
      <c r="M482" s="41">
        <f t="shared" si="251"/>
        <v>47342574.030000001</v>
      </c>
      <c r="N482" s="41">
        <f t="shared" si="251"/>
        <v>1052608.6000000001</v>
      </c>
      <c r="O482" s="41">
        <f t="shared" si="251"/>
        <v>1756736.2500000002</v>
      </c>
      <c r="P482" s="41">
        <f t="shared" si="251"/>
        <v>-2064827.0300000003</v>
      </c>
      <c r="Q482" s="41">
        <f t="shared" si="251"/>
        <v>70090</v>
      </c>
      <c r="R482" s="41">
        <f t="shared" si="251"/>
        <v>515097.3000000004</v>
      </c>
      <c r="S482" s="41">
        <f t="shared" si="251"/>
        <v>1683699.98</v>
      </c>
      <c r="T482" s="41">
        <f t="shared" si="251"/>
        <v>530</v>
      </c>
      <c r="U482" s="41">
        <f t="shared" si="251"/>
        <v>-530</v>
      </c>
      <c r="V482" s="41">
        <f t="shared" si="251"/>
        <v>47634</v>
      </c>
      <c r="W482" s="41">
        <f t="shared" si="251"/>
        <v>0</v>
      </c>
      <c r="X482" s="41">
        <f t="shared" si="251"/>
        <v>0</v>
      </c>
      <c r="Y482" s="41">
        <f t="shared" si="251"/>
        <v>0</v>
      </c>
      <c r="Z482" s="41">
        <f t="shared" si="251"/>
        <v>50403613.129999995</v>
      </c>
      <c r="AA482" s="41">
        <f t="shared" si="251"/>
        <v>31621489.36999999</v>
      </c>
      <c r="AB482" s="42">
        <f>Z482/D482</f>
        <v>0.61449009624827966</v>
      </c>
      <c r="AC482" s="32"/>
      <c r="AE482" s="135"/>
      <c r="AF482" s="135"/>
      <c r="AG482" s="135"/>
      <c r="AH482" s="135"/>
      <c r="AI482" s="135"/>
      <c r="AJ482" s="135"/>
      <c r="AK482" s="135"/>
      <c r="AL482" s="135"/>
      <c r="AM482" s="135"/>
      <c r="AN482" s="135"/>
      <c r="AO482" s="135"/>
      <c r="AP482" s="135"/>
    </row>
    <row r="483" spans="1:42" s="33" customFormat="1" ht="18" hidden="1" customHeight="1" x14ac:dyDescent="0.25">
      <c r="A483" s="43" t="s">
        <v>39</v>
      </c>
      <c r="B483" s="31">
        <f t="shared" ref="B483:Y483" si="252">B493+B503+B513+B523+B533+B543+B553+B563+B573+B583+B593+B603+B613+B623+B633+B643+B653</f>
        <v>0</v>
      </c>
      <c r="C483" s="31">
        <f t="shared" si="252"/>
        <v>0</v>
      </c>
      <c r="D483" s="31">
        <f t="shared" si="252"/>
        <v>0</v>
      </c>
      <c r="E483" s="31">
        <f t="shared" si="252"/>
        <v>0</v>
      </c>
      <c r="F483" s="31">
        <f t="shared" si="252"/>
        <v>0</v>
      </c>
      <c r="G483" s="31">
        <f t="shared" si="252"/>
        <v>0</v>
      </c>
      <c r="H483" s="31">
        <f t="shared" si="252"/>
        <v>0</v>
      </c>
      <c r="I483" s="31">
        <f t="shared" si="252"/>
        <v>0</v>
      </c>
      <c r="J483" s="31">
        <f t="shared" si="252"/>
        <v>0</v>
      </c>
      <c r="K483" s="31">
        <f t="shared" si="252"/>
        <v>0</v>
      </c>
      <c r="L483" s="31">
        <f t="shared" si="252"/>
        <v>0</v>
      </c>
      <c r="M483" s="31">
        <f t="shared" si="252"/>
        <v>0</v>
      </c>
      <c r="N483" s="31">
        <f t="shared" si="252"/>
        <v>0</v>
      </c>
      <c r="O483" s="31">
        <f t="shared" si="252"/>
        <v>0</v>
      </c>
      <c r="P483" s="31">
        <f t="shared" si="252"/>
        <v>0</v>
      </c>
      <c r="Q483" s="31">
        <f t="shared" si="252"/>
        <v>0</v>
      </c>
      <c r="R483" s="31">
        <f t="shared" si="252"/>
        <v>0</v>
      </c>
      <c r="S483" s="31">
        <f t="shared" si="252"/>
        <v>0</v>
      </c>
      <c r="T483" s="31">
        <f t="shared" si="252"/>
        <v>0</v>
      </c>
      <c r="U483" s="31">
        <f t="shared" si="252"/>
        <v>0</v>
      </c>
      <c r="V483" s="31">
        <f t="shared" si="252"/>
        <v>0</v>
      </c>
      <c r="W483" s="31">
        <f t="shared" si="252"/>
        <v>0</v>
      </c>
      <c r="X483" s="31">
        <f t="shared" si="252"/>
        <v>0</v>
      </c>
      <c r="Y483" s="31">
        <f t="shared" si="252"/>
        <v>0</v>
      </c>
      <c r="Z483" s="31">
        <f t="shared" ref="Z483" si="253">SUM(M483:Y483)</f>
        <v>0</v>
      </c>
      <c r="AA483" s="31">
        <f>D483-Z483</f>
        <v>0</v>
      </c>
      <c r="AB483" s="39"/>
      <c r="AC483" s="32"/>
      <c r="AE483" s="135"/>
      <c r="AF483" s="135"/>
      <c r="AG483" s="135"/>
      <c r="AH483" s="135"/>
      <c r="AI483" s="135"/>
      <c r="AJ483" s="135"/>
      <c r="AK483" s="135"/>
      <c r="AL483" s="135"/>
      <c r="AM483" s="135"/>
      <c r="AN483" s="135"/>
      <c r="AO483" s="135"/>
      <c r="AP483" s="135"/>
    </row>
    <row r="484" spans="1:42" s="33" customFormat="1" ht="18" customHeight="1" x14ac:dyDescent="0.25">
      <c r="A484" s="40" t="s">
        <v>40</v>
      </c>
      <c r="B484" s="41">
        <f t="shared" ref="B484:C484" si="254">B483+B482</f>
        <v>82025102.499999985</v>
      </c>
      <c r="C484" s="41">
        <f t="shared" si="254"/>
        <v>1.9790604710578918E-9</v>
      </c>
      <c r="D484" s="41">
        <f>D483+D482</f>
        <v>82025102.499999985</v>
      </c>
      <c r="E484" s="41">
        <f t="shared" ref="E484:AA484" si="255">E483+E482</f>
        <v>1035559.3</v>
      </c>
      <c r="F484" s="41">
        <f t="shared" si="255"/>
        <v>2283138.3600000003</v>
      </c>
      <c r="G484" s="41">
        <f t="shared" si="255"/>
        <v>47084915.469999999</v>
      </c>
      <c r="H484" s="41">
        <f t="shared" si="255"/>
        <v>0</v>
      </c>
      <c r="I484" s="41">
        <f t="shared" si="255"/>
        <v>291041.48</v>
      </c>
      <c r="J484" s="41">
        <f t="shared" si="255"/>
        <v>14251.080000000002</v>
      </c>
      <c r="K484" s="41">
        <f t="shared" si="255"/>
        <v>47037281.469999999</v>
      </c>
      <c r="L484" s="41">
        <f t="shared" si="255"/>
        <v>0</v>
      </c>
      <c r="M484" s="41">
        <f t="shared" si="255"/>
        <v>47342574.030000001</v>
      </c>
      <c r="N484" s="41">
        <f t="shared" si="255"/>
        <v>1052608.6000000001</v>
      </c>
      <c r="O484" s="41">
        <f t="shared" si="255"/>
        <v>1756736.2500000002</v>
      </c>
      <c r="P484" s="41">
        <f t="shared" si="255"/>
        <v>-2064827.0300000003</v>
      </c>
      <c r="Q484" s="41">
        <f t="shared" si="255"/>
        <v>70090</v>
      </c>
      <c r="R484" s="41">
        <f t="shared" si="255"/>
        <v>515097.3000000004</v>
      </c>
      <c r="S484" s="41">
        <f t="shared" si="255"/>
        <v>1683699.98</v>
      </c>
      <c r="T484" s="41">
        <f t="shared" si="255"/>
        <v>530</v>
      </c>
      <c r="U484" s="41">
        <f t="shared" si="255"/>
        <v>-530</v>
      </c>
      <c r="V484" s="41">
        <f t="shared" si="255"/>
        <v>47634</v>
      </c>
      <c r="W484" s="41">
        <f t="shared" si="255"/>
        <v>0</v>
      </c>
      <c r="X484" s="41">
        <f t="shared" si="255"/>
        <v>0</v>
      </c>
      <c r="Y484" s="41">
        <f t="shared" si="255"/>
        <v>0</v>
      </c>
      <c r="Z484" s="41">
        <f t="shared" si="255"/>
        <v>50403613.129999995</v>
      </c>
      <c r="AA484" s="41">
        <f t="shared" si="255"/>
        <v>31621489.36999999</v>
      </c>
      <c r="AB484" s="42">
        <f>Z484/D484</f>
        <v>0.61449009624827966</v>
      </c>
      <c r="AC484" s="44"/>
      <c r="AE484" s="135"/>
      <c r="AF484" s="135"/>
      <c r="AG484" s="135"/>
      <c r="AH484" s="135"/>
      <c r="AI484" s="135"/>
      <c r="AJ484" s="135"/>
      <c r="AK484" s="135"/>
      <c r="AL484" s="135"/>
      <c r="AM484" s="135"/>
      <c r="AN484" s="135"/>
      <c r="AO484" s="135"/>
      <c r="AP484" s="135"/>
    </row>
    <row r="485" spans="1:42" s="47" customFormat="1" ht="15" hidden="1" customHeight="1" x14ac:dyDescent="0.25">
      <c r="A485" s="45"/>
      <c r="B485" s="46"/>
      <c r="C485" s="46"/>
      <c r="D485" s="46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  <c r="AE485" s="135"/>
      <c r="AF485" s="135"/>
      <c r="AG485" s="135"/>
      <c r="AH485" s="135"/>
      <c r="AI485" s="135"/>
      <c r="AJ485" s="135"/>
      <c r="AK485" s="135"/>
      <c r="AL485" s="135"/>
      <c r="AM485" s="135"/>
      <c r="AN485" s="135"/>
      <c r="AO485" s="135"/>
      <c r="AP485" s="135"/>
    </row>
    <row r="486" spans="1:42" s="33" customFormat="1" ht="15" hidden="1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  <c r="AE486" s="135"/>
      <c r="AF486" s="135"/>
      <c r="AG486" s="135"/>
      <c r="AH486" s="135"/>
      <c r="AI486" s="135"/>
      <c r="AJ486" s="135"/>
      <c r="AK486" s="135"/>
      <c r="AL486" s="135"/>
      <c r="AM486" s="135"/>
      <c r="AN486" s="135"/>
      <c r="AO486" s="135"/>
      <c r="AP486" s="135"/>
    </row>
    <row r="487" spans="1:42" s="33" customFormat="1" ht="15" hidden="1" customHeight="1" x14ac:dyDescent="0.25">
      <c r="A487" s="48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  <c r="AE487" s="135"/>
      <c r="AF487" s="135"/>
      <c r="AG487" s="135"/>
      <c r="AH487" s="135"/>
      <c r="AI487" s="135"/>
      <c r="AJ487" s="135"/>
      <c r="AK487" s="135"/>
      <c r="AL487" s="135"/>
      <c r="AM487" s="135"/>
      <c r="AN487" s="135"/>
      <c r="AO487" s="135"/>
      <c r="AP487" s="135"/>
    </row>
    <row r="488" spans="1:42" s="33" customFormat="1" ht="18" hidden="1" customHeight="1" x14ac:dyDescent="0.2">
      <c r="A488" s="36" t="s">
        <v>34</v>
      </c>
      <c r="B488" s="31">
        <f>[1]consoCURRENT!E10092</f>
        <v>0</v>
      </c>
      <c r="C488" s="31">
        <f>[1]consoCURRENT!F10092</f>
        <v>0</v>
      </c>
      <c r="D488" s="31">
        <f>[1]consoCURRENT!G10092</f>
        <v>0</v>
      </c>
      <c r="E488" s="31">
        <f>[1]consoCURRENT!H10092</f>
        <v>0</v>
      </c>
      <c r="F488" s="31">
        <f>[1]consoCURRENT!I10092</f>
        <v>0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0</v>
      </c>
      <c r="P488" s="31">
        <f>[1]consoCURRENT!S10092</f>
        <v>0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0</v>
      </c>
      <c r="AA488" s="31">
        <f>D488-Z488</f>
        <v>0</v>
      </c>
      <c r="AB488" s="39" t="e">
        <f>Z488/D488</f>
        <v>#DIV/0!</v>
      </c>
      <c r="AC488" s="32"/>
      <c r="AE488" s="135"/>
      <c r="AF488" s="135"/>
      <c r="AG488" s="135"/>
      <c r="AH488" s="135"/>
      <c r="AI488" s="135"/>
      <c r="AJ488" s="135"/>
      <c r="AK488" s="135"/>
      <c r="AL488" s="135"/>
      <c r="AM488" s="135"/>
      <c r="AN488" s="135"/>
      <c r="AO488" s="135"/>
      <c r="AP488" s="135"/>
    </row>
    <row r="489" spans="1:42" s="33" customFormat="1" ht="18" hidden="1" customHeight="1" x14ac:dyDescent="0.2">
      <c r="A489" s="36" t="s">
        <v>35</v>
      </c>
      <c r="B489" s="31">
        <f>[1]consoCURRENT!E10205</f>
        <v>7372628.0999999763</v>
      </c>
      <c r="C489" s="31">
        <f>[1]consoCURRENT!F10205</f>
        <v>71514323.049999997</v>
      </c>
      <c r="D489" s="31">
        <f>[1]consoCURRENT!G10205</f>
        <v>78886951.149999976</v>
      </c>
      <c r="E489" s="31">
        <f>[1]consoCURRENT!H10205</f>
        <v>291041.48</v>
      </c>
      <c r="F489" s="31">
        <f>[1]consoCURRENT!I10205</f>
        <v>14251.080000000002</v>
      </c>
      <c r="G489" s="31">
        <f>[1]consoCURRENT!J10205</f>
        <v>47037281.469999999</v>
      </c>
      <c r="H489" s="31">
        <f>[1]consoCURRENT!K10205</f>
        <v>0</v>
      </c>
      <c r="I489" s="31">
        <f>[1]consoCURRENT!L10205</f>
        <v>291041.48</v>
      </c>
      <c r="J489" s="31">
        <f>[1]consoCURRENT!M10205</f>
        <v>14251.080000000002</v>
      </c>
      <c r="K489" s="31">
        <f>[1]consoCURRENT!N10205</f>
        <v>47037281.469999999</v>
      </c>
      <c r="L489" s="31">
        <f>[1]consoCURRENT!O10205</f>
        <v>0</v>
      </c>
      <c r="M489" s="31">
        <f>[1]consoCURRENT!P10205</f>
        <v>47342574.030000001</v>
      </c>
      <c r="N489" s="31">
        <f>[1]consoCURRENT!Q10205</f>
        <v>0</v>
      </c>
      <c r="O489" s="31">
        <f>[1]consoCURRENT!R10205</f>
        <v>0</v>
      </c>
      <c r="P489" s="31">
        <f>[1]consoCURRENT!S10205</f>
        <v>0</v>
      </c>
      <c r="Q489" s="31">
        <f>[1]consoCURRENT!T10205</f>
        <v>0</v>
      </c>
      <c r="R489" s="31">
        <f>[1]consoCURRENT!U10205</f>
        <v>0</v>
      </c>
      <c r="S489" s="31">
        <f>[1]consoCURRENT!V10205</f>
        <v>0</v>
      </c>
      <c r="T489" s="31">
        <f>[1]consoCURRENT!W10205</f>
        <v>530</v>
      </c>
      <c r="U489" s="31">
        <f>[1]consoCURRENT!X10205</f>
        <v>-530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6">SUM(M489:Y489)</f>
        <v>47342574.030000001</v>
      </c>
      <c r="AA489" s="31">
        <f>D489-Z489</f>
        <v>31544377.119999975</v>
      </c>
      <c r="AB489" s="39">
        <f>Z489/D489</f>
        <v>0.60013187656321298</v>
      </c>
      <c r="AC489" s="32"/>
      <c r="AE489" s="135"/>
      <c r="AF489" s="135"/>
      <c r="AG489" s="135"/>
      <c r="AH489" s="135"/>
      <c r="AI489" s="135"/>
      <c r="AJ489" s="135"/>
      <c r="AK489" s="135"/>
      <c r="AL489" s="135"/>
      <c r="AM489" s="135"/>
      <c r="AN489" s="135"/>
      <c r="AO489" s="135"/>
      <c r="AP489" s="135"/>
    </row>
    <row r="490" spans="1:42" s="33" customFormat="1" ht="18" hidden="1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6"/>
        <v>0</v>
      </c>
      <c r="AA490" s="31">
        <f>D490-Z490</f>
        <v>0</v>
      </c>
      <c r="AB490" s="39"/>
      <c r="AC490" s="32"/>
      <c r="AE490" s="135"/>
      <c r="AF490" s="135"/>
      <c r="AG490" s="135"/>
      <c r="AH490" s="135"/>
      <c r="AI490" s="135"/>
      <c r="AJ490" s="135"/>
      <c r="AK490" s="135"/>
      <c r="AL490" s="135"/>
      <c r="AM490" s="135"/>
      <c r="AN490" s="135"/>
      <c r="AO490" s="135"/>
      <c r="AP490" s="135"/>
    </row>
    <row r="491" spans="1:42" s="33" customFormat="1" ht="18" hidden="1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6"/>
        <v>0</v>
      </c>
      <c r="AA491" s="31">
        <f>D491-Z491</f>
        <v>0</v>
      </c>
      <c r="AB491" s="39"/>
      <c r="AC491" s="32"/>
      <c r="AE491" s="135"/>
      <c r="AF491" s="135"/>
      <c r="AG491" s="135"/>
      <c r="AH491" s="135"/>
      <c r="AI491" s="135"/>
      <c r="AJ491" s="135"/>
      <c r="AK491" s="135"/>
      <c r="AL491" s="135"/>
      <c r="AM491" s="135"/>
      <c r="AN491" s="135"/>
      <c r="AO491" s="135"/>
      <c r="AP491" s="135"/>
    </row>
    <row r="492" spans="1:42" s="33" customFormat="1" ht="18" hidden="1" customHeight="1" x14ac:dyDescent="0.25">
      <c r="A492" s="40" t="s">
        <v>38</v>
      </c>
      <c r="B492" s="41">
        <f t="shared" ref="B492:AA492" si="257">SUM(B488:B491)</f>
        <v>7372628.0999999763</v>
      </c>
      <c r="C492" s="41">
        <f t="shared" si="257"/>
        <v>71514323.049999997</v>
      </c>
      <c r="D492" s="41">
        <f t="shared" si="257"/>
        <v>78886951.149999976</v>
      </c>
      <c r="E492" s="41">
        <f t="shared" si="257"/>
        <v>291041.48</v>
      </c>
      <c r="F492" s="41">
        <f t="shared" si="257"/>
        <v>14251.080000000002</v>
      </c>
      <c r="G492" s="41">
        <f t="shared" si="257"/>
        <v>47037281.469999999</v>
      </c>
      <c r="H492" s="41">
        <f t="shared" si="257"/>
        <v>0</v>
      </c>
      <c r="I492" s="41">
        <f t="shared" si="257"/>
        <v>291041.48</v>
      </c>
      <c r="J492" s="41">
        <f t="shared" si="257"/>
        <v>14251.080000000002</v>
      </c>
      <c r="K492" s="41">
        <f t="shared" si="257"/>
        <v>47037281.469999999</v>
      </c>
      <c r="L492" s="41">
        <f t="shared" si="257"/>
        <v>0</v>
      </c>
      <c r="M492" s="41">
        <f t="shared" si="257"/>
        <v>47342574.030000001</v>
      </c>
      <c r="N492" s="41">
        <f t="shared" si="257"/>
        <v>0</v>
      </c>
      <c r="O492" s="41">
        <f t="shared" si="257"/>
        <v>0</v>
      </c>
      <c r="P492" s="41">
        <f t="shared" si="257"/>
        <v>0</v>
      </c>
      <c r="Q492" s="41">
        <f t="shared" si="257"/>
        <v>0</v>
      </c>
      <c r="R492" s="41">
        <f t="shared" si="257"/>
        <v>0</v>
      </c>
      <c r="S492" s="41">
        <f t="shared" si="257"/>
        <v>0</v>
      </c>
      <c r="T492" s="41">
        <f t="shared" si="257"/>
        <v>530</v>
      </c>
      <c r="U492" s="41">
        <f t="shared" si="257"/>
        <v>-530</v>
      </c>
      <c r="V492" s="41">
        <f t="shared" si="257"/>
        <v>0</v>
      </c>
      <c r="W492" s="41">
        <f t="shared" si="257"/>
        <v>0</v>
      </c>
      <c r="X492" s="41">
        <f t="shared" si="257"/>
        <v>0</v>
      </c>
      <c r="Y492" s="41">
        <f t="shared" si="257"/>
        <v>0</v>
      </c>
      <c r="Z492" s="41">
        <f t="shared" si="257"/>
        <v>47342574.030000001</v>
      </c>
      <c r="AA492" s="41">
        <f t="shared" si="257"/>
        <v>31544377.119999975</v>
      </c>
      <c r="AB492" s="42">
        <f>Z492/D492</f>
        <v>0.60013187656321298</v>
      </c>
      <c r="AC492" s="32"/>
      <c r="AE492" s="135"/>
      <c r="AF492" s="135"/>
      <c r="AG492" s="135"/>
      <c r="AH492" s="135"/>
      <c r="AI492" s="135"/>
      <c r="AJ492" s="135"/>
      <c r="AK492" s="135"/>
      <c r="AL492" s="135"/>
      <c r="AM492" s="135"/>
      <c r="AN492" s="135"/>
      <c r="AO492" s="135"/>
      <c r="AP492" s="135"/>
    </row>
    <row r="493" spans="1:42" s="33" customFormat="1" ht="18" hidden="1" customHeight="1" x14ac:dyDescent="0.25">
      <c r="A493" s="43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8">SUM(M493:Y493)</f>
        <v>0</v>
      </c>
      <c r="AA493" s="31">
        <f>D493-Z493</f>
        <v>0</v>
      </c>
      <c r="AB493" s="39"/>
      <c r="AC493" s="32"/>
      <c r="AE493" s="135"/>
      <c r="AF493" s="135"/>
      <c r="AG493" s="135"/>
      <c r="AH493" s="135"/>
      <c r="AI493" s="135"/>
      <c r="AJ493" s="135"/>
      <c r="AK493" s="135"/>
      <c r="AL493" s="135"/>
      <c r="AM493" s="135"/>
      <c r="AN493" s="135"/>
      <c r="AO493" s="135"/>
      <c r="AP493" s="135"/>
    </row>
    <row r="494" spans="1:42" s="33" customFormat="1" ht="18" hidden="1" customHeight="1" x14ac:dyDescent="0.25">
      <c r="A494" s="40" t="s">
        <v>40</v>
      </c>
      <c r="B494" s="41">
        <f t="shared" ref="B494:AA494" si="259">B493+B492</f>
        <v>7372628.0999999763</v>
      </c>
      <c r="C494" s="41">
        <f t="shared" si="259"/>
        <v>71514323.049999997</v>
      </c>
      <c r="D494" s="41">
        <f t="shared" si="259"/>
        <v>78886951.149999976</v>
      </c>
      <c r="E494" s="41">
        <f t="shared" si="259"/>
        <v>291041.48</v>
      </c>
      <c r="F494" s="41">
        <f t="shared" si="259"/>
        <v>14251.080000000002</v>
      </c>
      <c r="G494" s="41">
        <f t="shared" si="259"/>
        <v>47037281.469999999</v>
      </c>
      <c r="H494" s="41">
        <f t="shared" si="259"/>
        <v>0</v>
      </c>
      <c r="I494" s="41">
        <f t="shared" si="259"/>
        <v>291041.48</v>
      </c>
      <c r="J494" s="41">
        <f t="shared" si="259"/>
        <v>14251.080000000002</v>
      </c>
      <c r="K494" s="41">
        <f t="shared" si="259"/>
        <v>47037281.469999999</v>
      </c>
      <c r="L494" s="41">
        <f t="shared" si="259"/>
        <v>0</v>
      </c>
      <c r="M494" s="41">
        <f t="shared" si="259"/>
        <v>47342574.030000001</v>
      </c>
      <c r="N494" s="41">
        <f t="shared" si="259"/>
        <v>0</v>
      </c>
      <c r="O494" s="41">
        <f t="shared" si="259"/>
        <v>0</v>
      </c>
      <c r="P494" s="41">
        <f t="shared" si="259"/>
        <v>0</v>
      </c>
      <c r="Q494" s="41">
        <f t="shared" si="259"/>
        <v>0</v>
      </c>
      <c r="R494" s="41">
        <f t="shared" si="259"/>
        <v>0</v>
      </c>
      <c r="S494" s="41">
        <f t="shared" si="259"/>
        <v>0</v>
      </c>
      <c r="T494" s="41">
        <f t="shared" si="259"/>
        <v>530</v>
      </c>
      <c r="U494" s="41">
        <f t="shared" si="259"/>
        <v>-530</v>
      </c>
      <c r="V494" s="41">
        <f t="shared" si="259"/>
        <v>0</v>
      </c>
      <c r="W494" s="41">
        <f t="shared" si="259"/>
        <v>0</v>
      </c>
      <c r="X494" s="41">
        <f t="shared" si="259"/>
        <v>0</v>
      </c>
      <c r="Y494" s="41">
        <f t="shared" si="259"/>
        <v>0</v>
      </c>
      <c r="Z494" s="41">
        <f t="shared" si="259"/>
        <v>47342574.030000001</v>
      </c>
      <c r="AA494" s="41">
        <f t="shared" si="259"/>
        <v>31544377.119999975</v>
      </c>
      <c r="AB494" s="42">
        <f>Z494/D494</f>
        <v>0.60013187656321298</v>
      </c>
      <c r="AC494" s="44"/>
      <c r="AE494" s="135"/>
      <c r="AF494" s="135"/>
      <c r="AG494" s="135"/>
      <c r="AH494" s="135"/>
      <c r="AI494" s="135"/>
      <c r="AJ494" s="135"/>
      <c r="AK494" s="135"/>
      <c r="AL494" s="135"/>
      <c r="AM494" s="135"/>
      <c r="AN494" s="135"/>
      <c r="AO494" s="135"/>
      <c r="AP494" s="135"/>
    </row>
    <row r="495" spans="1:42" s="33" customFormat="1" ht="15" hidden="1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  <c r="AE495" s="135"/>
      <c r="AF495" s="135"/>
      <c r="AG495" s="135"/>
      <c r="AH495" s="135"/>
      <c r="AI495" s="135"/>
      <c r="AJ495" s="135"/>
      <c r="AK495" s="135"/>
      <c r="AL495" s="135"/>
      <c r="AM495" s="135"/>
      <c r="AN495" s="135"/>
      <c r="AO495" s="135"/>
      <c r="AP495" s="135"/>
    </row>
    <row r="496" spans="1:42" s="33" customFormat="1" ht="15" hidden="1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  <c r="AE496" s="135"/>
      <c r="AF496" s="135"/>
      <c r="AG496" s="135"/>
      <c r="AH496" s="135"/>
      <c r="AI496" s="135"/>
      <c r="AJ496" s="135"/>
      <c r="AK496" s="135"/>
      <c r="AL496" s="135"/>
      <c r="AM496" s="135"/>
      <c r="AN496" s="135"/>
      <c r="AO496" s="135"/>
      <c r="AP496" s="135"/>
    </row>
    <row r="497" spans="1:42" s="33" customFormat="1" ht="15" hidden="1" customHeight="1" x14ac:dyDescent="0.25">
      <c r="A497" s="48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  <c r="AE497" s="135"/>
      <c r="AF497" s="135"/>
      <c r="AG497" s="135"/>
      <c r="AH497" s="135"/>
      <c r="AI497" s="135"/>
      <c r="AJ497" s="135"/>
      <c r="AK497" s="135"/>
      <c r="AL497" s="135"/>
      <c r="AM497" s="135"/>
      <c r="AN497" s="135"/>
      <c r="AO497" s="135"/>
      <c r="AP497" s="135"/>
    </row>
    <row r="498" spans="1:42" s="33" customFormat="1" ht="18" hidden="1" customHeight="1" x14ac:dyDescent="0.2">
      <c r="A498" s="36" t="s">
        <v>34</v>
      </c>
      <c r="B498" s="31">
        <f>[1]consoCURRENT!E10305</f>
        <v>0</v>
      </c>
      <c r="C498" s="31">
        <f>[1]consoCURRENT!F10305</f>
        <v>0</v>
      </c>
      <c r="D498" s="31">
        <f>[1]consoCURRENT!G10305</f>
        <v>0</v>
      </c>
      <c r="E498" s="31">
        <f>[1]consoCURRENT!H10305</f>
        <v>0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0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0</v>
      </c>
      <c r="AA498" s="31">
        <f>D498-Z498</f>
        <v>0</v>
      </c>
      <c r="AB498" s="39" t="e">
        <f>Z498/D498</f>
        <v>#DIV/0!</v>
      </c>
      <c r="AC498" s="32"/>
      <c r="AE498" s="135"/>
      <c r="AF498" s="135"/>
      <c r="AG498" s="135"/>
      <c r="AH498" s="135"/>
      <c r="AI498" s="135"/>
      <c r="AJ498" s="135"/>
      <c r="AK498" s="135"/>
      <c r="AL498" s="135"/>
      <c r="AM498" s="135"/>
      <c r="AN498" s="135"/>
      <c r="AO498" s="135"/>
      <c r="AP498" s="135"/>
    </row>
    <row r="499" spans="1:42" s="33" customFormat="1" ht="18" hidden="1" customHeight="1" x14ac:dyDescent="0.2">
      <c r="A499" s="36" t="s">
        <v>35</v>
      </c>
      <c r="B499" s="31">
        <f>[1]consoCURRENT!E10418</f>
        <v>4344721.6900000004</v>
      </c>
      <c r="C499" s="31">
        <f>[1]consoCURRENT!F10418</f>
        <v>-4344721.6899999995</v>
      </c>
      <c r="D499" s="31">
        <f>[1]consoCURRENT!G10418</f>
        <v>0</v>
      </c>
      <c r="E499" s="31">
        <f>[1]consoCURRENT!H10418</f>
        <v>0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0</v>
      </c>
      <c r="O499" s="31">
        <f>[1]consoCURRENT!R10418</f>
        <v>0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60">SUM(M499:Y499)</f>
        <v>0</v>
      </c>
      <c r="AA499" s="31">
        <f>D499-Z499</f>
        <v>0</v>
      </c>
      <c r="AB499" s="39" t="e">
        <f>Z499/D499</f>
        <v>#DIV/0!</v>
      </c>
      <c r="AC499" s="32"/>
      <c r="AE499" s="135"/>
      <c r="AF499" s="135"/>
      <c r="AG499" s="135"/>
      <c r="AH499" s="135"/>
      <c r="AI499" s="135"/>
      <c r="AJ499" s="135"/>
      <c r="AK499" s="135"/>
      <c r="AL499" s="135"/>
      <c r="AM499" s="135"/>
      <c r="AN499" s="135"/>
      <c r="AO499" s="135"/>
      <c r="AP499" s="135"/>
    </row>
    <row r="500" spans="1:42" s="33" customFormat="1" ht="18" hidden="1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0"/>
        <v>0</v>
      </c>
      <c r="AA500" s="31">
        <f>D500-Z500</f>
        <v>0</v>
      </c>
      <c r="AB500" s="39"/>
      <c r="AC500" s="32"/>
      <c r="AE500" s="135"/>
      <c r="AF500" s="135"/>
      <c r="AG500" s="135"/>
      <c r="AH500" s="135"/>
      <c r="AI500" s="135"/>
      <c r="AJ500" s="135"/>
      <c r="AK500" s="135"/>
      <c r="AL500" s="135"/>
      <c r="AM500" s="135"/>
      <c r="AN500" s="135"/>
      <c r="AO500" s="135"/>
      <c r="AP500" s="135"/>
    </row>
    <row r="501" spans="1:42" s="33" customFormat="1" ht="18" hidden="1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0"/>
        <v>0</v>
      </c>
      <c r="AA501" s="31">
        <f>D501-Z501</f>
        <v>0</v>
      </c>
      <c r="AB501" s="39"/>
      <c r="AC501" s="32"/>
      <c r="AE501" s="135"/>
      <c r="AF501" s="135"/>
      <c r="AG501" s="135"/>
      <c r="AH501" s="135"/>
      <c r="AI501" s="135"/>
      <c r="AJ501" s="135"/>
      <c r="AK501" s="135"/>
      <c r="AL501" s="135"/>
      <c r="AM501" s="135"/>
      <c r="AN501" s="135"/>
      <c r="AO501" s="135"/>
      <c r="AP501" s="135"/>
    </row>
    <row r="502" spans="1:42" s="33" customFormat="1" ht="18" hidden="1" customHeight="1" x14ac:dyDescent="0.25">
      <c r="A502" s="40" t="s">
        <v>38</v>
      </c>
      <c r="B502" s="41">
        <f t="shared" ref="B502:AA502" si="261">SUM(B498:B501)</f>
        <v>4344721.6900000004</v>
      </c>
      <c r="C502" s="41">
        <f t="shared" si="261"/>
        <v>-4344721.6899999995</v>
      </c>
      <c r="D502" s="41">
        <f t="shared" si="261"/>
        <v>0</v>
      </c>
      <c r="E502" s="41">
        <f t="shared" si="261"/>
        <v>0</v>
      </c>
      <c r="F502" s="41">
        <f t="shared" si="261"/>
        <v>0</v>
      </c>
      <c r="G502" s="41">
        <f t="shared" si="261"/>
        <v>0</v>
      </c>
      <c r="H502" s="41">
        <f t="shared" si="261"/>
        <v>0</v>
      </c>
      <c r="I502" s="41">
        <f t="shared" si="261"/>
        <v>0</v>
      </c>
      <c r="J502" s="41">
        <f t="shared" si="261"/>
        <v>0</v>
      </c>
      <c r="K502" s="41">
        <f t="shared" si="261"/>
        <v>0</v>
      </c>
      <c r="L502" s="41">
        <f t="shared" si="261"/>
        <v>0</v>
      </c>
      <c r="M502" s="41">
        <f t="shared" si="261"/>
        <v>0</v>
      </c>
      <c r="N502" s="41">
        <f t="shared" si="261"/>
        <v>0</v>
      </c>
      <c r="O502" s="41">
        <f t="shared" si="261"/>
        <v>0</v>
      </c>
      <c r="P502" s="41">
        <f t="shared" si="261"/>
        <v>0</v>
      </c>
      <c r="Q502" s="41">
        <f t="shared" si="261"/>
        <v>0</v>
      </c>
      <c r="R502" s="41">
        <f t="shared" si="261"/>
        <v>0</v>
      </c>
      <c r="S502" s="41">
        <f t="shared" si="261"/>
        <v>0</v>
      </c>
      <c r="T502" s="41">
        <f t="shared" si="261"/>
        <v>0</v>
      </c>
      <c r="U502" s="41">
        <f t="shared" si="261"/>
        <v>0</v>
      </c>
      <c r="V502" s="41">
        <f t="shared" si="261"/>
        <v>0</v>
      </c>
      <c r="W502" s="41">
        <f t="shared" si="261"/>
        <v>0</v>
      </c>
      <c r="X502" s="41">
        <f t="shared" si="261"/>
        <v>0</v>
      </c>
      <c r="Y502" s="41">
        <f t="shared" si="261"/>
        <v>0</v>
      </c>
      <c r="Z502" s="41">
        <f t="shared" si="261"/>
        <v>0</v>
      </c>
      <c r="AA502" s="41">
        <f t="shared" si="261"/>
        <v>0</v>
      </c>
      <c r="AB502" s="42" t="e">
        <f>Z502/D502</f>
        <v>#DIV/0!</v>
      </c>
      <c r="AC502" s="32"/>
      <c r="AE502" s="135"/>
      <c r="AF502" s="135"/>
      <c r="AG502" s="135"/>
      <c r="AH502" s="135"/>
      <c r="AI502" s="135"/>
      <c r="AJ502" s="135"/>
      <c r="AK502" s="135"/>
      <c r="AL502" s="135"/>
      <c r="AM502" s="135"/>
      <c r="AN502" s="135"/>
      <c r="AO502" s="135"/>
      <c r="AP502" s="135"/>
    </row>
    <row r="503" spans="1:42" s="33" customFormat="1" ht="18" hidden="1" customHeight="1" x14ac:dyDescent="0.25">
      <c r="A503" s="43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2">SUM(M503:Y503)</f>
        <v>0</v>
      </c>
      <c r="AA503" s="31">
        <f>D503-Z503</f>
        <v>0</v>
      </c>
      <c r="AB503" s="39"/>
      <c r="AC503" s="32"/>
      <c r="AE503" s="135"/>
      <c r="AF503" s="135"/>
      <c r="AG503" s="135"/>
      <c r="AH503" s="135"/>
      <c r="AI503" s="135"/>
      <c r="AJ503" s="135"/>
      <c r="AK503" s="135"/>
      <c r="AL503" s="135"/>
      <c r="AM503" s="135"/>
      <c r="AN503" s="135"/>
      <c r="AO503" s="135"/>
      <c r="AP503" s="135"/>
    </row>
    <row r="504" spans="1:42" s="33" customFormat="1" ht="18" hidden="1" customHeight="1" x14ac:dyDescent="0.25">
      <c r="A504" s="40" t="s">
        <v>40</v>
      </c>
      <c r="B504" s="41">
        <f t="shared" ref="B504:AA504" si="263">B503+B502</f>
        <v>4344721.6900000004</v>
      </c>
      <c r="C504" s="41">
        <f t="shared" si="263"/>
        <v>-4344721.6899999995</v>
      </c>
      <c r="D504" s="41">
        <f t="shared" si="263"/>
        <v>0</v>
      </c>
      <c r="E504" s="41">
        <f t="shared" si="263"/>
        <v>0</v>
      </c>
      <c r="F504" s="41">
        <f t="shared" si="263"/>
        <v>0</v>
      </c>
      <c r="G504" s="41">
        <f t="shared" si="263"/>
        <v>0</v>
      </c>
      <c r="H504" s="41">
        <f t="shared" si="263"/>
        <v>0</v>
      </c>
      <c r="I504" s="41">
        <f t="shared" si="263"/>
        <v>0</v>
      </c>
      <c r="J504" s="41">
        <f t="shared" si="263"/>
        <v>0</v>
      </c>
      <c r="K504" s="41">
        <f t="shared" si="263"/>
        <v>0</v>
      </c>
      <c r="L504" s="41">
        <f t="shared" si="263"/>
        <v>0</v>
      </c>
      <c r="M504" s="41">
        <f t="shared" si="263"/>
        <v>0</v>
      </c>
      <c r="N504" s="41">
        <f t="shared" si="263"/>
        <v>0</v>
      </c>
      <c r="O504" s="41">
        <f t="shared" si="263"/>
        <v>0</v>
      </c>
      <c r="P504" s="41">
        <f t="shared" si="263"/>
        <v>0</v>
      </c>
      <c r="Q504" s="41">
        <f t="shared" si="263"/>
        <v>0</v>
      </c>
      <c r="R504" s="41">
        <f t="shared" si="263"/>
        <v>0</v>
      </c>
      <c r="S504" s="41">
        <f t="shared" si="263"/>
        <v>0</v>
      </c>
      <c r="T504" s="41">
        <f t="shared" si="263"/>
        <v>0</v>
      </c>
      <c r="U504" s="41">
        <f t="shared" si="263"/>
        <v>0</v>
      </c>
      <c r="V504" s="41">
        <f t="shared" si="263"/>
        <v>0</v>
      </c>
      <c r="W504" s="41">
        <f t="shared" si="263"/>
        <v>0</v>
      </c>
      <c r="X504" s="41">
        <f t="shared" si="263"/>
        <v>0</v>
      </c>
      <c r="Y504" s="41">
        <f t="shared" si="263"/>
        <v>0</v>
      </c>
      <c r="Z504" s="41">
        <f t="shared" si="263"/>
        <v>0</v>
      </c>
      <c r="AA504" s="41">
        <f t="shared" si="263"/>
        <v>0</v>
      </c>
      <c r="AB504" s="42" t="e">
        <f>Z504/D504</f>
        <v>#DIV/0!</v>
      </c>
      <c r="AC504" s="44"/>
      <c r="AE504" s="135"/>
      <c r="AF504" s="135"/>
      <c r="AG504" s="135"/>
      <c r="AH504" s="135"/>
      <c r="AI504" s="135"/>
      <c r="AJ504" s="135"/>
      <c r="AK504" s="135"/>
      <c r="AL504" s="135"/>
      <c r="AM504" s="135"/>
      <c r="AN504" s="135"/>
      <c r="AO504" s="135"/>
      <c r="AP504" s="135"/>
    </row>
    <row r="505" spans="1:42" s="33" customFormat="1" ht="15" hidden="1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  <c r="AE505" s="135"/>
      <c r="AF505" s="135"/>
      <c r="AG505" s="135"/>
      <c r="AH505" s="135"/>
      <c r="AI505" s="135"/>
      <c r="AJ505" s="135"/>
      <c r="AK505" s="135"/>
      <c r="AL505" s="135"/>
      <c r="AM505" s="135"/>
      <c r="AN505" s="135"/>
      <c r="AO505" s="135"/>
      <c r="AP505" s="135"/>
    </row>
    <row r="506" spans="1:42" s="33" customFormat="1" ht="15" hidden="1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  <c r="AE506" s="135"/>
      <c r="AF506" s="135"/>
      <c r="AG506" s="135"/>
      <c r="AH506" s="135"/>
      <c r="AI506" s="135"/>
      <c r="AJ506" s="135"/>
      <c r="AK506" s="135"/>
      <c r="AL506" s="135"/>
      <c r="AM506" s="135"/>
      <c r="AN506" s="135"/>
      <c r="AO506" s="135"/>
      <c r="AP506" s="135"/>
    </row>
    <row r="507" spans="1:42" s="33" customFormat="1" ht="15" hidden="1" customHeight="1" x14ac:dyDescent="0.25">
      <c r="A507" s="48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  <c r="AE507" s="135"/>
      <c r="AF507" s="135"/>
      <c r="AG507" s="135"/>
      <c r="AH507" s="135"/>
      <c r="AI507" s="135"/>
      <c r="AJ507" s="135"/>
      <c r="AK507" s="135"/>
      <c r="AL507" s="135"/>
      <c r="AM507" s="135"/>
      <c r="AN507" s="135"/>
      <c r="AO507" s="135"/>
      <c r="AP507" s="135"/>
    </row>
    <row r="508" spans="1:42" s="33" customFormat="1" ht="18" hidden="1" customHeight="1" x14ac:dyDescent="0.2">
      <c r="A508" s="36" t="s">
        <v>34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9" t="e">
        <f>Z508/D508</f>
        <v>#DIV/0!</v>
      </c>
      <c r="AC508" s="32"/>
      <c r="AE508" s="135"/>
      <c r="AF508" s="135"/>
      <c r="AG508" s="135"/>
      <c r="AH508" s="135"/>
      <c r="AI508" s="135"/>
      <c r="AJ508" s="135"/>
      <c r="AK508" s="135"/>
      <c r="AL508" s="135"/>
      <c r="AM508" s="135"/>
      <c r="AN508" s="135"/>
      <c r="AO508" s="135"/>
      <c r="AP508" s="135"/>
    </row>
    <row r="509" spans="1:42" s="33" customFormat="1" ht="18" hidden="1" customHeight="1" x14ac:dyDescent="0.2">
      <c r="A509" s="36" t="s">
        <v>35</v>
      </c>
      <c r="B509" s="31">
        <f>[1]consoCURRENT!E10631</f>
        <v>6265018.9900000002</v>
      </c>
      <c r="C509" s="31">
        <f>[1]consoCURRENT!F10631</f>
        <v>-4143423.01</v>
      </c>
      <c r="D509" s="31">
        <f>[1]consoCURRENT!G10631</f>
        <v>2121595.9800000004</v>
      </c>
      <c r="E509" s="31">
        <f>[1]consoCURRENT!H10631</f>
        <v>31396</v>
      </c>
      <c r="F509" s="31">
        <f>[1]consoCURRENT!I10631</f>
        <v>2042565.98</v>
      </c>
      <c r="G509" s="31">
        <f>[1]consoCURRENT!J10631</f>
        <v>47634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0</v>
      </c>
      <c r="O509" s="31">
        <f>[1]consoCURRENT!R10631</f>
        <v>31396</v>
      </c>
      <c r="P509" s="31">
        <f>[1]consoCURRENT!S10631</f>
        <v>0</v>
      </c>
      <c r="Q509" s="31">
        <f>[1]consoCURRENT!T10631</f>
        <v>0</v>
      </c>
      <c r="R509" s="31">
        <f>[1]consoCURRENT!U10631</f>
        <v>37795</v>
      </c>
      <c r="S509" s="31">
        <f>[1]consoCURRENT!V10631</f>
        <v>2004770.98</v>
      </c>
      <c r="T509" s="31">
        <f>[1]consoCURRENT!W10631</f>
        <v>0</v>
      </c>
      <c r="U509" s="31">
        <f>[1]consoCURRENT!X10631</f>
        <v>0</v>
      </c>
      <c r="V509" s="31">
        <f>[1]consoCURRENT!Y10631</f>
        <v>47634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4">SUM(M509:Y509)</f>
        <v>2121595.98</v>
      </c>
      <c r="AA509" s="31">
        <f>D509-Z509</f>
        <v>0</v>
      </c>
      <c r="AB509" s="39">
        <f>Z509/D509</f>
        <v>0.99999999999999978</v>
      </c>
      <c r="AC509" s="32"/>
      <c r="AE509" s="135"/>
      <c r="AF509" s="135"/>
      <c r="AG509" s="135"/>
      <c r="AH509" s="135"/>
      <c r="AI509" s="135"/>
      <c r="AJ509" s="135"/>
      <c r="AK509" s="135"/>
      <c r="AL509" s="135"/>
      <c r="AM509" s="135"/>
      <c r="AN509" s="135"/>
      <c r="AO509" s="135"/>
      <c r="AP509" s="135"/>
    </row>
    <row r="510" spans="1:42" s="33" customFormat="1" ht="18" hidden="1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4"/>
        <v>0</v>
      </c>
      <c r="AA510" s="31">
        <f>D510-Z510</f>
        <v>0</v>
      </c>
      <c r="AB510" s="39"/>
      <c r="AC510" s="32"/>
      <c r="AE510" s="135"/>
      <c r="AF510" s="135"/>
      <c r="AG510" s="135"/>
      <c r="AH510" s="135"/>
      <c r="AI510" s="135"/>
      <c r="AJ510" s="135"/>
      <c r="AK510" s="135"/>
      <c r="AL510" s="135"/>
      <c r="AM510" s="135"/>
      <c r="AN510" s="135"/>
      <c r="AO510" s="135"/>
      <c r="AP510" s="135"/>
    </row>
    <row r="511" spans="1:42" s="33" customFormat="1" ht="18" hidden="1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4"/>
        <v>0</v>
      </c>
      <c r="AA511" s="31">
        <f>D511-Z511</f>
        <v>0</v>
      </c>
      <c r="AB511" s="39"/>
      <c r="AC511" s="32"/>
      <c r="AE511" s="135"/>
      <c r="AF511" s="135"/>
      <c r="AG511" s="135"/>
      <c r="AH511" s="135"/>
      <c r="AI511" s="135"/>
      <c r="AJ511" s="135"/>
      <c r="AK511" s="135"/>
      <c r="AL511" s="135"/>
      <c r="AM511" s="135"/>
      <c r="AN511" s="135"/>
      <c r="AO511" s="135"/>
      <c r="AP511" s="135"/>
    </row>
    <row r="512" spans="1:42" s="33" customFormat="1" ht="18" hidden="1" customHeight="1" x14ac:dyDescent="0.25">
      <c r="A512" s="40" t="s">
        <v>38</v>
      </c>
      <c r="B512" s="41">
        <f t="shared" ref="B512:AA512" si="265">SUM(B508:B511)</f>
        <v>6265018.9900000002</v>
      </c>
      <c r="C512" s="41">
        <f t="shared" si="265"/>
        <v>-4143423.01</v>
      </c>
      <c r="D512" s="41">
        <f t="shared" si="265"/>
        <v>2121595.9800000004</v>
      </c>
      <c r="E512" s="41">
        <f t="shared" si="265"/>
        <v>31396</v>
      </c>
      <c r="F512" s="41">
        <f t="shared" si="265"/>
        <v>2042565.98</v>
      </c>
      <c r="G512" s="41">
        <f t="shared" si="265"/>
        <v>47634</v>
      </c>
      <c r="H512" s="41">
        <f t="shared" si="265"/>
        <v>0</v>
      </c>
      <c r="I512" s="41">
        <f t="shared" si="265"/>
        <v>0</v>
      </c>
      <c r="J512" s="41">
        <f t="shared" si="265"/>
        <v>0</v>
      </c>
      <c r="K512" s="41">
        <f t="shared" si="265"/>
        <v>0</v>
      </c>
      <c r="L512" s="41">
        <f t="shared" si="265"/>
        <v>0</v>
      </c>
      <c r="M512" s="41">
        <f t="shared" si="265"/>
        <v>0</v>
      </c>
      <c r="N512" s="41">
        <f t="shared" si="265"/>
        <v>0</v>
      </c>
      <c r="O512" s="41">
        <f t="shared" si="265"/>
        <v>31396</v>
      </c>
      <c r="P512" s="41">
        <f t="shared" si="265"/>
        <v>0</v>
      </c>
      <c r="Q512" s="41">
        <f t="shared" si="265"/>
        <v>0</v>
      </c>
      <c r="R512" s="41">
        <f t="shared" si="265"/>
        <v>37795</v>
      </c>
      <c r="S512" s="41">
        <f t="shared" si="265"/>
        <v>2004770.98</v>
      </c>
      <c r="T512" s="41">
        <f t="shared" si="265"/>
        <v>0</v>
      </c>
      <c r="U512" s="41">
        <f t="shared" si="265"/>
        <v>0</v>
      </c>
      <c r="V512" s="41">
        <f t="shared" si="265"/>
        <v>47634</v>
      </c>
      <c r="W512" s="41">
        <f t="shared" si="265"/>
        <v>0</v>
      </c>
      <c r="X512" s="41">
        <f t="shared" si="265"/>
        <v>0</v>
      </c>
      <c r="Y512" s="41">
        <f t="shared" si="265"/>
        <v>0</v>
      </c>
      <c r="Z512" s="41">
        <f t="shared" si="265"/>
        <v>2121595.98</v>
      </c>
      <c r="AA512" s="41">
        <f t="shared" si="265"/>
        <v>0</v>
      </c>
      <c r="AB512" s="42">
        <f>Z512/D512</f>
        <v>0.99999999999999978</v>
      </c>
      <c r="AC512" s="32"/>
      <c r="AE512" s="135"/>
      <c r="AF512" s="135"/>
      <c r="AG512" s="135"/>
      <c r="AH512" s="135"/>
      <c r="AI512" s="135"/>
      <c r="AJ512" s="135"/>
      <c r="AK512" s="135"/>
      <c r="AL512" s="135"/>
      <c r="AM512" s="135"/>
      <c r="AN512" s="135"/>
      <c r="AO512" s="135"/>
      <c r="AP512" s="135"/>
    </row>
    <row r="513" spans="1:42" s="33" customFormat="1" ht="18" hidden="1" customHeight="1" x14ac:dyDescent="0.25">
      <c r="A513" s="43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6">SUM(M513:Y513)</f>
        <v>0</v>
      </c>
      <c r="AA513" s="31">
        <f>D513-Z513</f>
        <v>0</v>
      </c>
      <c r="AB513" s="39"/>
      <c r="AC513" s="32"/>
      <c r="AE513" s="135"/>
      <c r="AF513" s="135"/>
      <c r="AG513" s="135"/>
      <c r="AH513" s="135"/>
      <c r="AI513" s="135"/>
      <c r="AJ513" s="135"/>
      <c r="AK513" s="135"/>
      <c r="AL513" s="135"/>
      <c r="AM513" s="135"/>
      <c r="AN513" s="135"/>
      <c r="AO513" s="135"/>
      <c r="AP513" s="135"/>
    </row>
    <row r="514" spans="1:42" s="33" customFormat="1" ht="18" hidden="1" customHeight="1" x14ac:dyDescent="0.25">
      <c r="A514" s="40" t="s">
        <v>40</v>
      </c>
      <c r="B514" s="41">
        <f t="shared" ref="B514:AA514" si="267">B513+B512</f>
        <v>6265018.9900000002</v>
      </c>
      <c r="C514" s="41">
        <f t="shared" si="267"/>
        <v>-4143423.01</v>
      </c>
      <c r="D514" s="41">
        <f t="shared" si="267"/>
        <v>2121595.9800000004</v>
      </c>
      <c r="E514" s="41">
        <f t="shared" si="267"/>
        <v>31396</v>
      </c>
      <c r="F514" s="41">
        <f t="shared" si="267"/>
        <v>2042565.98</v>
      </c>
      <c r="G514" s="41">
        <f t="shared" si="267"/>
        <v>47634</v>
      </c>
      <c r="H514" s="41">
        <f t="shared" si="267"/>
        <v>0</v>
      </c>
      <c r="I514" s="41">
        <f t="shared" si="267"/>
        <v>0</v>
      </c>
      <c r="J514" s="41">
        <f t="shared" si="267"/>
        <v>0</v>
      </c>
      <c r="K514" s="41">
        <f t="shared" si="267"/>
        <v>0</v>
      </c>
      <c r="L514" s="41">
        <f t="shared" si="267"/>
        <v>0</v>
      </c>
      <c r="M514" s="41">
        <f t="shared" si="267"/>
        <v>0</v>
      </c>
      <c r="N514" s="41">
        <f t="shared" si="267"/>
        <v>0</v>
      </c>
      <c r="O514" s="41">
        <f t="shared" si="267"/>
        <v>31396</v>
      </c>
      <c r="P514" s="41">
        <f t="shared" si="267"/>
        <v>0</v>
      </c>
      <c r="Q514" s="41">
        <f t="shared" si="267"/>
        <v>0</v>
      </c>
      <c r="R514" s="41">
        <f t="shared" si="267"/>
        <v>37795</v>
      </c>
      <c r="S514" s="41">
        <f t="shared" si="267"/>
        <v>2004770.98</v>
      </c>
      <c r="T514" s="41">
        <f t="shared" si="267"/>
        <v>0</v>
      </c>
      <c r="U514" s="41">
        <f t="shared" si="267"/>
        <v>0</v>
      </c>
      <c r="V514" s="41">
        <f t="shared" si="267"/>
        <v>47634</v>
      </c>
      <c r="W514" s="41">
        <f t="shared" si="267"/>
        <v>0</v>
      </c>
      <c r="X514" s="41">
        <f t="shared" si="267"/>
        <v>0</v>
      </c>
      <c r="Y514" s="41">
        <f t="shared" si="267"/>
        <v>0</v>
      </c>
      <c r="Z514" s="41">
        <f t="shared" si="267"/>
        <v>2121595.98</v>
      </c>
      <c r="AA514" s="41">
        <f t="shared" si="267"/>
        <v>0</v>
      </c>
      <c r="AB514" s="42">
        <f>Z514/D514</f>
        <v>0.99999999999999978</v>
      </c>
      <c r="AC514" s="44"/>
      <c r="AE514" s="135"/>
      <c r="AF514" s="135"/>
      <c r="AG514" s="135"/>
      <c r="AH514" s="135"/>
      <c r="AI514" s="135"/>
      <c r="AJ514" s="135"/>
      <c r="AK514" s="135"/>
      <c r="AL514" s="135"/>
      <c r="AM514" s="135"/>
      <c r="AN514" s="135"/>
      <c r="AO514" s="135"/>
      <c r="AP514" s="135"/>
    </row>
    <row r="515" spans="1:42" s="33" customFormat="1" ht="15" hidden="1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  <c r="AE515" s="135"/>
      <c r="AF515" s="135"/>
      <c r="AG515" s="135"/>
      <c r="AH515" s="135"/>
      <c r="AI515" s="135"/>
      <c r="AJ515" s="135"/>
      <c r="AK515" s="135"/>
      <c r="AL515" s="135"/>
      <c r="AM515" s="135"/>
      <c r="AN515" s="135"/>
      <c r="AO515" s="135"/>
      <c r="AP515" s="135"/>
    </row>
    <row r="516" spans="1:42" s="33" customFormat="1" ht="15" hidden="1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  <c r="AE516" s="135"/>
      <c r="AF516" s="135"/>
      <c r="AG516" s="135"/>
      <c r="AH516" s="135"/>
      <c r="AI516" s="135"/>
      <c r="AJ516" s="135"/>
      <c r="AK516" s="135"/>
      <c r="AL516" s="135"/>
      <c r="AM516" s="135"/>
      <c r="AN516" s="135"/>
      <c r="AO516" s="135"/>
      <c r="AP516" s="135"/>
    </row>
    <row r="517" spans="1:42" s="33" customFormat="1" ht="15" hidden="1" customHeight="1" x14ac:dyDescent="0.25">
      <c r="A517" s="48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  <c r="AE517" s="135"/>
      <c r="AF517" s="135"/>
      <c r="AG517" s="135"/>
      <c r="AH517" s="135"/>
      <c r="AI517" s="135"/>
      <c r="AJ517" s="135"/>
      <c r="AK517" s="135"/>
      <c r="AL517" s="135"/>
      <c r="AM517" s="135"/>
      <c r="AN517" s="135"/>
      <c r="AO517" s="135"/>
      <c r="AP517" s="135"/>
    </row>
    <row r="518" spans="1:42" s="33" customFormat="1" ht="18" hidden="1" customHeight="1" x14ac:dyDescent="0.2">
      <c r="A518" s="36" t="s">
        <v>34</v>
      </c>
      <c r="B518" s="31">
        <f>[1]consoCURRENT!E10731</f>
        <v>0</v>
      </c>
      <c r="C518" s="31">
        <f>[1]consoCURRENT!F10731</f>
        <v>0</v>
      </c>
      <c r="D518" s="31">
        <f>[1]consoCURRENT!G10731</f>
        <v>0</v>
      </c>
      <c r="E518" s="31">
        <f>[1]consoCURRENT!H10731</f>
        <v>0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0</v>
      </c>
      <c r="AA518" s="31">
        <f>D518-Z518</f>
        <v>0</v>
      </c>
      <c r="AB518" s="39" t="e">
        <f>Z518/D518</f>
        <v>#DIV/0!</v>
      </c>
      <c r="AC518" s="32"/>
      <c r="AE518" s="135"/>
      <c r="AF518" s="135"/>
      <c r="AG518" s="135"/>
      <c r="AH518" s="135"/>
      <c r="AI518" s="135"/>
      <c r="AJ518" s="135"/>
      <c r="AK518" s="135"/>
      <c r="AL518" s="135"/>
      <c r="AM518" s="135"/>
      <c r="AN518" s="135"/>
      <c r="AO518" s="135"/>
      <c r="AP518" s="135"/>
    </row>
    <row r="519" spans="1:42" s="33" customFormat="1" ht="18" hidden="1" customHeight="1" x14ac:dyDescent="0.2">
      <c r="A519" s="36" t="s">
        <v>35</v>
      </c>
      <c r="B519" s="31">
        <f>[1]consoCURRENT!E10844</f>
        <v>4989870.7600000035</v>
      </c>
      <c r="C519" s="31">
        <f>[1]consoCURRENT!F10844</f>
        <v>-4696233.1099999994</v>
      </c>
      <c r="D519" s="31">
        <f>[1]consoCURRENT!G10844</f>
        <v>293637.65000000369</v>
      </c>
      <c r="E519" s="31">
        <f>[1]consoCURRENT!H10844</f>
        <v>233564.65</v>
      </c>
      <c r="F519" s="31">
        <f>[1]consoCURRENT!I10844</f>
        <v>33000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198564.65</v>
      </c>
      <c r="O519" s="31">
        <f>[1]consoCURRENT!R10844</f>
        <v>0</v>
      </c>
      <c r="P519" s="31">
        <f>[1]consoCURRENT!S10844</f>
        <v>35000</v>
      </c>
      <c r="Q519" s="31">
        <f>[1]consoCURRENT!T10844</f>
        <v>0</v>
      </c>
      <c r="R519" s="31">
        <f>[1]consoCURRENT!U10844</f>
        <v>33000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8">SUM(M519:Y519)</f>
        <v>266564.65000000002</v>
      </c>
      <c r="AA519" s="31">
        <f>D519-Z519</f>
        <v>27073.000000003667</v>
      </c>
      <c r="AB519" s="39">
        <f>Z519/D519</f>
        <v>0.90780133269693675</v>
      </c>
      <c r="AC519" s="32"/>
      <c r="AE519" s="135"/>
      <c r="AF519" s="135"/>
      <c r="AG519" s="135"/>
      <c r="AH519" s="135"/>
      <c r="AI519" s="135"/>
      <c r="AJ519" s="135"/>
      <c r="AK519" s="135"/>
      <c r="AL519" s="135"/>
      <c r="AM519" s="135"/>
      <c r="AN519" s="135"/>
      <c r="AO519" s="135"/>
      <c r="AP519" s="135"/>
    </row>
    <row r="520" spans="1:42" s="33" customFormat="1" ht="18" hidden="1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8"/>
        <v>0</v>
      </c>
      <c r="AA520" s="31">
        <f>D520-Z520</f>
        <v>0</v>
      </c>
      <c r="AB520" s="39"/>
      <c r="AC520" s="32"/>
      <c r="AE520" s="135"/>
      <c r="AF520" s="135"/>
      <c r="AG520" s="135"/>
      <c r="AH520" s="135"/>
      <c r="AI520" s="135"/>
      <c r="AJ520" s="135"/>
      <c r="AK520" s="135"/>
      <c r="AL520" s="135"/>
      <c r="AM520" s="135"/>
      <c r="AN520" s="135"/>
      <c r="AO520" s="135"/>
      <c r="AP520" s="135"/>
    </row>
    <row r="521" spans="1:42" s="33" customFormat="1" ht="18" hidden="1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8"/>
        <v>0</v>
      </c>
      <c r="AA521" s="31">
        <f>D521-Z521</f>
        <v>0</v>
      </c>
      <c r="AB521" s="39"/>
      <c r="AC521" s="32"/>
      <c r="AE521" s="135"/>
      <c r="AF521" s="135"/>
      <c r="AG521" s="135"/>
      <c r="AH521" s="135"/>
      <c r="AI521" s="135"/>
      <c r="AJ521" s="135"/>
      <c r="AK521" s="135"/>
      <c r="AL521" s="135"/>
      <c r="AM521" s="135"/>
      <c r="AN521" s="135"/>
      <c r="AO521" s="135"/>
      <c r="AP521" s="135"/>
    </row>
    <row r="522" spans="1:42" s="33" customFormat="1" ht="18" hidden="1" customHeight="1" x14ac:dyDescent="0.25">
      <c r="A522" s="40" t="s">
        <v>38</v>
      </c>
      <c r="B522" s="41">
        <f t="shared" ref="B522:AA522" si="269">SUM(B518:B521)</f>
        <v>4989870.7600000035</v>
      </c>
      <c r="C522" s="41">
        <f t="shared" si="269"/>
        <v>-4696233.1099999994</v>
      </c>
      <c r="D522" s="41">
        <f t="shared" si="269"/>
        <v>293637.65000000369</v>
      </c>
      <c r="E522" s="41">
        <f t="shared" si="269"/>
        <v>233564.65</v>
      </c>
      <c r="F522" s="41">
        <f t="shared" si="269"/>
        <v>33000</v>
      </c>
      <c r="G522" s="41">
        <f t="shared" si="269"/>
        <v>0</v>
      </c>
      <c r="H522" s="41">
        <f t="shared" si="269"/>
        <v>0</v>
      </c>
      <c r="I522" s="41">
        <f t="shared" si="269"/>
        <v>0</v>
      </c>
      <c r="J522" s="41">
        <f t="shared" si="269"/>
        <v>0</v>
      </c>
      <c r="K522" s="41">
        <f t="shared" si="269"/>
        <v>0</v>
      </c>
      <c r="L522" s="41">
        <f t="shared" si="269"/>
        <v>0</v>
      </c>
      <c r="M522" s="41">
        <f t="shared" si="269"/>
        <v>0</v>
      </c>
      <c r="N522" s="41">
        <f t="shared" si="269"/>
        <v>198564.65</v>
      </c>
      <c r="O522" s="41">
        <f t="shared" si="269"/>
        <v>0</v>
      </c>
      <c r="P522" s="41">
        <f t="shared" si="269"/>
        <v>35000</v>
      </c>
      <c r="Q522" s="41">
        <f t="shared" si="269"/>
        <v>0</v>
      </c>
      <c r="R522" s="41">
        <f t="shared" si="269"/>
        <v>33000</v>
      </c>
      <c r="S522" s="41">
        <f t="shared" si="269"/>
        <v>0</v>
      </c>
      <c r="T522" s="41">
        <f t="shared" si="269"/>
        <v>0</v>
      </c>
      <c r="U522" s="41">
        <f t="shared" si="269"/>
        <v>0</v>
      </c>
      <c r="V522" s="41">
        <f t="shared" si="269"/>
        <v>0</v>
      </c>
      <c r="W522" s="41">
        <f t="shared" si="269"/>
        <v>0</v>
      </c>
      <c r="X522" s="41">
        <f t="shared" si="269"/>
        <v>0</v>
      </c>
      <c r="Y522" s="41">
        <f t="shared" si="269"/>
        <v>0</v>
      </c>
      <c r="Z522" s="41">
        <f t="shared" si="269"/>
        <v>266564.65000000002</v>
      </c>
      <c r="AA522" s="41">
        <f t="shared" si="269"/>
        <v>27073.000000003667</v>
      </c>
      <c r="AB522" s="42">
        <f>Z522/D522</f>
        <v>0.90780133269693675</v>
      </c>
      <c r="AC522" s="32"/>
      <c r="AE522" s="135"/>
      <c r="AF522" s="135"/>
      <c r="AG522" s="135"/>
      <c r="AH522" s="135"/>
      <c r="AI522" s="135"/>
      <c r="AJ522" s="135"/>
      <c r="AK522" s="135"/>
      <c r="AL522" s="135"/>
      <c r="AM522" s="135"/>
      <c r="AN522" s="135"/>
      <c r="AO522" s="135"/>
      <c r="AP522" s="135"/>
    </row>
    <row r="523" spans="1:42" s="33" customFormat="1" ht="18" hidden="1" customHeight="1" x14ac:dyDescent="0.25">
      <c r="A523" s="43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70">SUM(M523:Y523)</f>
        <v>0</v>
      </c>
      <c r="AA523" s="31">
        <f>D523-Z523</f>
        <v>0</v>
      </c>
      <c r="AB523" s="39"/>
      <c r="AC523" s="32"/>
      <c r="AE523" s="135"/>
      <c r="AF523" s="135"/>
      <c r="AG523" s="135"/>
      <c r="AH523" s="135"/>
      <c r="AI523" s="135"/>
      <c r="AJ523" s="135"/>
      <c r="AK523" s="135"/>
      <c r="AL523" s="135"/>
      <c r="AM523" s="135"/>
      <c r="AN523" s="135"/>
      <c r="AO523" s="135"/>
      <c r="AP523" s="135"/>
    </row>
    <row r="524" spans="1:42" s="33" customFormat="1" ht="18" hidden="1" customHeight="1" x14ac:dyDescent="0.25">
      <c r="A524" s="40" t="s">
        <v>40</v>
      </c>
      <c r="B524" s="41">
        <f t="shared" ref="B524:AA524" si="271">B523+B522</f>
        <v>4989870.7600000035</v>
      </c>
      <c r="C524" s="41">
        <f t="shared" si="271"/>
        <v>-4696233.1099999994</v>
      </c>
      <c r="D524" s="41">
        <f t="shared" si="271"/>
        <v>293637.65000000369</v>
      </c>
      <c r="E524" s="41">
        <f t="shared" si="271"/>
        <v>233564.65</v>
      </c>
      <c r="F524" s="41">
        <f t="shared" si="271"/>
        <v>33000</v>
      </c>
      <c r="G524" s="41">
        <f t="shared" si="271"/>
        <v>0</v>
      </c>
      <c r="H524" s="41">
        <f t="shared" si="271"/>
        <v>0</v>
      </c>
      <c r="I524" s="41">
        <f t="shared" si="271"/>
        <v>0</v>
      </c>
      <c r="J524" s="41">
        <f t="shared" si="271"/>
        <v>0</v>
      </c>
      <c r="K524" s="41">
        <f t="shared" si="271"/>
        <v>0</v>
      </c>
      <c r="L524" s="41">
        <f t="shared" si="271"/>
        <v>0</v>
      </c>
      <c r="M524" s="41">
        <f t="shared" si="271"/>
        <v>0</v>
      </c>
      <c r="N524" s="41">
        <f t="shared" si="271"/>
        <v>198564.65</v>
      </c>
      <c r="O524" s="41">
        <f t="shared" si="271"/>
        <v>0</v>
      </c>
      <c r="P524" s="41">
        <f t="shared" si="271"/>
        <v>35000</v>
      </c>
      <c r="Q524" s="41">
        <f t="shared" si="271"/>
        <v>0</v>
      </c>
      <c r="R524" s="41">
        <f t="shared" si="271"/>
        <v>33000</v>
      </c>
      <c r="S524" s="41">
        <f t="shared" si="271"/>
        <v>0</v>
      </c>
      <c r="T524" s="41">
        <f t="shared" si="271"/>
        <v>0</v>
      </c>
      <c r="U524" s="41">
        <f t="shared" si="271"/>
        <v>0</v>
      </c>
      <c r="V524" s="41">
        <f t="shared" si="271"/>
        <v>0</v>
      </c>
      <c r="W524" s="41">
        <f t="shared" si="271"/>
        <v>0</v>
      </c>
      <c r="X524" s="41">
        <f t="shared" si="271"/>
        <v>0</v>
      </c>
      <c r="Y524" s="41">
        <f t="shared" si="271"/>
        <v>0</v>
      </c>
      <c r="Z524" s="41">
        <f t="shared" si="271"/>
        <v>266564.65000000002</v>
      </c>
      <c r="AA524" s="41">
        <f t="shared" si="271"/>
        <v>27073.000000003667</v>
      </c>
      <c r="AB524" s="42">
        <f>Z524/D524</f>
        <v>0.90780133269693675</v>
      </c>
      <c r="AC524" s="44"/>
      <c r="AE524" s="135"/>
      <c r="AF524" s="135"/>
      <c r="AG524" s="135"/>
      <c r="AH524" s="135"/>
      <c r="AI524" s="135"/>
      <c r="AJ524" s="135"/>
      <c r="AK524" s="135"/>
      <c r="AL524" s="135"/>
      <c r="AM524" s="135"/>
      <c r="AN524" s="135"/>
      <c r="AO524" s="135"/>
      <c r="AP524" s="135"/>
    </row>
    <row r="525" spans="1:42" s="33" customFormat="1" ht="10.7" hidden="1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  <c r="AE525" s="135"/>
      <c r="AF525" s="135"/>
      <c r="AG525" s="135"/>
      <c r="AH525" s="135"/>
      <c r="AI525" s="135"/>
      <c r="AJ525" s="135"/>
      <c r="AK525" s="135"/>
      <c r="AL525" s="135"/>
      <c r="AM525" s="135"/>
      <c r="AN525" s="135"/>
      <c r="AO525" s="135"/>
      <c r="AP525" s="135"/>
    </row>
    <row r="526" spans="1:42" s="33" customFormat="1" ht="10.7" hidden="1" customHeight="1" x14ac:dyDescent="0.25">
      <c r="A526" s="4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  <c r="AE526" s="135"/>
      <c r="AF526" s="135"/>
      <c r="AG526" s="135"/>
      <c r="AH526" s="135"/>
      <c r="AI526" s="135"/>
      <c r="AJ526" s="135"/>
      <c r="AK526" s="135"/>
      <c r="AL526" s="135"/>
      <c r="AM526" s="135"/>
      <c r="AN526" s="135"/>
      <c r="AO526" s="135"/>
      <c r="AP526" s="135"/>
    </row>
    <row r="527" spans="1:42" s="33" customFormat="1" ht="15" hidden="1" customHeight="1" x14ac:dyDescent="0.25">
      <c r="A527" s="48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  <c r="AE527" s="135"/>
      <c r="AF527" s="135"/>
      <c r="AG527" s="135"/>
      <c r="AH527" s="135"/>
      <c r="AI527" s="135"/>
      <c r="AJ527" s="135"/>
      <c r="AK527" s="135"/>
      <c r="AL527" s="135"/>
      <c r="AM527" s="135"/>
      <c r="AN527" s="135"/>
      <c r="AO527" s="135"/>
      <c r="AP527" s="135"/>
    </row>
    <row r="528" spans="1:42" s="33" customFormat="1" ht="18" hidden="1" customHeight="1" x14ac:dyDescent="0.2">
      <c r="A528" s="36" t="s">
        <v>34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9" t="e">
        <f>Z528/D528</f>
        <v>#DIV/0!</v>
      </c>
      <c r="AC528" s="32"/>
      <c r="AE528" s="135"/>
      <c r="AF528" s="135"/>
      <c r="AG528" s="135"/>
      <c r="AH528" s="135"/>
      <c r="AI528" s="135"/>
      <c r="AJ528" s="135"/>
      <c r="AK528" s="135"/>
      <c r="AL528" s="135"/>
      <c r="AM528" s="135"/>
      <c r="AN528" s="135"/>
      <c r="AO528" s="135"/>
      <c r="AP528" s="135"/>
    </row>
    <row r="529" spans="1:42" s="33" customFormat="1" ht="18" hidden="1" customHeight="1" x14ac:dyDescent="0.2">
      <c r="A529" s="36" t="s">
        <v>35</v>
      </c>
      <c r="B529" s="31">
        <f>[1]consoCURRENT!E11057</f>
        <v>1432430.1400000001</v>
      </c>
      <c r="C529" s="31">
        <f>[1]consoCURRENT!F11057</f>
        <v>-1339434.1400000001</v>
      </c>
      <c r="D529" s="31">
        <f>[1]consoCURRENT!G11057</f>
        <v>92996</v>
      </c>
      <c r="E529" s="31">
        <f>[1]consoCURRENT!H11057</f>
        <v>0</v>
      </c>
      <c r="F529" s="31">
        <f>[1]consoCURRENT!I11057</f>
        <v>92996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0</v>
      </c>
      <c r="P529" s="31">
        <f>[1]consoCURRENT!S11057</f>
        <v>0</v>
      </c>
      <c r="Q529" s="31">
        <f>[1]consoCURRENT!T11057</f>
        <v>70090</v>
      </c>
      <c r="R529" s="31">
        <f>[1]consoCURRENT!U11057</f>
        <v>22906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2">SUM(M529:Y529)</f>
        <v>92996</v>
      </c>
      <c r="AA529" s="31">
        <f>D529-Z529</f>
        <v>0</v>
      </c>
      <c r="AB529" s="39">
        <f>Z529/D529</f>
        <v>1</v>
      </c>
      <c r="AC529" s="32"/>
      <c r="AE529" s="135"/>
      <c r="AF529" s="135"/>
      <c r="AG529" s="135"/>
      <c r="AH529" s="135"/>
      <c r="AI529" s="135"/>
      <c r="AJ529" s="135"/>
      <c r="AK529" s="135"/>
      <c r="AL529" s="135"/>
      <c r="AM529" s="135"/>
      <c r="AN529" s="135"/>
      <c r="AO529" s="135"/>
      <c r="AP529" s="135"/>
    </row>
    <row r="530" spans="1:42" s="33" customFormat="1" ht="18" hidden="1" customHeight="1" x14ac:dyDescent="0.2">
      <c r="A530" s="49" t="s">
        <v>36</v>
      </c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>
        <f t="shared" si="272"/>
        <v>0</v>
      </c>
      <c r="AA530" s="50">
        <f>D530-Z530</f>
        <v>0</v>
      </c>
      <c r="AB530" s="51"/>
      <c r="AC530" s="50"/>
      <c r="AE530" s="135"/>
      <c r="AF530" s="135"/>
      <c r="AG530" s="135"/>
      <c r="AH530" s="135"/>
      <c r="AI530" s="135"/>
      <c r="AJ530" s="135"/>
      <c r="AK530" s="135"/>
      <c r="AL530" s="135"/>
      <c r="AM530" s="135"/>
      <c r="AN530" s="135"/>
      <c r="AO530" s="135"/>
      <c r="AP530" s="135"/>
    </row>
    <row r="531" spans="1:42" s="33" customFormat="1" ht="18" hidden="1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2"/>
        <v>0</v>
      </c>
      <c r="AA531" s="31">
        <f>D531-Z531</f>
        <v>0</v>
      </c>
      <c r="AB531" s="39"/>
      <c r="AC531" s="32"/>
      <c r="AE531" s="135"/>
      <c r="AF531" s="135"/>
      <c r="AG531" s="135"/>
      <c r="AH531" s="135"/>
      <c r="AI531" s="135"/>
      <c r="AJ531" s="135"/>
      <c r="AK531" s="135"/>
      <c r="AL531" s="135"/>
      <c r="AM531" s="135"/>
      <c r="AN531" s="135"/>
      <c r="AO531" s="135"/>
      <c r="AP531" s="135"/>
    </row>
    <row r="532" spans="1:42" s="33" customFormat="1" ht="18" hidden="1" customHeight="1" x14ac:dyDescent="0.25">
      <c r="A532" s="40" t="s">
        <v>38</v>
      </c>
      <c r="B532" s="41">
        <f t="shared" ref="B532:AA532" si="273">SUM(B528:B531)</f>
        <v>1432430.1400000001</v>
      </c>
      <c r="C532" s="41">
        <f t="shared" si="273"/>
        <v>-1339434.1400000001</v>
      </c>
      <c r="D532" s="41">
        <f t="shared" si="273"/>
        <v>92996</v>
      </c>
      <c r="E532" s="41">
        <f t="shared" si="273"/>
        <v>0</v>
      </c>
      <c r="F532" s="41">
        <f t="shared" si="273"/>
        <v>92996</v>
      </c>
      <c r="G532" s="41">
        <f t="shared" si="273"/>
        <v>0</v>
      </c>
      <c r="H532" s="41">
        <f t="shared" si="273"/>
        <v>0</v>
      </c>
      <c r="I532" s="41">
        <f t="shared" si="273"/>
        <v>0</v>
      </c>
      <c r="J532" s="41">
        <f t="shared" si="273"/>
        <v>0</v>
      </c>
      <c r="K532" s="41">
        <f t="shared" si="273"/>
        <v>0</v>
      </c>
      <c r="L532" s="41">
        <f t="shared" si="273"/>
        <v>0</v>
      </c>
      <c r="M532" s="41">
        <f t="shared" si="273"/>
        <v>0</v>
      </c>
      <c r="N532" s="41">
        <f t="shared" si="273"/>
        <v>0</v>
      </c>
      <c r="O532" s="41">
        <f t="shared" si="273"/>
        <v>0</v>
      </c>
      <c r="P532" s="41">
        <f t="shared" si="273"/>
        <v>0</v>
      </c>
      <c r="Q532" s="41">
        <f t="shared" si="273"/>
        <v>70090</v>
      </c>
      <c r="R532" s="41">
        <f t="shared" si="273"/>
        <v>22906</v>
      </c>
      <c r="S532" s="41">
        <f t="shared" si="273"/>
        <v>0</v>
      </c>
      <c r="T532" s="41">
        <f t="shared" si="273"/>
        <v>0</v>
      </c>
      <c r="U532" s="41">
        <f t="shared" si="273"/>
        <v>0</v>
      </c>
      <c r="V532" s="41">
        <f t="shared" si="273"/>
        <v>0</v>
      </c>
      <c r="W532" s="41">
        <f t="shared" si="273"/>
        <v>0</v>
      </c>
      <c r="X532" s="41">
        <f t="shared" si="273"/>
        <v>0</v>
      </c>
      <c r="Y532" s="41">
        <f t="shared" si="273"/>
        <v>0</v>
      </c>
      <c r="Z532" s="41">
        <f t="shared" si="273"/>
        <v>92996</v>
      </c>
      <c r="AA532" s="41">
        <f t="shared" si="273"/>
        <v>0</v>
      </c>
      <c r="AB532" s="42">
        <f>Z532/D532</f>
        <v>1</v>
      </c>
      <c r="AC532" s="32"/>
      <c r="AE532" s="135"/>
      <c r="AF532" s="135"/>
      <c r="AG532" s="135"/>
      <c r="AH532" s="135"/>
      <c r="AI532" s="135"/>
      <c r="AJ532" s="135"/>
      <c r="AK532" s="135"/>
      <c r="AL532" s="135"/>
      <c r="AM532" s="135"/>
      <c r="AN532" s="135"/>
      <c r="AO532" s="135"/>
      <c r="AP532" s="135"/>
    </row>
    <row r="533" spans="1:42" s="33" customFormat="1" ht="14.45" hidden="1" customHeight="1" x14ac:dyDescent="0.25">
      <c r="A533" s="43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4">SUM(M533:Y533)</f>
        <v>0</v>
      </c>
      <c r="AA533" s="31">
        <f>D533-Z533</f>
        <v>0</v>
      </c>
      <c r="AB533" s="39"/>
      <c r="AC533" s="32"/>
      <c r="AE533" s="135"/>
      <c r="AF533" s="135"/>
      <c r="AG533" s="135"/>
      <c r="AH533" s="135"/>
      <c r="AI533" s="135"/>
      <c r="AJ533" s="135"/>
      <c r="AK533" s="135"/>
      <c r="AL533" s="135"/>
      <c r="AM533" s="135"/>
      <c r="AN533" s="135"/>
      <c r="AO533" s="135"/>
      <c r="AP533" s="135"/>
    </row>
    <row r="534" spans="1:42" s="33" customFormat="1" ht="18" hidden="1" customHeight="1" x14ac:dyDescent="0.25">
      <c r="A534" s="40" t="s">
        <v>40</v>
      </c>
      <c r="B534" s="41">
        <f t="shared" ref="B534:AA534" si="275">B533+B532</f>
        <v>1432430.1400000001</v>
      </c>
      <c r="C534" s="41">
        <f t="shared" si="275"/>
        <v>-1339434.1400000001</v>
      </c>
      <c r="D534" s="41">
        <f t="shared" si="275"/>
        <v>92996</v>
      </c>
      <c r="E534" s="41">
        <f t="shared" si="275"/>
        <v>0</v>
      </c>
      <c r="F534" s="41">
        <f t="shared" si="275"/>
        <v>92996</v>
      </c>
      <c r="G534" s="41">
        <f t="shared" si="275"/>
        <v>0</v>
      </c>
      <c r="H534" s="41">
        <f t="shared" si="275"/>
        <v>0</v>
      </c>
      <c r="I534" s="41">
        <f t="shared" si="275"/>
        <v>0</v>
      </c>
      <c r="J534" s="41">
        <f t="shared" si="275"/>
        <v>0</v>
      </c>
      <c r="K534" s="41">
        <f t="shared" si="275"/>
        <v>0</v>
      </c>
      <c r="L534" s="41">
        <f t="shared" si="275"/>
        <v>0</v>
      </c>
      <c r="M534" s="41">
        <f t="shared" si="275"/>
        <v>0</v>
      </c>
      <c r="N534" s="41">
        <f t="shared" si="275"/>
        <v>0</v>
      </c>
      <c r="O534" s="41">
        <f t="shared" si="275"/>
        <v>0</v>
      </c>
      <c r="P534" s="41">
        <f t="shared" si="275"/>
        <v>0</v>
      </c>
      <c r="Q534" s="41">
        <f t="shared" si="275"/>
        <v>70090</v>
      </c>
      <c r="R534" s="41">
        <f t="shared" si="275"/>
        <v>22906</v>
      </c>
      <c r="S534" s="41">
        <f t="shared" si="275"/>
        <v>0</v>
      </c>
      <c r="T534" s="41">
        <f t="shared" si="275"/>
        <v>0</v>
      </c>
      <c r="U534" s="41">
        <f t="shared" si="275"/>
        <v>0</v>
      </c>
      <c r="V534" s="41">
        <f t="shared" si="275"/>
        <v>0</v>
      </c>
      <c r="W534" s="41">
        <f t="shared" si="275"/>
        <v>0</v>
      </c>
      <c r="X534" s="41">
        <f t="shared" si="275"/>
        <v>0</v>
      </c>
      <c r="Y534" s="41">
        <f t="shared" si="275"/>
        <v>0</v>
      </c>
      <c r="Z534" s="41">
        <f t="shared" si="275"/>
        <v>92996</v>
      </c>
      <c r="AA534" s="41">
        <f t="shared" si="275"/>
        <v>0</v>
      </c>
      <c r="AB534" s="42">
        <f>Z534/D534</f>
        <v>1</v>
      </c>
      <c r="AC534" s="44"/>
      <c r="AE534" s="135"/>
      <c r="AF534" s="135"/>
      <c r="AG534" s="135"/>
      <c r="AH534" s="135"/>
      <c r="AI534" s="135"/>
      <c r="AJ534" s="135"/>
      <c r="AK534" s="135"/>
      <c r="AL534" s="135"/>
      <c r="AM534" s="135"/>
      <c r="AN534" s="135"/>
      <c r="AO534" s="135"/>
      <c r="AP534" s="135"/>
    </row>
    <row r="535" spans="1:42" s="33" customFormat="1" ht="15" hidden="1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  <c r="AE535" s="135"/>
      <c r="AF535" s="135"/>
      <c r="AG535" s="135"/>
      <c r="AH535" s="135"/>
      <c r="AI535" s="135"/>
      <c r="AJ535" s="135"/>
      <c r="AK535" s="135"/>
      <c r="AL535" s="135"/>
      <c r="AM535" s="135"/>
      <c r="AN535" s="135"/>
      <c r="AO535" s="135"/>
      <c r="AP535" s="135"/>
    </row>
    <row r="536" spans="1:42" s="33" customFormat="1" ht="15" hidden="1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  <c r="AE536" s="135"/>
      <c r="AF536" s="135"/>
      <c r="AG536" s="135"/>
      <c r="AH536" s="135"/>
      <c r="AI536" s="135"/>
      <c r="AJ536" s="135"/>
      <c r="AK536" s="135"/>
      <c r="AL536" s="135"/>
      <c r="AM536" s="135"/>
      <c r="AN536" s="135"/>
      <c r="AO536" s="135"/>
      <c r="AP536" s="135"/>
    </row>
    <row r="537" spans="1:42" s="33" customFormat="1" ht="15" hidden="1" customHeight="1" x14ac:dyDescent="0.25">
      <c r="A537" s="48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  <c r="AE537" s="135"/>
      <c r="AF537" s="135"/>
      <c r="AG537" s="135"/>
      <c r="AH537" s="135"/>
      <c r="AI537" s="135"/>
      <c r="AJ537" s="135"/>
      <c r="AK537" s="135"/>
      <c r="AL537" s="135"/>
      <c r="AM537" s="135"/>
      <c r="AN537" s="135"/>
      <c r="AO537" s="135"/>
      <c r="AP537" s="135"/>
    </row>
    <row r="538" spans="1:42" s="33" customFormat="1" ht="18" hidden="1" customHeight="1" x14ac:dyDescent="0.2">
      <c r="A538" s="36" t="s">
        <v>34</v>
      </c>
      <c r="B538" s="31">
        <f>[1]consoCURRENT!E11157</f>
        <v>0</v>
      </c>
      <c r="C538" s="31">
        <f>[1]consoCURRENT!F11157</f>
        <v>0</v>
      </c>
      <c r="D538" s="31">
        <f>[1]consoCURRENT!G11157</f>
        <v>0</v>
      </c>
      <c r="E538" s="31">
        <f>[1]consoCURRENT!H11157</f>
        <v>0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0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0</v>
      </c>
      <c r="AA538" s="31">
        <f>D538-Z538</f>
        <v>0</v>
      </c>
      <c r="AB538" s="39" t="e">
        <f>Z538/D538</f>
        <v>#DIV/0!</v>
      </c>
      <c r="AC538" s="32"/>
      <c r="AE538" s="135"/>
      <c r="AF538" s="135"/>
      <c r="AG538" s="135"/>
      <c r="AH538" s="135"/>
      <c r="AI538" s="135"/>
      <c r="AJ538" s="135"/>
      <c r="AK538" s="135"/>
      <c r="AL538" s="135"/>
      <c r="AM538" s="135"/>
      <c r="AN538" s="135"/>
      <c r="AO538" s="135"/>
      <c r="AP538" s="135"/>
    </row>
    <row r="539" spans="1:42" s="33" customFormat="1" ht="18" hidden="1" customHeight="1" x14ac:dyDescent="0.2">
      <c r="A539" s="36" t="s">
        <v>35</v>
      </c>
      <c r="B539" s="31">
        <f>[1]consoCURRENT!E11270</f>
        <v>10047269.210000001</v>
      </c>
      <c r="C539" s="31">
        <f>[1]consoCURRENT!F11270</f>
        <v>-9767898.040000001</v>
      </c>
      <c r="D539" s="31">
        <f>[1]consoCURRENT!G11270</f>
        <v>279371.17000000004</v>
      </c>
      <c r="E539" s="31">
        <f>[1]consoCURRENT!H11270</f>
        <v>279371.17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279371.17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6">SUM(M539:Y539)</f>
        <v>279371.17</v>
      </c>
      <c r="AA539" s="31">
        <f>D539-Z539</f>
        <v>0</v>
      </c>
      <c r="AB539" s="39">
        <f>Z539/D539</f>
        <v>0.99999999999999978</v>
      </c>
      <c r="AC539" s="32"/>
      <c r="AE539" s="135"/>
      <c r="AF539" s="135"/>
      <c r="AG539" s="135"/>
      <c r="AH539" s="135"/>
      <c r="AI539" s="135"/>
      <c r="AJ539" s="135"/>
      <c r="AK539" s="135"/>
      <c r="AL539" s="135"/>
      <c r="AM539" s="135"/>
      <c r="AN539" s="135"/>
      <c r="AO539" s="135"/>
      <c r="AP539" s="135"/>
    </row>
    <row r="540" spans="1:42" s="33" customFormat="1" ht="18" hidden="1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6"/>
        <v>0</v>
      </c>
      <c r="AA540" s="31">
        <f>D540-Z540</f>
        <v>0</v>
      </c>
      <c r="AB540" s="39"/>
      <c r="AC540" s="32"/>
      <c r="AE540" s="135"/>
      <c r="AF540" s="135"/>
      <c r="AG540" s="135"/>
      <c r="AH540" s="135"/>
      <c r="AI540" s="135"/>
      <c r="AJ540" s="135"/>
      <c r="AK540" s="135"/>
      <c r="AL540" s="135"/>
      <c r="AM540" s="135"/>
      <c r="AN540" s="135"/>
      <c r="AO540" s="135"/>
      <c r="AP540" s="135"/>
    </row>
    <row r="541" spans="1:42" s="33" customFormat="1" ht="18" hidden="1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6"/>
        <v>0</v>
      </c>
      <c r="AA541" s="31">
        <f>D541-Z541</f>
        <v>0</v>
      </c>
      <c r="AB541" s="39"/>
      <c r="AC541" s="32"/>
      <c r="AE541" s="135"/>
      <c r="AF541" s="135"/>
      <c r="AG541" s="135"/>
      <c r="AH541" s="135"/>
      <c r="AI541" s="135"/>
      <c r="AJ541" s="135"/>
      <c r="AK541" s="135"/>
      <c r="AL541" s="135"/>
      <c r="AM541" s="135"/>
      <c r="AN541" s="135"/>
      <c r="AO541" s="135"/>
      <c r="AP541" s="135"/>
    </row>
    <row r="542" spans="1:42" s="33" customFormat="1" ht="18" hidden="1" customHeight="1" x14ac:dyDescent="0.25">
      <c r="A542" s="40" t="s">
        <v>38</v>
      </c>
      <c r="B542" s="41">
        <f t="shared" ref="B542:AA542" si="277">SUM(B538:B541)</f>
        <v>10047269.210000001</v>
      </c>
      <c r="C542" s="41">
        <f t="shared" si="277"/>
        <v>-9767898.040000001</v>
      </c>
      <c r="D542" s="41">
        <f t="shared" si="277"/>
        <v>279371.17000000004</v>
      </c>
      <c r="E542" s="41">
        <f t="shared" si="277"/>
        <v>279371.17</v>
      </c>
      <c r="F542" s="41">
        <f t="shared" si="277"/>
        <v>0</v>
      </c>
      <c r="G542" s="41">
        <f t="shared" si="277"/>
        <v>0</v>
      </c>
      <c r="H542" s="41">
        <f t="shared" si="277"/>
        <v>0</v>
      </c>
      <c r="I542" s="41">
        <f t="shared" si="277"/>
        <v>0</v>
      </c>
      <c r="J542" s="41">
        <f t="shared" si="277"/>
        <v>0</v>
      </c>
      <c r="K542" s="41">
        <f t="shared" si="277"/>
        <v>0</v>
      </c>
      <c r="L542" s="41">
        <f t="shared" si="277"/>
        <v>0</v>
      </c>
      <c r="M542" s="41">
        <f t="shared" si="277"/>
        <v>0</v>
      </c>
      <c r="N542" s="41">
        <f t="shared" si="277"/>
        <v>279371.17</v>
      </c>
      <c r="O542" s="41">
        <f t="shared" si="277"/>
        <v>0</v>
      </c>
      <c r="P542" s="41">
        <f t="shared" si="277"/>
        <v>0</v>
      </c>
      <c r="Q542" s="41">
        <f t="shared" si="277"/>
        <v>0</v>
      </c>
      <c r="R542" s="41">
        <f t="shared" si="277"/>
        <v>0</v>
      </c>
      <c r="S542" s="41">
        <f t="shared" si="277"/>
        <v>0</v>
      </c>
      <c r="T542" s="41">
        <f t="shared" si="277"/>
        <v>0</v>
      </c>
      <c r="U542" s="41">
        <f t="shared" si="277"/>
        <v>0</v>
      </c>
      <c r="V542" s="41">
        <f t="shared" si="277"/>
        <v>0</v>
      </c>
      <c r="W542" s="41">
        <f t="shared" si="277"/>
        <v>0</v>
      </c>
      <c r="X542" s="41">
        <f t="shared" si="277"/>
        <v>0</v>
      </c>
      <c r="Y542" s="41">
        <f t="shared" si="277"/>
        <v>0</v>
      </c>
      <c r="Z542" s="41">
        <f t="shared" si="277"/>
        <v>279371.17</v>
      </c>
      <c r="AA542" s="41">
        <f t="shared" si="277"/>
        <v>0</v>
      </c>
      <c r="AB542" s="42">
        <f>Z542/D542</f>
        <v>0.99999999999999978</v>
      </c>
      <c r="AC542" s="32"/>
      <c r="AE542" s="135"/>
      <c r="AF542" s="135"/>
      <c r="AG542" s="135"/>
      <c r="AH542" s="135"/>
      <c r="AI542" s="135"/>
      <c r="AJ542" s="135"/>
      <c r="AK542" s="135"/>
      <c r="AL542" s="135"/>
      <c r="AM542" s="135"/>
      <c r="AN542" s="135"/>
      <c r="AO542" s="135"/>
      <c r="AP542" s="135"/>
    </row>
    <row r="543" spans="1:42" s="33" customFormat="1" ht="18" hidden="1" customHeight="1" x14ac:dyDescent="0.25">
      <c r="A543" s="43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8">SUM(M543:Y543)</f>
        <v>0</v>
      </c>
      <c r="AA543" s="31">
        <f>D543-Z543</f>
        <v>0</v>
      </c>
      <c r="AB543" s="39"/>
      <c r="AC543" s="32"/>
      <c r="AE543" s="135"/>
      <c r="AF543" s="135"/>
      <c r="AG543" s="135"/>
      <c r="AH543" s="135"/>
      <c r="AI543" s="135"/>
      <c r="AJ543" s="135"/>
      <c r="AK543" s="135"/>
      <c r="AL543" s="135"/>
      <c r="AM543" s="135"/>
      <c r="AN543" s="135"/>
      <c r="AO543" s="135"/>
      <c r="AP543" s="135"/>
    </row>
    <row r="544" spans="1:42" s="33" customFormat="1" ht="18" hidden="1" customHeight="1" x14ac:dyDescent="0.25">
      <c r="A544" s="40" t="s">
        <v>40</v>
      </c>
      <c r="B544" s="41">
        <f t="shared" ref="B544:AA544" si="279">B543+B542</f>
        <v>10047269.210000001</v>
      </c>
      <c r="C544" s="41">
        <f t="shared" si="279"/>
        <v>-9767898.040000001</v>
      </c>
      <c r="D544" s="41">
        <f t="shared" si="279"/>
        <v>279371.17000000004</v>
      </c>
      <c r="E544" s="41">
        <f t="shared" si="279"/>
        <v>279371.17</v>
      </c>
      <c r="F544" s="41">
        <f t="shared" si="279"/>
        <v>0</v>
      </c>
      <c r="G544" s="41">
        <f t="shared" si="279"/>
        <v>0</v>
      </c>
      <c r="H544" s="41">
        <f t="shared" si="279"/>
        <v>0</v>
      </c>
      <c r="I544" s="41">
        <f t="shared" si="279"/>
        <v>0</v>
      </c>
      <c r="J544" s="41">
        <f t="shared" si="279"/>
        <v>0</v>
      </c>
      <c r="K544" s="41">
        <f t="shared" si="279"/>
        <v>0</v>
      </c>
      <c r="L544" s="41">
        <f t="shared" si="279"/>
        <v>0</v>
      </c>
      <c r="M544" s="41">
        <f t="shared" si="279"/>
        <v>0</v>
      </c>
      <c r="N544" s="41">
        <f t="shared" si="279"/>
        <v>279371.17</v>
      </c>
      <c r="O544" s="41">
        <f t="shared" si="279"/>
        <v>0</v>
      </c>
      <c r="P544" s="41">
        <f t="shared" si="279"/>
        <v>0</v>
      </c>
      <c r="Q544" s="41">
        <f t="shared" si="279"/>
        <v>0</v>
      </c>
      <c r="R544" s="41">
        <f t="shared" si="279"/>
        <v>0</v>
      </c>
      <c r="S544" s="41">
        <f t="shared" si="279"/>
        <v>0</v>
      </c>
      <c r="T544" s="41">
        <f t="shared" si="279"/>
        <v>0</v>
      </c>
      <c r="U544" s="41">
        <f t="shared" si="279"/>
        <v>0</v>
      </c>
      <c r="V544" s="41">
        <f t="shared" si="279"/>
        <v>0</v>
      </c>
      <c r="W544" s="41">
        <f t="shared" si="279"/>
        <v>0</v>
      </c>
      <c r="X544" s="41">
        <f t="shared" si="279"/>
        <v>0</v>
      </c>
      <c r="Y544" s="41">
        <f t="shared" si="279"/>
        <v>0</v>
      </c>
      <c r="Z544" s="41">
        <f t="shared" si="279"/>
        <v>279371.17</v>
      </c>
      <c r="AA544" s="41">
        <f t="shared" si="279"/>
        <v>0</v>
      </c>
      <c r="AB544" s="42">
        <f>Z544/D544</f>
        <v>0.99999999999999978</v>
      </c>
      <c r="AC544" s="44"/>
      <c r="AE544" s="135"/>
      <c r="AF544" s="135"/>
      <c r="AG544" s="135"/>
      <c r="AH544" s="135"/>
      <c r="AI544" s="135"/>
      <c r="AJ544" s="135"/>
      <c r="AK544" s="135"/>
      <c r="AL544" s="135"/>
      <c r="AM544" s="135"/>
      <c r="AN544" s="135"/>
      <c r="AO544" s="135"/>
      <c r="AP544" s="135"/>
    </row>
    <row r="545" spans="1:42" s="33" customFormat="1" ht="15" hidden="1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  <c r="AE545" s="135"/>
      <c r="AF545" s="135"/>
      <c r="AG545" s="135"/>
      <c r="AH545" s="135"/>
      <c r="AI545" s="135"/>
      <c r="AJ545" s="135"/>
      <c r="AK545" s="135"/>
      <c r="AL545" s="135"/>
      <c r="AM545" s="135"/>
      <c r="AN545" s="135"/>
      <c r="AO545" s="135"/>
      <c r="AP545" s="135"/>
    </row>
    <row r="546" spans="1:42" s="33" customFormat="1" ht="15" hidden="1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  <c r="AE546" s="135"/>
      <c r="AF546" s="135"/>
      <c r="AG546" s="135"/>
      <c r="AH546" s="135"/>
      <c r="AI546" s="135"/>
      <c r="AJ546" s="135"/>
      <c r="AK546" s="135"/>
      <c r="AL546" s="135"/>
      <c r="AM546" s="135"/>
      <c r="AN546" s="135"/>
      <c r="AO546" s="135"/>
      <c r="AP546" s="135"/>
    </row>
    <row r="547" spans="1:42" s="33" customFormat="1" ht="15" hidden="1" customHeight="1" x14ac:dyDescent="0.25">
      <c r="A547" s="48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  <c r="AE547" s="135"/>
      <c r="AF547" s="135"/>
      <c r="AG547" s="135"/>
      <c r="AH547" s="135"/>
      <c r="AI547" s="135"/>
      <c r="AJ547" s="135"/>
      <c r="AK547" s="135"/>
      <c r="AL547" s="135"/>
      <c r="AM547" s="135"/>
      <c r="AN547" s="135"/>
      <c r="AO547" s="135"/>
      <c r="AP547" s="135"/>
    </row>
    <row r="548" spans="1:42" s="33" customFormat="1" ht="18" hidden="1" customHeight="1" x14ac:dyDescent="0.2">
      <c r="A548" s="36" t="s">
        <v>34</v>
      </c>
      <c r="B548" s="31">
        <f>[1]consoCURRENT!E11370</f>
        <v>0</v>
      </c>
      <c r="C548" s="31">
        <f>[1]consoCURRENT!F11370</f>
        <v>0</v>
      </c>
      <c r="D548" s="31">
        <f>[1]consoCURRENT!G11370</f>
        <v>0</v>
      </c>
      <c r="E548" s="31">
        <f>[1]consoCURRENT!H11370</f>
        <v>0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0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0</v>
      </c>
      <c r="AA548" s="31">
        <f>D548-Z548</f>
        <v>0</v>
      </c>
      <c r="AB548" s="39" t="e">
        <f>Z548/D548</f>
        <v>#DIV/0!</v>
      </c>
      <c r="AC548" s="32"/>
      <c r="AE548" s="135"/>
      <c r="AF548" s="135"/>
      <c r="AG548" s="135"/>
      <c r="AH548" s="135"/>
      <c r="AI548" s="135"/>
      <c r="AJ548" s="135"/>
      <c r="AK548" s="135"/>
      <c r="AL548" s="135"/>
      <c r="AM548" s="135"/>
      <c r="AN548" s="135"/>
      <c r="AO548" s="135"/>
      <c r="AP548" s="135"/>
    </row>
    <row r="549" spans="1:42" s="33" customFormat="1" ht="18" hidden="1" customHeight="1" x14ac:dyDescent="0.2">
      <c r="A549" s="36" t="s">
        <v>35</v>
      </c>
      <c r="B549" s="31">
        <f>[1]consoCURRENT!E11483</f>
        <v>9862637.5600000024</v>
      </c>
      <c r="C549" s="31">
        <f>[1]consoCURRENT!F11483</f>
        <v>-9862637.5599999987</v>
      </c>
      <c r="D549" s="31">
        <f>[1]consoCURRENT!G11483</f>
        <v>0</v>
      </c>
      <c r="E549" s="31">
        <f>[1]consoCURRENT!H11483</f>
        <v>0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0">SUM(M549:Y549)</f>
        <v>0</v>
      </c>
      <c r="AA549" s="31">
        <f>D549-Z549</f>
        <v>0</v>
      </c>
      <c r="AB549" s="39" t="e">
        <f>Z549/D549</f>
        <v>#DIV/0!</v>
      </c>
      <c r="AC549" s="32"/>
      <c r="AE549" s="135"/>
      <c r="AF549" s="135"/>
      <c r="AG549" s="135"/>
      <c r="AH549" s="135"/>
      <c r="AI549" s="135"/>
      <c r="AJ549" s="135"/>
      <c r="AK549" s="135"/>
      <c r="AL549" s="135"/>
      <c r="AM549" s="135"/>
      <c r="AN549" s="135"/>
      <c r="AO549" s="135"/>
      <c r="AP549" s="135"/>
    </row>
    <row r="550" spans="1:42" s="33" customFormat="1" ht="18" hidden="1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80"/>
        <v>0</v>
      </c>
      <c r="AA550" s="31">
        <f>D550-Z550</f>
        <v>0</v>
      </c>
      <c r="AB550" s="39"/>
      <c r="AC550" s="32"/>
      <c r="AE550" s="135"/>
      <c r="AF550" s="135"/>
      <c r="AG550" s="135"/>
      <c r="AH550" s="135"/>
      <c r="AI550" s="135"/>
      <c r="AJ550" s="135"/>
      <c r="AK550" s="135"/>
      <c r="AL550" s="135"/>
      <c r="AM550" s="135"/>
      <c r="AN550" s="135"/>
      <c r="AO550" s="135"/>
      <c r="AP550" s="135"/>
    </row>
    <row r="551" spans="1:42" s="33" customFormat="1" ht="18" hidden="1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0"/>
        <v>0</v>
      </c>
      <c r="AA551" s="31">
        <f>D551-Z551</f>
        <v>0</v>
      </c>
      <c r="AB551" s="39"/>
      <c r="AC551" s="32"/>
      <c r="AE551" s="135"/>
      <c r="AF551" s="135"/>
      <c r="AG551" s="135"/>
      <c r="AH551" s="135"/>
      <c r="AI551" s="135"/>
      <c r="AJ551" s="135"/>
      <c r="AK551" s="135"/>
      <c r="AL551" s="135"/>
      <c r="AM551" s="135"/>
      <c r="AN551" s="135"/>
      <c r="AO551" s="135"/>
      <c r="AP551" s="135"/>
    </row>
    <row r="552" spans="1:42" s="33" customFormat="1" ht="18" hidden="1" customHeight="1" x14ac:dyDescent="0.25">
      <c r="A552" s="40" t="s">
        <v>38</v>
      </c>
      <c r="B552" s="41">
        <f t="shared" ref="B552:AA552" si="281">SUM(B548:B551)</f>
        <v>9862637.5600000024</v>
      </c>
      <c r="C552" s="41">
        <f t="shared" si="281"/>
        <v>-9862637.5599999987</v>
      </c>
      <c r="D552" s="41">
        <f t="shared" si="281"/>
        <v>0</v>
      </c>
      <c r="E552" s="41">
        <f t="shared" si="281"/>
        <v>0</v>
      </c>
      <c r="F552" s="41">
        <f t="shared" si="281"/>
        <v>0</v>
      </c>
      <c r="G552" s="41">
        <f t="shared" si="281"/>
        <v>0</v>
      </c>
      <c r="H552" s="41">
        <f t="shared" si="281"/>
        <v>0</v>
      </c>
      <c r="I552" s="41">
        <f t="shared" si="281"/>
        <v>0</v>
      </c>
      <c r="J552" s="41">
        <f t="shared" si="281"/>
        <v>0</v>
      </c>
      <c r="K552" s="41">
        <f t="shared" si="281"/>
        <v>0</v>
      </c>
      <c r="L552" s="41">
        <f t="shared" si="281"/>
        <v>0</v>
      </c>
      <c r="M552" s="41">
        <f t="shared" si="281"/>
        <v>0</v>
      </c>
      <c r="N552" s="41">
        <f t="shared" si="281"/>
        <v>0</v>
      </c>
      <c r="O552" s="41">
        <f t="shared" si="281"/>
        <v>0</v>
      </c>
      <c r="P552" s="41">
        <f t="shared" si="281"/>
        <v>0</v>
      </c>
      <c r="Q552" s="41">
        <f t="shared" si="281"/>
        <v>0</v>
      </c>
      <c r="R552" s="41">
        <f t="shared" si="281"/>
        <v>0</v>
      </c>
      <c r="S552" s="41">
        <f t="shared" si="281"/>
        <v>0</v>
      </c>
      <c r="T552" s="41">
        <f t="shared" si="281"/>
        <v>0</v>
      </c>
      <c r="U552" s="41">
        <f t="shared" si="281"/>
        <v>0</v>
      </c>
      <c r="V552" s="41">
        <f t="shared" si="281"/>
        <v>0</v>
      </c>
      <c r="W552" s="41">
        <f t="shared" si="281"/>
        <v>0</v>
      </c>
      <c r="X552" s="41">
        <f t="shared" si="281"/>
        <v>0</v>
      </c>
      <c r="Y552" s="41">
        <f t="shared" si="281"/>
        <v>0</v>
      </c>
      <c r="Z552" s="41">
        <f t="shared" si="281"/>
        <v>0</v>
      </c>
      <c r="AA552" s="41">
        <f t="shared" si="281"/>
        <v>0</v>
      </c>
      <c r="AB552" s="42" t="e">
        <f>Z552/D552</f>
        <v>#DIV/0!</v>
      </c>
      <c r="AC552" s="32"/>
      <c r="AE552" s="135"/>
      <c r="AF552" s="135"/>
      <c r="AG552" s="135"/>
      <c r="AH552" s="135"/>
      <c r="AI552" s="135"/>
      <c r="AJ552" s="135"/>
      <c r="AK552" s="135"/>
      <c r="AL552" s="135"/>
      <c r="AM552" s="135"/>
      <c r="AN552" s="135"/>
      <c r="AO552" s="135"/>
      <c r="AP552" s="135"/>
    </row>
    <row r="553" spans="1:42" s="33" customFormat="1" ht="18" hidden="1" customHeight="1" x14ac:dyDescent="0.25">
      <c r="A553" s="43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2">SUM(M553:Y553)</f>
        <v>0</v>
      </c>
      <c r="AA553" s="31">
        <f>D553-Z553</f>
        <v>0</v>
      </c>
      <c r="AB553" s="39"/>
      <c r="AC553" s="32"/>
      <c r="AE553" s="135"/>
      <c r="AF553" s="135"/>
      <c r="AG553" s="135"/>
      <c r="AH553" s="135"/>
      <c r="AI553" s="135"/>
      <c r="AJ553" s="135"/>
      <c r="AK553" s="135"/>
      <c r="AL553" s="135"/>
      <c r="AM553" s="135"/>
      <c r="AN553" s="135"/>
      <c r="AO553" s="135"/>
      <c r="AP553" s="135"/>
    </row>
    <row r="554" spans="1:42" s="33" customFormat="1" ht="18" hidden="1" customHeight="1" x14ac:dyDescent="0.25">
      <c r="A554" s="40" t="s">
        <v>40</v>
      </c>
      <c r="B554" s="41">
        <f t="shared" ref="B554:AA554" si="283">B553+B552</f>
        <v>9862637.5600000024</v>
      </c>
      <c r="C554" s="41">
        <f t="shared" si="283"/>
        <v>-9862637.5599999987</v>
      </c>
      <c r="D554" s="41">
        <f t="shared" si="283"/>
        <v>0</v>
      </c>
      <c r="E554" s="41">
        <f t="shared" si="283"/>
        <v>0</v>
      </c>
      <c r="F554" s="41">
        <f t="shared" si="283"/>
        <v>0</v>
      </c>
      <c r="G554" s="41">
        <f t="shared" si="283"/>
        <v>0</v>
      </c>
      <c r="H554" s="41">
        <f t="shared" si="283"/>
        <v>0</v>
      </c>
      <c r="I554" s="41">
        <f t="shared" si="283"/>
        <v>0</v>
      </c>
      <c r="J554" s="41">
        <f t="shared" si="283"/>
        <v>0</v>
      </c>
      <c r="K554" s="41">
        <f t="shared" si="283"/>
        <v>0</v>
      </c>
      <c r="L554" s="41">
        <f t="shared" si="283"/>
        <v>0</v>
      </c>
      <c r="M554" s="41">
        <f t="shared" si="283"/>
        <v>0</v>
      </c>
      <c r="N554" s="41">
        <f t="shared" si="283"/>
        <v>0</v>
      </c>
      <c r="O554" s="41">
        <f t="shared" si="283"/>
        <v>0</v>
      </c>
      <c r="P554" s="41">
        <f t="shared" si="283"/>
        <v>0</v>
      </c>
      <c r="Q554" s="41">
        <f t="shared" si="283"/>
        <v>0</v>
      </c>
      <c r="R554" s="41">
        <f t="shared" si="283"/>
        <v>0</v>
      </c>
      <c r="S554" s="41">
        <f t="shared" si="283"/>
        <v>0</v>
      </c>
      <c r="T554" s="41">
        <f t="shared" si="283"/>
        <v>0</v>
      </c>
      <c r="U554" s="41">
        <f t="shared" si="283"/>
        <v>0</v>
      </c>
      <c r="V554" s="41">
        <f t="shared" si="283"/>
        <v>0</v>
      </c>
      <c r="W554" s="41">
        <f t="shared" si="283"/>
        <v>0</v>
      </c>
      <c r="X554" s="41">
        <f t="shared" si="283"/>
        <v>0</v>
      </c>
      <c r="Y554" s="41">
        <f t="shared" si="283"/>
        <v>0</v>
      </c>
      <c r="Z554" s="41">
        <f t="shared" si="283"/>
        <v>0</v>
      </c>
      <c r="AA554" s="41">
        <f t="shared" si="283"/>
        <v>0</v>
      </c>
      <c r="AB554" s="42" t="e">
        <f>Z554/D554</f>
        <v>#DIV/0!</v>
      </c>
      <c r="AC554" s="44"/>
      <c r="AE554" s="135"/>
      <c r="AF554" s="135"/>
      <c r="AG554" s="135"/>
      <c r="AH554" s="135"/>
      <c r="AI554" s="135"/>
      <c r="AJ554" s="135"/>
      <c r="AK554" s="135"/>
      <c r="AL554" s="135"/>
      <c r="AM554" s="135"/>
      <c r="AN554" s="135"/>
      <c r="AO554" s="135"/>
      <c r="AP554" s="135"/>
    </row>
    <row r="555" spans="1:42" s="33" customFormat="1" ht="15" hidden="1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  <c r="AE555" s="135"/>
      <c r="AF555" s="135"/>
      <c r="AG555" s="135"/>
      <c r="AH555" s="135"/>
      <c r="AI555" s="135"/>
      <c r="AJ555" s="135"/>
      <c r="AK555" s="135"/>
      <c r="AL555" s="135"/>
      <c r="AM555" s="135"/>
      <c r="AN555" s="135"/>
      <c r="AO555" s="135"/>
      <c r="AP555" s="135"/>
    </row>
    <row r="556" spans="1:42" s="33" customFormat="1" ht="15" hidden="1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  <c r="AE556" s="135"/>
      <c r="AF556" s="135"/>
      <c r="AG556" s="135"/>
      <c r="AH556" s="135"/>
      <c r="AI556" s="135"/>
      <c r="AJ556" s="135"/>
      <c r="AK556" s="135"/>
      <c r="AL556" s="135"/>
      <c r="AM556" s="135"/>
      <c r="AN556" s="135"/>
      <c r="AO556" s="135"/>
      <c r="AP556" s="135"/>
    </row>
    <row r="557" spans="1:42" s="33" customFormat="1" ht="15" hidden="1" customHeight="1" x14ac:dyDescent="0.25">
      <c r="A557" s="48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  <c r="AE557" s="135"/>
      <c r="AF557" s="135"/>
      <c r="AG557" s="135"/>
      <c r="AH557" s="135"/>
      <c r="AI557" s="135"/>
      <c r="AJ557" s="135"/>
      <c r="AK557" s="135"/>
      <c r="AL557" s="135"/>
      <c r="AM557" s="135"/>
      <c r="AN557" s="135"/>
      <c r="AO557" s="135"/>
      <c r="AP557" s="135"/>
    </row>
    <row r="558" spans="1:42" s="33" customFormat="1" ht="18" hidden="1" customHeight="1" x14ac:dyDescent="0.2">
      <c r="A558" s="36" t="s">
        <v>34</v>
      </c>
      <c r="B558" s="31">
        <f>[1]consoCURRENT!E11583</f>
        <v>0</v>
      </c>
      <c r="C558" s="31">
        <f>[1]consoCURRENT!F11583</f>
        <v>0</v>
      </c>
      <c r="D558" s="31">
        <f>[1]consoCURRENT!G11583</f>
        <v>0</v>
      </c>
      <c r="E558" s="31">
        <f>[1]consoCURRENT!H11583</f>
        <v>0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0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0</v>
      </c>
      <c r="AA558" s="31">
        <f>D558-Z558</f>
        <v>0</v>
      </c>
      <c r="AB558" s="39" t="e">
        <f>Z558/D558</f>
        <v>#DIV/0!</v>
      </c>
      <c r="AC558" s="32"/>
      <c r="AE558" s="135"/>
      <c r="AF558" s="135"/>
      <c r="AG558" s="135"/>
      <c r="AH558" s="135"/>
      <c r="AI558" s="135"/>
      <c r="AJ558" s="135"/>
      <c r="AK558" s="135"/>
      <c r="AL558" s="135"/>
      <c r="AM558" s="135"/>
      <c r="AN558" s="135"/>
      <c r="AO558" s="135"/>
      <c r="AP558" s="135"/>
    </row>
    <row r="559" spans="1:42" s="33" customFormat="1" ht="18" hidden="1" customHeight="1" x14ac:dyDescent="0.2">
      <c r="A559" s="36" t="s">
        <v>35</v>
      </c>
      <c r="B559" s="31">
        <f>[1]consoCURRENT!E11696</f>
        <v>1109117.3599999999</v>
      </c>
      <c r="C559" s="31">
        <f>[1]consoCURRENT!F11696</f>
        <v>-1109117.3600000001</v>
      </c>
      <c r="D559" s="31">
        <f>[1]consoCURRENT!G11696</f>
        <v>0</v>
      </c>
      <c r="E559" s="31">
        <f>[1]consoCURRENT!H11696</f>
        <v>0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0</v>
      </c>
      <c r="P559" s="31">
        <f>[1]consoCURRENT!S11696</f>
        <v>0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4">SUM(M559:Y559)</f>
        <v>0</v>
      </c>
      <c r="AA559" s="31">
        <f>D559-Z559</f>
        <v>0</v>
      </c>
      <c r="AB559" s="39" t="e">
        <f>Z559/D559</f>
        <v>#DIV/0!</v>
      </c>
      <c r="AC559" s="32"/>
      <c r="AE559" s="135"/>
      <c r="AF559" s="135"/>
      <c r="AG559" s="135"/>
      <c r="AH559" s="135"/>
      <c r="AI559" s="135"/>
      <c r="AJ559" s="135"/>
      <c r="AK559" s="135"/>
      <c r="AL559" s="135"/>
      <c r="AM559" s="135"/>
      <c r="AN559" s="135"/>
      <c r="AO559" s="135"/>
      <c r="AP559" s="135"/>
    </row>
    <row r="560" spans="1:42" s="33" customFormat="1" ht="18" hidden="1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4"/>
        <v>0</v>
      </c>
      <c r="AA560" s="31">
        <f>D560-Z560</f>
        <v>0</v>
      </c>
      <c r="AB560" s="39"/>
      <c r="AC560" s="32"/>
      <c r="AE560" s="135"/>
      <c r="AF560" s="135"/>
      <c r="AG560" s="135"/>
      <c r="AH560" s="135"/>
      <c r="AI560" s="135"/>
      <c r="AJ560" s="135"/>
      <c r="AK560" s="135"/>
      <c r="AL560" s="135"/>
      <c r="AM560" s="135"/>
      <c r="AN560" s="135"/>
      <c r="AO560" s="135"/>
      <c r="AP560" s="135"/>
    </row>
    <row r="561" spans="1:42" s="33" customFormat="1" ht="18" hidden="1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4"/>
        <v>0</v>
      </c>
      <c r="AA561" s="31">
        <f>D561-Z561</f>
        <v>0</v>
      </c>
      <c r="AB561" s="39"/>
      <c r="AC561" s="32"/>
      <c r="AE561" s="135"/>
      <c r="AF561" s="135"/>
      <c r="AG561" s="135"/>
      <c r="AH561" s="135"/>
      <c r="AI561" s="135"/>
      <c r="AJ561" s="135"/>
      <c r="AK561" s="135"/>
      <c r="AL561" s="135"/>
      <c r="AM561" s="135"/>
      <c r="AN561" s="135"/>
      <c r="AO561" s="135"/>
      <c r="AP561" s="135"/>
    </row>
    <row r="562" spans="1:42" s="33" customFormat="1" ht="18" hidden="1" customHeight="1" x14ac:dyDescent="0.25">
      <c r="A562" s="40" t="s">
        <v>38</v>
      </c>
      <c r="B562" s="41">
        <f t="shared" ref="B562:AA562" si="285">SUM(B558:B561)</f>
        <v>1109117.3599999999</v>
      </c>
      <c r="C562" s="41">
        <f t="shared" si="285"/>
        <v>-1109117.3600000001</v>
      </c>
      <c r="D562" s="41">
        <f t="shared" si="285"/>
        <v>0</v>
      </c>
      <c r="E562" s="41">
        <f t="shared" si="285"/>
        <v>0</v>
      </c>
      <c r="F562" s="41">
        <f t="shared" si="285"/>
        <v>0</v>
      </c>
      <c r="G562" s="41">
        <f t="shared" si="285"/>
        <v>0</v>
      </c>
      <c r="H562" s="41">
        <f t="shared" si="285"/>
        <v>0</v>
      </c>
      <c r="I562" s="41">
        <f t="shared" si="285"/>
        <v>0</v>
      </c>
      <c r="J562" s="41">
        <f t="shared" si="285"/>
        <v>0</v>
      </c>
      <c r="K562" s="41">
        <f t="shared" si="285"/>
        <v>0</v>
      </c>
      <c r="L562" s="41">
        <f t="shared" si="285"/>
        <v>0</v>
      </c>
      <c r="M562" s="41">
        <f t="shared" si="285"/>
        <v>0</v>
      </c>
      <c r="N562" s="41">
        <f t="shared" si="285"/>
        <v>0</v>
      </c>
      <c r="O562" s="41">
        <f t="shared" si="285"/>
        <v>0</v>
      </c>
      <c r="P562" s="41">
        <f t="shared" si="285"/>
        <v>0</v>
      </c>
      <c r="Q562" s="41">
        <f t="shared" si="285"/>
        <v>0</v>
      </c>
      <c r="R562" s="41">
        <f t="shared" si="285"/>
        <v>0</v>
      </c>
      <c r="S562" s="41">
        <f t="shared" si="285"/>
        <v>0</v>
      </c>
      <c r="T562" s="41">
        <f t="shared" si="285"/>
        <v>0</v>
      </c>
      <c r="U562" s="41">
        <f t="shared" si="285"/>
        <v>0</v>
      </c>
      <c r="V562" s="41">
        <f t="shared" si="285"/>
        <v>0</v>
      </c>
      <c r="W562" s="41">
        <f t="shared" si="285"/>
        <v>0</v>
      </c>
      <c r="X562" s="41">
        <f t="shared" si="285"/>
        <v>0</v>
      </c>
      <c r="Y562" s="41">
        <f t="shared" si="285"/>
        <v>0</v>
      </c>
      <c r="Z562" s="41">
        <f t="shared" si="285"/>
        <v>0</v>
      </c>
      <c r="AA562" s="41">
        <f t="shared" si="285"/>
        <v>0</v>
      </c>
      <c r="AB562" s="42" t="e">
        <f>Z562/D562</f>
        <v>#DIV/0!</v>
      </c>
      <c r="AC562" s="32"/>
      <c r="AE562" s="135"/>
      <c r="AF562" s="135"/>
      <c r="AG562" s="135"/>
      <c r="AH562" s="135"/>
      <c r="AI562" s="135"/>
      <c r="AJ562" s="135"/>
      <c r="AK562" s="135"/>
      <c r="AL562" s="135"/>
      <c r="AM562" s="135"/>
      <c r="AN562" s="135"/>
      <c r="AO562" s="135"/>
      <c r="AP562" s="135"/>
    </row>
    <row r="563" spans="1:42" s="33" customFormat="1" ht="18" hidden="1" customHeight="1" x14ac:dyDescent="0.25">
      <c r="A563" s="43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6">SUM(M563:Y563)</f>
        <v>0</v>
      </c>
      <c r="AA563" s="31">
        <f>D563-Z563</f>
        <v>0</v>
      </c>
      <c r="AB563" s="39"/>
      <c r="AC563" s="32"/>
      <c r="AE563" s="135"/>
      <c r="AF563" s="135"/>
      <c r="AG563" s="135"/>
      <c r="AH563" s="135"/>
      <c r="AI563" s="135"/>
      <c r="AJ563" s="135"/>
      <c r="AK563" s="135"/>
      <c r="AL563" s="135"/>
      <c r="AM563" s="135"/>
      <c r="AN563" s="135"/>
      <c r="AO563" s="135"/>
      <c r="AP563" s="135"/>
    </row>
    <row r="564" spans="1:42" s="33" customFormat="1" ht="18" hidden="1" customHeight="1" x14ac:dyDescent="0.25">
      <c r="A564" s="40" t="s">
        <v>40</v>
      </c>
      <c r="B564" s="41">
        <f t="shared" ref="B564:AA564" si="287">B563+B562</f>
        <v>1109117.3599999999</v>
      </c>
      <c r="C564" s="41">
        <f t="shared" si="287"/>
        <v>-1109117.3600000001</v>
      </c>
      <c r="D564" s="41">
        <f t="shared" si="287"/>
        <v>0</v>
      </c>
      <c r="E564" s="41">
        <f t="shared" si="287"/>
        <v>0</v>
      </c>
      <c r="F564" s="41">
        <f t="shared" si="287"/>
        <v>0</v>
      </c>
      <c r="G564" s="41">
        <f t="shared" si="287"/>
        <v>0</v>
      </c>
      <c r="H564" s="41">
        <f t="shared" si="287"/>
        <v>0</v>
      </c>
      <c r="I564" s="41">
        <f t="shared" si="287"/>
        <v>0</v>
      </c>
      <c r="J564" s="41">
        <f t="shared" si="287"/>
        <v>0</v>
      </c>
      <c r="K564" s="41">
        <f t="shared" si="287"/>
        <v>0</v>
      </c>
      <c r="L564" s="41">
        <f t="shared" si="287"/>
        <v>0</v>
      </c>
      <c r="M564" s="41">
        <f t="shared" si="287"/>
        <v>0</v>
      </c>
      <c r="N564" s="41">
        <f t="shared" si="287"/>
        <v>0</v>
      </c>
      <c r="O564" s="41">
        <f t="shared" si="287"/>
        <v>0</v>
      </c>
      <c r="P564" s="41">
        <f t="shared" si="287"/>
        <v>0</v>
      </c>
      <c r="Q564" s="41">
        <f t="shared" si="287"/>
        <v>0</v>
      </c>
      <c r="R564" s="41">
        <f t="shared" si="287"/>
        <v>0</v>
      </c>
      <c r="S564" s="41">
        <f t="shared" si="287"/>
        <v>0</v>
      </c>
      <c r="T564" s="41">
        <f t="shared" si="287"/>
        <v>0</v>
      </c>
      <c r="U564" s="41">
        <f t="shared" si="287"/>
        <v>0</v>
      </c>
      <c r="V564" s="41">
        <f t="shared" si="287"/>
        <v>0</v>
      </c>
      <c r="W564" s="41">
        <f t="shared" si="287"/>
        <v>0</v>
      </c>
      <c r="X564" s="41">
        <f t="shared" si="287"/>
        <v>0</v>
      </c>
      <c r="Y564" s="41">
        <f t="shared" si="287"/>
        <v>0</v>
      </c>
      <c r="Z564" s="41">
        <f t="shared" si="287"/>
        <v>0</v>
      </c>
      <c r="AA564" s="41">
        <f t="shared" si="287"/>
        <v>0</v>
      </c>
      <c r="AB564" s="42" t="e">
        <f>Z564/D564</f>
        <v>#DIV/0!</v>
      </c>
      <c r="AC564" s="44"/>
      <c r="AE564" s="135"/>
      <c r="AF564" s="135"/>
      <c r="AG564" s="135"/>
      <c r="AH564" s="135"/>
      <c r="AI564" s="135"/>
      <c r="AJ564" s="135"/>
      <c r="AK564" s="135"/>
      <c r="AL564" s="135"/>
      <c r="AM564" s="135"/>
      <c r="AN564" s="135"/>
      <c r="AO564" s="135"/>
      <c r="AP564" s="135"/>
    </row>
    <row r="565" spans="1:42" s="33" customFormat="1" ht="15" hidden="1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  <c r="AE565" s="135"/>
      <c r="AF565" s="135"/>
      <c r="AG565" s="135"/>
      <c r="AH565" s="135"/>
      <c r="AI565" s="135"/>
      <c r="AJ565" s="135"/>
      <c r="AK565" s="135"/>
      <c r="AL565" s="135"/>
      <c r="AM565" s="135"/>
      <c r="AN565" s="135"/>
      <c r="AO565" s="135"/>
      <c r="AP565" s="135"/>
    </row>
    <row r="566" spans="1:42" s="33" customFormat="1" ht="15" hidden="1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  <c r="AE566" s="135"/>
      <c r="AF566" s="135"/>
      <c r="AG566" s="135"/>
      <c r="AH566" s="135"/>
      <c r="AI566" s="135"/>
      <c r="AJ566" s="135"/>
      <c r="AK566" s="135"/>
      <c r="AL566" s="135"/>
      <c r="AM566" s="135"/>
      <c r="AN566" s="135"/>
      <c r="AO566" s="135"/>
      <c r="AP566" s="135"/>
    </row>
    <row r="567" spans="1:42" s="33" customFormat="1" ht="15" hidden="1" customHeight="1" x14ac:dyDescent="0.25">
      <c r="A567" s="48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  <c r="AE567" s="135"/>
      <c r="AF567" s="135"/>
      <c r="AG567" s="135"/>
      <c r="AH567" s="135"/>
      <c r="AI567" s="135"/>
      <c r="AJ567" s="135"/>
      <c r="AK567" s="135"/>
      <c r="AL567" s="135"/>
      <c r="AM567" s="135"/>
      <c r="AN567" s="135"/>
      <c r="AO567" s="135"/>
      <c r="AP567" s="135"/>
    </row>
    <row r="568" spans="1:42" s="33" customFormat="1" ht="18" hidden="1" customHeight="1" x14ac:dyDescent="0.2">
      <c r="A568" s="36" t="s">
        <v>34</v>
      </c>
      <c r="B568" s="31">
        <f>[1]consoCURRENT!E11796</f>
        <v>0</v>
      </c>
      <c r="C568" s="31">
        <f>[1]consoCURRENT!F11796</f>
        <v>0</v>
      </c>
      <c r="D568" s="31">
        <f>[1]consoCURRENT!G11796</f>
        <v>0</v>
      </c>
      <c r="E568" s="31">
        <f>[1]consoCURRENT!H11796</f>
        <v>0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0</v>
      </c>
      <c r="AA568" s="31">
        <f>D568-Z568</f>
        <v>0</v>
      </c>
      <c r="AB568" s="39" t="e">
        <f>Z568/D568</f>
        <v>#DIV/0!</v>
      </c>
      <c r="AC568" s="32"/>
      <c r="AE568" s="135"/>
      <c r="AF568" s="135"/>
      <c r="AG568" s="135"/>
      <c r="AH568" s="135"/>
      <c r="AI568" s="135"/>
      <c r="AJ568" s="135"/>
      <c r="AK568" s="135"/>
      <c r="AL568" s="135"/>
      <c r="AM568" s="135"/>
      <c r="AN568" s="135"/>
      <c r="AO568" s="135"/>
      <c r="AP568" s="135"/>
    </row>
    <row r="569" spans="1:42" s="33" customFormat="1" ht="18" hidden="1" customHeight="1" x14ac:dyDescent="0.2">
      <c r="A569" s="36" t="s">
        <v>35</v>
      </c>
      <c r="B569" s="31">
        <f>[1]consoCURRENT!E11909</f>
        <v>1310812.04</v>
      </c>
      <c r="C569" s="31">
        <f>[1]consoCURRENT!F11909</f>
        <v>-1108671.26</v>
      </c>
      <c r="D569" s="31">
        <f>[1]consoCURRENT!G11909</f>
        <v>202140.78</v>
      </c>
      <c r="E569" s="31">
        <f>[1]consoCURRENT!H11909</f>
        <v>200186</v>
      </c>
      <c r="F569" s="31">
        <f>[1]consoCURRENT!I11909</f>
        <v>-186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200186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0</v>
      </c>
      <c r="S569" s="31">
        <f>[1]consoCURRENT!V11909</f>
        <v>-186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8">SUM(M569:Y569)</f>
        <v>200000</v>
      </c>
      <c r="AA569" s="31">
        <f>D569-Z569</f>
        <v>2140.7799999999988</v>
      </c>
      <c r="AB569" s="39">
        <f>Z569/D569</f>
        <v>0.98940946008024699</v>
      </c>
      <c r="AC569" s="32"/>
      <c r="AE569" s="135"/>
      <c r="AF569" s="135"/>
      <c r="AG569" s="135"/>
      <c r="AH569" s="135"/>
      <c r="AI569" s="135"/>
      <c r="AJ569" s="135"/>
      <c r="AK569" s="135"/>
      <c r="AL569" s="135"/>
      <c r="AM569" s="135"/>
      <c r="AN569" s="135"/>
      <c r="AO569" s="135"/>
      <c r="AP569" s="135"/>
    </row>
    <row r="570" spans="1:42" s="33" customFormat="1" ht="18" hidden="1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8"/>
        <v>0</v>
      </c>
      <c r="AA570" s="31">
        <f>D570-Z570</f>
        <v>0</v>
      </c>
      <c r="AB570" s="39"/>
      <c r="AC570" s="32"/>
      <c r="AE570" s="135"/>
      <c r="AF570" s="135"/>
      <c r="AG570" s="135"/>
      <c r="AH570" s="135"/>
      <c r="AI570" s="135"/>
      <c r="AJ570" s="135"/>
      <c r="AK570" s="135"/>
      <c r="AL570" s="135"/>
      <c r="AM570" s="135"/>
      <c r="AN570" s="135"/>
      <c r="AO570" s="135"/>
      <c r="AP570" s="135"/>
    </row>
    <row r="571" spans="1:42" s="33" customFormat="1" ht="18" hidden="1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8"/>
        <v>0</v>
      </c>
      <c r="AA571" s="31">
        <f>D571-Z571</f>
        <v>0</v>
      </c>
      <c r="AB571" s="39"/>
      <c r="AC571" s="32"/>
      <c r="AE571" s="135"/>
      <c r="AF571" s="135"/>
      <c r="AG571" s="135"/>
      <c r="AH571" s="135"/>
      <c r="AI571" s="135"/>
      <c r="AJ571" s="135"/>
      <c r="AK571" s="135"/>
      <c r="AL571" s="135"/>
      <c r="AM571" s="135"/>
      <c r="AN571" s="135"/>
      <c r="AO571" s="135"/>
      <c r="AP571" s="135"/>
    </row>
    <row r="572" spans="1:42" s="33" customFormat="1" ht="18" hidden="1" customHeight="1" x14ac:dyDescent="0.25">
      <c r="A572" s="40" t="s">
        <v>38</v>
      </c>
      <c r="B572" s="41">
        <f t="shared" ref="B572:AA572" si="289">SUM(B568:B571)</f>
        <v>1310812.04</v>
      </c>
      <c r="C572" s="41">
        <f t="shared" si="289"/>
        <v>-1108671.26</v>
      </c>
      <c r="D572" s="41">
        <f t="shared" si="289"/>
        <v>202140.78</v>
      </c>
      <c r="E572" s="41">
        <f t="shared" si="289"/>
        <v>200186</v>
      </c>
      <c r="F572" s="41">
        <f t="shared" si="289"/>
        <v>-186</v>
      </c>
      <c r="G572" s="41">
        <f t="shared" si="289"/>
        <v>0</v>
      </c>
      <c r="H572" s="41">
        <f t="shared" si="289"/>
        <v>0</v>
      </c>
      <c r="I572" s="41">
        <f t="shared" si="289"/>
        <v>0</v>
      </c>
      <c r="J572" s="41">
        <f t="shared" si="289"/>
        <v>0</v>
      </c>
      <c r="K572" s="41">
        <f t="shared" si="289"/>
        <v>0</v>
      </c>
      <c r="L572" s="41">
        <f t="shared" si="289"/>
        <v>0</v>
      </c>
      <c r="M572" s="41">
        <f t="shared" si="289"/>
        <v>0</v>
      </c>
      <c r="N572" s="41">
        <f t="shared" si="289"/>
        <v>200186</v>
      </c>
      <c r="O572" s="41">
        <f t="shared" si="289"/>
        <v>0</v>
      </c>
      <c r="P572" s="41">
        <f t="shared" si="289"/>
        <v>0</v>
      </c>
      <c r="Q572" s="41">
        <f t="shared" si="289"/>
        <v>0</v>
      </c>
      <c r="R572" s="41">
        <f t="shared" si="289"/>
        <v>0</v>
      </c>
      <c r="S572" s="41">
        <f t="shared" si="289"/>
        <v>-186</v>
      </c>
      <c r="T572" s="41">
        <f t="shared" si="289"/>
        <v>0</v>
      </c>
      <c r="U572" s="41">
        <f t="shared" si="289"/>
        <v>0</v>
      </c>
      <c r="V572" s="41">
        <f t="shared" si="289"/>
        <v>0</v>
      </c>
      <c r="W572" s="41">
        <f t="shared" si="289"/>
        <v>0</v>
      </c>
      <c r="X572" s="41">
        <f t="shared" si="289"/>
        <v>0</v>
      </c>
      <c r="Y572" s="41">
        <f t="shared" si="289"/>
        <v>0</v>
      </c>
      <c r="Z572" s="41">
        <f t="shared" si="289"/>
        <v>200000</v>
      </c>
      <c r="AA572" s="41">
        <f t="shared" si="289"/>
        <v>2140.7799999999988</v>
      </c>
      <c r="AB572" s="42">
        <f>Z572/D572</f>
        <v>0.98940946008024699</v>
      </c>
      <c r="AC572" s="32"/>
      <c r="AE572" s="135"/>
      <c r="AF572" s="135"/>
      <c r="AG572" s="135"/>
      <c r="AH572" s="135"/>
      <c r="AI572" s="135"/>
      <c r="AJ572" s="135"/>
      <c r="AK572" s="135"/>
      <c r="AL572" s="135"/>
      <c r="AM572" s="135"/>
      <c r="AN572" s="135"/>
      <c r="AO572" s="135"/>
      <c r="AP572" s="135"/>
    </row>
    <row r="573" spans="1:42" s="33" customFormat="1" ht="18" hidden="1" customHeight="1" x14ac:dyDescent="0.25">
      <c r="A573" s="43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0">SUM(M573:Y573)</f>
        <v>0</v>
      </c>
      <c r="AA573" s="31">
        <f>D573-Z573</f>
        <v>0</v>
      </c>
      <c r="AB573" s="39"/>
      <c r="AC573" s="32"/>
      <c r="AE573" s="135"/>
      <c r="AF573" s="135"/>
      <c r="AG573" s="135"/>
      <c r="AH573" s="135"/>
      <c r="AI573" s="135"/>
      <c r="AJ573" s="135"/>
      <c r="AK573" s="135"/>
      <c r="AL573" s="135"/>
      <c r="AM573" s="135"/>
      <c r="AN573" s="135"/>
      <c r="AO573" s="135"/>
      <c r="AP573" s="135"/>
    </row>
    <row r="574" spans="1:42" s="33" customFormat="1" ht="18" hidden="1" customHeight="1" x14ac:dyDescent="0.25">
      <c r="A574" s="40" t="s">
        <v>40</v>
      </c>
      <c r="B574" s="41">
        <f t="shared" ref="B574:AA574" si="291">B573+B572</f>
        <v>1310812.04</v>
      </c>
      <c r="C574" s="41">
        <f t="shared" si="291"/>
        <v>-1108671.26</v>
      </c>
      <c r="D574" s="41">
        <f t="shared" si="291"/>
        <v>202140.78</v>
      </c>
      <c r="E574" s="41">
        <f t="shared" si="291"/>
        <v>200186</v>
      </c>
      <c r="F574" s="41">
        <f t="shared" si="291"/>
        <v>-186</v>
      </c>
      <c r="G574" s="41">
        <f t="shared" si="291"/>
        <v>0</v>
      </c>
      <c r="H574" s="41">
        <f t="shared" si="291"/>
        <v>0</v>
      </c>
      <c r="I574" s="41">
        <f t="shared" si="291"/>
        <v>0</v>
      </c>
      <c r="J574" s="41">
        <f t="shared" si="291"/>
        <v>0</v>
      </c>
      <c r="K574" s="41">
        <f t="shared" si="291"/>
        <v>0</v>
      </c>
      <c r="L574" s="41">
        <f t="shared" si="291"/>
        <v>0</v>
      </c>
      <c r="M574" s="41">
        <f t="shared" si="291"/>
        <v>0</v>
      </c>
      <c r="N574" s="41">
        <f t="shared" si="291"/>
        <v>200186</v>
      </c>
      <c r="O574" s="41">
        <f t="shared" si="291"/>
        <v>0</v>
      </c>
      <c r="P574" s="41">
        <f t="shared" si="291"/>
        <v>0</v>
      </c>
      <c r="Q574" s="41">
        <f t="shared" si="291"/>
        <v>0</v>
      </c>
      <c r="R574" s="41">
        <f t="shared" si="291"/>
        <v>0</v>
      </c>
      <c r="S574" s="41">
        <f t="shared" si="291"/>
        <v>-186</v>
      </c>
      <c r="T574" s="41">
        <f t="shared" si="291"/>
        <v>0</v>
      </c>
      <c r="U574" s="41">
        <f t="shared" si="291"/>
        <v>0</v>
      </c>
      <c r="V574" s="41">
        <f t="shared" si="291"/>
        <v>0</v>
      </c>
      <c r="W574" s="41">
        <f t="shared" si="291"/>
        <v>0</v>
      </c>
      <c r="X574" s="41">
        <f t="shared" si="291"/>
        <v>0</v>
      </c>
      <c r="Y574" s="41">
        <f t="shared" si="291"/>
        <v>0</v>
      </c>
      <c r="Z574" s="41">
        <f t="shared" si="291"/>
        <v>200000</v>
      </c>
      <c r="AA574" s="41">
        <f t="shared" si="291"/>
        <v>2140.7799999999988</v>
      </c>
      <c r="AB574" s="42">
        <f>Z574/D574</f>
        <v>0.98940946008024699</v>
      </c>
      <c r="AC574" s="44"/>
      <c r="AE574" s="135"/>
      <c r="AF574" s="135"/>
      <c r="AG574" s="135"/>
      <c r="AH574" s="135"/>
      <c r="AI574" s="135"/>
      <c r="AJ574" s="135"/>
      <c r="AK574" s="135"/>
      <c r="AL574" s="135"/>
      <c r="AM574" s="135"/>
      <c r="AN574" s="135"/>
      <c r="AO574" s="135"/>
      <c r="AP574" s="135"/>
    </row>
    <row r="575" spans="1:42" s="33" customFormat="1" ht="15" hidden="1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  <c r="AE575" s="135"/>
      <c r="AF575" s="135"/>
      <c r="AG575" s="135"/>
      <c r="AH575" s="135"/>
      <c r="AI575" s="135"/>
      <c r="AJ575" s="135"/>
      <c r="AK575" s="135"/>
      <c r="AL575" s="135"/>
      <c r="AM575" s="135"/>
      <c r="AN575" s="135"/>
      <c r="AO575" s="135"/>
      <c r="AP575" s="135"/>
    </row>
    <row r="576" spans="1:42" s="33" customFormat="1" ht="15" hidden="1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  <c r="AE576" s="135"/>
      <c r="AF576" s="135"/>
      <c r="AG576" s="135"/>
      <c r="AH576" s="135"/>
      <c r="AI576" s="135"/>
      <c r="AJ576" s="135"/>
      <c r="AK576" s="135"/>
      <c r="AL576" s="135"/>
      <c r="AM576" s="135"/>
      <c r="AN576" s="135"/>
      <c r="AO576" s="135"/>
      <c r="AP576" s="135"/>
    </row>
    <row r="577" spans="1:42" s="33" customFormat="1" ht="15" hidden="1" customHeight="1" x14ac:dyDescent="0.25">
      <c r="A577" s="48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  <c r="AE577" s="135"/>
      <c r="AF577" s="135"/>
      <c r="AG577" s="135"/>
      <c r="AH577" s="135"/>
      <c r="AI577" s="135"/>
      <c r="AJ577" s="135"/>
      <c r="AK577" s="135"/>
      <c r="AL577" s="135"/>
      <c r="AM577" s="135"/>
      <c r="AN577" s="135"/>
      <c r="AO577" s="135"/>
      <c r="AP577" s="135"/>
    </row>
    <row r="578" spans="1:42" s="33" customFormat="1" ht="18" hidden="1" customHeight="1" x14ac:dyDescent="0.2">
      <c r="A578" s="36" t="s">
        <v>34</v>
      </c>
      <c r="B578" s="31">
        <f>[1]consoCURRENT!E12009</f>
        <v>0</v>
      </c>
      <c r="C578" s="31">
        <f>[1]consoCURRENT!F12009</f>
        <v>0</v>
      </c>
      <c r="D578" s="31">
        <f>[1]consoCURRENT!G12009</f>
        <v>0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0</v>
      </c>
      <c r="AB578" s="39" t="e">
        <f>Z578/D578</f>
        <v>#DIV/0!</v>
      </c>
      <c r="AC578" s="32"/>
      <c r="AE578" s="135"/>
      <c r="AF578" s="135"/>
      <c r="AG578" s="135"/>
      <c r="AH578" s="135"/>
      <c r="AI578" s="135"/>
      <c r="AJ578" s="135"/>
      <c r="AK578" s="135"/>
      <c r="AL578" s="135"/>
      <c r="AM578" s="135"/>
      <c r="AN578" s="135"/>
      <c r="AO578" s="135"/>
      <c r="AP578" s="135"/>
    </row>
    <row r="579" spans="1:42" s="33" customFormat="1" ht="18" hidden="1" customHeight="1" x14ac:dyDescent="0.2">
      <c r="A579" s="36" t="s">
        <v>35</v>
      </c>
      <c r="B579" s="31">
        <f>[1]consoCURRENT!E12122</f>
        <v>2472273.9999999953</v>
      </c>
      <c r="C579" s="31">
        <f>[1]consoCURRENT!F12122</f>
        <v>-2472274</v>
      </c>
      <c r="D579" s="31">
        <f>[1]consoCURRENT!G12122</f>
        <v>-4.6566128730773926E-9</v>
      </c>
      <c r="E579" s="31">
        <f>[1]consoCURRENT!H12122</f>
        <v>0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2">SUM(M579:Y579)</f>
        <v>0</v>
      </c>
      <c r="AA579" s="31">
        <f>D579-Z579</f>
        <v>-4.6566128730773926E-9</v>
      </c>
      <c r="AB579" s="39">
        <f>Z579/D579</f>
        <v>0</v>
      </c>
      <c r="AC579" s="32"/>
      <c r="AE579" s="135"/>
      <c r="AF579" s="135"/>
      <c r="AG579" s="135"/>
      <c r="AH579" s="135"/>
      <c r="AI579" s="135"/>
      <c r="AJ579" s="135"/>
      <c r="AK579" s="135"/>
      <c r="AL579" s="135"/>
      <c r="AM579" s="135"/>
      <c r="AN579" s="135"/>
      <c r="AO579" s="135"/>
      <c r="AP579" s="135"/>
    </row>
    <row r="580" spans="1:42" s="33" customFormat="1" ht="18" hidden="1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2"/>
        <v>0</v>
      </c>
      <c r="AA580" s="31">
        <f>D580-Z580</f>
        <v>0</v>
      </c>
      <c r="AB580" s="39"/>
      <c r="AC580" s="32"/>
      <c r="AE580" s="135"/>
      <c r="AF580" s="135"/>
      <c r="AG580" s="135"/>
      <c r="AH580" s="135"/>
      <c r="AI580" s="135"/>
      <c r="AJ580" s="135"/>
      <c r="AK580" s="135"/>
      <c r="AL580" s="135"/>
      <c r="AM580" s="135"/>
      <c r="AN580" s="135"/>
      <c r="AO580" s="135"/>
      <c r="AP580" s="135"/>
    </row>
    <row r="581" spans="1:42" s="33" customFormat="1" ht="18" hidden="1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2"/>
        <v>0</v>
      </c>
      <c r="AA581" s="31">
        <f>D581-Z581</f>
        <v>0</v>
      </c>
      <c r="AB581" s="39"/>
      <c r="AC581" s="32"/>
      <c r="AE581" s="135"/>
      <c r="AF581" s="135"/>
      <c r="AG581" s="135"/>
      <c r="AH581" s="135"/>
      <c r="AI581" s="135"/>
      <c r="AJ581" s="135"/>
      <c r="AK581" s="135"/>
      <c r="AL581" s="135"/>
      <c r="AM581" s="135"/>
      <c r="AN581" s="135"/>
      <c r="AO581" s="135"/>
      <c r="AP581" s="135"/>
    </row>
    <row r="582" spans="1:42" s="33" customFormat="1" ht="18" hidden="1" customHeight="1" x14ac:dyDescent="0.25">
      <c r="A582" s="40" t="s">
        <v>38</v>
      </c>
      <c r="B582" s="41">
        <f t="shared" ref="B582:AA582" si="293">SUM(B578:B581)</f>
        <v>2472273.9999999953</v>
      </c>
      <c r="C582" s="41">
        <f t="shared" si="293"/>
        <v>-2472274</v>
      </c>
      <c r="D582" s="41">
        <f t="shared" si="293"/>
        <v>-4.6566128730773926E-9</v>
      </c>
      <c r="E582" s="41">
        <f t="shared" si="293"/>
        <v>0</v>
      </c>
      <c r="F582" s="41">
        <f t="shared" si="293"/>
        <v>0</v>
      </c>
      <c r="G582" s="41">
        <f t="shared" si="293"/>
        <v>0</v>
      </c>
      <c r="H582" s="41">
        <f t="shared" si="293"/>
        <v>0</v>
      </c>
      <c r="I582" s="41">
        <f t="shared" si="293"/>
        <v>0</v>
      </c>
      <c r="J582" s="41">
        <f t="shared" si="293"/>
        <v>0</v>
      </c>
      <c r="K582" s="41">
        <f t="shared" si="293"/>
        <v>0</v>
      </c>
      <c r="L582" s="41">
        <f t="shared" si="293"/>
        <v>0</v>
      </c>
      <c r="M582" s="41">
        <f t="shared" si="293"/>
        <v>0</v>
      </c>
      <c r="N582" s="41">
        <f t="shared" si="293"/>
        <v>0</v>
      </c>
      <c r="O582" s="41">
        <f t="shared" si="293"/>
        <v>0</v>
      </c>
      <c r="P582" s="41">
        <f t="shared" si="293"/>
        <v>0</v>
      </c>
      <c r="Q582" s="41">
        <f t="shared" si="293"/>
        <v>0</v>
      </c>
      <c r="R582" s="41">
        <f t="shared" si="293"/>
        <v>0</v>
      </c>
      <c r="S582" s="41">
        <f t="shared" si="293"/>
        <v>0</v>
      </c>
      <c r="T582" s="41">
        <f t="shared" si="293"/>
        <v>0</v>
      </c>
      <c r="U582" s="41">
        <f t="shared" si="293"/>
        <v>0</v>
      </c>
      <c r="V582" s="41">
        <f t="shared" si="293"/>
        <v>0</v>
      </c>
      <c r="W582" s="41">
        <f t="shared" si="293"/>
        <v>0</v>
      </c>
      <c r="X582" s="41">
        <f t="shared" si="293"/>
        <v>0</v>
      </c>
      <c r="Y582" s="41">
        <f t="shared" si="293"/>
        <v>0</v>
      </c>
      <c r="Z582" s="41">
        <f t="shared" si="293"/>
        <v>0</v>
      </c>
      <c r="AA582" s="41">
        <f t="shared" si="293"/>
        <v>-4.6566128730773926E-9</v>
      </c>
      <c r="AB582" s="42">
        <f>Z582/D582</f>
        <v>0</v>
      </c>
      <c r="AC582" s="32"/>
      <c r="AE582" s="135"/>
      <c r="AF582" s="135"/>
      <c r="AG582" s="135"/>
      <c r="AH582" s="135"/>
      <c r="AI582" s="135"/>
      <c r="AJ582" s="135"/>
      <c r="AK582" s="135"/>
      <c r="AL582" s="135"/>
      <c r="AM582" s="135"/>
      <c r="AN582" s="135"/>
      <c r="AO582" s="135"/>
      <c r="AP582" s="135"/>
    </row>
    <row r="583" spans="1:42" s="33" customFormat="1" ht="18" hidden="1" customHeight="1" x14ac:dyDescent="0.25">
      <c r="A583" s="43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4">SUM(M583:Y583)</f>
        <v>0</v>
      </c>
      <c r="AA583" s="31">
        <f>D583-Z583</f>
        <v>0</v>
      </c>
      <c r="AB583" s="39"/>
      <c r="AC583" s="32"/>
      <c r="AE583" s="135"/>
      <c r="AF583" s="135"/>
      <c r="AG583" s="135"/>
      <c r="AH583" s="135"/>
      <c r="AI583" s="135"/>
      <c r="AJ583" s="135"/>
      <c r="AK583" s="135"/>
      <c r="AL583" s="135"/>
      <c r="AM583" s="135"/>
      <c r="AN583" s="135"/>
      <c r="AO583" s="135"/>
      <c r="AP583" s="135"/>
    </row>
    <row r="584" spans="1:42" s="33" customFormat="1" ht="18" hidden="1" customHeight="1" x14ac:dyDescent="0.25">
      <c r="A584" s="40" t="s">
        <v>40</v>
      </c>
      <c r="B584" s="41">
        <f t="shared" ref="B584:AA584" si="295">B583+B582</f>
        <v>2472273.9999999953</v>
      </c>
      <c r="C584" s="41">
        <f t="shared" si="295"/>
        <v>-2472274</v>
      </c>
      <c r="D584" s="41">
        <f t="shared" si="295"/>
        <v>-4.6566128730773926E-9</v>
      </c>
      <c r="E584" s="41">
        <f t="shared" si="295"/>
        <v>0</v>
      </c>
      <c r="F584" s="41">
        <f t="shared" si="295"/>
        <v>0</v>
      </c>
      <c r="G584" s="41">
        <f t="shared" si="295"/>
        <v>0</v>
      </c>
      <c r="H584" s="41">
        <f t="shared" si="295"/>
        <v>0</v>
      </c>
      <c r="I584" s="41">
        <f t="shared" si="295"/>
        <v>0</v>
      </c>
      <c r="J584" s="41">
        <f t="shared" si="295"/>
        <v>0</v>
      </c>
      <c r="K584" s="41">
        <f t="shared" si="295"/>
        <v>0</v>
      </c>
      <c r="L584" s="41">
        <f t="shared" si="295"/>
        <v>0</v>
      </c>
      <c r="M584" s="41">
        <f t="shared" si="295"/>
        <v>0</v>
      </c>
      <c r="N584" s="41">
        <f t="shared" si="295"/>
        <v>0</v>
      </c>
      <c r="O584" s="41">
        <f t="shared" si="295"/>
        <v>0</v>
      </c>
      <c r="P584" s="41">
        <f t="shared" si="295"/>
        <v>0</v>
      </c>
      <c r="Q584" s="41">
        <f t="shared" si="295"/>
        <v>0</v>
      </c>
      <c r="R584" s="41">
        <f t="shared" si="295"/>
        <v>0</v>
      </c>
      <c r="S584" s="41">
        <f t="shared" si="295"/>
        <v>0</v>
      </c>
      <c r="T584" s="41">
        <f t="shared" si="295"/>
        <v>0</v>
      </c>
      <c r="U584" s="41">
        <f t="shared" si="295"/>
        <v>0</v>
      </c>
      <c r="V584" s="41">
        <f t="shared" si="295"/>
        <v>0</v>
      </c>
      <c r="W584" s="41">
        <f t="shared" si="295"/>
        <v>0</v>
      </c>
      <c r="X584" s="41">
        <f t="shared" si="295"/>
        <v>0</v>
      </c>
      <c r="Y584" s="41">
        <f t="shared" si="295"/>
        <v>0</v>
      </c>
      <c r="Z584" s="41">
        <f t="shared" si="295"/>
        <v>0</v>
      </c>
      <c r="AA584" s="41">
        <f t="shared" si="295"/>
        <v>-4.6566128730773926E-9</v>
      </c>
      <c r="AB584" s="42">
        <f>Z584/D584</f>
        <v>0</v>
      </c>
      <c r="AC584" s="44"/>
      <c r="AE584" s="135"/>
      <c r="AF584" s="135"/>
      <c r="AG584" s="135"/>
      <c r="AH584" s="135"/>
      <c r="AI584" s="135"/>
      <c r="AJ584" s="135"/>
      <c r="AK584" s="135"/>
      <c r="AL584" s="135"/>
      <c r="AM584" s="135"/>
      <c r="AN584" s="135"/>
      <c r="AO584" s="135"/>
      <c r="AP584" s="135"/>
    </row>
    <row r="585" spans="1:42" s="33" customFormat="1" ht="15" hidden="1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  <c r="AE585" s="135"/>
      <c r="AF585" s="135"/>
      <c r="AG585" s="135"/>
      <c r="AH585" s="135"/>
      <c r="AI585" s="135"/>
      <c r="AJ585" s="135"/>
      <c r="AK585" s="135"/>
      <c r="AL585" s="135"/>
      <c r="AM585" s="135"/>
      <c r="AN585" s="135"/>
      <c r="AO585" s="135"/>
      <c r="AP585" s="135"/>
    </row>
    <row r="586" spans="1:42" s="33" customFormat="1" ht="15" hidden="1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  <c r="AE586" s="135"/>
      <c r="AF586" s="135"/>
      <c r="AG586" s="135"/>
      <c r="AH586" s="135"/>
      <c r="AI586" s="135"/>
      <c r="AJ586" s="135"/>
      <c r="AK586" s="135"/>
      <c r="AL586" s="135"/>
      <c r="AM586" s="135"/>
      <c r="AN586" s="135"/>
      <c r="AO586" s="135"/>
      <c r="AP586" s="135"/>
    </row>
    <row r="587" spans="1:42" s="33" customFormat="1" ht="15" hidden="1" customHeight="1" x14ac:dyDescent="0.25">
      <c r="A587" s="48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  <c r="AE587" s="135"/>
      <c r="AF587" s="135"/>
      <c r="AG587" s="135"/>
      <c r="AH587" s="135"/>
      <c r="AI587" s="135"/>
      <c r="AJ587" s="135"/>
      <c r="AK587" s="135"/>
      <c r="AL587" s="135"/>
      <c r="AM587" s="135"/>
      <c r="AN587" s="135"/>
      <c r="AO587" s="135"/>
      <c r="AP587" s="135"/>
    </row>
    <row r="588" spans="1:42" s="33" customFormat="1" ht="18" hidden="1" customHeight="1" x14ac:dyDescent="0.2">
      <c r="A588" s="36" t="s">
        <v>34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9" t="e">
        <f>Z588/D588</f>
        <v>#DIV/0!</v>
      </c>
      <c r="AC588" s="32"/>
      <c r="AE588" s="135"/>
      <c r="AF588" s="135"/>
      <c r="AG588" s="135"/>
      <c r="AH588" s="135"/>
      <c r="AI588" s="135"/>
      <c r="AJ588" s="135"/>
      <c r="AK588" s="135"/>
      <c r="AL588" s="135"/>
      <c r="AM588" s="135"/>
      <c r="AN588" s="135"/>
      <c r="AO588" s="135"/>
      <c r="AP588" s="135"/>
    </row>
    <row r="589" spans="1:42" s="33" customFormat="1" ht="18" hidden="1" customHeight="1" x14ac:dyDescent="0.2">
      <c r="A589" s="36" t="s">
        <v>35</v>
      </c>
      <c r="B589" s="31">
        <f>[1]consoCURRENT!E12335</f>
        <v>8678869.0899999961</v>
      </c>
      <c r="C589" s="31">
        <f>[1]consoCURRENT!F12335</f>
        <v>-8678869.0899999999</v>
      </c>
      <c r="D589" s="31">
        <f>[1]consoCURRENT!G12335</f>
        <v>0</v>
      </c>
      <c r="E589" s="31">
        <f>[1]consoCURRENT!H12335</f>
        <v>0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0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6">SUM(M589:Y589)</f>
        <v>0</v>
      </c>
      <c r="AA589" s="31">
        <f>D589-Z589</f>
        <v>0</v>
      </c>
      <c r="AB589" s="39" t="e">
        <f>Z589/D589</f>
        <v>#DIV/0!</v>
      </c>
      <c r="AC589" s="32"/>
      <c r="AE589" s="135"/>
      <c r="AF589" s="135"/>
      <c r="AG589" s="135"/>
      <c r="AH589" s="135"/>
      <c r="AI589" s="135"/>
      <c r="AJ589" s="135"/>
      <c r="AK589" s="135"/>
      <c r="AL589" s="135"/>
      <c r="AM589" s="135"/>
      <c r="AN589" s="135"/>
      <c r="AO589" s="135"/>
      <c r="AP589" s="135"/>
    </row>
    <row r="590" spans="1:42" s="33" customFormat="1" ht="18" hidden="1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6"/>
        <v>0</v>
      </c>
      <c r="AA590" s="31">
        <f>D590-Z590</f>
        <v>0</v>
      </c>
      <c r="AB590" s="39"/>
      <c r="AC590" s="32"/>
      <c r="AE590" s="135"/>
      <c r="AF590" s="135"/>
      <c r="AG590" s="135"/>
      <c r="AH590" s="135"/>
      <c r="AI590" s="135"/>
      <c r="AJ590" s="135"/>
      <c r="AK590" s="135"/>
      <c r="AL590" s="135"/>
      <c r="AM590" s="135"/>
      <c r="AN590" s="135"/>
      <c r="AO590" s="135"/>
      <c r="AP590" s="135"/>
    </row>
    <row r="591" spans="1:42" s="33" customFormat="1" ht="18" hidden="1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6"/>
        <v>0</v>
      </c>
      <c r="AA591" s="31">
        <f>D591-Z591</f>
        <v>0</v>
      </c>
      <c r="AB591" s="39"/>
      <c r="AC591" s="32"/>
      <c r="AE591" s="135"/>
      <c r="AF591" s="135"/>
      <c r="AG591" s="135"/>
      <c r="AH591" s="135"/>
      <c r="AI591" s="135"/>
      <c r="AJ591" s="135"/>
      <c r="AK591" s="135"/>
      <c r="AL591" s="135"/>
      <c r="AM591" s="135"/>
      <c r="AN591" s="135"/>
      <c r="AO591" s="135"/>
      <c r="AP591" s="135"/>
    </row>
    <row r="592" spans="1:42" s="33" customFormat="1" ht="18" hidden="1" customHeight="1" x14ac:dyDescent="0.25">
      <c r="A592" s="40" t="s">
        <v>38</v>
      </c>
      <c r="B592" s="41">
        <f t="shared" ref="B592:AA592" si="297">SUM(B588:B591)</f>
        <v>8678869.0899999961</v>
      </c>
      <c r="C592" s="41">
        <f t="shared" si="297"/>
        <v>-8678869.0899999999</v>
      </c>
      <c r="D592" s="41">
        <f t="shared" si="297"/>
        <v>0</v>
      </c>
      <c r="E592" s="41">
        <f t="shared" si="297"/>
        <v>0</v>
      </c>
      <c r="F592" s="41">
        <f t="shared" si="297"/>
        <v>0</v>
      </c>
      <c r="G592" s="41">
        <f t="shared" si="297"/>
        <v>0</v>
      </c>
      <c r="H592" s="41">
        <f t="shared" si="297"/>
        <v>0</v>
      </c>
      <c r="I592" s="41">
        <f t="shared" si="297"/>
        <v>0</v>
      </c>
      <c r="J592" s="41">
        <f t="shared" si="297"/>
        <v>0</v>
      </c>
      <c r="K592" s="41">
        <f t="shared" si="297"/>
        <v>0</v>
      </c>
      <c r="L592" s="41">
        <f t="shared" si="297"/>
        <v>0</v>
      </c>
      <c r="M592" s="41">
        <f t="shared" si="297"/>
        <v>0</v>
      </c>
      <c r="N592" s="41">
        <f t="shared" si="297"/>
        <v>0</v>
      </c>
      <c r="O592" s="41">
        <f t="shared" si="297"/>
        <v>0</v>
      </c>
      <c r="P592" s="41">
        <f t="shared" si="297"/>
        <v>0</v>
      </c>
      <c r="Q592" s="41">
        <f t="shared" si="297"/>
        <v>0</v>
      </c>
      <c r="R592" s="41">
        <f t="shared" si="297"/>
        <v>0</v>
      </c>
      <c r="S592" s="41">
        <f t="shared" si="297"/>
        <v>0</v>
      </c>
      <c r="T592" s="41">
        <f t="shared" si="297"/>
        <v>0</v>
      </c>
      <c r="U592" s="41">
        <f t="shared" si="297"/>
        <v>0</v>
      </c>
      <c r="V592" s="41">
        <f t="shared" si="297"/>
        <v>0</v>
      </c>
      <c r="W592" s="41">
        <f t="shared" si="297"/>
        <v>0</v>
      </c>
      <c r="X592" s="41">
        <f t="shared" si="297"/>
        <v>0</v>
      </c>
      <c r="Y592" s="41">
        <f t="shared" si="297"/>
        <v>0</v>
      </c>
      <c r="Z592" s="41">
        <f t="shared" si="297"/>
        <v>0</v>
      </c>
      <c r="AA592" s="41">
        <f t="shared" si="297"/>
        <v>0</v>
      </c>
      <c r="AB592" s="42" t="e">
        <f>Z592/D592</f>
        <v>#DIV/0!</v>
      </c>
      <c r="AC592" s="32"/>
      <c r="AE592" s="135"/>
      <c r="AF592" s="135"/>
      <c r="AG592" s="135"/>
      <c r="AH592" s="135"/>
      <c r="AI592" s="135"/>
      <c r="AJ592" s="135"/>
      <c r="AK592" s="135"/>
      <c r="AL592" s="135"/>
      <c r="AM592" s="135"/>
      <c r="AN592" s="135"/>
      <c r="AO592" s="135"/>
      <c r="AP592" s="135"/>
    </row>
    <row r="593" spans="1:42" s="33" customFormat="1" ht="18" hidden="1" customHeight="1" x14ac:dyDescent="0.25">
      <c r="A593" s="43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8">SUM(M593:Y593)</f>
        <v>0</v>
      </c>
      <c r="AA593" s="31">
        <f>D593-Z593</f>
        <v>0</v>
      </c>
      <c r="AB593" s="39"/>
      <c r="AC593" s="32"/>
      <c r="AE593" s="135"/>
      <c r="AF593" s="135"/>
      <c r="AG593" s="135"/>
      <c r="AH593" s="135"/>
      <c r="AI593" s="135"/>
      <c r="AJ593" s="135"/>
      <c r="AK593" s="135"/>
      <c r="AL593" s="135"/>
      <c r="AM593" s="135"/>
      <c r="AN593" s="135"/>
      <c r="AO593" s="135"/>
      <c r="AP593" s="135"/>
    </row>
    <row r="594" spans="1:42" s="33" customFormat="1" ht="18" hidden="1" customHeight="1" x14ac:dyDescent="0.25">
      <c r="A594" s="40" t="s">
        <v>40</v>
      </c>
      <c r="B594" s="41">
        <f t="shared" ref="B594:AA594" si="299">B593+B592</f>
        <v>8678869.0899999961</v>
      </c>
      <c r="C594" s="41">
        <f t="shared" si="299"/>
        <v>-8678869.0899999999</v>
      </c>
      <c r="D594" s="41">
        <f t="shared" si="299"/>
        <v>0</v>
      </c>
      <c r="E594" s="41">
        <f t="shared" si="299"/>
        <v>0</v>
      </c>
      <c r="F594" s="41">
        <f t="shared" si="299"/>
        <v>0</v>
      </c>
      <c r="G594" s="41">
        <f t="shared" si="299"/>
        <v>0</v>
      </c>
      <c r="H594" s="41">
        <f t="shared" si="299"/>
        <v>0</v>
      </c>
      <c r="I594" s="41">
        <f t="shared" si="299"/>
        <v>0</v>
      </c>
      <c r="J594" s="41">
        <f t="shared" si="299"/>
        <v>0</v>
      </c>
      <c r="K594" s="41">
        <f t="shared" si="299"/>
        <v>0</v>
      </c>
      <c r="L594" s="41">
        <f t="shared" si="299"/>
        <v>0</v>
      </c>
      <c r="M594" s="41">
        <f t="shared" si="299"/>
        <v>0</v>
      </c>
      <c r="N594" s="41">
        <f t="shared" si="299"/>
        <v>0</v>
      </c>
      <c r="O594" s="41">
        <f t="shared" si="299"/>
        <v>0</v>
      </c>
      <c r="P594" s="41">
        <f t="shared" si="299"/>
        <v>0</v>
      </c>
      <c r="Q594" s="41">
        <f t="shared" si="299"/>
        <v>0</v>
      </c>
      <c r="R594" s="41">
        <f t="shared" si="299"/>
        <v>0</v>
      </c>
      <c r="S594" s="41">
        <f t="shared" si="299"/>
        <v>0</v>
      </c>
      <c r="T594" s="41">
        <f t="shared" si="299"/>
        <v>0</v>
      </c>
      <c r="U594" s="41">
        <f t="shared" si="299"/>
        <v>0</v>
      </c>
      <c r="V594" s="41">
        <f t="shared" si="299"/>
        <v>0</v>
      </c>
      <c r="W594" s="41">
        <f t="shared" si="299"/>
        <v>0</v>
      </c>
      <c r="X594" s="41">
        <f t="shared" si="299"/>
        <v>0</v>
      </c>
      <c r="Y594" s="41">
        <f t="shared" si="299"/>
        <v>0</v>
      </c>
      <c r="Z594" s="41">
        <f t="shared" si="299"/>
        <v>0</v>
      </c>
      <c r="AA594" s="41">
        <f t="shared" si="299"/>
        <v>0</v>
      </c>
      <c r="AB594" s="42" t="e">
        <f>Z594/D594</f>
        <v>#DIV/0!</v>
      </c>
      <c r="AC594" s="44"/>
      <c r="AE594" s="135"/>
      <c r="AF594" s="135"/>
      <c r="AG594" s="135"/>
      <c r="AH594" s="135"/>
      <c r="AI594" s="135"/>
      <c r="AJ594" s="135"/>
      <c r="AK594" s="135"/>
      <c r="AL594" s="135"/>
      <c r="AM594" s="135"/>
      <c r="AN594" s="135"/>
      <c r="AO594" s="135"/>
      <c r="AP594" s="135"/>
    </row>
    <row r="595" spans="1:42" s="33" customFormat="1" ht="15" hidden="1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  <c r="AE595" s="135"/>
      <c r="AF595" s="135"/>
      <c r="AG595" s="135"/>
      <c r="AH595" s="135"/>
      <c r="AI595" s="135"/>
      <c r="AJ595" s="135"/>
      <c r="AK595" s="135"/>
      <c r="AL595" s="135"/>
      <c r="AM595" s="135"/>
      <c r="AN595" s="135"/>
      <c r="AO595" s="135"/>
      <c r="AP595" s="135"/>
    </row>
    <row r="596" spans="1:42" s="33" customFormat="1" ht="15" hidden="1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  <c r="AE596" s="135"/>
      <c r="AF596" s="135"/>
      <c r="AG596" s="135"/>
      <c r="AH596" s="135"/>
      <c r="AI596" s="135"/>
      <c r="AJ596" s="135"/>
      <c r="AK596" s="135"/>
      <c r="AL596" s="135"/>
      <c r="AM596" s="135"/>
      <c r="AN596" s="135"/>
      <c r="AO596" s="135"/>
      <c r="AP596" s="135"/>
    </row>
    <row r="597" spans="1:42" s="33" customFormat="1" ht="15" hidden="1" customHeight="1" x14ac:dyDescent="0.25">
      <c r="A597" s="48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  <c r="AE597" s="135"/>
      <c r="AF597" s="135"/>
      <c r="AG597" s="135"/>
      <c r="AH597" s="135"/>
      <c r="AI597" s="135"/>
      <c r="AJ597" s="135"/>
      <c r="AK597" s="135"/>
      <c r="AL597" s="135"/>
      <c r="AM597" s="135"/>
      <c r="AN597" s="135"/>
      <c r="AO597" s="135"/>
      <c r="AP597" s="135"/>
    </row>
    <row r="598" spans="1:42" s="33" customFormat="1" ht="18" hidden="1" customHeight="1" x14ac:dyDescent="0.2">
      <c r="A598" s="36" t="s">
        <v>34</v>
      </c>
      <c r="B598" s="31">
        <f>[1]consoCURRENT!E12435</f>
        <v>0</v>
      </c>
      <c r="C598" s="31">
        <f>[1]consoCURRENT!F12435</f>
        <v>0</v>
      </c>
      <c r="D598" s="31">
        <f>[1]consoCURRENT!G12435</f>
        <v>0</v>
      </c>
      <c r="E598" s="31">
        <f>[1]consoCURRENT!H12435</f>
        <v>0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0</v>
      </c>
      <c r="AA598" s="31">
        <f>D598-Z598</f>
        <v>0</v>
      </c>
      <c r="AB598" s="39" t="e">
        <f>Z598/D598</f>
        <v>#DIV/0!</v>
      </c>
      <c r="AC598" s="32"/>
      <c r="AE598" s="135"/>
      <c r="AF598" s="135"/>
      <c r="AG598" s="135"/>
      <c r="AH598" s="135"/>
      <c r="AI598" s="135"/>
      <c r="AJ598" s="135"/>
      <c r="AK598" s="135"/>
      <c r="AL598" s="135"/>
      <c r="AM598" s="135"/>
      <c r="AN598" s="135"/>
      <c r="AO598" s="135"/>
      <c r="AP598" s="135"/>
    </row>
    <row r="599" spans="1:42" s="33" customFormat="1" ht="18" hidden="1" customHeight="1" x14ac:dyDescent="0.2">
      <c r="A599" s="36" t="s">
        <v>35</v>
      </c>
      <c r="B599" s="31">
        <f>[1]consoCURRENT!E12548</f>
        <v>8046806.2799999984</v>
      </c>
      <c r="C599" s="31">
        <f>[1]consoCURRENT!F12548</f>
        <v>-8046806.2799999993</v>
      </c>
      <c r="D599" s="31">
        <f>[1]consoCURRENT!G12548</f>
        <v>-2.9103830456733704E-11</v>
      </c>
      <c r="E599" s="31">
        <f>[1]consoCURRENT!H12548</f>
        <v>0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0">SUM(M599:Y599)</f>
        <v>0</v>
      </c>
      <c r="AA599" s="31">
        <f>D599-Z599</f>
        <v>-2.9103830456733704E-11</v>
      </c>
      <c r="AB599" s="39">
        <f>Z599/D599</f>
        <v>0</v>
      </c>
      <c r="AC599" s="32"/>
      <c r="AE599" s="135"/>
      <c r="AF599" s="135"/>
      <c r="AG599" s="135"/>
      <c r="AH599" s="135"/>
      <c r="AI599" s="135"/>
      <c r="AJ599" s="135"/>
      <c r="AK599" s="135"/>
      <c r="AL599" s="135"/>
      <c r="AM599" s="135"/>
      <c r="AN599" s="135"/>
      <c r="AO599" s="135"/>
      <c r="AP599" s="135"/>
    </row>
    <row r="600" spans="1:42" s="33" customFormat="1" ht="18" hidden="1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0"/>
        <v>0</v>
      </c>
      <c r="AA600" s="31">
        <f>D600-Z600</f>
        <v>0</v>
      </c>
      <c r="AB600" s="39"/>
      <c r="AC600" s="32"/>
      <c r="AE600" s="135"/>
      <c r="AF600" s="135"/>
      <c r="AG600" s="135"/>
      <c r="AH600" s="135"/>
      <c r="AI600" s="135"/>
      <c r="AJ600" s="135"/>
      <c r="AK600" s="135"/>
      <c r="AL600" s="135"/>
      <c r="AM600" s="135"/>
      <c r="AN600" s="135"/>
      <c r="AO600" s="135"/>
      <c r="AP600" s="135"/>
    </row>
    <row r="601" spans="1:42" s="33" customFormat="1" ht="18" hidden="1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0"/>
        <v>0</v>
      </c>
      <c r="AA601" s="31">
        <f>D601-Z601</f>
        <v>0</v>
      </c>
      <c r="AB601" s="39"/>
      <c r="AC601" s="32"/>
      <c r="AE601" s="135"/>
      <c r="AF601" s="135"/>
      <c r="AG601" s="135"/>
      <c r="AH601" s="135"/>
      <c r="AI601" s="135"/>
      <c r="AJ601" s="135"/>
      <c r="AK601" s="135"/>
      <c r="AL601" s="135"/>
      <c r="AM601" s="135"/>
      <c r="AN601" s="135"/>
      <c r="AO601" s="135"/>
      <c r="AP601" s="135"/>
    </row>
    <row r="602" spans="1:42" s="33" customFormat="1" ht="18" hidden="1" customHeight="1" x14ac:dyDescent="0.25">
      <c r="A602" s="40" t="s">
        <v>38</v>
      </c>
      <c r="B602" s="41">
        <f t="shared" ref="B602:AA602" si="301">SUM(B598:B601)</f>
        <v>8046806.2799999984</v>
      </c>
      <c r="C602" s="41">
        <f t="shared" si="301"/>
        <v>-8046806.2799999993</v>
      </c>
      <c r="D602" s="41">
        <f t="shared" si="301"/>
        <v>-2.9103830456733704E-11</v>
      </c>
      <c r="E602" s="41">
        <f t="shared" si="301"/>
        <v>0</v>
      </c>
      <c r="F602" s="41">
        <f t="shared" si="301"/>
        <v>0</v>
      </c>
      <c r="G602" s="41">
        <f t="shared" si="301"/>
        <v>0</v>
      </c>
      <c r="H602" s="41">
        <f t="shared" si="301"/>
        <v>0</v>
      </c>
      <c r="I602" s="41">
        <f t="shared" si="301"/>
        <v>0</v>
      </c>
      <c r="J602" s="41">
        <f t="shared" si="301"/>
        <v>0</v>
      </c>
      <c r="K602" s="41">
        <f t="shared" si="301"/>
        <v>0</v>
      </c>
      <c r="L602" s="41">
        <f t="shared" si="301"/>
        <v>0</v>
      </c>
      <c r="M602" s="41">
        <f t="shared" si="301"/>
        <v>0</v>
      </c>
      <c r="N602" s="41">
        <f t="shared" si="301"/>
        <v>0</v>
      </c>
      <c r="O602" s="41">
        <f t="shared" si="301"/>
        <v>0</v>
      </c>
      <c r="P602" s="41">
        <f t="shared" si="301"/>
        <v>0</v>
      </c>
      <c r="Q602" s="41">
        <f t="shared" si="301"/>
        <v>0</v>
      </c>
      <c r="R602" s="41">
        <f t="shared" si="301"/>
        <v>0</v>
      </c>
      <c r="S602" s="41">
        <f t="shared" si="301"/>
        <v>0</v>
      </c>
      <c r="T602" s="41">
        <f t="shared" si="301"/>
        <v>0</v>
      </c>
      <c r="U602" s="41">
        <f t="shared" si="301"/>
        <v>0</v>
      </c>
      <c r="V602" s="41">
        <f t="shared" si="301"/>
        <v>0</v>
      </c>
      <c r="W602" s="41">
        <f t="shared" si="301"/>
        <v>0</v>
      </c>
      <c r="X602" s="41">
        <f t="shared" si="301"/>
        <v>0</v>
      </c>
      <c r="Y602" s="41">
        <f t="shared" si="301"/>
        <v>0</v>
      </c>
      <c r="Z602" s="41">
        <f t="shared" si="301"/>
        <v>0</v>
      </c>
      <c r="AA602" s="41">
        <f t="shared" si="301"/>
        <v>-2.9103830456733704E-11</v>
      </c>
      <c r="AB602" s="42">
        <f>Z602/D602</f>
        <v>0</v>
      </c>
      <c r="AC602" s="32"/>
      <c r="AE602" s="135"/>
      <c r="AF602" s="135"/>
      <c r="AG602" s="135"/>
      <c r="AH602" s="135"/>
      <c r="AI602" s="135"/>
      <c r="AJ602" s="135"/>
      <c r="AK602" s="135"/>
      <c r="AL602" s="135"/>
      <c r="AM602" s="135"/>
      <c r="AN602" s="135"/>
      <c r="AO602" s="135"/>
      <c r="AP602" s="135"/>
    </row>
    <row r="603" spans="1:42" s="33" customFormat="1" ht="18" hidden="1" customHeight="1" x14ac:dyDescent="0.25">
      <c r="A603" s="43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2">SUM(M603:Y603)</f>
        <v>0</v>
      </c>
      <c r="AA603" s="31">
        <f>D603-Z603</f>
        <v>0</v>
      </c>
      <c r="AB603" s="39"/>
      <c r="AC603" s="32"/>
      <c r="AE603" s="135"/>
      <c r="AF603" s="135"/>
      <c r="AG603" s="135"/>
      <c r="AH603" s="135"/>
      <c r="AI603" s="135"/>
      <c r="AJ603" s="135"/>
      <c r="AK603" s="135"/>
      <c r="AL603" s="135"/>
      <c r="AM603" s="135"/>
      <c r="AN603" s="135"/>
      <c r="AO603" s="135"/>
      <c r="AP603" s="135"/>
    </row>
    <row r="604" spans="1:42" s="33" customFormat="1" ht="18" hidden="1" customHeight="1" x14ac:dyDescent="0.25">
      <c r="A604" s="40" t="s">
        <v>40</v>
      </c>
      <c r="B604" s="41">
        <f t="shared" ref="B604:AA604" si="303">B603+B602</f>
        <v>8046806.2799999984</v>
      </c>
      <c r="C604" s="41">
        <f t="shared" si="303"/>
        <v>-8046806.2799999993</v>
      </c>
      <c r="D604" s="41">
        <f t="shared" si="303"/>
        <v>-2.9103830456733704E-11</v>
      </c>
      <c r="E604" s="41">
        <f t="shared" si="303"/>
        <v>0</v>
      </c>
      <c r="F604" s="41">
        <f t="shared" si="303"/>
        <v>0</v>
      </c>
      <c r="G604" s="41">
        <f t="shared" si="303"/>
        <v>0</v>
      </c>
      <c r="H604" s="41">
        <f t="shared" si="303"/>
        <v>0</v>
      </c>
      <c r="I604" s="41">
        <f t="shared" si="303"/>
        <v>0</v>
      </c>
      <c r="J604" s="41">
        <f t="shared" si="303"/>
        <v>0</v>
      </c>
      <c r="K604" s="41">
        <f t="shared" si="303"/>
        <v>0</v>
      </c>
      <c r="L604" s="41">
        <f t="shared" si="303"/>
        <v>0</v>
      </c>
      <c r="M604" s="41">
        <f t="shared" si="303"/>
        <v>0</v>
      </c>
      <c r="N604" s="41">
        <f t="shared" si="303"/>
        <v>0</v>
      </c>
      <c r="O604" s="41">
        <f t="shared" si="303"/>
        <v>0</v>
      </c>
      <c r="P604" s="41">
        <f t="shared" si="303"/>
        <v>0</v>
      </c>
      <c r="Q604" s="41">
        <f t="shared" si="303"/>
        <v>0</v>
      </c>
      <c r="R604" s="41">
        <f t="shared" si="303"/>
        <v>0</v>
      </c>
      <c r="S604" s="41">
        <f t="shared" si="303"/>
        <v>0</v>
      </c>
      <c r="T604" s="41">
        <f t="shared" si="303"/>
        <v>0</v>
      </c>
      <c r="U604" s="41">
        <f t="shared" si="303"/>
        <v>0</v>
      </c>
      <c r="V604" s="41">
        <f t="shared" si="303"/>
        <v>0</v>
      </c>
      <c r="W604" s="41">
        <f t="shared" si="303"/>
        <v>0</v>
      </c>
      <c r="X604" s="41">
        <f t="shared" si="303"/>
        <v>0</v>
      </c>
      <c r="Y604" s="41">
        <f t="shared" si="303"/>
        <v>0</v>
      </c>
      <c r="Z604" s="41">
        <f t="shared" si="303"/>
        <v>0</v>
      </c>
      <c r="AA604" s="41">
        <f t="shared" si="303"/>
        <v>-2.9103830456733704E-11</v>
      </c>
      <c r="AB604" s="42">
        <f>Z604/D604</f>
        <v>0</v>
      </c>
      <c r="AC604" s="44"/>
      <c r="AE604" s="135"/>
      <c r="AF604" s="135"/>
      <c r="AG604" s="135"/>
      <c r="AH604" s="135"/>
      <c r="AI604" s="135"/>
      <c r="AJ604" s="135"/>
      <c r="AK604" s="135"/>
      <c r="AL604" s="135"/>
      <c r="AM604" s="135"/>
      <c r="AN604" s="135"/>
      <c r="AO604" s="135"/>
      <c r="AP604" s="135"/>
    </row>
    <row r="605" spans="1:42" s="33" customFormat="1" ht="15" hidden="1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  <c r="AE605" s="135"/>
      <c r="AF605" s="135"/>
      <c r="AG605" s="135"/>
      <c r="AH605" s="135"/>
      <c r="AI605" s="135"/>
      <c r="AJ605" s="135"/>
      <c r="AK605" s="135"/>
      <c r="AL605" s="135"/>
      <c r="AM605" s="135"/>
      <c r="AN605" s="135"/>
      <c r="AO605" s="135"/>
      <c r="AP605" s="135"/>
    </row>
    <row r="606" spans="1:42" s="33" customFormat="1" ht="15" hidden="1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  <c r="AE606" s="135"/>
      <c r="AF606" s="135"/>
      <c r="AG606" s="135"/>
      <c r="AH606" s="135"/>
      <c r="AI606" s="135"/>
      <c r="AJ606" s="135"/>
      <c r="AK606" s="135"/>
      <c r="AL606" s="135"/>
      <c r="AM606" s="135"/>
      <c r="AN606" s="135"/>
      <c r="AO606" s="135"/>
      <c r="AP606" s="135"/>
    </row>
    <row r="607" spans="1:42" s="33" customFormat="1" ht="15" hidden="1" customHeight="1" x14ac:dyDescent="0.25">
      <c r="A607" s="48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  <c r="AE607" s="135"/>
      <c r="AF607" s="135"/>
      <c r="AG607" s="135"/>
      <c r="AH607" s="135"/>
      <c r="AI607" s="135"/>
      <c r="AJ607" s="135"/>
      <c r="AK607" s="135"/>
      <c r="AL607" s="135"/>
      <c r="AM607" s="135"/>
      <c r="AN607" s="135"/>
      <c r="AO607" s="135"/>
      <c r="AP607" s="135"/>
    </row>
    <row r="608" spans="1:42" s="33" customFormat="1" ht="18" hidden="1" customHeight="1" x14ac:dyDescent="0.2">
      <c r="A608" s="36" t="s">
        <v>34</v>
      </c>
      <c r="B608" s="31">
        <f>[1]consoCURRENT!E12648</f>
        <v>0</v>
      </c>
      <c r="C608" s="31">
        <f>[1]consoCURRENT!F12648</f>
        <v>0</v>
      </c>
      <c r="D608" s="31">
        <f>[1]consoCURRENT!G12648</f>
        <v>0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0</v>
      </c>
      <c r="AB608" s="39" t="e">
        <f>Z608/D608</f>
        <v>#DIV/0!</v>
      </c>
      <c r="AC608" s="32"/>
      <c r="AE608" s="135"/>
      <c r="AF608" s="135"/>
      <c r="AG608" s="135"/>
      <c r="AH608" s="135"/>
      <c r="AI608" s="135"/>
      <c r="AJ608" s="135"/>
      <c r="AK608" s="135"/>
      <c r="AL608" s="135"/>
      <c r="AM608" s="135"/>
      <c r="AN608" s="135"/>
      <c r="AO608" s="135"/>
      <c r="AP608" s="135"/>
    </row>
    <row r="609" spans="1:42" s="33" customFormat="1" ht="18" hidden="1" customHeight="1" x14ac:dyDescent="0.2">
      <c r="A609" s="36" t="s">
        <v>35</v>
      </c>
      <c r="B609" s="31">
        <f>[1]consoCURRENT!E12761</f>
        <v>11953309.419999998</v>
      </c>
      <c r="C609" s="31">
        <f>[1]consoCURRENT!F12761</f>
        <v>-11953309.420000002</v>
      </c>
      <c r="D609" s="31">
        <f>[1]consoCURRENT!G12761</f>
        <v>-3.0267983675003052E-9</v>
      </c>
      <c r="E609" s="31">
        <f>[1]consoCURRENT!H12761</f>
        <v>0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374486.78</v>
      </c>
      <c r="O609" s="31">
        <f>[1]consoCURRENT!R12761</f>
        <v>1725340.2500000002</v>
      </c>
      <c r="P609" s="31">
        <f>[1]consoCURRENT!S12761</f>
        <v>-2099827.0300000003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4">SUM(M609:Y609)</f>
        <v>0</v>
      </c>
      <c r="AA609" s="31">
        <f>D609-Z609</f>
        <v>-3.0267983675003052E-9</v>
      </c>
      <c r="AB609" s="39">
        <f>Z609/D609</f>
        <v>0</v>
      </c>
      <c r="AC609" s="32"/>
      <c r="AE609" s="135"/>
      <c r="AF609" s="135"/>
      <c r="AG609" s="135"/>
      <c r="AH609" s="135"/>
      <c r="AI609" s="135"/>
      <c r="AJ609" s="135"/>
      <c r="AK609" s="135"/>
      <c r="AL609" s="135"/>
      <c r="AM609" s="135"/>
      <c r="AN609" s="135"/>
      <c r="AO609" s="135"/>
      <c r="AP609" s="135"/>
    </row>
    <row r="610" spans="1:42" s="33" customFormat="1" ht="18" hidden="1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4"/>
        <v>0</v>
      </c>
      <c r="AA610" s="31">
        <f>D610-Z610</f>
        <v>0</v>
      </c>
      <c r="AB610" s="39"/>
      <c r="AC610" s="32"/>
      <c r="AE610" s="135"/>
      <c r="AF610" s="135"/>
      <c r="AG610" s="135"/>
      <c r="AH610" s="135"/>
      <c r="AI610" s="135"/>
      <c r="AJ610" s="135"/>
      <c r="AK610" s="135"/>
      <c r="AL610" s="135"/>
      <c r="AM610" s="135"/>
      <c r="AN610" s="135"/>
      <c r="AO610" s="135"/>
      <c r="AP610" s="135"/>
    </row>
    <row r="611" spans="1:42" s="33" customFormat="1" ht="18" hidden="1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4"/>
        <v>0</v>
      </c>
      <c r="AA611" s="31">
        <f>D611-Z611</f>
        <v>0</v>
      </c>
      <c r="AB611" s="39"/>
      <c r="AC611" s="32"/>
      <c r="AE611" s="135"/>
      <c r="AF611" s="135"/>
      <c r="AG611" s="135"/>
      <c r="AH611" s="135"/>
      <c r="AI611" s="135"/>
      <c r="AJ611" s="135"/>
      <c r="AK611" s="135"/>
      <c r="AL611" s="135"/>
      <c r="AM611" s="135"/>
      <c r="AN611" s="135"/>
      <c r="AO611" s="135"/>
      <c r="AP611" s="135"/>
    </row>
    <row r="612" spans="1:42" s="33" customFormat="1" ht="18" hidden="1" customHeight="1" x14ac:dyDescent="0.25">
      <c r="A612" s="40" t="s">
        <v>38</v>
      </c>
      <c r="B612" s="41">
        <f t="shared" ref="B612:AA612" si="305">SUM(B608:B611)</f>
        <v>11953309.419999998</v>
      </c>
      <c r="C612" s="41">
        <f t="shared" si="305"/>
        <v>-11953309.420000002</v>
      </c>
      <c r="D612" s="41">
        <f t="shared" si="305"/>
        <v>-3.0267983675003052E-9</v>
      </c>
      <c r="E612" s="41">
        <f t="shared" si="305"/>
        <v>0</v>
      </c>
      <c r="F612" s="41">
        <f t="shared" si="305"/>
        <v>0</v>
      </c>
      <c r="G612" s="41">
        <f t="shared" si="305"/>
        <v>0</v>
      </c>
      <c r="H612" s="41">
        <f t="shared" si="305"/>
        <v>0</v>
      </c>
      <c r="I612" s="41">
        <f t="shared" si="305"/>
        <v>0</v>
      </c>
      <c r="J612" s="41">
        <f t="shared" si="305"/>
        <v>0</v>
      </c>
      <c r="K612" s="41">
        <f t="shared" si="305"/>
        <v>0</v>
      </c>
      <c r="L612" s="41">
        <f t="shared" si="305"/>
        <v>0</v>
      </c>
      <c r="M612" s="41">
        <f t="shared" si="305"/>
        <v>0</v>
      </c>
      <c r="N612" s="41">
        <f t="shared" si="305"/>
        <v>374486.78</v>
      </c>
      <c r="O612" s="41">
        <f t="shared" si="305"/>
        <v>1725340.2500000002</v>
      </c>
      <c r="P612" s="41">
        <f t="shared" si="305"/>
        <v>-2099827.0300000003</v>
      </c>
      <c r="Q612" s="41">
        <f t="shared" si="305"/>
        <v>0</v>
      </c>
      <c r="R612" s="41">
        <f t="shared" si="305"/>
        <v>0</v>
      </c>
      <c r="S612" s="41">
        <f t="shared" si="305"/>
        <v>0</v>
      </c>
      <c r="T612" s="41">
        <f t="shared" si="305"/>
        <v>0</v>
      </c>
      <c r="U612" s="41">
        <f t="shared" si="305"/>
        <v>0</v>
      </c>
      <c r="V612" s="41">
        <f t="shared" si="305"/>
        <v>0</v>
      </c>
      <c r="W612" s="41">
        <f t="shared" si="305"/>
        <v>0</v>
      </c>
      <c r="X612" s="41">
        <f t="shared" si="305"/>
        <v>0</v>
      </c>
      <c r="Y612" s="41">
        <f t="shared" si="305"/>
        <v>0</v>
      </c>
      <c r="Z612" s="41">
        <f t="shared" si="305"/>
        <v>0</v>
      </c>
      <c r="AA612" s="41">
        <f t="shared" si="305"/>
        <v>-3.0267983675003052E-9</v>
      </c>
      <c r="AB612" s="42">
        <f>Z612/D612</f>
        <v>0</v>
      </c>
      <c r="AC612" s="32"/>
      <c r="AE612" s="135"/>
      <c r="AF612" s="135"/>
      <c r="AG612" s="135"/>
      <c r="AH612" s="135"/>
      <c r="AI612" s="135"/>
      <c r="AJ612" s="135"/>
      <c r="AK612" s="135"/>
      <c r="AL612" s="135"/>
      <c r="AM612" s="135"/>
      <c r="AN612" s="135"/>
      <c r="AO612" s="135"/>
      <c r="AP612" s="135"/>
    </row>
    <row r="613" spans="1:42" s="33" customFormat="1" ht="18" hidden="1" customHeight="1" x14ac:dyDescent="0.25">
      <c r="A613" s="43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6">SUM(M613:Y613)</f>
        <v>0</v>
      </c>
      <c r="AA613" s="31">
        <f>D613-Z613</f>
        <v>0</v>
      </c>
      <c r="AB613" s="39"/>
      <c r="AC613" s="32"/>
      <c r="AE613" s="135"/>
      <c r="AF613" s="135"/>
      <c r="AG613" s="135"/>
      <c r="AH613" s="135"/>
      <c r="AI613" s="135"/>
      <c r="AJ613" s="135"/>
      <c r="AK613" s="135"/>
      <c r="AL613" s="135"/>
      <c r="AM613" s="135"/>
      <c r="AN613" s="135"/>
      <c r="AO613" s="135"/>
      <c r="AP613" s="135"/>
    </row>
    <row r="614" spans="1:42" s="33" customFormat="1" ht="18" hidden="1" customHeight="1" x14ac:dyDescent="0.25">
      <c r="A614" s="40" t="s">
        <v>40</v>
      </c>
      <c r="B614" s="41">
        <f t="shared" ref="B614:AA614" si="307">B613+B612</f>
        <v>11953309.419999998</v>
      </c>
      <c r="C614" s="41">
        <f t="shared" si="307"/>
        <v>-11953309.420000002</v>
      </c>
      <c r="D614" s="41">
        <f t="shared" si="307"/>
        <v>-3.0267983675003052E-9</v>
      </c>
      <c r="E614" s="41">
        <f t="shared" si="307"/>
        <v>0</v>
      </c>
      <c r="F614" s="41">
        <f t="shared" si="307"/>
        <v>0</v>
      </c>
      <c r="G614" s="41">
        <f t="shared" si="307"/>
        <v>0</v>
      </c>
      <c r="H614" s="41">
        <f t="shared" si="307"/>
        <v>0</v>
      </c>
      <c r="I614" s="41">
        <f t="shared" si="307"/>
        <v>0</v>
      </c>
      <c r="J614" s="41">
        <f t="shared" si="307"/>
        <v>0</v>
      </c>
      <c r="K614" s="41">
        <f t="shared" si="307"/>
        <v>0</v>
      </c>
      <c r="L614" s="41">
        <f t="shared" si="307"/>
        <v>0</v>
      </c>
      <c r="M614" s="41">
        <f t="shared" si="307"/>
        <v>0</v>
      </c>
      <c r="N614" s="41">
        <f t="shared" si="307"/>
        <v>374486.78</v>
      </c>
      <c r="O614" s="41">
        <f t="shared" si="307"/>
        <v>1725340.2500000002</v>
      </c>
      <c r="P614" s="41">
        <f t="shared" si="307"/>
        <v>-2099827.0300000003</v>
      </c>
      <c r="Q614" s="41">
        <f t="shared" si="307"/>
        <v>0</v>
      </c>
      <c r="R614" s="41">
        <f t="shared" si="307"/>
        <v>0</v>
      </c>
      <c r="S614" s="41">
        <f t="shared" si="307"/>
        <v>0</v>
      </c>
      <c r="T614" s="41">
        <f t="shared" si="307"/>
        <v>0</v>
      </c>
      <c r="U614" s="41">
        <f t="shared" si="307"/>
        <v>0</v>
      </c>
      <c r="V614" s="41">
        <f t="shared" si="307"/>
        <v>0</v>
      </c>
      <c r="W614" s="41">
        <f t="shared" si="307"/>
        <v>0</v>
      </c>
      <c r="X614" s="41">
        <f t="shared" si="307"/>
        <v>0</v>
      </c>
      <c r="Y614" s="41">
        <f t="shared" si="307"/>
        <v>0</v>
      </c>
      <c r="Z614" s="41">
        <f t="shared" si="307"/>
        <v>0</v>
      </c>
      <c r="AA614" s="41">
        <f t="shared" si="307"/>
        <v>-3.0267983675003052E-9</v>
      </c>
      <c r="AB614" s="42">
        <f>Z614/D614</f>
        <v>0</v>
      </c>
      <c r="AC614" s="44"/>
      <c r="AE614" s="135"/>
      <c r="AF614" s="135"/>
      <c r="AG614" s="135"/>
      <c r="AH614" s="135"/>
      <c r="AI614" s="135"/>
      <c r="AJ614" s="135"/>
      <c r="AK614" s="135"/>
      <c r="AL614" s="135"/>
      <c r="AM614" s="135"/>
      <c r="AN614" s="135"/>
      <c r="AO614" s="135"/>
      <c r="AP614" s="135"/>
    </row>
    <row r="615" spans="1:42" s="33" customFormat="1" ht="15" hidden="1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  <c r="AE615" s="135"/>
      <c r="AF615" s="135"/>
      <c r="AG615" s="135"/>
      <c r="AH615" s="135"/>
      <c r="AI615" s="135"/>
      <c r="AJ615" s="135"/>
      <c r="AK615" s="135"/>
      <c r="AL615" s="135"/>
      <c r="AM615" s="135"/>
      <c r="AN615" s="135"/>
      <c r="AO615" s="135"/>
      <c r="AP615" s="135"/>
    </row>
    <row r="616" spans="1:42" s="33" customFormat="1" ht="15" hidden="1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  <c r="AE616" s="135"/>
      <c r="AF616" s="135"/>
      <c r="AG616" s="135"/>
      <c r="AH616" s="135"/>
      <c r="AI616" s="135"/>
      <c r="AJ616" s="135"/>
      <c r="AK616" s="135"/>
      <c r="AL616" s="135"/>
      <c r="AM616" s="135"/>
      <c r="AN616" s="135"/>
      <c r="AO616" s="135"/>
      <c r="AP616" s="135"/>
    </row>
    <row r="617" spans="1:42" s="33" customFormat="1" ht="15" hidden="1" customHeight="1" x14ac:dyDescent="0.25">
      <c r="A617" s="48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  <c r="AE617" s="135"/>
      <c r="AF617" s="135"/>
      <c r="AG617" s="135"/>
      <c r="AH617" s="135"/>
      <c r="AI617" s="135"/>
      <c r="AJ617" s="135"/>
      <c r="AK617" s="135"/>
      <c r="AL617" s="135"/>
      <c r="AM617" s="135"/>
      <c r="AN617" s="135"/>
      <c r="AO617" s="135"/>
      <c r="AP617" s="135"/>
    </row>
    <row r="618" spans="1:42" s="33" customFormat="1" ht="18" hidden="1" customHeight="1" x14ac:dyDescent="0.2">
      <c r="A618" s="36" t="s">
        <v>34</v>
      </c>
      <c r="B618" s="31">
        <f>[1]consoCURRENT!E12861</f>
        <v>0</v>
      </c>
      <c r="C618" s="31">
        <f>[1]consoCURRENT!F12861</f>
        <v>0</v>
      </c>
      <c r="D618" s="31">
        <f>[1]consoCURRENT!G12861</f>
        <v>0</v>
      </c>
      <c r="E618" s="31">
        <f>[1]consoCURRENT!H12861</f>
        <v>0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0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0</v>
      </c>
      <c r="AA618" s="31">
        <f>D618-Z618</f>
        <v>0</v>
      </c>
      <c r="AB618" s="39" t="e">
        <f>Z618/D618</f>
        <v>#DIV/0!</v>
      </c>
      <c r="AC618" s="32"/>
      <c r="AE618" s="135"/>
      <c r="AF618" s="135"/>
      <c r="AG618" s="135"/>
      <c r="AH618" s="135"/>
      <c r="AI618" s="135"/>
      <c r="AJ618" s="135"/>
      <c r="AK618" s="135"/>
      <c r="AL618" s="135"/>
      <c r="AM618" s="135"/>
      <c r="AN618" s="135"/>
      <c r="AO618" s="135"/>
      <c r="AP618" s="135"/>
    </row>
    <row r="619" spans="1:42" s="33" customFormat="1" ht="18" hidden="1" customHeight="1" x14ac:dyDescent="0.2">
      <c r="A619" s="36" t="s">
        <v>35</v>
      </c>
      <c r="B619" s="31">
        <f>[1]consoCURRENT!E12974</f>
        <v>2179605.1300000045</v>
      </c>
      <c r="C619" s="31">
        <f>[1]consoCURRENT!F12974</f>
        <v>-2179605.13</v>
      </c>
      <c r="D619" s="31">
        <f>[1]consoCURRENT!G12974</f>
        <v>4.3801264837384224E-9</v>
      </c>
      <c r="E619" s="31">
        <f>[1]consoCURRENT!H12974</f>
        <v>0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0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8">SUM(M619:Y619)</f>
        <v>0</v>
      </c>
      <c r="AA619" s="31">
        <f>D619-Z619</f>
        <v>4.3801264837384224E-9</v>
      </c>
      <c r="AB619" s="39">
        <f>Z619/D619</f>
        <v>0</v>
      </c>
      <c r="AC619" s="32"/>
      <c r="AE619" s="135"/>
      <c r="AF619" s="135"/>
      <c r="AG619" s="135"/>
      <c r="AH619" s="135"/>
      <c r="AI619" s="135"/>
      <c r="AJ619" s="135"/>
      <c r="AK619" s="135"/>
      <c r="AL619" s="135"/>
      <c r="AM619" s="135"/>
      <c r="AN619" s="135"/>
      <c r="AO619" s="135"/>
      <c r="AP619" s="135"/>
    </row>
    <row r="620" spans="1:42" s="33" customFormat="1" ht="18" hidden="1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8"/>
        <v>0</v>
      </c>
      <c r="AA620" s="31">
        <f>D620-Z620</f>
        <v>0</v>
      </c>
      <c r="AB620" s="39"/>
      <c r="AC620" s="32"/>
      <c r="AE620" s="135"/>
      <c r="AF620" s="135"/>
      <c r="AG620" s="135"/>
      <c r="AH620" s="135"/>
      <c r="AI620" s="135"/>
      <c r="AJ620" s="135"/>
      <c r="AK620" s="135"/>
      <c r="AL620" s="135"/>
      <c r="AM620" s="135"/>
      <c r="AN620" s="135"/>
      <c r="AO620" s="135"/>
      <c r="AP620" s="135"/>
    </row>
    <row r="621" spans="1:42" s="33" customFormat="1" ht="18" hidden="1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8"/>
        <v>0</v>
      </c>
      <c r="AA621" s="31">
        <f>D621-Z621</f>
        <v>0</v>
      </c>
      <c r="AB621" s="39"/>
      <c r="AC621" s="32"/>
      <c r="AE621" s="135"/>
      <c r="AF621" s="135"/>
      <c r="AG621" s="135"/>
      <c r="AH621" s="135"/>
      <c r="AI621" s="135"/>
      <c r="AJ621" s="135"/>
      <c r="AK621" s="135"/>
      <c r="AL621" s="135"/>
      <c r="AM621" s="135"/>
      <c r="AN621" s="135"/>
      <c r="AO621" s="135"/>
      <c r="AP621" s="135"/>
    </row>
    <row r="622" spans="1:42" s="33" customFormat="1" ht="18" hidden="1" customHeight="1" x14ac:dyDescent="0.25">
      <c r="A622" s="40" t="s">
        <v>38</v>
      </c>
      <c r="B622" s="41">
        <f t="shared" ref="B622:AA622" si="309">SUM(B618:B621)</f>
        <v>2179605.1300000045</v>
      </c>
      <c r="C622" s="41">
        <f t="shared" si="309"/>
        <v>-2179605.13</v>
      </c>
      <c r="D622" s="41">
        <f t="shared" si="309"/>
        <v>4.3801264837384224E-9</v>
      </c>
      <c r="E622" s="41">
        <f t="shared" si="309"/>
        <v>0</v>
      </c>
      <c r="F622" s="41">
        <f t="shared" si="309"/>
        <v>0</v>
      </c>
      <c r="G622" s="41">
        <f t="shared" si="309"/>
        <v>0</v>
      </c>
      <c r="H622" s="41">
        <f t="shared" si="309"/>
        <v>0</v>
      </c>
      <c r="I622" s="41">
        <f t="shared" si="309"/>
        <v>0</v>
      </c>
      <c r="J622" s="41">
        <f t="shared" si="309"/>
        <v>0</v>
      </c>
      <c r="K622" s="41">
        <f t="shared" si="309"/>
        <v>0</v>
      </c>
      <c r="L622" s="41">
        <f t="shared" si="309"/>
        <v>0</v>
      </c>
      <c r="M622" s="41">
        <f t="shared" si="309"/>
        <v>0</v>
      </c>
      <c r="N622" s="41">
        <f t="shared" si="309"/>
        <v>0</v>
      </c>
      <c r="O622" s="41">
        <f t="shared" si="309"/>
        <v>0</v>
      </c>
      <c r="P622" s="41">
        <f t="shared" si="309"/>
        <v>0</v>
      </c>
      <c r="Q622" s="41">
        <f t="shared" si="309"/>
        <v>0</v>
      </c>
      <c r="R622" s="41">
        <f t="shared" si="309"/>
        <v>0</v>
      </c>
      <c r="S622" s="41">
        <f t="shared" si="309"/>
        <v>0</v>
      </c>
      <c r="T622" s="41">
        <f t="shared" si="309"/>
        <v>0</v>
      </c>
      <c r="U622" s="41">
        <f t="shared" si="309"/>
        <v>0</v>
      </c>
      <c r="V622" s="41">
        <f t="shared" si="309"/>
        <v>0</v>
      </c>
      <c r="W622" s="41">
        <f t="shared" si="309"/>
        <v>0</v>
      </c>
      <c r="X622" s="41">
        <f t="shared" si="309"/>
        <v>0</v>
      </c>
      <c r="Y622" s="41">
        <f t="shared" si="309"/>
        <v>0</v>
      </c>
      <c r="Z622" s="41">
        <f t="shared" si="309"/>
        <v>0</v>
      </c>
      <c r="AA622" s="41">
        <f t="shared" si="309"/>
        <v>4.3801264837384224E-9</v>
      </c>
      <c r="AB622" s="42">
        <f>Z622/D622</f>
        <v>0</v>
      </c>
      <c r="AC622" s="32"/>
      <c r="AE622" s="135"/>
      <c r="AF622" s="135"/>
      <c r="AG622" s="135"/>
      <c r="AH622" s="135"/>
      <c r="AI622" s="135"/>
      <c r="AJ622" s="135"/>
      <c r="AK622" s="135"/>
      <c r="AL622" s="135"/>
      <c r="AM622" s="135"/>
      <c r="AN622" s="135"/>
      <c r="AO622" s="135"/>
      <c r="AP622" s="135"/>
    </row>
    <row r="623" spans="1:42" s="33" customFormat="1" ht="18" hidden="1" customHeight="1" x14ac:dyDescent="0.25">
      <c r="A623" s="43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0">SUM(M623:Y623)</f>
        <v>0</v>
      </c>
      <c r="AA623" s="31">
        <f>D623-Z623</f>
        <v>0</v>
      </c>
      <c r="AB623" s="39"/>
      <c r="AC623" s="32"/>
      <c r="AE623" s="135"/>
      <c r="AF623" s="135"/>
      <c r="AG623" s="135"/>
      <c r="AH623" s="135"/>
      <c r="AI623" s="135"/>
      <c r="AJ623" s="135"/>
      <c r="AK623" s="135"/>
      <c r="AL623" s="135"/>
      <c r="AM623" s="135"/>
      <c r="AN623" s="135"/>
      <c r="AO623" s="135"/>
      <c r="AP623" s="135"/>
    </row>
    <row r="624" spans="1:42" s="33" customFormat="1" ht="18" hidden="1" customHeight="1" x14ac:dyDescent="0.25">
      <c r="A624" s="40" t="s">
        <v>40</v>
      </c>
      <c r="B624" s="41">
        <f t="shared" ref="B624:AA624" si="311">B623+B622</f>
        <v>2179605.1300000045</v>
      </c>
      <c r="C624" s="41">
        <f t="shared" si="311"/>
        <v>-2179605.13</v>
      </c>
      <c r="D624" s="41">
        <f t="shared" si="311"/>
        <v>4.3801264837384224E-9</v>
      </c>
      <c r="E624" s="41">
        <f t="shared" si="311"/>
        <v>0</v>
      </c>
      <c r="F624" s="41">
        <f t="shared" si="311"/>
        <v>0</v>
      </c>
      <c r="G624" s="41">
        <f t="shared" si="311"/>
        <v>0</v>
      </c>
      <c r="H624" s="41">
        <f t="shared" si="311"/>
        <v>0</v>
      </c>
      <c r="I624" s="41">
        <f t="shared" si="311"/>
        <v>0</v>
      </c>
      <c r="J624" s="41">
        <f t="shared" si="311"/>
        <v>0</v>
      </c>
      <c r="K624" s="41">
        <f t="shared" si="311"/>
        <v>0</v>
      </c>
      <c r="L624" s="41">
        <f t="shared" si="311"/>
        <v>0</v>
      </c>
      <c r="M624" s="41">
        <f t="shared" si="311"/>
        <v>0</v>
      </c>
      <c r="N624" s="41">
        <f t="shared" si="311"/>
        <v>0</v>
      </c>
      <c r="O624" s="41">
        <f t="shared" si="311"/>
        <v>0</v>
      </c>
      <c r="P624" s="41">
        <f t="shared" si="311"/>
        <v>0</v>
      </c>
      <c r="Q624" s="41">
        <f t="shared" si="311"/>
        <v>0</v>
      </c>
      <c r="R624" s="41">
        <f t="shared" si="311"/>
        <v>0</v>
      </c>
      <c r="S624" s="41">
        <f t="shared" si="311"/>
        <v>0</v>
      </c>
      <c r="T624" s="41">
        <f t="shared" si="311"/>
        <v>0</v>
      </c>
      <c r="U624" s="41">
        <f t="shared" si="311"/>
        <v>0</v>
      </c>
      <c r="V624" s="41">
        <f t="shared" si="311"/>
        <v>0</v>
      </c>
      <c r="W624" s="41">
        <f t="shared" si="311"/>
        <v>0</v>
      </c>
      <c r="X624" s="41">
        <f t="shared" si="311"/>
        <v>0</v>
      </c>
      <c r="Y624" s="41">
        <f t="shared" si="311"/>
        <v>0</v>
      </c>
      <c r="Z624" s="41">
        <f t="shared" si="311"/>
        <v>0</v>
      </c>
      <c r="AA624" s="41">
        <f t="shared" si="311"/>
        <v>4.3801264837384224E-9</v>
      </c>
      <c r="AB624" s="42">
        <f>Z624/D624</f>
        <v>0</v>
      </c>
      <c r="AC624" s="44"/>
      <c r="AE624" s="135"/>
      <c r="AF624" s="135"/>
      <c r="AG624" s="135"/>
      <c r="AH624" s="135"/>
      <c r="AI624" s="135"/>
      <c r="AJ624" s="135"/>
      <c r="AK624" s="135"/>
      <c r="AL624" s="135"/>
      <c r="AM624" s="135"/>
      <c r="AN624" s="135"/>
      <c r="AO624" s="135"/>
      <c r="AP624" s="135"/>
    </row>
    <row r="625" spans="1:42" s="33" customFormat="1" ht="15" hidden="1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  <c r="AE625" s="135"/>
      <c r="AF625" s="135"/>
      <c r="AG625" s="135"/>
      <c r="AH625" s="135"/>
      <c r="AI625" s="135"/>
      <c r="AJ625" s="135"/>
      <c r="AK625" s="135"/>
      <c r="AL625" s="135"/>
      <c r="AM625" s="135"/>
      <c r="AN625" s="135"/>
      <c r="AO625" s="135"/>
      <c r="AP625" s="135"/>
    </row>
    <row r="626" spans="1:42" s="33" customFormat="1" ht="15" hidden="1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  <c r="AE626" s="135"/>
      <c r="AF626" s="135"/>
      <c r="AG626" s="135"/>
      <c r="AH626" s="135"/>
      <c r="AI626" s="135"/>
      <c r="AJ626" s="135"/>
      <c r="AK626" s="135"/>
      <c r="AL626" s="135"/>
      <c r="AM626" s="135"/>
      <c r="AN626" s="135"/>
      <c r="AO626" s="135"/>
      <c r="AP626" s="135"/>
    </row>
    <row r="627" spans="1:42" s="33" customFormat="1" ht="15" hidden="1" customHeight="1" x14ac:dyDescent="0.25">
      <c r="A627" s="48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  <c r="AE627" s="135"/>
      <c r="AF627" s="135"/>
      <c r="AG627" s="135"/>
      <c r="AH627" s="135"/>
      <c r="AI627" s="135"/>
      <c r="AJ627" s="135"/>
      <c r="AK627" s="135"/>
      <c r="AL627" s="135"/>
      <c r="AM627" s="135"/>
      <c r="AN627" s="135"/>
      <c r="AO627" s="135"/>
      <c r="AP627" s="135"/>
    </row>
    <row r="628" spans="1:42" s="33" customFormat="1" ht="18" hidden="1" customHeight="1" x14ac:dyDescent="0.2">
      <c r="A628" s="36" t="s">
        <v>34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9" t="e">
        <f>Z628/D628</f>
        <v>#DIV/0!</v>
      </c>
      <c r="AC628" s="32"/>
      <c r="AE628" s="135"/>
      <c r="AF628" s="135"/>
      <c r="AG628" s="135"/>
      <c r="AH628" s="135"/>
      <c r="AI628" s="135"/>
      <c r="AJ628" s="135"/>
      <c r="AK628" s="135"/>
      <c r="AL628" s="135"/>
      <c r="AM628" s="135"/>
      <c r="AN628" s="135"/>
      <c r="AO628" s="135"/>
      <c r="AP628" s="135"/>
    </row>
    <row r="629" spans="1:42" s="33" customFormat="1" ht="18" hidden="1" customHeight="1" x14ac:dyDescent="0.2">
      <c r="A629" s="36" t="s">
        <v>35</v>
      </c>
      <c r="B629" s="31">
        <f>[1]consoCURRENT!E13187</f>
        <v>490000</v>
      </c>
      <c r="C629" s="31">
        <f>[1]consoCURRENT!F13187</f>
        <v>-490000</v>
      </c>
      <c r="D629" s="31">
        <f>[1]consoCURRENT!G13187</f>
        <v>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2">SUM(M629:Y629)</f>
        <v>0</v>
      </c>
      <c r="AA629" s="31">
        <f>D629-Z629</f>
        <v>0</v>
      </c>
      <c r="AB629" s="39" t="e">
        <f>Z629/D629</f>
        <v>#DIV/0!</v>
      </c>
      <c r="AC629" s="32"/>
      <c r="AE629" s="135"/>
      <c r="AF629" s="135"/>
      <c r="AG629" s="135"/>
      <c r="AH629" s="135"/>
      <c r="AI629" s="135"/>
      <c r="AJ629" s="135"/>
      <c r="AK629" s="135"/>
      <c r="AL629" s="135"/>
      <c r="AM629" s="135"/>
      <c r="AN629" s="135"/>
      <c r="AO629" s="135"/>
      <c r="AP629" s="135"/>
    </row>
    <row r="630" spans="1:42" s="33" customFormat="1" ht="18" hidden="1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2"/>
        <v>0</v>
      </c>
      <c r="AA630" s="31">
        <f>D630-Z630</f>
        <v>0</v>
      </c>
      <c r="AB630" s="39"/>
      <c r="AC630" s="32"/>
      <c r="AE630" s="135"/>
      <c r="AF630" s="135"/>
      <c r="AG630" s="135"/>
      <c r="AH630" s="135"/>
      <c r="AI630" s="135"/>
      <c r="AJ630" s="135"/>
      <c r="AK630" s="135"/>
      <c r="AL630" s="135"/>
      <c r="AM630" s="135"/>
      <c r="AN630" s="135"/>
      <c r="AO630" s="135"/>
      <c r="AP630" s="135"/>
    </row>
    <row r="631" spans="1:42" s="33" customFormat="1" ht="18" hidden="1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2"/>
        <v>0</v>
      </c>
      <c r="AA631" s="31">
        <f>D631-Z631</f>
        <v>0</v>
      </c>
      <c r="AB631" s="39"/>
      <c r="AC631" s="32"/>
      <c r="AE631" s="135"/>
      <c r="AF631" s="135"/>
      <c r="AG631" s="135"/>
      <c r="AH631" s="135"/>
      <c r="AI631" s="135"/>
      <c r="AJ631" s="135"/>
      <c r="AK631" s="135"/>
      <c r="AL631" s="135"/>
      <c r="AM631" s="135"/>
      <c r="AN631" s="135"/>
      <c r="AO631" s="135"/>
      <c r="AP631" s="135"/>
    </row>
    <row r="632" spans="1:42" s="33" customFormat="1" ht="18" hidden="1" customHeight="1" x14ac:dyDescent="0.25">
      <c r="A632" s="40" t="s">
        <v>38</v>
      </c>
      <c r="B632" s="41">
        <f t="shared" ref="B632:AA632" si="313">SUM(B628:B631)</f>
        <v>490000</v>
      </c>
      <c r="C632" s="41">
        <f t="shared" si="313"/>
        <v>-490000</v>
      </c>
      <c r="D632" s="41">
        <f t="shared" si="313"/>
        <v>0</v>
      </c>
      <c r="E632" s="41">
        <f t="shared" si="313"/>
        <v>0</v>
      </c>
      <c r="F632" s="41">
        <f t="shared" si="313"/>
        <v>0</v>
      </c>
      <c r="G632" s="41">
        <f t="shared" si="313"/>
        <v>0</v>
      </c>
      <c r="H632" s="41">
        <f t="shared" si="313"/>
        <v>0</v>
      </c>
      <c r="I632" s="41">
        <f t="shared" si="313"/>
        <v>0</v>
      </c>
      <c r="J632" s="41">
        <f t="shared" si="313"/>
        <v>0</v>
      </c>
      <c r="K632" s="41">
        <f t="shared" si="313"/>
        <v>0</v>
      </c>
      <c r="L632" s="41">
        <f t="shared" si="313"/>
        <v>0</v>
      </c>
      <c r="M632" s="41">
        <f t="shared" si="313"/>
        <v>0</v>
      </c>
      <c r="N632" s="41">
        <f t="shared" si="313"/>
        <v>0</v>
      </c>
      <c r="O632" s="41">
        <f t="shared" si="313"/>
        <v>0</v>
      </c>
      <c r="P632" s="41">
        <f t="shared" si="313"/>
        <v>0</v>
      </c>
      <c r="Q632" s="41">
        <f t="shared" si="313"/>
        <v>0</v>
      </c>
      <c r="R632" s="41">
        <f t="shared" si="313"/>
        <v>0</v>
      </c>
      <c r="S632" s="41">
        <f t="shared" si="313"/>
        <v>0</v>
      </c>
      <c r="T632" s="41">
        <f t="shared" si="313"/>
        <v>0</v>
      </c>
      <c r="U632" s="41">
        <f t="shared" si="313"/>
        <v>0</v>
      </c>
      <c r="V632" s="41">
        <f t="shared" si="313"/>
        <v>0</v>
      </c>
      <c r="W632" s="41">
        <f t="shared" si="313"/>
        <v>0</v>
      </c>
      <c r="X632" s="41">
        <f t="shared" si="313"/>
        <v>0</v>
      </c>
      <c r="Y632" s="41">
        <f t="shared" si="313"/>
        <v>0</v>
      </c>
      <c r="Z632" s="41">
        <f t="shared" si="313"/>
        <v>0</v>
      </c>
      <c r="AA632" s="41">
        <f t="shared" si="313"/>
        <v>0</v>
      </c>
      <c r="AB632" s="42" t="e">
        <f>Z632/D632</f>
        <v>#DIV/0!</v>
      </c>
      <c r="AC632" s="32"/>
      <c r="AE632" s="135"/>
      <c r="AF632" s="135"/>
      <c r="AG632" s="135"/>
      <c r="AH632" s="135"/>
      <c r="AI632" s="135"/>
      <c r="AJ632" s="135"/>
      <c r="AK632" s="135"/>
      <c r="AL632" s="135"/>
      <c r="AM632" s="135"/>
      <c r="AN632" s="135"/>
      <c r="AO632" s="135"/>
      <c r="AP632" s="135"/>
    </row>
    <row r="633" spans="1:42" s="33" customFormat="1" ht="18" hidden="1" customHeight="1" x14ac:dyDescent="0.25">
      <c r="A633" s="43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4">SUM(M633:Y633)</f>
        <v>0</v>
      </c>
      <c r="AA633" s="31">
        <f>D633-Z633</f>
        <v>0</v>
      </c>
      <c r="AB633" s="39"/>
      <c r="AC633" s="32"/>
      <c r="AE633" s="135"/>
      <c r="AF633" s="135"/>
      <c r="AG633" s="135"/>
      <c r="AH633" s="135"/>
      <c r="AI633" s="135"/>
      <c r="AJ633" s="135"/>
      <c r="AK633" s="135"/>
      <c r="AL633" s="135"/>
      <c r="AM633" s="135"/>
      <c r="AN633" s="135"/>
      <c r="AO633" s="135"/>
      <c r="AP633" s="135"/>
    </row>
    <row r="634" spans="1:42" s="33" customFormat="1" ht="18" hidden="1" customHeight="1" x14ac:dyDescent="0.25">
      <c r="A634" s="40" t="s">
        <v>40</v>
      </c>
      <c r="B634" s="41">
        <f t="shared" ref="B634:AA634" si="315">B633+B632</f>
        <v>490000</v>
      </c>
      <c r="C634" s="41">
        <f t="shared" si="315"/>
        <v>-490000</v>
      </c>
      <c r="D634" s="41">
        <f t="shared" si="315"/>
        <v>0</v>
      </c>
      <c r="E634" s="41">
        <f t="shared" si="315"/>
        <v>0</v>
      </c>
      <c r="F634" s="41">
        <f t="shared" si="315"/>
        <v>0</v>
      </c>
      <c r="G634" s="41">
        <f t="shared" si="315"/>
        <v>0</v>
      </c>
      <c r="H634" s="41">
        <f t="shared" si="315"/>
        <v>0</v>
      </c>
      <c r="I634" s="41">
        <f t="shared" si="315"/>
        <v>0</v>
      </c>
      <c r="J634" s="41">
        <f t="shared" si="315"/>
        <v>0</v>
      </c>
      <c r="K634" s="41">
        <f t="shared" si="315"/>
        <v>0</v>
      </c>
      <c r="L634" s="41">
        <f t="shared" si="315"/>
        <v>0</v>
      </c>
      <c r="M634" s="41">
        <f t="shared" si="315"/>
        <v>0</v>
      </c>
      <c r="N634" s="41">
        <f t="shared" si="315"/>
        <v>0</v>
      </c>
      <c r="O634" s="41">
        <f t="shared" si="315"/>
        <v>0</v>
      </c>
      <c r="P634" s="41">
        <f t="shared" si="315"/>
        <v>0</v>
      </c>
      <c r="Q634" s="41">
        <f t="shared" si="315"/>
        <v>0</v>
      </c>
      <c r="R634" s="41">
        <f t="shared" si="315"/>
        <v>0</v>
      </c>
      <c r="S634" s="41">
        <f t="shared" si="315"/>
        <v>0</v>
      </c>
      <c r="T634" s="41">
        <f t="shared" si="315"/>
        <v>0</v>
      </c>
      <c r="U634" s="41">
        <f t="shared" si="315"/>
        <v>0</v>
      </c>
      <c r="V634" s="41">
        <f t="shared" si="315"/>
        <v>0</v>
      </c>
      <c r="W634" s="41">
        <f t="shared" si="315"/>
        <v>0</v>
      </c>
      <c r="X634" s="41">
        <f t="shared" si="315"/>
        <v>0</v>
      </c>
      <c r="Y634" s="41">
        <f t="shared" si="315"/>
        <v>0</v>
      </c>
      <c r="Z634" s="41">
        <f t="shared" si="315"/>
        <v>0</v>
      </c>
      <c r="AA634" s="41">
        <f t="shared" si="315"/>
        <v>0</v>
      </c>
      <c r="AB634" s="42" t="e">
        <f>Z634/D634</f>
        <v>#DIV/0!</v>
      </c>
      <c r="AC634" s="44"/>
      <c r="AE634" s="135"/>
      <c r="AF634" s="135"/>
      <c r="AG634" s="135"/>
      <c r="AH634" s="135"/>
      <c r="AI634" s="135"/>
      <c r="AJ634" s="135"/>
      <c r="AK634" s="135"/>
      <c r="AL634" s="135"/>
      <c r="AM634" s="135"/>
      <c r="AN634" s="135"/>
      <c r="AO634" s="135"/>
      <c r="AP634" s="135"/>
    </row>
    <row r="635" spans="1:42" s="33" customFormat="1" ht="15" hidden="1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  <c r="AE635" s="135"/>
      <c r="AF635" s="135"/>
      <c r="AG635" s="135"/>
      <c r="AH635" s="135"/>
      <c r="AI635" s="135"/>
      <c r="AJ635" s="135"/>
      <c r="AK635" s="135"/>
      <c r="AL635" s="135"/>
      <c r="AM635" s="135"/>
      <c r="AN635" s="135"/>
      <c r="AO635" s="135"/>
      <c r="AP635" s="135"/>
    </row>
    <row r="636" spans="1:42" s="33" customFormat="1" ht="15" hidden="1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  <c r="AE636" s="135"/>
      <c r="AF636" s="135"/>
      <c r="AG636" s="135"/>
      <c r="AH636" s="135"/>
      <c r="AI636" s="135"/>
      <c r="AJ636" s="135"/>
      <c r="AK636" s="135"/>
      <c r="AL636" s="135"/>
      <c r="AM636" s="135"/>
      <c r="AN636" s="135"/>
      <c r="AO636" s="135"/>
      <c r="AP636" s="135"/>
    </row>
    <row r="637" spans="1:42" s="33" customFormat="1" ht="15" hidden="1" customHeight="1" x14ac:dyDescent="0.25">
      <c r="A637" s="48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  <c r="AE637" s="135"/>
      <c r="AF637" s="135"/>
      <c r="AG637" s="135"/>
      <c r="AH637" s="135"/>
      <c r="AI637" s="135"/>
      <c r="AJ637" s="135"/>
      <c r="AK637" s="135"/>
      <c r="AL637" s="135"/>
      <c r="AM637" s="135"/>
      <c r="AN637" s="135"/>
      <c r="AO637" s="135"/>
      <c r="AP637" s="135"/>
    </row>
    <row r="638" spans="1:42" s="33" customFormat="1" ht="18" hidden="1" customHeight="1" x14ac:dyDescent="0.2">
      <c r="A638" s="36" t="s">
        <v>34</v>
      </c>
      <c r="B638" s="31">
        <f>[1]consoCURRENT!E13287</f>
        <v>0</v>
      </c>
      <c r="C638" s="31">
        <f>[1]consoCURRENT!F13287</f>
        <v>0</v>
      </c>
      <c r="D638" s="31">
        <f>[1]consoCURRENT!G13287</f>
        <v>0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0</v>
      </c>
      <c r="AB638" s="39" t="e">
        <f>Z638/D638</f>
        <v>#DIV/0!</v>
      </c>
      <c r="AC638" s="32"/>
      <c r="AE638" s="135"/>
      <c r="AF638" s="135"/>
      <c r="AG638" s="135"/>
      <c r="AH638" s="135"/>
      <c r="AI638" s="135"/>
      <c r="AJ638" s="135"/>
      <c r="AK638" s="135"/>
      <c r="AL638" s="135"/>
      <c r="AM638" s="135"/>
      <c r="AN638" s="135"/>
      <c r="AO638" s="135"/>
      <c r="AP638" s="135"/>
    </row>
    <row r="639" spans="1:42" s="33" customFormat="1" ht="18" hidden="1" customHeight="1" x14ac:dyDescent="0.2">
      <c r="A639" s="36" t="s">
        <v>35</v>
      </c>
      <c r="B639" s="31">
        <f>[1]consoCURRENT!E13400</f>
        <v>508442.17000000045</v>
      </c>
      <c r="C639" s="31">
        <f>[1]consoCURRENT!F13400</f>
        <v>-360032.39999999997</v>
      </c>
      <c r="D639" s="31">
        <f>[1]consoCURRENT!G13400</f>
        <v>148409.77000000043</v>
      </c>
      <c r="E639" s="31">
        <f>[1]consoCURRENT!H13400</f>
        <v>0</v>
      </c>
      <c r="F639" s="31">
        <f>[1]consoCURRENT!I13400</f>
        <v>100511.30000000042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421396.3000000004</v>
      </c>
      <c r="S639" s="31">
        <f>[1]consoCURRENT!V13400</f>
        <v>-320885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6">SUM(M639:Y639)</f>
        <v>100511.3000000004</v>
      </c>
      <c r="AA639" s="31">
        <f>D639-Z639</f>
        <v>47898.47000000003</v>
      </c>
      <c r="AB639" s="39">
        <f>Z639/D639</f>
        <v>0.67725527773542205</v>
      </c>
      <c r="AC639" s="32"/>
      <c r="AE639" s="135"/>
      <c r="AF639" s="135"/>
      <c r="AG639" s="135"/>
      <c r="AH639" s="135"/>
      <c r="AI639" s="135"/>
      <c r="AJ639" s="135"/>
      <c r="AK639" s="135"/>
      <c r="AL639" s="135"/>
      <c r="AM639" s="135"/>
      <c r="AN639" s="135"/>
      <c r="AO639" s="135"/>
      <c r="AP639" s="135"/>
    </row>
    <row r="640" spans="1:42" s="33" customFormat="1" ht="18" hidden="1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6"/>
        <v>0</v>
      </c>
      <c r="AA640" s="31">
        <f>D640-Z640</f>
        <v>0</v>
      </c>
      <c r="AB640" s="39"/>
      <c r="AC640" s="32"/>
      <c r="AE640" s="135"/>
      <c r="AF640" s="135"/>
      <c r="AG640" s="135"/>
      <c r="AH640" s="135"/>
      <c r="AI640" s="135"/>
      <c r="AJ640" s="135"/>
      <c r="AK640" s="135"/>
      <c r="AL640" s="135"/>
      <c r="AM640" s="135"/>
      <c r="AN640" s="135"/>
      <c r="AO640" s="135"/>
      <c r="AP640" s="135"/>
    </row>
    <row r="641" spans="1:42" s="33" customFormat="1" ht="18" hidden="1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6"/>
        <v>0</v>
      </c>
      <c r="AA641" s="31">
        <f>D641-Z641</f>
        <v>0</v>
      </c>
      <c r="AB641" s="39"/>
      <c r="AC641" s="32"/>
      <c r="AE641" s="135"/>
      <c r="AF641" s="135"/>
      <c r="AG641" s="135"/>
      <c r="AH641" s="135"/>
      <c r="AI641" s="135"/>
      <c r="AJ641" s="135"/>
      <c r="AK641" s="135"/>
      <c r="AL641" s="135"/>
      <c r="AM641" s="135"/>
      <c r="AN641" s="135"/>
      <c r="AO641" s="135"/>
      <c r="AP641" s="135"/>
    </row>
    <row r="642" spans="1:42" s="33" customFormat="1" ht="18" hidden="1" customHeight="1" x14ac:dyDescent="0.25">
      <c r="A642" s="40" t="s">
        <v>38</v>
      </c>
      <c r="B642" s="41">
        <f t="shared" ref="B642:AA642" si="317">SUM(B638:B641)</f>
        <v>508442.17000000045</v>
      </c>
      <c r="C642" s="41">
        <f t="shared" si="317"/>
        <v>-360032.39999999997</v>
      </c>
      <c r="D642" s="41">
        <f t="shared" si="317"/>
        <v>148409.77000000043</v>
      </c>
      <c r="E642" s="41">
        <f t="shared" si="317"/>
        <v>0</v>
      </c>
      <c r="F642" s="41">
        <f t="shared" si="317"/>
        <v>100511.30000000042</v>
      </c>
      <c r="G642" s="41">
        <f t="shared" si="317"/>
        <v>0</v>
      </c>
      <c r="H642" s="41">
        <f t="shared" si="317"/>
        <v>0</v>
      </c>
      <c r="I642" s="41">
        <f t="shared" si="317"/>
        <v>0</v>
      </c>
      <c r="J642" s="41">
        <f t="shared" si="317"/>
        <v>0</v>
      </c>
      <c r="K642" s="41">
        <f t="shared" si="317"/>
        <v>0</v>
      </c>
      <c r="L642" s="41">
        <f t="shared" si="317"/>
        <v>0</v>
      </c>
      <c r="M642" s="41">
        <f t="shared" si="317"/>
        <v>0</v>
      </c>
      <c r="N642" s="41">
        <f t="shared" si="317"/>
        <v>0</v>
      </c>
      <c r="O642" s="41">
        <f t="shared" si="317"/>
        <v>0</v>
      </c>
      <c r="P642" s="41">
        <f t="shared" si="317"/>
        <v>0</v>
      </c>
      <c r="Q642" s="41">
        <f t="shared" si="317"/>
        <v>0</v>
      </c>
      <c r="R642" s="41">
        <f t="shared" si="317"/>
        <v>421396.3000000004</v>
      </c>
      <c r="S642" s="41">
        <f t="shared" si="317"/>
        <v>-320885</v>
      </c>
      <c r="T642" s="41">
        <f t="shared" si="317"/>
        <v>0</v>
      </c>
      <c r="U642" s="41">
        <f t="shared" si="317"/>
        <v>0</v>
      </c>
      <c r="V642" s="41">
        <f t="shared" si="317"/>
        <v>0</v>
      </c>
      <c r="W642" s="41">
        <f t="shared" si="317"/>
        <v>0</v>
      </c>
      <c r="X642" s="41">
        <f t="shared" si="317"/>
        <v>0</v>
      </c>
      <c r="Y642" s="41">
        <f t="shared" si="317"/>
        <v>0</v>
      </c>
      <c r="Z642" s="41">
        <f t="shared" si="317"/>
        <v>100511.3000000004</v>
      </c>
      <c r="AA642" s="41">
        <f t="shared" si="317"/>
        <v>47898.47000000003</v>
      </c>
      <c r="AB642" s="42">
        <f>Z642/D642</f>
        <v>0.67725527773542205</v>
      </c>
      <c r="AC642" s="32"/>
      <c r="AE642" s="135"/>
      <c r="AF642" s="135"/>
      <c r="AG642" s="135"/>
      <c r="AH642" s="135"/>
      <c r="AI642" s="135"/>
      <c r="AJ642" s="135"/>
      <c r="AK642" s="135"/>
      <c r="AL642" s="135"/>
      <c r="AM642" s="135"/>
      <c r="AN642" s="135"/>
      <c r="AO642" s="135"/>
      <c r="AP642" s="135"/>
    </row>
    <row r="643" spans="1:42" s="33" customFormat="1" ht="18" hidden="1" customHeight="1" x14ac:dyDescent="0.25">
      <c r="A643" s="43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8">SUM(M643:Y643)</f>
        <v>0</v>
      </c>
      <c r="AA643" s="31">
        <f>D643-Z643</f>
        <v>0</v>
      </c>
      <c r="AB643" s="39"/>
      <c r="AC643" s="32"/>
      <c r="AE643" s="135"/>
      <c r="AF643" s="135"/>
      <c r="AG643" s="135"/>
      <c r="AH643" s="135"/>
      <c r="AI643" s="135"/>
      <c r="AJ643" s="135"/>
      <c r="AK643" s="135"/>
      <c r="AL643" s="135"/>
      <c r="AM643" s="135"/>
      <c r="AN643" s="135"/>
      <c r="AO643" s="135"/>
      <c r="AP643" s="135"/>
    </row>
    <row r="644" spans="1:42" s="33" customFormat="1" ht="18" hidden="1" customHeight="1" x14ac:dyDescent="0.25">
      <c r="A644" s="40" t="s">
        <v>40</v>
      </c>
      <c r="B644" s="41">
        <f t="shared" ref="B644:AA644" si="319">B643+B642</f>
        <v>508442.17000000045</v>
      </c>
      <c r="C644" s="41">
        <f t="shared" si="319"/>
        <v>-360032.39999999997</v>
      </c>
      <c r="D644" s="41">
        <f t="shared" si="319"/>
        <v>148409.77000000043</v>
      </c>
      <c r="E644" s="41">
        <f t="shared" si="319"/>
        <v>0</v>
      </c>
      <c r="F644" s="41">
        <f t="shared" si="319"/>
        <v>100511.30000000042</v>
      </c>
      <c r="G644" s="41">
        <f t="shared" si="319"/>
        <v>0</v>
      </c>
      <c r="H644" s="41">
        <f t="shared" si="319"/>
        <v>0</v>
      </c>
      <c r="I644" s="41">
        <f t="shared" si="319"/>
        <v>0</v>
      </c>
      <c r="J644" s="41">
        <f t="shared" si="319"/>
        <v>0</v>
      </c>
      <c r="K644" s="41">
        <f t="shared" si="319"/>
        <v>0</v>
      </c>
      <c r="L644" s="41">
        <f t="shared" si="319"/>
        <v>0</v>
      </c>
      <c r="M644" s="41">
        <f t="shared" si="319"/>
        <v>0</v>
      </c>
      <c r="N644" s="41">
        <f t="shared" si="319"/>
        <v>0</v>
      </c>
      <c r="O644" s="41">
        <f t="shared" si="319"/>
        <v>0</v>
      </c>
      <c r="P644" s="41">
        <f t="shared" si="319"/>
        <v>0</v>
      </c>
      <c r="Q644" s="41">
        <f t="shared" si="319"/>
        <v>0</v>
      </c>
      <c r="R644" s="41">
        <f t="shared" si="319"/>
        <v>421396.3000000004</v>
      </c>
      <c r="S644" s="41">
        <f t="shared" si="319"/>
        <v>-320885</v>
      </c>
      <c r="T644" s="41">
        <f t="shared" si="319"/>
        <v>0</v>
      </c>
      <c r="U644" s="41">
        <f t="shared" si="319"/>
        <v>0</v>
      </c>
      <c r="V644" s="41">
        <f t="shared" si="319"/>
        <v>0</v>
      </c>
      <c r="W644" s="41">
        <f t="shared" si="319"/>
        <v>0</v>
      </c>
      <c r="X644" s="41">
        <f t="shared" si="319"/>
        <v>0</v>
      </c>
      <c r="Y644" s="41">
        <f t="shared" si="319"/>
        <v>0</v>
      </c>
      <c r="Z644" s="41">
        <f t="shared" si="319"/>
        <v>100511.3000000004</v>
      </c>
      <c r="AA644" s="41">
        <f t="shared" si="319"/>
        <v>47898.47000000003</v>
      </c>
      <c r="AB644" s="42">
        <f>Z644/D644</f>
        <v>0.67725527773542205</v>
      </c>
      <c r="AC644" s="44"/>
      <c r="AE644" s="135"/>
      <c r="AF644" s="135"/>
      <c r="AG644" s="135"/>
      <c r="AH644" s="135"/>
      <c r="AI644" s="135"/>
      <c r="AJ644" s="135"/>
      <c r="AK644" s="135"/>
      <c r="AL644" s="135"/>
      <c r="AM644" s="135"/>
      <c r="AN644" s="135"/>
      <c r="AO644" s="135"/>
      <c r="AP644" s="135"/>
    </row>
    <row r="645" spans="1:42" s="33" customFormat="1" ht="15" hidden="1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  <c r="AE645" s="135"/>
      <c r="AF645" s="135"/>
      <c r="AG645" s="135"/>
      <c r="AH645" s="135"/>
      <c r="AI645" s="135"/>
      <c r="AJ645" s="135"/>
      <c r="AK645" s="135"/>
      <c r="AL645" s="135"/>
      <c r="AM645" s="135"/>
      <c r="AN645" s="135"/>
      <c r="AO645" s="135"/>
      <c r="AP645" s="135"/>
    </row>
    <row r="646" spans="1:42" s="33" customFormat="1" ht="15" hidden="1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  <c r="AE646" s="135"/>
      <c r="AF646" s="135"/>
      <c r="AG646" s="135"/>
      <c r="AH646" s="135"/>
      <c r="AI646" s="135"/>
      <c r="AJ646" s="135"/>
      <c r="AK646" s="135"/>
      <c r="AL646" s="135"/>
      <c r="AM646" s="135"/>
      <c r="AN646" s="135"/>
      <c r="AO646" s="135"/>
      <c r="AP646" s="135"/>
    </row>
    <row r="647" spans="1:42" s="33" customFormat="1" ht="15" hidden="1" customHeight="1" x14ac:dyDescent="0.25">
      <c r="A647" s="48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  <c r="AE647" s="135"/>
      <c r="AF647" s="135"/>
      <c r="AG647" s="135"/>
      <c r="AH647" s="135"/>
      <c r="AI647" s="135"/>
      <c r="AJ647" s="135"/>
      <c r="AK647" s="135"/>
      <c r="AL647" s="135"/>
      <c r="AM647" s="135"/>
      <c r="AN647" s="135"/>
      <c r="AO647" s="135"/>
      <c r="AP647" s="135"/>
    </row>
    <row r="648" spans="1:42" s="33" customFormat="1" ht="18" hidden="1" customHeight="1" x14ac:dyDescent="0.2">
      <c r="A648" s="36" t="s">
        <v>34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9" t="e">
        <f>Z648/D648</f>
        <v>#DIV/0!</v>
      </c>
      <c r="AC648" s="32"/>
      <c r="AE648" s="135"/>
      <c r="AF648" s="135"/>
      <c r="AG648" s="135"/>
      <c r="AH648" s="135"/>
      <c r="AI648" s="135"/>
      <c r="AJ648" s="135"/>
      <c r="AK648" s="135"/>
      <c r="AL648" s="135"/>
      <c r="AM648" s="135"/>
      <c r="AN648" s="135"/>
      <c r="AO648" s="135"/>
      <c r="AP648" s="135"/>
    </row>
    <row r="649" spans="1:42" s="33" customFormat="1" ht="18" hidden="1" customHeight="1" x14ac:dyDescent="0.2">
      <c r="A649" s="36" t="s">
        <v>35</v>
      </c>
      <c r="B649" s="31">
        <f>[1]consoCURRENT!E13613</f>
        <v>961290.55999999994</v>
      </c>
      <c r="C649" s="31">
        <f>[1]consoCURRENT!F13613</f>
        <v>-961290.55999999994</v>
      </c>
      <c r="D649" s="31">
        <f>[1]consoCURRENT!G13613</f>
        <v>0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0">SUM(M649:Y649)</f>
        <v>0</v>
      </c>
      <c r="AA649" s="31">
        <f>D649-Z649</f>
        <v>0</v>
      </c>
      <c r="AB649" s="39" t="e">
        <f>Z649/D649</f>
        <v>#DIV/0!</v>
      </c>
      <c r="AC649" s="32"/>
      <c r="AE649" s="135"/>
      <c r="AF649" s="135"/>
      <c r="AG649" s="135"/>
      <c r="AH649" s="135"/>
      <c r="AI649" s="135"/>
      <c r="AJ649" s="135"/>
      <c r="AK649" s="135"/>
      <c r="AL649" s="135"/>
      <c r="AM649" s="135"/>
      <c r="AN649" s="135"/>
      <c r="AO649" s="135"/>
      <c r="AP649" s="135"/>
    </row>
    <row r="650" spans="1:42" s="33" customFormat="1" ht="18" hidden="1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0"/>
        <v>0</v>
      </c>
      <c r="AA650" s="31">
        <f>D650-Z650</f>
        <v>0</v>
      </c>
      <c r="AB650" s="39"/>
      <c r="AC650" s="32"/>
      <c r="AE650" s="135"/>
      <c r="AF650" s="135"/>
      <c r="AG650" s="135"/>
      <c r="AH650" s="135"/>
      <c r="AI650" s="135"/>
      <c r="AJ650" s="135"/>
      <c r="AK650" s="135"/>
      <c r="AL650" s="135"/>
      <c r="AM650" s="135"/>
      <c r="AN650" s="135"/>
      <c r="AO650" s="135"/>
      <c r="AP650" s="135"/>
    </row>
    <row r="651" spans="1:42" s="33" customFormat="1" ht="18" hidden="1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0"/>
        <v>0</v>
      </c>
      <c r="AA651" s="31">
        <f>D651-Z651</f>
        <v>0</v>
      </c>
      <c r="AB651" s="39"/>
      <c r="AC651" s="32"/>
      <c r="AE651" s="135"/>
      <c r="AF651" s="135"/>
      <c r="AG651" s="135"/>
      <c r="AH651" s="135"/>
      <c r="AI651" s="135"/>
      <c r="AJ651" s="135"/>
      <c r="AK651" s="135"/>
      <c r="AL651" s="135"/>
      <c r="AM651" s="135"/>
      <c r="AN651" s="135"/>
      <c r="AO651" s="135"/>
      <c r="AP651" s="135"/>
    </row>
    <row r="652" spans="1:42" s="33" customFormat="1" ht="18" hidden="1" customHeight="1" x14ac:dyDescent="0.25">
      <c r="A652" s="40" t="s">
        <v>38</v>
      </c>
      <c r="B652" s="41">
        <f t="shared" ref="B652:AA652" si="321">SUM(B648:B651)</f>
        <v>961290.55999999994</v>
      </c>
      <c r="C652" s="41">
        <f t="shared" si="321"/>
        <v>-961290.55999999994</v>
      </c>
      <c r="D652" s="41">
        <f t="shared" si="321"/>
        <v>0</v>
      </c>
      <c r="E652" s="41">
        <f t="shared" si="321"/>
        <v>0</v>
      </c>
      <c r="F652" s="41">
        <f t="shared" si="321"/>
        <v>0</v>
      </c>
      <c r="G652" s="41">
        <f t="shared" si="321"/>
        <v>0</v>
      </c>
      <c r="H652" s="41">
        <f t="shared" si="321"/>
        <v>0</v>
      </c>
      <c r="I652" s="41">
        <f t="shared" si="321"/>
        <v>0</v>
      </c>
      <c r="J652" s="41">
        <f t="shared" si="321"/>
        <v>0</v>
      </c>
      <c r="K652" s="41">
        <f t="shared" si="321"/>
        <v>0</v>
      </c>
      <c r="L652" s="41">
        <f t="shared" si="321"/>
        <v>0</v>
      </c>
      <c r="M652" s="41">
        <f t="shared" si="321"/>
        <v>0</v>
      </c>
      <c r="N652" s="41">
        <f t="shared" si="321"/>
        <v>0</v>
      </c>
      <c r="O652" s="41">
        <f t="shared" si="321"/>
        <v>0</v>
      </c>
      <c r="P652" s="41">
        <f t="shared" si="321"/>
        <v>0</v>
      </c>
      <c r="Q652" s="41">
        <f t="shared" si="321"/>
        <v>0</v>
      </c>
      <c r="R652" s="41">
        <f t="shared" si="321"/>
        <v>0</v>
      </c>
      <c r="S652" s="41">
        <f t="shared" si="321"/>
        <v>0</v>
      </c>
      <c r="T652" s="41">
        <f t="shared" si="321"/>
        <v>0</v>
      </c>
      <c r="U652" s="41">
        <f t="shared" si="321"/>
        <v>0</v>
      </c>
      <c r="V652" s="41">
        <f t="shared" si="321"/>
        <v>0</v>
      </c>
      <c r="W652" s="41">
        <f t="shared" si="321"/>
        <v>0</v>
      </c>
      <c r="X652" s="41">
        <f t="shared" si="321"/>
        <v>0</v>
      </c>
      <c r="Y652" s="41">
        <f t="shared" si="321"/>
        <v>0</v>
      </c>
      <c r="Z652" s="41">
        <f t="shared" si="321"/>
        <v>0</v>
      </c>
      <c r="AA652" s="41">
        <f t="shared" si="321"/>
        <v>0</v>
      </c>
      <c r="AB652" s="42" t="e">
        <f>Z652/D652</f>
        <v>#DIV/0!</v>
      </c>
      <c r="AC652" s="32"/>
      <c r="AE652" s="135"/>
      <c r="AF652" s="135"/>
      <c r="AG652" s="135"/>
      <c r="AH652" s="135"/>
      <c r="AI652" s="135"/>
      <c r="AJ652" s="135"/>
      <c r="AK652" s="135"/>
      <c r="AL652" s="135"/>
      <c r="AM652" s="135"/>
      <c r="AN652" s="135"/>
      <c r="AO652" s="135"/>
      <c r="AP652" s="135"/>
    </row>
    <row r="653" spans="1:42" s="33" customFormat="1" ht="18" hidden="1" customHeight="1" x14ac:dyDescent="0.25">
      <c r="A653" s="43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2">SUM(M653:Y653)</f>
        <v>0</v>
      </c>
      <c r="AA653" s="31">
        <f>D653-Z653</f>
        <v>0</v>
      </c>
      <c r="AB653" s="39"/>
      <c r="AC653" s="32"/>
      <c r="AE653" s="135"/>
      <c r="AF653" s="135"/>
      <c r="AG653" s="135"/>
      <c r="AH653" s="135"/>
      <c r="AI653" s="135"/>
      <c r="AJ653" s="135"/>
      <c r="AK653" s="135"/>
      <c r="AL653" s="135"/>
      <c r="AM653" s="135"/>
      <c r="AN653" s="135"/>
      <c r="AO653" s="135"/>
      <c r="AP653" s="135"/>
    </row>
    <row r="654" spans="1:42" s="33" customFormat="1" ht="18" hidden="1" customHeight="1" x14ac:dyDescent="0.25">
      <c r="A654" s="40" t="s">
        <v>40</v>
      </c>
      <c r="B654" s="41">
        <f t="shared" ref="B654:AA654" si="323">B653+B652</f>
        <v>961290.55999999994</v>
      </c>
      <c r="C654" s="41">
        <f t="shared" si="323"/>
        <v>-961290.55999999994</v>
      </c>
      <c r="D654" s="41">
        <f t="shared" si="323"/>
        <v>0</v>
      </c>
      <c r="E654" s="41">
        <f t="shared" si="323"/>
        <v>0</v>
      </c>
      <c r="F654" s="41">
        <f t="shared" si="323"/>
        <v>0</v>
      </c>
      <c r="G654" s="41">
        <f t="shared" si="323"/>
        <v>0</v>
      </c>
      <c r="H654" s="41">
        <f t="shared" si="323"/>
        <v>0</v>
      </c>
      <c r="I654" s="41">
        <f t="shared" si="323"/>
        <v>0</v>
      </c>
      <c r="J654" s="41">
        <f t="shared" si="323"/>
        <v>0</v>
      </c>
      <c r="K654" s="41">
        <f t="shared" si="323"/>
        <v>0</v>
      </c>
      <c r="L654" s="41">
        <f t="shared" si="323"/>
        <v>0</v>
      </c>
      <c r="M654" s="41">
        <f t="shared" si="323"/>
        <v>0</v>
      </c>
      <c r="N654" s="41">
        <f t="shared" si="323"/>
        <v>0</v>
      </c>
      <c r="O654" s="41">
        <f t="shared" si="323"/>
        <v>0</v>
      </c>
      <c r="P654" s="41">
        <f t="shared" si="323"/>
        <v>0</v>
      </c>
      <c r="Q654" s="41">
        <f t="shared" si="323"/>
        <v>0</v>
      </c>
      <c r="R654" s="41">
        <f t="shared" si="323"/>
        <v>0</v>
      </c>
      <c r="S654" s="41">
        <f t="shared" si="323"/>
        <v>0</v>
      </c>
      <c r="T654" s="41">
        <f t="shared" si="323"/>
        <v>0</v>
      </c>
      <c r="U654" s="41">
        <f t="shared" si="323"/>
        <v>0</v>
      </c>
      <c r="V654" s="41">
        <f t="shared" si="323"/>
        <v>0</v>
      </c>
      <c r="W654" s="41">
        <f t="shared" si="323"/>
        <v>0</v>
      </c>
      <c r="X654" s="41">
        <f t="shared" si="323"/>
        <v>0</v>
      </c>
      <c r="Y654" s="41">
        <f t="shared" si="323"/>
        <v>0</v>
      </c>
      <c r="Z654" s="41">
        <f t="shared" si="323"/>
        <v>0</v>
      </c>
      <c r="AA654" s="41">
        <f t="shared" si="323"/>
        <v>0</v>
      </c>
      <c r="AB654" s="42" t="e">
        <f>Z654/D654</f>
        <v>#DIV/0!</v>
      </c>
      <c r="AC654" s="44"/>
      <c r="AE654" s="135"/>
      <c r="AF654" s="135"/>
      <c r="AG654" s="135"/>
      <c r="AH654" s="135"/>
      <c r="AI654" s="135"/>
      <c r="AJ654" s="135"/>
      <c r="AK654" s="135"/>
      <c r="AL654" s="135"/>
      <c r="AM654" s="135"/>
      <c r="AN654" s="135"/>
      <c r="AO654" s="135"/>
      <c r="AP654" s="135"/>
    </row>
    <row r="655" spans="1:42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  <c r="AE655" s="135"/>
      <c r="AF655" s="135"/>
      <c r="AG655" s="135"/>
      <c r="AH655" s="135"/>
      <c r="AI655" s="135"/>
      <c r="AJ655" s="135"/>
      <c r="AK655" s="135"/>
      <c r="AL655" s="135"/>
      <c r="AM655" s="135"/>
      <c r="AN655" s="135"/>
      <c r="AO655" s="135"/>
      <c r="AP655" s="135"/>
    </row>
    <row r="656" spans="1:42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  <c r="AE656" s="135"/>
      <c r="AF656" s="135"/>
      <c r="AG656" s="135"/>
      <c r="AH656" s="135"/>
      <c r="AI656" s="135"/>
      <c r="AJ656" s="135"/>
      <c r="AK656" s="135"/>
      <c r="AL656" s="135"/>
      <c r="AM656" s="135"/>
      <c r="AN656" s="135"/>
      <c r="AO656" s="135"/>
      <c r="AP656" s="135"/>
    </row>
    <row r="657" spans="1:42" s="33" customFormat="1" ht="15" hidden="1" customHeight="1" x14ac:dyDescent="0.25">
      <c r="A657" s="48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  <c r="AE657" s="135"/>
      <c r="AF657" s="135"/>
      <c r="AG657" s="135"/>
      <c r="AH657" s="135"/>
      <c r="AI657" s="135"/>
      <c r="AJ657" s="135"/>
      <c r="AK657" s="135"/>
      <c r="AL657" s="135"/>
      <c r="AM657" s="135"/>
      <c r="AN657" s="135"/>
      <c r="AO657" s="135"/>
      <c r="AP657" s="135"/>
    </row>
    <row r="658" spans="1:42" s="33" customFormat="1" ht="15" hidden="1" customHeight="1" x14ac:dyDescent="0.25">
      <c r="A658" s="48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  <c r="AE658" s="135"/>
      <c r="AF658" s="135"/>
      <c r="AG658" s="135"/>
      <c r="AH658" s="135"/>
      <c r="AI658" s="135"/>
      <c r="AJ658" s="135"/>
      <c r="AK658" s="135"/>
      <c r="AL658" s="135"/>
      <c r="AM658" s="135"/>
      <c r="AN658" s="135"/>
      <c r="AO658" s="135"/>
      <c r="AP658" s="135"/>
    </row>
    <row r="659" spans="1:42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  <c r="AE659" s="135"/>
      <c r="AF659" s="135"/>
      <c r="AG659" s="135"/>
      <c r="AH659" s="135"/>
      <c r="AI659" s="135"/>
      <c r="AJ659" s="135"/>
      <c r="AK659" s="135"/>
      <c r="AL659" s="135"/>
      <c r="AM659" s="135"/>
      <c r="AN659" s="135"/>
      <c r="AO659" s="135"/>
      <c r="AP659" s="135"/>
    </row>
    <row r="660" spans="1:42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  <c r="AE660" s="135"/>
      <c r="AF660" s="135"/>
      <c r="AG660" s="135"/>
      <c r="AH660" s="135"/>
      <c r="AI660" s="135"/>
      <c r="AJ660" s="135"/>
      <c r="AK660" s="135"/>
      <c r="AL660" s="135"/>
      <c r="AM660" s="135"/>
      <c r="AN660" s="135"/>
      <c r="AO660" s="135"/>
      <c r="AP660" s="135"/>
    </row>
    <row r="661" spans="1:42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9" t="e">
        <f>Z661/D661</f>
        <v>#DIV/0!</v>
      </c>
      <c r="AC661" s="32"/>
      <c r="AE661" s="135"/>
      <c r="AF661" s="135"/>
      <c r="AG661" s="135"/>
      <c r="AH661" s="135"/>
      <c r="AI661" s="135"/>
      <c r="AJ661" s="135"/>
      <c r="AK661" s="135"/>
      <c r="AL661" s="135"/>
      <c r="AM661" s="135"/>
      <c r="AN661" s="135"/>
      <c r="AO661" s="135"/>
      <c r="AP661" s="135"/>
    </row>
    <row r="662" spans="1:42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4">SUM(M662:Y662)</f>
        <v>0</v>
      </c>
      <c r="AA662" s="31">
        <f>D662-Z662</f>
        <v>0</v>
      </c>
      <c r="AB662" s="39" t="e">
        <f>Z662/D662</f>
        <v>#DIV/0!</v>
      </c>
      <c r="AC662" s="32"/>
      <c r="AE662" s="135"/>
      <c r="AF662" s="135"/>
      <c r="AG662" s="135"/>
      <c r="AH662" s="135"/>
      <c r="AI662" s="135"/>
      <c r="AJ662" s="135"/>
      <c r="AK662" s="135"/>
      <c r="AL662" s="135"/>
      <c r="AM662" s="135"/>
      <c r="AN662" s="135"/>
      <c r="AO662" s="135"/>
      <c r="AP662" s="135"/>
    </row>
    <row r="663" spans="1:42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4"/>
        <v>0</v>
      </c>
      <c r="AA663" s="31">
        <f>D663-Z663</f>
        <v>0</v>
      </c>
      <c r="AB663" s="39"/>
      <c r="AC663" s="32"/>
      <c r="AE663" s="135"/>
      <c r="AF663" s="135"/>
      <c r="AG663" s="135"/>
      <c r="AH663" s="135"/>
      <c r="AI663" s="135"/>
      <c r="AJ663" s="135"/>
      <c r="AK663" s="135"/>
      <c r="AL663" s="135"/>
      <c r="AM663" s="135"/>
      <c r="AN663" s="135"/>
      <c r="AO663" s="135"/>
      <c r="AP663" s="135"/>
    </row>
    <row r="664" spans="1:42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4"/>
        <v>0</v>
      </c>
      <c r="AA664" s="31">
        <f>D664-Z664</f>
        <v>0</v>
      </c>
      <c r="AB664" s="39"/>
      <c r="AC664" s="32"/>
      <c r="AE664" s="135"/>
      <c r="AF664" s="135"/>
      <c r="AG664" s="135"/>
      <c r="AH664" s="135"/>
      <c r="AI664" s="135"/>
      <c r="AJ664" s="135"/>
      <c r="AK664" s="135"/>
      <c r="AL664" s="135"/>
      <c r="AM664" s="135"/>
      <c r="AN664" s="135"/>
      <c r="AO664" s="135"/>
      <c r="AP664" s="135"/>
    </row>
    <row r="665" spans="1:42" s="33" customFormat="1" ht="18" hidden="1" customHeight="1" x14ac:dyDescent="0.25">
      <c r="A665" s="40" t="s">
        <v>38</v>
      </c>
      <c r="B665" s="41">
        <f t="shared" ref="B665:AA665" si="325">SUM(B661:B664)</f>
        <v>0</v>
      </c>
      <c r="C665" s="41">
        <f t="shared" si="325"/>
        <v>0</v>
      </c>
      <c r="D665" s="41">
        <f t="shared" si="325"/>
        <v>0</v>
      </c>
      <c r="E665" s="41">
        <f t="shared" si="325"/>
        <v>0</v>
      </c>
      <c r="F665" s="41">
        <f t="shared" si="325"/>
        <v>0</v>
      </c>
      <c r="G665" s="41">
        <f t="shared" si="325"/>
        <v>0</v>
      </c>
      <c r="H665" s="41">
        <f t="shared" si="325"/>
        <v>0</v>
      </c>
      <c r="I665" s="41">
        <f t="shared" si="325"/>
        <v>0</v>
      </c>
      <c r="J665" s="41">
        <f t="shared" si="325"/>
        <v>0</v>
      </c>
      <c r="K665" s="41">
        <f t="shared" si="325"/>
        <v>0</v>
      </c>
      <c r="L665" s="41">
        <f t="shared" si="325"/>
        <v>0</v>
      </c>
      <c r="M665" s="41">
        <f t="shared" si="325"/>
        <v>0</v>
      </c>
      <c r="N665" s="41">
        <f t="shared" si="325"/>
        <v>0</v>
      </c>
      <c r="O665" s="41">
        <f t="shared" si="325"/>
        <v>0</v>
      </c>
      <c r="P665" s="41">
        <f t="shared" si="325"/>
        <v>0</v>
      </c>
      <c r="Q665" s="41">
        <f t="shared" si="325"/>
        <v>0</v>
      </c>
      <c r="R665" s="41">
        <f t="shared" si="325"/>
        <v>0</v>
      </c>
      <c r="S665" s="41">
        <f t="shared" si="325"/>
        <v>0</v>
      </c>
      <c r="T665" s="41">
        <f t="shared" si="325"/>
        <v>0</v>
      </c>
      <c r="U665" s="41">
        <f t="shared" si="325"/>
        <v>0</v>
      </c>
      <c r="V665" s="41">
        <f t="shared" si="325"/>
        <v>0</v>
      </c>
      <c r="W665" s="41">
        <f t="shared" si="325"/>
        <v>0</v>
      </c>
      <c r="X665" s="41">
        <f t="shared" si="325"/>
        <v>0</v>
      </c>
      <c r="Y665" s="41">
        <f t="shared" si="325"/>
        <v>0</v>
      </c>
      <c r="Z665" s="41">
        <f t="shared" si="325"/>
        <v>0</v>
      </c>
      <c r="AA665" s="41">
        <f t="shared" si="325"/>
        <v>0</v>
      </c>
      <c r="AB665" s="42" t="e">
        <f>Z665/D665</f>
        <v>#DIV/0!</v>
      </c>
      <c r="AC665" s="32"/>
      <c r="AE665" s="135"/>
      <c r="AF665" s="135"/>
      <c r="AG665" s="135"/>
      <c r="AH665" s="135"/>
      <c r="AI665" s="135"/>
      <c r="AJ665" s="135"/>
      <c r="AK665" s="135"/>
      <c r="AL665" s="135"/>
      <c r="AM665" s="135"/>
      <c r="AN665" s="135"/>
      <c r="AO665" s="135"/>
      <c r="AP665" s="135"/>
    </row>
    <row r="666" spans="1:42" s="33" customFormat="1" ht="18" hidden="1" customHeight="1" x14ac:dyDescent="0.25">
      <c r="A666" s="43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6">SUM(M666:Y666)</f>
        <v>0</v>
      </c>
      <c r="AA666" s="31">
        <f>D666-Z666</f>
        <v>0</v>
      </c>
      <c r="AB666" s="39" t="e">
        <f>Z666/D666</f>
        <v>#DIV/0!</v>
      </c>
      <c r="AC666" s="32"/>
      <c r="AE666" s="135"/>
      <c r="AF666" s="135"/>
      <c r="AG666" s="135"/>
      <c r="AH666" s="135"/>
      <c r="AI666" s="135"/>
      <c r="AJ666" s="135"/>
      <c r="AK666" s="135"/>
      <c r="AL666" s="135"/>
      <c r="AM666" s="135"/>
      <c r="AN666" s="135"/>
      <c r="AO666" s="135"/>
      <c r="AP666" s="135"/>
    </row>
    <row r="667" spans="1:42" s="33" customFormat="1" ht="18" hidden="1" customHeight="1" x14ac:dyDescent="0.25">
      <c r="A667" s="40" t="s">
        <v>40</v>
      </c>
      <c r="B667" s="41">
        <f t="shared" ref="B667:AA667" si="327">B666+B665</f>
        <v>0</v>
      </c>
      <c r="C667" s="41">
        <f t="shared" si="327"/>
        <v>0</v>
      </c>
      <c r="D667" s="41">
        <f t="shared" si="327"/>
        <v>0</v>
      </c>
      <c r="E667" s="41">
        <f t="shared" si="327"/>
        <v>0</v>
      </c>
      <c r="F667" s="41">
        <f t="shared" si="327"/>
        <v>0</v>
      </c>
      <c r="G667" s="41">
        <f t="shared" si="327"/>
        <v>0</v>
      </c>
      <c r="H667" s="41">
        <f t="shared" si="327"/>
        <v>0</v>
      </c>
      <c r="I667" s="41">
        <f t="shared" si="327"/>
        <v>0</v>
      </c>
      <c r="J667" s="41">
        <f t="shared" si="327"/>
        <v>0</v>
      </c>
      <c r="K667" s="41">
        <f t="shared" si="327"/>
        <v>0</v>
      </c>
      <c r="L667" s="41">
        <f t="shared" si="327"/>
        <v>0</v>
      </c>
      <c r="M667" s="41">
        <f t="shared" si="327"/>
        <v>0</v>
      </c>
      <c r="N667" s="41">
        <f t="shared" si="327"/>
        <v>0</v>
      </c>
      <c r="O667" s="41">
        <f t="shared" si="327"/>
        <v>0</v>
      </c>
      <c r="P667" s="41">
        <f t="shared" si="327"/>
        <v>0</v>
      </c>
      <c r="Q667" s="41">
        <f t="shared" si="327"/>
        <v>0</v>
      </c>
      <c r="R667" s="41">
        <f t="shared" si="327"/>
        <v>0</v>
      </c>
      <c r="S667" s="41">
        <f t="shared" si="327"/>
        <v>0</v>
      </c>
      <c r="T667" s="41">
        <f t="shared" si="327"/>
        <v>0</v>
      </c>
      <c r="U667" s="41">
        <f t="shared" si="327"/>
        <v>0</v>
      </c>
      <c r="V667" s="41">
        <f t="shared" si="327"/>
        <v>0</v>
      </c>
      <c r="W667" s="41">
        <f t="shared" si="327"/>
        <v>0</v>
      </c>
      <c r="X667" s="41">
        <f t="shared" si="327"/>
        <v>0</v>
      </c>
      <c r="Y667" s="41">
        <f t="shared" si="327"/>
        <v>0</v>
      </c>
      <c r="Z667" s="41">
        <f t="shared" si="327"/>
        <v>0</v>
      </c>
      <c r="AA667" s="41">
        <f t="shared" si="327"/>
        <v>0</v>
      </c>
      <c r="AB667" s="42" t="e">
        <f>Z667/D667</f>
        <v>#DIV/0!</v>
      </c>
      <c r="AC667" s="44"/>
      <c r="AE667" s="135"/>
      <c r="AF667" s="135"/>
      <c r="AG667" s="135"/>
      <c r="AH667" s="135"/>
      <c r="AI667" s="135"/>
      <c r="AJ667" s="135"/>
      <c r="AK667" s="135"/>
      <c r="AL667" s="135"/>
      <c r="AM667" s="135"/>
      <c r="AN667" s="135"/>
      <c r="AO667" s="135"/>
      <c r="AP667" s="135"/>
    </row>
    <row r="668" spans="1:42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  <c r="AE668" s="135"/>
      <c r="AF668" s="135"/>
      <c r="AG668" s="135"/>
      <c r="AH668" s="135"/>
      <c r="AI668" s="135"/>
      <c r="AJ668" s="135"/>
      <c r="AK668" s="135"/>
      <c r="AL668" s="135"/>
      <c r="AM668" s="135"/>
      <c r="AN668" s="135"/>
      <c r="AO668" s="135"/>
      <c r="AP668" s="135"/>
    </row>
    <row r="669" spans="1:42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  <c r="AE669" s="135"/>
      <c r="AF669" s="135"/>
      <c r="AG669" s="135"/>
      <c r="AH669" s="135"/>
      <c r="AI669" s="135"/>
      <c r="AJ669" s="135"/>
      <c r="AK669" s="135"/>
      <c r="AL669" s="135"/>
      <c r="AM669" s="135"/>
      <c r="AN669" s="135"/>
      <c r="AO669" s="135"/>
      <c r="AP669" s="135"/>
    </row>
    <row r="670" spans="1:42" s="33" customFormat="1" ht="15" customHeight="1" x14ac:dyDescent="0.25">
      <c r="A670" s="48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  <c r="AE670" s="135"/>
      <c r="AF670" s="135"/>
      <c r="AG670" s="135"/>
      <c r="AH670" s="135"/>
      <c r="AI670" s="135"/>
      <c r="AJ670" s="135"/>
      <c r="AK670" s="135"/>
      <c r="AL670" s="135"/>
      <c r="AM670" s="135"/>
      <c r="AN670" s="135"/>
      <c r="AO670" s="135"/>
      <c r="AP670" s="135"/>
    </row>
    <row r="671" spans="1:42" s="33" customFormat="1" ht="15" customHeight="1" x14ac:dyDescent="0.25">
      <c r="A671" s="48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  <c r="AE671" s="135"/>
      <c r="AF671" s="135"/>
      <c r="AG671" s="135"/>
      <c r="AH671" s="135"/>
      <c r="AI671" s="135"/>
      <c r="AJ671" s="135"/>
      <c r="AK671" s="135"/>
      <c r="AL671" s="135"/>
      <c r="AM671" s="135"/>
      <c r="AN671" s="135"/>
      <c r="AO671" s="135"/>
      <c r="AP671" s="135"/>
    </row>
    <row r="672" spans="1:42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  <c r="AE672" s="135"/>
      <c r="AF672" s="135"/>
      <c r="AG672" s="135"/>
      <c r="AH672" s="135"/>
      <c r="AI672" s="135"/>
      <c r="AJ672" s="135"/>
      <c r="AK672" s="135"/>
      <c r="AL672" s="135"/>
      <c r="AM672" s="135"/>
      <c r="AN672" s="135"/>
      <c r="AO672" s="135"/>
      <c r="AP672" s="135"/>
    </row>
    <row r="673" spans="1:42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  <c r="AE673" s="135"/>
      <c r="AF673" s="135"/>
      <c r="AG673" s="135"/>
      <c r="AH673" s="135"/>
      <c r="AI673" s="135"/>
      <c r="AJ673" s="135"/>
      <c r="AK673" s="135"/>
      <c r="AL673" s="135"/>
      <c r="AM673" s="135"/>
      <c r="AN673" s="135"/>
      <c r="AO673" s="135"/>
      <c r="AP673" s="135"/>
    </row>
    <row r="674" spans="1:42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9"/>
      <c r="AC674" s="32"/>
      <c r="AE674" s="135"/>
      <c r="AF674" s="135"/>
      <c r="AG674" s="135"/>
      <c r="AH674" s="135"/>
      <c r="AI674" s="135"/>
      <c r="AJ674" s="135"/>
      <c r="AK674" s="135"/>
      <c r="AL674" s="135"/>
      <c r="AM674" s="135"/>
      <c r="AN674" s="135"/>
      <c r="AO674" s="135"/>
      <c r="AP674" s="135"/>
    </row>
    <row r="675" spans="1:42" s="33" customFormat="1" ht="18" customHeight="1" x14ac:dyDescent="0.2">
      <c r="A675" s="36" t="s">
        <v>35</v>
      </c>
      <c r="B675" s="31">
        <f>[1]consoCURRENT!E14045</f>
        <v>9891501.450000003</v>
      </c>
      <c r="C675" s="31">
        <f>[1]consoCURRENT!F14045</f>
        <v>0</v>
      </c>
      <c r="D675" s="31">
        <f>[1]consoCURRENT!G14045</f>
        <v>9891501.450000003</v>
      </c>
      <c r="E675" s="31">
        <f>[1]consoCURRENT!H14045</f>
        <v>0</v>
      </c>
      <c r="F675" s="31">
        <f>[1]consoCURRENT!I14045</f>
        <v>298322</v>
      </c>
      <c r="G675" s="31">
        <f>[1]consoCURRENT!J14045</f>
        <v>6420230.6799999997</v>
      </c>
      <c r="H675" s="31">
        <f>[1]consoCURRENT!K14045</f>
        <v>0</v>
      </c>
      <c r="I675" s="31">
        <f>[1]consoCURRENT!L14045</f>
        <v>0</v>
      </c>
      <c r="J675" s="31">
        <f>[1]consoCURRENT!M14045</f>
        <v>298322</v>
      </c>
      <c r="K675" s="31">
        <f>[1]consoCURRENT!N14045</f>
        <v>5311506.26</v>
      </c>
      <c r="L675" s="31">
        <f>[1]consoCURRENT!O14045</f>
        <v>0</v>
      </c>
      <c r="M675" s="31">
        <f>[1]consoCURRENT!P14045</f>
        <v>5609828.2599999998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1108724.42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8">SUM(M675:Y675)</f>
        <v>6718552.6799999997</v>
      </c>
      <c r="AA675" s="31">
        <f>D675-Z675</f>
        <v>3172948.7700000033</v>
      </c>
      <c r="AB675" s="39">
        <f>Z675/D675</f>
        <v>0.67922475813820937</v>
      </c>
      <c r="AC675" s="32"/>
      <c r="AE675" s="135"/>
      <c r="AF675" s="135"/>
      <c r="AG675" s="135"/>
      <c r="AH675" s="135"/>
      <c r="AI675" s="135"/>
      <c r="AJ675" s="135"/>
      <c r="AK675" s="135"/>
      <c r="AL675" s="135"/>
      <c r="AM675" s="135"/>
      <c r="AN675" s="135"/>
      <c r="AO675" s="135"/>
      <c r="AP675" s="135"/>
    </row>
    <row r="676" spans="1:42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8"/>
        <v>0</v>
      </c>
      <c r="AA676" s="31">
        <f>D676-Z676</f>
        <v>0</v>
      </c>
      <c r="AB676" s="39"/>
      <c r="AC676" s="32"/>
      <c r="AE676" s="135"/>
      <c r="AF676" s="135"/>
      <c r="AG676" s="135"/>
      <c r="AH676" s="135"/>
      <c r="AI676" s="135"/>
      <c r="AJ676" s="135"/>
      <c r="AK676" s="135"/>
      <c r="AL676" s="135"/>
      <c r="AM676" s="135"/>
      <c r="AN676" s="135"/>
      <c r="AO676" s="135"/>
      <c r="AP676" s="135"/>
    </row>
    <row r="677" spans="1:42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8"/>
        <v>0</v>
      </c>
      <c r="AA677" s="31">
        <f>D677-Z677</f>
        <v>0</v>
      </c>
      <c r="AB677" s="39"/>
      <c r="AC677" s="32"/>
      <c r="AE677" s="135"/>
      <c r="AF677" s="135"/>
      <c r="AG677" s="135"/>
      <c r="AH677" s="135"/>
      <c r="AI677" s="135"/>
      <c r="AJ677" s="135"/>
      <c r="AK677" s="135"/>
      <c r="AL677" s="135"/>
      <c r="AM677" s="135"/>
      <c r="AN677" s="135"/>
      <c r="AO677" s="135"/>
      <c r="AP677" s="135"/>
    </row>
    <row r="678" spans="1:42" s="33" customFormat="1" ht="18" hidden="1" customHeight="1" x14ac:dyDescent="0.25">
      <c r="A678" s="40" t="s">
        <v>38</v>
      </c>
      <c r="B678" s="41">
        <f t="shared" ref="B678:AA678" si="329">SUM(B674:B677)</f>
        <v>9891501.450000003</v>
      </c>
      <c r="C678" s="41">
        <f t="shared" si="329"/>
        <v>0</v>
      </c>
      <c r="D678" s="41">
        <f t="shared" si="329"/>
        <v>9891501.450000003</v>
      </c>
      <c r="E678" s="41">
        <f t="shared" si="329"/>
        <v>0</v>
      </c>
      <c r="F678" s="41">
        <f t="shared" si="329"/>
        <v>298322</v>
      </c>
      <c r="G678" s="41">
        <f t="shared" si="329"/>
        <v>6420230.6799999997</v>
      </c>
      <c r="H678" s="41">
        <f t="shared" si="329"/>
        <v>0</v>
      </c>
      <c r="I678" s="41">
        <f t="shared" si="329"/>
        <v>0</v>
      </c>
      <c r="J678" s="41">
        <f t="shared" si="329"/>
        <v>298322</v>
      </c>
      <c r="K678" s="41">
        <f t="shared" si="329"/>
        <v>5311506.26</v>
      </c>
      <c r="L678" s="41">
        <f t="shared" si="329"/>
        <v>0</v>
      </c>
      <c r="M678" s="41">
        <f t="shared" si="329"/>
        <v>5609828.2599999998</v>
      </c>
      <c r="N678" s="41">
        <f t="shared" si="329"/>
        <v>0</v>
      </c>
      <c r="O678" s="41">
        <f t="shared" si="329"/>
        <v>0</v>
      </c>
      <c r="P678" s="41">
        <f t="shared" si="329"/>
        <v>0</v>
      </c>
      <c r="Q678" s="41">
        <f t="shared" si="329"/>
        <v>0</v>
      </c>
      <c r="R678" s="41">
        <f t="shared" si="329"/>
        <v>0</v>
      </c>
      <c r="S678" s="41">
        <f t="shared" si="329"/>
        <v>0</v>
      </c>
      <c r="T678" s="41">
        <f t="shared" si="329"/>
        <v>1108724.42</v>
      </c>
      <c r="U678" s="41">
        <f t="shared" si="329"/>
        <v>0</v>
      </c>
      <c r="V678" s="41">
        <f t="shared" si="329"/>
        <v>0</v>
      </c>
      <c r="W678" s="41">
        <f t="shared" si="329"/>
        <v>0</v>
      </c>
      <c r="X678" s="41">
        <f t="shared" si="329"/>
        <v>0</v>
      </c>
      <c r="Y678" s="41">
        <f t="shared" si="329"/>
        <v>0</v>
      </c>
      <c r="Z678" s="41">
        <f t="shared" si="329"/>
        <v>6718552.6799999997</v>
      </c>
      <c r="AA678" s="41">
        <f t="shared" si="329"/>
        <v>3172948.7700000033</v>
      </c>
      <c r="AB678" s="42">
        <f>Z678/D678</f>
        <v>0.67922475813820937</v>
      </c>
      <c r="AC678" s="32"/>
      <c r="AE678" s="135"/>
      <c r="AF678" s="135"/>
      <c r="AG678" s="135"/>
      <c r="AH678" s="135"/>
      <c r="AI678" s="135"/>
      <c r="AJ678" s="135"/>
      <c r="AK678" s="135"/>
      <c r="AL678" s="135"/>
      <c r="AM678" s="135"/>
      <c r="AN678" s="135"/>
      <c r="AO678" s="135"/>
      <c r="AP678" s="135"/>
    </row>
    <row r="679" spans="1:42" s="33" customFormat="1" ht="18" hidden="1" customHeight="1" x14ac:dyDescent="0.25">
      <c r="A679" s="43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30">SUM(M679:Y679)</f>
        <v>0</v>
      </c>
      <c r="AA679" s="31">
        <f>D679-Z679</f>
        <v>0</v>
      </c>
      <c r="AB679" s="39"/>
      <c r="AC679" s="32"/>
      <c r="AE679" s="135"/>
      <c r="AF679" s="135"/>
      <c r="AG679" s="135"/>
      <c r="AH679" s="135"/>
      <c r="AI679" s="135"/>
      <c r="AJ679" s="135"/>
      <c r="AK679" s="135"/>
      <c r="AL679" s="135"/>
      <c r="AM679" s="135"/>
      <c r="AN679" s="135"/>
      <c r="AO679" s="135"/>
      <c r="AP679" s="135"/>
    </row>
    <row r="680" spans="1:42" s="33" customFormat="1" ht="18" customHeight="1" x14ac:dyDescent="0.25">
      <c r="A680" s="40" t="s">
        <v>40</v>
      </c>
      <c r="B680" s="41">
        <f t="shared" ref="B680:AA680" si="331">B679+B678</f>
        <v>9891501.450000003</v>
      </c>
      <c r="C680" s="41">
        <f t="shared" si="331"/>
        <v>0</v>
      </c>
      <c r="D680" s="41">
        <f t="shared" si="331"/>
        <v>9891501.450000003</v>
      </c>
      <c r="E680" s="41">
        <f t="shared" si="331"/>
        <v>0</v>
      </c>
      <c r="F680" s="41">
        <f t="shared" si="331"/>
        <v>298322</v>
      </c>
      <c r="G680" s="41">
        <f t="shared" si="331"/>
        <v>6420230.6799999997</v>
      </c>
      <c r="H680" s="41">
        <f t="shared" si="331"/>
        <v>0</v>
      </c>
      <c r="I680" s="41">
        <f t="shared" si="331"/>
        <v>0</v>
      </c>
      <c r="J680" s="41">
        <f t="shared" si="331"/>
        <v>298322</v>
      </c>
      <c r="K680" s="41">
        <f t="shared" si="331"/>
        <v>5311506.26</v>
      </c>
      <c r="L680" s="41">
        <f t="shared" si="331"/>
        <v>0</v>
      </c>
      <c r="M680" s="41">
        <f t="shared" si="331"/>
        <v>5609828.2599999998</v>
      </c>
      <c r="N680" s="41">
        <f t="shared" si="331"/>
        <v>0</v>
      </c>
      <c r="O680" s="41">
        <f t="shared" si="331"/>
        <v>0</v>
      </c>
      <c r="P680" s="41">
        <f t="shared" si="331"/>
        <v>0</v>
      </c>
      <c r="Q680" s="41">
        <f t="shared" si="331"/>
        <v>0</v>
      </c>
      <c r="R680" s="41">
        <f t="shared" si="331"/>
        <v>0</v>
      </c>
      <c r="S680" s="41">
        <f t="shared" si="331"/>
        <v>0</v>
      </c>
      <c r="T680" s="41">
        <f t="shared" si="331"/>
        <v>1108724.42</v>
      </c>
      <c r="U680" s="41">
        <f t="shared" si="331"/>
        <v>0</v>
      </c>
      <c r="V680" s="41">
        <f t="shared" si="331"/>
        <v>0</v>
      </c>
      <c r="W680" s="41">
        <f t="shared" si="331"/>
        <v>0</v>
      </c>
      <c r="X680" s="41">
        <f t="shared" si="331"/>
        <v>0</v>
      </c>
      <c r="Y680" s="41">
        <f t="shared" si="331"/>
        <v>0</v>
      </c>
      <c r="Z680" s="41">
        <f t="shared" si="331"/>
        <v>6718552.6799999997</v>
      </c>
      <c r="AA680" s="41">
        <f t="shared" si="331"/>
        <v>3172948.7700000033</v>
      </c>
      <c r="AB680" s="42">
        <f>Z680/D680</f>
        <v>0.67922475813820937</v>
      </c>
      <c r="AC680" s="44"/>
      <c r="AE680" s="135"/>
      <c r="AF680" s="135"/>
      <c r="AG680" s="135"/>
      <c r="AH680" s="135"/>
      <c r="AI680" s="135"/>
      <c r="AJ680" s="135"/>
      <c r="AK680" s="135"/>
      <c r="AL680" s="135"/>
      <c r="AM680" s="135"/>
      <c r="AN680" s="135"/>
      <c r="AO680" s="135"/>
      <c r="AP680" s="135"/>
    </row>
    <row r="681" spans="1:42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  <c r="AE681" s="135"/>
      <c r="AF681" s="135"/>
      <c r="AG681" s="135"/>
      <c r="AH681" s="135"/>
      <c r="AI681" s="135"/>
      <c r="AJ681" s="135"/>
      <c r="AK681" s="135"/>
      <c r="AL681" s="135"/>
      <c r="AM681" s="135"/>
      <c r="AN681" s="135"/>
      <c r="AO681" s="135"/>
      <c r="AP681" s="135"/>
    </row>
    <row r="682" spans="1:42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  <c r="AE682" s="135"/>
      <c r="AF682" s="135"/>
      <c r="AG682" s="135"/>
      <c r="AH682" s="135"/>
      <c r="AI682" s="135"/>
      <c r="AJ682" s="135"/>
      <c r="AK682" s="135"/>
      <c r="AL682" s="135"/>
      <c r="AM682" s="135"/>
      <c r="AN682" s="135"/>
      <c r="AO682" s="135"/>
      <c r="AP682" s="135"/>
    </row>
    <row r="683" spans="1:42" s="33" customFormat="1" ht="15" customHeight="1" x14ac:dyDescent="0.25">
      <c r="A683" s="48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  <c r="AE683" s="135"/>
      <c r="AF683" s="135"/>
      <c r="AG683" s="135"/>
      <c r="AH683" s="135"/>
      <c r="AI683" s="135"/>
      <c r="AJ683" s="135"/>
      <c r="AK683" s="135"/>
      <c r="AL683" s="135"/>
      <c r="AM683" s="135"/>
      <c r="AN683" s="135"/>
      <c r="AO683" s="135"/>
      <c r="AP683" s="135"/>
    </row>
    <row r="684" spans="1:42" s="33" customFormat="1" ht="18" customHeight="1" x14ac:dyDescent="0.2">
      <c r="A684" s="36" t="s">
        <v>34</v>
      </c>
      <c r="B684" s="31">
        <f>B694</f>
        <v>0</v>
      </c>
      <c r="C684" s="31">
        <f t="shared" ref="C684:Y684" si="332">C694</f>
        <v>0</v>
      </c>
      <c r="D684" s="31">
        <f t="shared" si="332"/>
        <v>0</v>
      </c>
      <c r="E684" s="31">
        <f t="shared" si="332"/>
        <v>0</v>
      </c>
      <c r="F684" s="31">
        <f t="shared" si="332"/>
        <v>0</v>
      </c>
      <c r="G684" s="31">
        <f t="shared" si="332"/>
        <v>0</v>
      </c>
      <c r="H684" s="31">
        <f t="shared" si="332"/>
        <v>0</v>
      </c>
      <c r="I684" s="31">
        <f t="shared" si="332"/>
        <v>0</v>
      </c>
      <c r="J684" s="31">
        <f t="shared" si="332"/>
        <v>0</v>
      </c>
      <c r="K684" s="31">
        <f t="shared" si="332"/>
        <v>0</v>
      </c>
      <c r="L684" s="31">
        <f t="shared" si="332"/>
        <v>0</v>
      </c>
      <c r="M684" s="31">
        <f t="shared" si="332"/>
        <v>0</v>
      </c>
      <c r="N684" s="31">
        <f t="shared" si="332"/>
        <v>0</v>
      </c>
      <c r="O684" s="31">
        <f t="shared" si="332"/>
        <v>0</v>
      </c>
      <c r="P684" s="31">
        <f t="shared" si="332"/>
        <v>0</v>
      </c>
      <c r="Q684" s="31">
        <f t="shared" si="332"/>
        <v>0</v>
      </c>
      <c r="R684" s="31">
        <f t="shared" si="332"/>
        <v>0</v>
      </c>
      <c r="S684" s="31">
        <f t="shared" si="332"/>
        <v>0</v>
      </c>
      <c r="T684" s="31">
        <f t="shared" si="332"/>
        <v>0</v>
      </c>
      <c r="U684" s="31">
        <f t="shared" si="332"/>
        <v>0</v>
      </c>
      <c r="V684" s="31">
        <f t="shared" si="332"/>
        <v>0</v>
      </c>
      <c r="W684" s="31">
        <f t="shared" si="332"/>
        <v>0</v>
      </c>
      <c r="X684" s="31">
        <f t="shared" si="332"/>
        <v>0</v>
      </c>
      <c r="Y684" s="31">
        <f t="shared" si="332"/>
        <v>0</v>
      </c>
      <c r="Z684" s="31">
        <f>SUM(M684:Y684)</f>
        <v>0</v>
      </c>
      <c r="AA684" s="31">
        <f>D684-Z684</f>
        <v>0</v>
      </c>
      <c r="AB684" s="37" t="e">
        <f>Z684/D684</f>
        <v>#DIV/0!</v>
      </c>
      <c r="AC684" s="32"/>
      <c r="AE684" s="135"/>
      <c r="AF684" s="135"/>
      <c r="AG684" s="135"/>
      <c r="AH684" s="135"/>
      <c r="AI684" s="135"/>
      <c r="AJ684" s="135"/>
      <c r="AK684" s="135"/>
      <c r="AL684" s="135"/>
      <c r="AM684" s="135"/>
      <c r="AN684" s="135"/>
      <c r="AO684" s="135"/>
      <c r="AP684" s="135"/>
    </row>
    <row r="685" spans="1:42" s="33" customFormat="1" ht="18" customHeight="1" x14ac:dyDescent="0.2">
      <c r="A685" s="36" t="s">
        <v>35</v>
      </c>
      <c r="B685" s="31">
        <f t="shared" ref="B685:Y689" si="333">B695</f>
        <v>973642679.85999918</v>
      </c>
      <c r="C685" s="31">
        <f t="shared" si="333"/>
        <v>-3.4999948838958517E-3</v>
      </c>
      <c r="D685" s="31">
        <f t="shared" si="333"/>
        <v>973642679.8564992</v>
      </c>
      <c r="E685" s="31">
        <f t="shared" si="333"/>
        <v>104280786.72000001</v>
      </c>
      <c r="F685" s="31">
        <f t="shared" si="333"/>
        <v>362255770.10000002</v>
      </c>
      <c r="G685" s="31">
        <f t="shared" si="333"/>
        <v>148436967.48000002</v>
      </c>
      <c r="H685" s="31">
        <f t="shared" si="333"/>
        <v>0</v>
      </c>
      <c r="I685" s="31">
        <f t="shared" si="333"/>
        <v>81181224.299999997</v>
      </c>
      <c r="J685" s="31">
        <f t="shared" si="333"/>
        <v>315228656.26999998</v>
      </c>
      <c r="K685" s="31">
        <f t="shared" si="333"/>
        <v>79934476.679999977</v>
      </c>
      <c r="L685" s="31">
        <f t="shared" si="333"/>
        <v>0</v>
      </c>
      <c r="M685" s="31">
        <f t="shared" si="333"/>
        <v>476344357.25</v>
      </c>
      <c r="N685" s="31">
        <f t="shared" si="333"/>
        <v>4070890.8099999996</v>
      </c>
      <c r="O685" s="31">
        <f t="shared" si="333"/>
        <v>3614042.57</v>
      </c>
      <c r="P685" s="31">
        <f t="shared" si="333"/>
        <v>15414629.040000001</v>
      </c>
      <c r="Q685" s="31">
        <f t="shared" si="333"/>
        <v>22016481.870000001</v>
      </c>
      <c r="R685" s="31">
        <f t="shared" si="333"/>
        <v>19394519.57</v>
      </c>
      <c r="S685" s="31">
        <f t="shared" si="333"/>
        <v>5616112.3899999997</v>
      </c>
      <c r="T685" s="31">
        <f t="shared" si="333"/>
        <v>1716945.79</v>
      </c>
      <c r="U685" s="31">
        <f t="shared" si="333"/>
        <v>21255506.93</v>
      </c>
      <c r="V685" s="31">
        <f t="shared" si="333"/>
        <v>45530038.079999998</v>
      </c>
      <c r="W685" s="31">
        <f t="shared" si="333"/>
        <v>0</v>
      </c>
      <c r="X685" s="31">
        <f t="shared" si="333"/>
        <v>0</v>
      </c>
      <c r="Y685" s="31">
        <f t="shared" si="333"/>
        <v>0</v>
      </c>
      <c r="Z685" s="31">
        <f t="shared" ref="Z685:Z687" si="334">SUM(M685:Y685)</f>
        <v>614973524.29999995</v>
      </c>
      <c r="AA685" s="31">
        <f>D685-Z685</f>
        <v>358669155.55649924</v>
      </c>
      <c r="AB685" s="39">
        <f>Z685/D685</f>
        <v>0.63162137098451576</v>
      </c>
      <c r="AC685" s="32"/>
      <c r="AE685" s="135"/>
      <c r="AF685" s="135"/>
      <c r="AG685" s="135"/>
      <c r="AH685" s="135"/>
      <c r="AI685" s="135"/>
      <c r="AJ685" s="135"/>
      <c r="AK685" s="135"/>
      <c r="AL685" s="135"/>
      <c r="AM685" s="135"/>
      <c r="AN685" s="135"/>
      <c r="AO685" s="135"/>
      <c r="AP685" s="135"/>
    </row>
    <row r="686" spans="1:42" s="33" customFormat="1" ht="18" customHeight="1" x14ac:dyDescent="0.2">
      <c r="A686" s="36" t="s">
        <v>36</v>
      </c>
      <c r="B686" s="31">
        <f t="shared" si="333"/>
        <v>0</v>
      </c>
      <c r="C686" s="31">
        <f t="shared" si="333"/>
        <v>0</v>
      </c>
      <c r="D686" s="31">
        <f t="shared" si="333"/>
        <v>0</v>
      </c>
      <c r="E686" s="31">
        <f t="shared" si="333"/>
        <v>0</v>
      </c>
      <c r="F686" s="31">
        <f t="shared" si="333"/>
        <v>0</v>
      </c>
      <c r="G686" s="31">
        <f t="shared" si="333"/>
        <v>0</v>
      </c>
      <c r="H686" s="31">
        <f t="shared" si="333"/>
        <v>0</v>
      </c>
      <c r="I686" s="31">
        <f t="shared" si="333"/>
        <v>0</v>
      </c>
      <c r="J686" s="31">
        <f t="shared" si="333"/>
        <v>0</v>
      </c>
      <c r="K686" s="31">
        <f t="shared" si="333"/>
        <v>0</v>
      </c>
      <c r="L686" s="31">
        <f t="shared" si="333"/>
        <v>0</v>
      </c>
      <c r="M686" s="31">
        <f t="shared" si="333"/>
        <v>0</v>
      </c>
      <c r="N686" s="31">
        <f t="shared" si="333"/>
        <v>0</v>
      </c>
      <c r="O686" s="31">
        <f t="shared" si="333"/>
        <v>0</v>
      </c>
      <c r="P686" s="31">
        <f t="shared" si="333"/>
        <v>0</v>
      </c>
      <c r="Q686" s="31">
        <f t="shared" si="333"/>
        <v>0</v>
      </c>
      <c r="R686" s="31">
        <f t="shared" si="333"/>
        <v>0</v>
      </c>
      <c r="S686" s="31">
        <f t="shared" si="333"/>
        <v>0</v>
      </c>
      <c r="T686" s="31">
        <f t="shared" si="333"/>
        <v>0</v>
      </c>
      <c r="U686" s="31">
        <f t="shared" si="333"/>
        <v>0</v>
      </c>
      <c r="V686" s="31">
        <f t="shared" si="333"/>
        <v>0</v>
      </c>
      <c r="W686" s="31">
        <f t="shared" si="333"/>
        <v>0</v>
      </c>
      <c r="X686" s="31">
        <f t="shared" si="333"/>
        <v>0</v>
      </c>
      <c r="Y686" s="31">
        <f t="shared" si="333"/>
        <v>0</v>
      </c>
      <c r="Z686" s="31">
        <f t="shared" si="334"/>
        <v>0</v>
      </c>
      <c r="AA686" s="31">
        <f>D686-Z686</f>
        <v>0</v>
      </c>
      <c r="AB686" s="39"/>
      <c r="AC686" s="32"/>
      <c r="AE686" s="135"/>
      <c r="AF686" s="135"/>
      <c r="AG686" s="135"/>
      <c r="AH686" s="135"/>
      <c r="AI686" s="135"/>
      <c r="AJ686" s="135"/>
      <c r="AK686" s="135"/>
      <c r="AL686" s="135"/>
      <c r="AM686" s="135"/>
      <c r="AN686" s="135"/>
      <c r="AO686" s="135"/>
      <c r="AP686" s="135"/>
    </row>
    <row r="687" spans="1:42" s="33" customFormat="1" ht="18" customHeight="1" x14ac:dyDescent="0.2">
      <c r="A687" s="36" t="s">
        <v>37</v>
      </c>
      <c r="B687" s="31">
        <f t="shared" si="333"/>
        <v>124308822.44000013</v>
      </c>
      <c r="C687" s="31">
        <f t="shared" si="333"/>
        <v>0</v>
      </c>
      <c r="D687" s="31">
        <f t="shared" si="333"/>
        <v>124308822.44000013</v>
      </c>
      <c r="E687" s="31">
        <f t="shared" si="333"/>
        <v>21050488.980000004</v>
      </c>
      <c r="F687" s="31">
        <f t="shared" si="333"/>
        <v>14262355.27</v>
      </c>
      <c r="G687" s="31">
        <f t="shared" si="333"/>
        <v>24444189.009999998</v>
      </c>
      <c r="H687" s="31">
        <f t="shared" si="333"/>
        <v>0</v>
      </c>
      <c r="I687" s="31">
        <f t="shared" si="333"/>
        <v>20335613.980000004</v>
      </c>
      <c r="J687" s="31">
        <f t="shared" si="333"/>
        <v>14262355.27</v>
      </c>
      <c r="K687" s="31">
        <f t="shared" si="333"/>
        <v>12145013.01</v>
      </c>
      <c r="L687" s="31">
        <f t="shared" si="333"/>
        <v>0</v>
      </c>
      <c r="M687" s="31">
        <f t="shared" si="333"/>
        <v>46742982.260000005</v>
      </c>
      <c r="N687" s="31">
        <f t="shared" si="333"/>
        <v>0</v>
      </c>
      <c r="O687" s="31">
        <f t="shared" si="333"/>
        <v>0</v>
      </c>
      <c r="P687" s="31">
        <f t="shared" si="333"/>
        <v>714875</v>
      </c>
      <c r="Q687" s="31">
        <f t="shared" si="333"/>
        <v>0</v>
      </c>
      <c r="R687" s="31">
        <f t="shared" si="333"/>
        <v>0</v>
      </c>
      <c r="S687" s="31">
        <f t="shared" si="333"/>
        <v>0</v>
      </c>
      <c r="T687" s="31">
        <f t="shared" si="333"/>
        <v>9428000</v>
      </c>
      <c r="U687" s="31">
        <f t="shared" si="333"/>
        <v>0</v>
      </c>
      <c r="V687" s="31">
        <f t="shared" si="333"/>
        <v>2871176</v>
      </c>
      <c r="W687" s="31">
        <f t="shared" si="333"/>
        <v>0</v>
      </c>
      <c r="X687" s="31">
        <f t="shared" si="333"/>
        <v>0</v>
      </c>
      <c r="Y687" s="31">
        <f t="shared" si="333"/>
        <v>0</v>
      </c>
      <c r="Z687" s="31">
        <f t="shared" si="334"/>
        <v>59757033.260000005</v>
      </c>
      <c r="AA687" s="31">
        <f>D687-Z687</f>
        <v>64551789.180000126</v>
      </c>
      <c r="AB687" s="39">
        <f>Z687/D687</f>
        <v>0.48071433778437411</v>
      </c>
      <c r="AC687" s="32"/>
      <c r="AE687" s="135"/>
      <c r="AF687" s="135"/>
      <c r="AG687" s="135"/>
      <c r="AH687" s="135"/>
      <c r="AI687" s="135"/>
      <c r="AJ687" s="135"/>
      <c r="AK687" s="135"/>
      <c r="AL687" s="135"/>
      <c r="AM687" s="135"/>
      <c r="AN687" s="135"/>
      <c r="AO687" s="135"/>
      <c r="AP687" s="135"/>
    </row>
    <row r="688" spans="1:42" s="33" customFormat="1" ht="18" hidden="1" customHeight="1" x14ac:dyDescent="0.25">
      <c r="A688" s="40" t="s">
        <v>38</v>
      </c>
      <c r="B688" s="41">
        <f t="shared" ref="B688:AA688" si="335">SUM(B684:B687)</f>
        <v>1097951502.2999992</v>
      </c>
      <c r="C688" s="41">
        <f t="shared" si="335"/>
        <v>-3.4999948838958517E-3</v>
      </c>
      <c r="D688" s="41">
        <f t="shared" si="335"/>
        <v>1097951502.2964993</v>
      </c>
      <c r="E688" s="41">
        <f t="shared" si="335"/>
        <v>125331275.70000002</v>
      </c>
      <c r="F688" s="41">
        <f t="shared" si="335"/>
        <v>376518125.37</v>
      </c>
      <c r="G688" s="41">
        <f t="shared" si="335"/>
        <v>172881156.49000001</v>
      </c>
      <c r="H688" s="41">
        <f t="shared" si="335"/>
        <v>0</v>
      </c>
      <c r="I688" s="41">
        <f t="shared" si="335"/>
        <v>101516838.28</v>
      </c>
      <c r="J688" s="41">
        <f t="shared" si="335"/>
        <v>329491011.53999996</v>
      </c>
      <c r="K688" s="41">
        <f t="shared" si="335"/>
        <v>92079489.689999983</v>
      </c>
      <c r="L688" s="41">
        <f t="shared" si="335"/>
        <v>0</v>
      </c>
      <c r="M688" s="41">
        <f t="shared" si="335"/>
        <v>523087339.50999999</v>
      </c>
      <c r="N688" s="41">
        <f t="shared" si="335"/>
        <v>4070890.8099999996</v>
      </c>
      <c r="O688" s="41">
        <f t="shared" si="335"/>
        <v>3614042.57</v>
      </c>
      <c r="P688" s="41">
        <f t="shared" si="335"/>
        <v>16129504.040000001</v>
      </c>
      <c r="Q688" s="41">
        <f t="shared" si="335"/>
        <v>22016481.870000001</v>
      </c>
      <c r="R688" s="41">
        <f t="shared" si="335"/>
        <v>19394519.57</v>
      </c>
      <c r="S688" s="41">
        <f t="shared" si="335"/>
        <v>5616112.3899999997</v>
      </c>
      <c r="T688" s="41">
        <f t="shared" si="335"/>
        <v>11144945.789999999</v>
      </c>
      <c r="U688" s="41">
        <f t="shared" si="335"/>
        <v>21255506.93</v>
      </c>
      <c r="V688" s="41">
        <f t="shared" si="335"/>
        <v>48401214.079999998</v>
      </c>
      <c r="W688" s="41">
        <f t="shared" si="335"/>
        <v>0</v>
      </c>
      <c r="X688" s="41">
        <f t="shared" si="335"/>
        <v>0</v>
      </c>
      <c r="Y688" s="41">
        <f t="shared" si="335"/>
        <v>0</v>
      </c>
      <c r="Z688" s="41">
        <f t="shared" si="335"/>
        <v>674730557.55999994</v>
      </c>
      <c r="AA688" s="41">
        <f t="shared" si="335"/>
        <v>423220944.73649937</v>
      </c>
      <c r="AB688" s="42">
        <f>Z688/D688</f>
        <v>0.61453584803037187</v>
      </c>
      <c r="AC688" s="32"/>
      <c r="AE688" s="135"/>
      <c r="AF688" s="135"/>
      <c r="AG688" s="135"/>
      <c r="AH688" s="135"/>
      <c r="AI688" s="135"/>
      <c r="AJ688" s="135"/>
      <c r="AK688" s="135"/>
      <c r="AL688" s="135"/>
      <c r="AM688" s="135"/>
      <c r="AN688" s="135"/>
      <c r="AO688" s="135"/>
      <c r="AP688" s="135"/>
    </row>
    <row r="689" spans="1:42" s="33" customFormat="1" ht="18" hidden="1" customHeight="1" x14ac:dyDescent="0.25">
      <c r="A689" s="43" t="s">
        <v>39</v>
      </c>
      <c r="B689" s="31">
        <f t="shared" si="333"/>
        <v>0</v>
      </c>
      <c r="C689" s="31">
        <f t="shared" si="333"/>
        <v>0</v>
      </c>
      <c r="D689" s="31">
        <f t="shared" si="333"/>
        <v>0</v>
      </c>
      <c r="E689" s="31">
        <f t="shared" si="333"/>
        <v>0</v>
      </c>
      <c r="F689" s="31">
        <f t="shared" si="333"/>
        <v>0</v>
      </c>
      <c r="G689" s="31">
        <f t="shared" si="333"/>
        <v>0</v>
      </c>
      <c r="H689" s="31">
        <f t="shared" si="333"/>
        <v>0</v>
      </c>
      <c r="I689" s="31">
        <f t="shared" si="333"/>
        <v>0</v>
      </c>
      <c r="J689" s="31">
        <f t="shared" si="333"/>
        <v>0</v>
      </c>
      <c r="K689" s="31">
        <f t="shared" si="333"/>
        <v>0</v>
      </c>
      <c r="L689" s="31">
        <f t="shared" si="333"/>
        <v>0</v>
      </c>
      <c r="M689" s="31">
        <f t="shared" si="333"/>
        <v>0</v>
      </c>
      <c r="N689" s="31">
        <f t="shared" si="333"/>
        <v>0</v>
      </c>
      <c r="O689" s="31">
        <f t="shared" si="333"/>
        <v>0</v>
      </c>
      <c r="P689" s="31">
        <f t="shared" si="333"/>
        <v>0</v>
      </c>
      <c r="Q689" s="31">
        <f t="shared" si="333"/>
        <v>0</v>
      </c>
      <c r="R689" s="31">
        <f t="shared" si="333"/>
        <v>0</v>
      </c>
      <c r="S689" s="31">
        <f t="shared" si="333"/>
        <v>0</v>
      </c>
      <c r="T689" s="31">
        <f t="shared" si="333"/>
        <v>0</v>
      </c>
      <c r="U689" s="31">
        <f t="shared" si="333"/>
        <v>0</v>
      </c>
      <c r="V689" s="31">
        <f t="shared" si="333"/>
        <v>0</v>
      </c>
      <c r="W689" s="31">
        <f t="shared" si="333"/>
        <v>0</v>
      </c>
      <c r="X689" s="31">
        <f t="shared" si="333"/>
        <v>0</v>
      </c>
      <c r="Y689" s="31">
        <f t="shared" si="333"/>
        <v>0</v>
      </c>
      <c r="Z689" s="31">
        <f t="shared" ref="Z689" si="336">SUM(M689:Y689)</f>
        <v>0</v>
      </c>
      <c r="AA689" s="31">
        <f>D689-Z689</f>
        <v>0</v>
      </c>
      <c r="AB689" s="39" t="e">
        <f>Z689/D689</f>
        <v>#DIV/0!</v>
      </c>
      <c r="AC689" s="32"/>
      <c r="AE689" s="135"/>
      <c r="AF689" s="135"/>
      <c r="AG689" s="135"/>
      <c r="AH689" s="135"/>
      <c r="AI689" s="135"/>
      <c r="AJ689" s="135"/>
      <c r="AK689" s="135"/>
      <c r="AL689" s="135"/>
      <c r="AM689" s="135"/>
      <c r="AN689" s="135"/>
      <c r="AO689" s="135"/>
      <c r="AP689" s="135"/>
    </row>
    <row r="690" spans="1:42" s="33" customFormat="1" ht="18" customHeight="1" x14ac:dyDescent="0.25">
      <c r="A690" s="40" t="s">
        <v>40</v>
      </c>
      <c r="B690" s="41">
        <f t="shared" ref="B690:AA690" si="337">B689+B688</f>
        <v>1097951502.2999992</v>
      </c>
      <c r="C690" s="41">
        <f t="shared" si="337"/>
        <v>-3.4999948838958517E-3</v>
      </c>
      <c r="D690" s="41">
        <f t="shared" si="337"/>
        <v>1097951502.2964993</v>
      </c>
      <c r="E690" s="41">
        <f t="shared" si="337"/>
        <v>125331275.70000002</v>
      </c>
      <c r="F690" s="41">
        <f t="shared" si="337"/>
        <v>376518125.37</v>
      </c>
      <c r="G690" s="41">
        <f t="shared" si="337"/>
        <v>172881156.49000001</v>
      </c>
      <c r="H690" s="41">
        <f t="shared" si="337"/>
        <v>0</v>
      </c>
      <c r="I690" s="41">
        <f t="shared" si="337"/>
        <v>101516838.28</v>
      </c>
      <c r="J690" s="41">
        <f t="shared" si="337"/>
        <v>329491011.53999996</v>
      </c>
      <c r="K690" s="41">
        <f t="shared" si="337"/>
        <v>92079489.689999983</v>
      </c>
      <c r="L690" s="41">
        <f t="shared" si="337"/>
        <v>0</v>
      </c>
      <c r="M690" s="41">
        <f t="shared" si="337"/>
        <v>523087339.50999999</v>
      </c>
      <c r="N690" s="41">
        <f t="shared" si="337"/>
        <v>4070890.8099999996</v>
      </c>
      <c r="O690" s="41">
        <f t="shared" si="337"/>
        <v>3614042.57</v>
      </c>
      <c r="P690" s="41">
        <f t="shared" si="337"/>
        <v>16129504.040000001</v>
      </c>
      <c r="Q690" s="41">
        <f t="shared" si="337"/>
        <v>22016481.870000001</v>
      </c>
      <c r="R690" s="41">
        <f t="shared" si="337"/>
        <v>19394519.57</v>
      </c>
      <c r="S690" s="41">
        <f t="shared" si="337"/>
        <v>5616112.3899999997</v>
      </c>
      <c r="T690" s="41">
        <f t="shared" si="337"/>
        <v>11144945.789999999</v>
      </c>
      <c r="U690" s="41">
        <f t="shared" si="337"/>
        <v>21255506.93</v>
      </c>
      <c r="V690" s="41">
        <f t="shared" si="337"/>
        <v>48401214.079999998</v>
      </c>
      <c r="W690" s="41">
        <f t="shared" si="337"/>
        <v>0</v>
      </c>
      <c r="X690" s="41">
        <f t="shared" si="337"/>
        <v>0</v>
      </c>
      <c r="Y690" s="41">
        <f t="shared" si="337"/>
        <v>0</v>
      </c>
      <c r="Z690" s="41">
        <f t="shared" si="337"/>
        <v>674730557.55999994</v>
      </c>
      <c r="AA690" s="41">
        <f t="shared" si="337"/>
        <v>423220944.73649937</v>
      </c>
      <c r="AB690" s="42">
        <f>Z690/D690</f>
        <v>0.61453584803037187</v>
      </c>
      <c r="AC690" s="44"/>
      <c r="AE690" s="135"/>
      <c r="AF690" s="135"/>
      <c r="AG690" s="135"/>
      <c r="AH690" s="135"/>
      <c r="AI690" s="135"/>
      <c r="AJ690" s="135"/>
      <c r="AK690" s="135"/>
      <c r="AL690" s="135"/>
      <c r="AM690" s="135"/>
      <c r="AN690" s="135"/>
      <c r="AO690" s="135"/>
      <c r="AP690" s="135"/>
    </row>
    <row r="691" spans="1:42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  <c r="AE691" s="135"/>
      <c r="AF691" s="135"/>
      <c r="AG691" s="135"/>
      <c r="AH691" s="135"/>
      <c r="AI691" s="135"/>
      <c r="AJ691" s="135"/>
      <c r="AK691" s="135"/>
      <c r="AL691" s="135"/>
      <c r="AM691" s="135"/>
      <c r="AN691" s="135"/>
      <c r="AO691" s="135"/>
      <c r="AP691" s="135"/>
    </row>
    <row r="692" spans="1:42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  <c r="AE692" s="135"/>
      <c r="AF692" s="135"/>
      <c r="AG692" s="135"/>
      <c r="AH692" s="135"/>
      <c r="AI692" s="135"/>
      <c r="AJ692" s="135"/>
      <c r="AK692" s="135"/>
      <c r="AL692" s="135"/>
      <c r="AM692" s="135"/>
      <c r="AN692" s="135"/>
      <c r="AO692" s="135"/>
      <c r="AP692" s="135"/>
    </row>
    <row r="693" spans="1:42" s="33" customFormat="1" ht="15" customHeight="1" x14ac:dyDescent="0.25">
      <c r="A693" s="48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  <c r="AE693" s="135"/>
      <c r="AF693" s="135"/>
      <c r="AG693" s="135"/>
      <c r="AH693" s="135"/>
      <c r="AI693" s="135"/>
      <c r="AJ693" s="135"/>
      <c r="AK693" s="135"/>
      <c r="AL693" s="135"/>
      <c r="AM693" s="135"/>
      <c r="AN693" s="135"/>
      <c r="AO693" s="135"/>
      <c r="AP693" s="135"/>
    </row>
    <row r="694" spans="1:42" s="33" customFormat="1" ht="18" customHeight="1" x14ac:dyDescent="0.2">
      <c r="A694" s="36" t="s">
        <v>34</v>
      </c>
      <c r="B694" s="31">
        <f>B707+B890+B1070+B1270+B1340</f>
        <v>0</v>
      </c>
      <c r="C694" s="31">
        <f t="shared" ref="C694:Y699" si="338">C707+C890+C1070+C1270+C1340</f>
        <v>0</v>
      </c>
      <c r="D694" s="31">
        <f t="shared" si="338"/>
        <v>0</v>
      </c>
      <c r="E694" s="31">
        <f t="shared" si="338"/>
        <v>0</v>
      </c>
      <c r="F694" s="31">
        <f t="shared" si="338"/>
        <v>0</v>
      </c>
      <c r="G694" s="31">
        <f t="shared" si="338"/>
        <v>0</v>
      </c>
      <c r="H694" s="31">
        <f t="shared" si="338"/>
        <v>0</v>
      </c>
      <c r="I694" s="31">
        <f t="shared" si="338"/>
        <v>0</v>
      </c>
      <c r="J694" s="31">
        <f t="shared" si="338"/>
        <v>0</v>
      </c>
      <c r="K694" s="31">
        <f t="shared" si="338"/>
        <v>0</v>
      </c>
      <c r="L694" s="31">
        <f t="shared" si="338"/>
        <v>0</v>
      </c>
      <c r="M694" s="31">
        <f t="shared" si="338"/>
        <v>0</v>
      </c>
      <c r="N694" s="31">
        <f t="shared" si="338"/>
        <v>0</v>
      </c>
      <c r="O694" s="31">
        <f t="shared" si="338"/>
        <v>0</v>
      </c>
      <c r="P694" s="31">
        <f t="shared" si="338"/>
        <v>0</v>
      </c>
      <c r="Q694" s="31">
        <f t="shared" si="338"/>
        <v>0</v>
      </c>
      <c r="R694" s="31">
        <f t="shared" si="338"/>
        <v>0</v>
      </c>
      <c r="S694" s="31">
        <f t="shared" si="338"/>
        <v>0</v>
      </c>
      <c r="T694" s="31">
        <f t="shared" si="338"/>
        <v>0</v>
      </c>
      <c r="U694" s="31">
        <f t="shared" si="338"/>
        <v>0</v>
      </c>
      <c r="V694" s="31">
        <f t="shared" si="338"/>
        <v>0</v>
      </c>
      <c r="W694" s="31">
        <f t="shared" si="338"/>
        <v>0</v>
      </c>
      <c r="X694" s="31">
        <f t="shared" si="338"/>
        <v>0</v>
      </c>
      <c r="Y694" s="31">
        <f t="shared" si="338"/>
        <v>0</v>
      </c>
      <c r="Z694" s="31">
        <f>SUM(M694:Y694)</f>
        <v>0</v>
      </c>
      <c r="AA694" s="31">
        <f>D694-Z694</f>
        <v>0</v>
      </c>
      <c r="AB694" s="37" t="e">
        <f>Z694/D694</f>
        <v>#DIV/0!</v>
      </c>
      <c r="AC694" s="32"/>
      <c r="AE694" s="135"/>
      <c r="AF694" s="135"/>
      <c r="AG694" s="135"/>
      <c r="AH694" s="135"/>
      <c r="AI694" s="135"/>
      <c r="AJ694" s="135"/>
      <c r="AK694" s="135"/>
      <c r="AL694" s="135"/>
      <c r="AM694" s="135"/>
      <c r="AN694" s="135"/>
      <c r="AO694" s="135"/>
      <c r="AP694" s="135"/>
    </row>
    <row r="695" spans="1:42" s="33" customFormat="1" ht="18" customHeight="1" x14ac:dyDescent="0.2">
      <c r="A695" s="36" t="s">
        <v>35</v>
      </c>
      <c r="B695" s="31">
        <f t="shared" ref="B695:Q699" si="339">B708+B891+B1071+B1271+B1341</f>
        <v>973642679.85999918</v>
      </c>
      <c r="C695" s="31">
        <f t="shared" si="339"/>
        <v>-3.4999948838958517E-3</v>
      </c>
      <c r="D695" s="31">
        <f t="shared" si="339"/>
        <v>973642679.8564992</v>
      </c>
      <c r="E695" s="31">
        <f t="shared" si="339"/>
        <v>104280786.72000001</v>
      </c>
      <c r="F695" s="31">
        <f t="shared" si="339"/>
        <v>362255770.10000002</v>
      </c>
      <c r="G695" s="31">
        <f t="shared" si="339"/>
        <v>148436967.48000002</v>
      </c>
      <c r="H695" s="31">
        <f t="shared" si="339"/>
        <v>0</v>
      </c>
      <c r="I695" s="31">
        <f t="shared" si="339"/>
        <v>81181224.299999997</v>
      </c>
      <c r="J695" s="31">
        <f t="shared" si="339"/>
        <v>315228656.26999998</v>
      </c>
      <c r="K695" s="31">
        <f t="shared" si="339"/>
        <v>79934476.679999977</v>
      </c>
      <c r="L695" s="31">
        <f t="shared" si="339"/>
        <v>0</v>
      </c>
      <c r="M695" s="31">
        <f t="shared" si="339"/>
        <v>476344357.25</v>
      </c>
      <c r="N695" s="31">
        <f t="shared" si="339"/>
        <v>4070890.8099999996</v>
      </c>
      <c r="O695" s="31">
        <f t="shared" si="339"/>
        <v>3614042.57</v>
      </c>
      <c r="P695" s="31">
        <f t="shared" si="339"/>
        <v>15414629.040000001</v>
      </c>
      <c r="Q695" s="31">
        <f t="shared" si="339"/>
        <v>22016481.870000001</v>
      </c>
      <c r="R695" s="31">
        <f t="shared" si="338"/>
        <v>19394519.57</v>
      </c>
      <c r="S695" s="31">
        <f t="shared" si="338"/>
        <v>5616112.3899999997</v>
      </c>
      <c r="T695" s="31">
        <f t="shared" si="338"/>
        <v>1716945.79</v>
      </c>
      <c r="U695" s="31">
        <f t="shared" si="338"/>
        <v>21255506.93</v>
      </c>
      <c r="V695" s="31">
        <f t="shared" si="338"/>
        <v>45530038.079999998</v>
      </c>
      <c r="W695" s="31">
        <f t="shared" si="338"/>
        <v>0</v>
      </c>
      <c r="X695" s="31">
        <f t="shared" si="338"/>
        <v>0</v>
      </c>
      <c r="Y695" s="31">
        <f t="shared" si="338"/>
        <v>0</v>
      </c>
      <c r="Z695" s="31">
        <f t="shared" ref="Z695:Z697" si="340">SUM(M695:Y695)</f>
        <v>614973524.29999995</v>
      </c>
      <c r="AA695" s="31">
        <f>D695-Z695</f>
        <v>358669155.55649924</v>
      </c>
      <c r="AB695" s="39">
        <f>Z695/D695</f>
        <v>0.63162137098451576</v>
      </c>
      <c r="AC695" s="32"/>
      <c r="AE695" s="135"/>
      <c r="AF695" s="135"/>
      <c r="AG695" s="135"/>
      <c r="AH695" s="135"/>
      <c r="AI695" s="135"/>
      <c r="AJ695" s="135"/>
      <c r="AK695" s="135"/>
      <c r="AL695" s="135"/>
      <c r="AM695" s="135"/>
      <c r="AN695" s="135"/>
      <c r="AO695" s="135"/>
      <c r="AP695" s="135"/>
    </row>
    <row r="696" spans="1:42" s="33" customFormat="1" ht="18" customHeight="1" x14ac:dyDescent="0.2">
      <c r="A696" s="36" t="s">
        <v>36</v>
      </c>
      <c r="B696" s="31">
        <f t="shared" si="339"/>
        <v>0</v>
      </c>
      <c r="C696" s="31">
        <f t="shared" si="338"/>
        <v>0</v>
      </c>
      <c r="D696" s="31">
        <f t="shared" si="338"/>
        <v>0</v>
      </c>
      <c r="E696" s="31">
        <f t="shared" si="338"/>
        <v>0</v>
      </c>
      <c r="F696" s="31">
        <f t="shared" si="338"/>
        <v>0</v>
      </c>
      <c r="G696" s="31">
        <f t="shared" si="338"/>
        <v>0</v>
      </c>
      <c r="H696" s="31">
        <f t="shared" si="338"/>
        <v>0</v>
      </c>
      <c r="I696" s="31">
        <f t="shared" si="338"/>
        <v>0</v>
      </c>
      <c r="J696" s="31">
        <f t="shared" si="338"/>
        <v>0</v>
      </c>
      <c r="K696" s="31">
        <f t="shared" si="338"/>
        <v>0</v>
      </c>
      <c r="L696" s="31">
        <f t="shared" si="338"/>
        <v>0</v>
      </c>
      <c r="M696" s="31">
        <f t="shared" si="338"/>
        <v>0</v>
      </c>
      <c r="N696" s="31">
        <f t="shared" si="338"/>
        <v>0</v>
      </c>
      <c r="O696" s="31">
        <f t="shared" si="338"/>
        <v>0</v>
      </c>
      <c r="P696" s="31">
        <f t="shared" si="338"/>
        <v>0</v>
      </c>
      <c r="Q696" s="31">
        <f t="shared" si="338"/>
        <v>0</v>
      </c>
      <c r="R696" s="31">
        <f t="shared" si="338"/>
        <v>0</v>
      </c>
      <c r="S696" s="31">
        <f t="shared" si="338"/>
        <v>0</v>
      </c>
      <c r="T696" s="31">
        <f t="shared" si="338"/>
        <v>0</v>
      </c>
      <c r="U696" s="31">
        <f t="shared" si="338"/>
        <v>0</v>
      </c>
      <c r="V696" s="31">
        <f t="shared" si="338"/>
        <v>0</v>
      </c>
      <c r="W696" s="31">
        <f t="shared" si="338"/>
        <v>0</v>
      </c>
      <c r="X696" s="31">
        <f t="shared" si="338"/>
        <v>0</v>
      </c>
      <c r="Y696" s="31">
        <f t="shared" si="338"/>
        <v>0</v>
      </c>
      <c r="Z696" s="31">
        <f t="shared" si="340"/>
        <v>0</v>
      </c>
      <c r="AA696" s="31">
        <f>D696-Z696</f>
        <v>0</v>
      </c>
      <c r="AB696" s="39"/>
      <c r="AC696" s="32"/>
      <c r="AE696" s="135"/>
      <c r="AF696" s="135"/>
      <c r="AG696" s="135"/>
      <c r="AH696" s="135"/>
      <c r="AI696" s="135"/>
      <c r="AJ696" s="135"/>
      <c r="AK696" s="135"/>
      <c r="AL696" s="135"/>
      <c r="AM696" s="135"/>
      <c r="AN696" s="135"/>
      <c r="AO696" s="135"/>
      <c r="AP696" s="135"/>
    </row>
    <row r="697" spans="1:42" s="33" customFormat="1" ht="18" customHeight="1" x14ac:dyDescent="0.2">
      <c r="A697" s="36" t="s">
        <v>37</v>
      </c>
      <c r="B697" s="31">
        <f t="shared" si="339"/>
        <v>124308822.44000013</v>
      </c>
      <c r="C697" s="31">
        <f t="shared" si="338"/>
        <v>0</v>
      </c>
      <c r="D697" s="31">
        <f t="shared" si="338"/>
        <v>124308822.44000013</v>
      </c>
      <c r="E697" s="31">
        <f t="shared" si="338"/>
        <v>21050488.980000004</v>
      </c>
      <c r="F697" s="31">
        <f t="shared" si="338"/>
        <v>14262355.27</v>
      </c>
      <c r="G697" s="31">
        <f t="shared" si="338"/>
        <v>24444189.009999998</v>
      </c>
      <c r="H697" s="31">
        <f t="shared" si="338"/>
        <v>0</v>
      </c>
      <c r="I697" s="31">
        <f t="shared" si="338"/>
        <v>20335613.980000004</v>
      </c>
      <c r="J697" s="31">
        <f t="shared" si="338"/>
        <v>14262355.27</v>
      </c>
      <c r="K697" s="31">
        <f t="shared" si="338"/>
        <v>12145013.01</v>
      </c>
      <c r="L697" s="31">
        <f t="shared" si="338"/>
        <v>0</v>
      </c>
      <c r="M697" s="31">
        <f t="shared" si="338"/>
        <v>46742982.260000005</v>
      </c>
      <c r="N697" s="31">
        <f t="shared" si="338"/>
        <v>0</v>
      </c>
      <c r="O697" s="31">
        <f t="shared" si="338"/>
        <v>0</v>
      </c>
      <c r="P697" s="31">
        <f t="shared" si="338"/>
        <v>714875</v>
      </c>
      <c r="Q697" s="31">
        <f t="shared" si="338"/>
        <v>0</v>
      </c>
      <c r="R697" s="31">
        <f t="shared" si="338"/>
        <v>0</v>
      </c>
      <c r="S697" s="31">
        <f t="shared" si="338"/>
        <v>0</v>
      </c>
      <c r="T697" s="31">
        <f t="shared" si="338"/>
        <v>9428000</v>
      </c>
      <c r="U697" s="31">
        <f t="shared" si="338"/>
        <v>0</v>
      </c>
      <c r="V697" s="31">
        <f t="shared" si="338"/>
        <v>2871176</v>
      </c>
      <c r="W697" s="31">
        <f t="shared" si="338"/>
        <v>0</v>
      </c>
      <c r="X697" s="31">
        <f t="shared" si="338"/>
        <v>0</v>
      </c>
      <c r="Y697" s="31">
        <f t="shared" si="338"/>
        <v>0</v>
      </c>
      <c r="Z697" s="31">
        <f t="shared" si="340"/>
        <v>59757033.260000005</v>
      </c>
      <c r="AA697" s="31">
        <f>D697-Z697</f>
        <v>64551789.180000126</v>
      </c>
      <c r="AB697" s="39">
        <f>Z697/D697</f>
        <v>0.48071433778437411</v>
      </c>
      <c r="AC697" s="32"/>
      <c r="AE697" s="135"/>
      <c r="AF697" s="135"/>
      <c r="AG697" s="135"/>
      <c r="AH697" s="135"/>
      <c r="AI697" s="135"/>
      <c r="AJ697" s="135"/>
      <c r="AK697" s="135"/>
      <c r="AL697" s="135"/>
      <c r="AM697" s="135"/>
      <c r="AN697" s="135"/>
      <c r="AO697" s="135"/>
      <c r="AP697" s="135"/>
    </row>
    <row r="698" spans="1:42" s="33" customFormat="1" ht="18" hidden="1" customHeight="1" x14ac:dyDescent="0.25">
      <c r="A698" s="40" t="s">
        <v>38</v>
      </c>
      <c r="B698" s="41">
        <f t="shared" ref="B698:AA698" si="341">SUM(B694:B697)</f>
        <v>1097951502.2999992</v>
      </c>
      <c r="C698" s="41">
        <f t="shared" si="341"/>
        <v>-3.4999948838958517E-3</v>
      </c>
      <c r="D698" s="41">
        <f t="shared" si="341"/>
        <v>1097951502.2964993</v>
      </c>
      <c r="E698" s="41">
        <f t="shared" si="341"/>
        <v>125331275.70000002</v>
      </c>
      <c r="F698" s="41">
        <f t="shared" si="341"/>
        <v>376518125.37</v>
      </c>
      <c r="G698" s="41">
        <f t="shared" si="341"/>
        <v>172881156.49000001</v>
      </c>
      <c r="H698" s="41">
        <f t="shared" si="341"/>
        <v>0</v>
      </c>
      <c r="I698" s="41">
        <f t="shared" si="341"/>
        <v>101516838.28</v>
      </c>
      <c r="J698" s="41">
        <f t="shared" si="341"/>
        <v>329491011.53999996</v>
      </c>
      <c r="K698" s="41">
        <f t="shared" si="341"/>
        <v>92079489.689999983</v>
      </c>
      <c r="L698" s="41">
        <f t="shared" si="341"/>
        <v>0</v>
      </c>
      <c r="M698" s="41">
        <f t="shared" si="341"/>
        <v>523087339.50999999</v>
      </c>
      <c r="N698" s="41">
        <f t="shared" si="341"/>
        <v>4070890.8099999996</v>
      </c>
      <c r="O698" s="41">
        <f t="shared" si="341"/>
        <v>3614042.57</v>
      </c>
      <c r="P698" s="41">
        <f t="shared" si="341"/>
        <v>16129504.040000001</v>
      </c>
      <c r="Q698" s="41">
        <f t="shared" si="341"/>
        <v>22016481.870000001</v>
      </c>
      <c r="R698" s="41">
        <f t="shared" si="341"/>
        <v>19394519.57</v>
      </c>
      <c r="S698" s="41">
        <f t="shared" si="341"/>
        <v>5616112.3899999997</v>
      </c>
      <c r="T698" s="41">
        <f t="shared" si="341"/>
        <v>11144945.789999999</v>
      </c>
      <c r="U698" s="41">
        <f t="shared" si="341"/>
        <v>21255506.93</v>
      </c>
      <c r="V698" s="41">
        <f t="shared" si="341"/>
        <v>48401214.079999998</v>
      </c>
      <c r="W698" s="41">
        <f t="shared" si="341"/>
        <v>0</v>
      </c>
      <c r="X698" s="41">
        <f t="shared" si="341"/>
        <v>0</v>
      </c>
      <c r="Y698" s="41">
        <f t="shared" si="341"/>
        <v>0</v>
      </c>
      <c r="Z698" s="41">
        <f t="shared" si="341"/>
        <v>674730557.55999994</v>
      </c>
      <c r="AA698" s="41">
        <f t="shared" si="341"/>
        <v>423220944.73649937</v>
      </c>
      <c r="AB698" s="42">
        <f>Z698/D698</f>
        <v>0.61453584803037187</v>
      </c>
      <c r="AC698" s="32"/>
      <c r="AE698" s="135"/>
      <c r="AF698" s="135"/>
      <c r="AG698" s="135"/>
      <c r="AH698" s="135"/>
      <c r="AI698" s="135"/>
      <c r="AJ698" s="135"/>
      <c r="AK698" s="135"/>
      <c r="AL698" s="135"/>
      <c r="AM698" s="135"/>
      <c r="AN698" s="135"/>
      <c r="AO698" s="135"/>
      <c r="AP698" s="135"/>
    </row>
    <row r="699" spans="1:42" s="33" customFormat="1" ht="18" hidden="1" customHeight="1" x14ac:dyDescent="0.25">
      <c r="A699" s="43" t="s">
        <v>39</v>
      </c>
      <c r="B699" s="31">
        <f t="shared" si="339"/>
        <v>0</v>
      </c>
      <c r="C699" s="31">
        <f t="shared" si="338"/>
        <v>0</v>
      </c>
      <c r="D699" s="31">
        <f t="shared" si="338"/>
        <v>0</v>
      </c>
      <c r="E699" s="31">
        <f t="shared" si="338"/>
        <v>0</v>
      </c>
      <c r="F699" s="31">
        <f t="shared" si="338"/>
        <v>0</v>
      </c>
      <c r="G699" s="31">
        <f t="shared" si="338"/>
        <v>0</v>
      </c>
      <c r="H699" s="31">
        <f t="shared" si="338"/>
        <v>0</v>
      </c>
      <c r="I699" s="31">
        <f t="shared" si="338"/>
        <v>0</v>
      </c>
      <c r="J699" s="31">
        <f t="shared" si="338"/>
        <v>0</v>
      </c>
      <c r="K699" s="31">
        <f t="shared" si="338"/>
        <v>0</v>
      </c>
      <c r="L699" s="31">
        <f t="shared" si="338"/>
        <v>0</v>
      </c>
      <c r="M699" s="31">
        <f t="shared" si="338"/>
        <v>0</v>
      </c>
      <c r="N699" s="31">
        <f t="shared" si="338"/>
        <v>0</v>
      </c>
      <c r="O699" s="31">
        <f t="shared" si="338"/>
        <v>0</v>
      </c>
      <c r="P699" s="31">
        <f t="shared" si="338"/>
        <v>0</v>
      </c>
      <c r="Q699" s="31">
        <f t="shared" si="338"/>
        <v>0</v>
      </c>
      <c r="R699" s="31">
        <f t="shared" si="338"/>
        <v>0</v>
      </c>
      <c r="S699" s="31">
        <f t="shared" si="338"/>
        <v>0</v>
      </c>
      <c r="T699" s="31">
        <f t="shared" si="338"/>
        <v>0</v>
      </c>
      <c r="U699" s="31">
        <f t="shared" si="338"/>
        <v>0</v>
      </c>
      <c r="V699" s="31">
        <f t="shared" si="338"/>
        <v>0</v>
      </c>
      <c r="W699" s="31">
        <f t="shared" si="338"/>
        <v>0</v>
      </c>
      <c r="X699" s="31">
        <f t="shared" si="338"/>
        <v>0</v>
      </c>
      <c r="Y699" s="31">
        <f t="shared" si="338"/>
        <v>0</v>
      </c>
      <c r="Z699" s="31">
        <f t="shared" ref="Z699" si="342">SUM(M699:Y699)</f>
        <v>0</v>
      </c>
      <c r="AA699" s="31">
        <f>D699-Z699</f>
        <v>0</v>
      </c>
      <c r="AB699" s="39" t="e">
        <f>Z699/D699</f>
        <v>#DIV/0!</v>
      </c>
      <c r="AC699" s="32"/>
      <c r="AE699" s="135"/>
      <c r="AF699" s="135"/>
      <c r="AG699" s="135"/>
      <c r="AH699" s="135"/>
      <c r="AI699" s="135"/>
      <c r="AJ699" s="135"/>
      <c r="AK699" s="135"/>
      <c r="AL699" s="135"/>
      <c r="AM699" s="135"/>
      <c r="AN699" s="135"/>
      <c r="AO699" s="135"/>
      <c r="AP699" s="135"/>
    </row>
    <row r="700" spans="1:42" s="33" customFormat="1" ht="18" customHeight="1" x14ac:dyDescent="0.25">
      <c r="A700" s="40" t="s">
        <v>40</v>
      </c>
      <c r="B700" s="41">
        <f t="shared" ref="B700:AA700" si="343">B699+B698</f>
        <v>1097951502.2999992</v>
      </c>
      <c r="C700" s="41">
        <f t="shared" si="343"/>
        <v>-3.4999948838958517E-3</v>
      </c>
      <c r="D700" s="41">
        <f t="shared" si="343"/>
        <v>1097951502.2964993</v>
      </c>
      <c r="E700" s="41">
        <f t="shared" si="343"/>
        <v>125331275.70000002</v>
      </c>
      <c r="F700" s="41">
        <f t="shared" si="343"/>
        <v>376518125.37</v>
      </c>
      <c r="G700" s="41">
        <f t="shared" si="343"/>
        <v>172881156.49000001</v>
      </c>
      <c r="H700" s="41">
        <f t="shared" si="343"/>
        <v>0</v>
      </c>
      <c r="I700" s="41">
        <f t="shared" si="343"/>
        <v>101516838.28</v>
      </c>
      <c r="J700" s="41">
        <f t="shared" si="343"/>
        <v>329491011.53999996</v>
      </c>
      <c r="K700" s="41">
        <f t="shared" si="343"/>
        <v>92079489.689999983</v>
      </c>
      <c r="L700" s="41">
        <f t="shared" si="343"/>
        <v>0</v>
      </c>
      <c r="M700" s="41">
        <f t="shared" si="343"/>
        <v>523087339.50999999</v>
      </c>
      <c r="N700" s="41">
        <f t="shared" si="343"/>
        <v>4070890.8099999996</v>
      </c>
      <c r="O700" s="41">
        <f t="shared" si="343"/>
        <v>3614042.57</v>
      </c>
      <c r="P700" s="41">
        <f t="shared" si="343"/>
        <v>16129504.040000001</v>
      </c>
      <c r="Q700" s="41">
        <f t="shared" si="343"/>
        <v>22016481.870000001</v>
      </c>
      <c r="R700" s="41">
        <f t="shared" si="343"/>
        <v>19394519.57</v>
      </c>
      <c r="S700" s="41">
        <f t="shared" si="343"/>
        <v>5616112.3899999997</v>
      </c>
      <c r="T700" s="41">
        <f t="shared" si="343"/>
        <v>11144945.789999999</v>
      </c>
      <c r="U700" s="41">
        <f t="shared" si="343"/>
        <v>21255506.93</v>
      </c>
      <c r="V700" s="41">
        <f t="shared" si="343"/>
        <v>48401214.079999998</v>
      </c>
      <c r="W700" s="41">
        <f t="shared" si="343"/>
        <v>0</v>
      </c>
      <c r="X700" s="41">
        <f t="shared" si="343"/>
        <v>0</v>
      </c>
      <c r="Y700" s="41">
        <f t="shared" si="343"/>
        <v>0</v>
      </c>
      <c r="Z700" s="41">
        <f t="shared" si="343"/>
        <v>674730557.55999994</v>
      </c>
      <c r="AA700" s="41">
        <f t="shared" si="343"/>
        <v>423220944.73649937</v>
      </c>
      <c r="AB700" s="42">
        <f>Z700/D700</f>
        <v>0.61453584803037187</v>
      </c>
      <c r="AC700" s="44"/>
      <c r="AE700" s="135"/>
      <c r="AF700" s="135"/>
      <c r="AG700" s="135"/>
      <c r="AH700" s="135"/>
      <c r="AI700" s="135"/>
      <c r="AJ700" s="135"/>
      <c r="AK700" s="135"/>
      <c r="AL700" s="135"/>
      <c r="AM700" s="135"/>
      <c r="AN700" s="135"/>
      <c r="AO700" s="135"/>
      <c r="AP700" s="135"/>
    </row>
    <row r="701" spans="1:42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  <c r="AE701" s="135"/>
      <c r="AF701" s="135"/>
      <c r="AG701" s="135"/>
      <c r="AH701" s="135"/>
      <c r="AI701" s="135"/>
      <c r="AJ701" s="135"/>
      <c r="AK701" s="135"/>
      <c r="AL701" s="135"/>
      <c r="AM701" s="135"/>
      <c r="AN701" s="135"/>
      <c r="AO701" s="135"/>
      <c r="AP701" s="135"/>
    </row>
    <row r="702" spans="1:42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  <c r="AE702" s="135"/>
      <c r="AF702" s="135"/>
      <c r="AG702" s="135"/>
      <c r="AH702" s="135"/>
      <c r="AI702" s="135"/>
      <c r="AJ702" s="135"/>
      <c r="AK702" s="135"/>
      <c r="AL702" s="135"/>
      <c r="AM702" s="135"/>
      <c r="AN702" s="135"/>
      <c r="AO702" s="135"/>
      <c r="AP702" s="135"/>
    </row>
    <row r="703" spans="1:42" s="63" customFormat="1" ht="15" customHeight="1" x14ac:dyDescent="0.25">
      <c r="A703" s="30" t="s">
        <v>78</v>
      </c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2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</row>
    <row r="704" spans="1:42" s="63" customFormat="1" ht="15" customHeight="1" x14ac:dyDescent="0.25">
      <c r="A704" s="30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2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</row>
    <row r="705" spans="1:42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  <c r="AE705" s="135"/>
      <c r="AF705" s="135"/>
      <c r="AG705" s="135"/>
      <c r="AH705" s="135"/>
      <c r="AI705" s="135"/>
      <c r="AJ705" s="135"/>
      <c r="AK705" s="135"/>
      <c r="AL705" s="135"/>
      <c r="AM705" s="135"/>
      <c r="AN705" s="135"/>
      <c r="AO705" s="135"/>
      <c r="AP705" s="135"/>
    </row>
    <row r="706" spans="1:42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  <c r="AE706" s="135"/>
      <c r="AF706" s="135"/>
      <c r="AG706" s="135"/>
      <c r="AH706" s="135"/>
      <c r="AI706" s="135"/>
      <c r="AJ706" s="135"/>
      <c r="AK706" s="135"/>
      <c r="AL706" s="135"/>
      <c r="AM706" s="135"/>
      <c r="AN706" s="135"/>
      <c r="AO706" s="135"/>
      <c r="AP706" s="135"/>
    </row>
    <row r="707" spans="1:42" s="33" customFormat="1" ht="18" customHeight="1" x14ac:dyDescent="0.2">
      <c r="A707" s="36" t="s">
        <v>34</v>
      </c>
      <c r="B707" s="31">
        <f t="shared" ref="B707:Q710" si="344">B717+B727+B737+B747+B757+B767+B777+B787+B797+B807+B817+B827+B837+B847+B857+B867+B877</f>
        <v>0</v>
      </c>
      <c r="C707" s="31">
        <f t="shared" si="344"/>
        <v>0</v>
      </c>
      <c r="D707" s="31">
        <f>D717+D727+D737+D747+D757+D767+D777+D787+D797+D807+D817+D827+D837+D847+D857+D867+D877</f>
        <v>0</v>
      </c>
      <c r="E707" s="31">
        <f t="shared" ref="E707:Y710" si="345">E717+E727+E737+E747+E757+E767+E777+E787+E797+E807+E817+E827+E837+E847+E857+E867+E877</f>
        <v>0</v>
      </c>
      <c r="F707" s="31">
        <f t="shared" si="345"/>
        <v>0</v>
      </c>
      <c r="G707" s="31">
        <f t="shared" si="345"/>
        <v>0</v>
      </c>
      <c r="H707" s="31">
        <f t="shared" si="345"/>
        <v>0</v>
      </c>
      <c r="I707" s="31">
        <f t="shared" si="345"/>
        <v>0</v>
      </c>
      <c r="J707" s="31">
        <f t="shared" si="345"/>
        <v>0</v>
      </c>
      <c r="K707" s="31">
        <f t="shared" si="345"/>
        <v>0</v>
      </c>
      <c r="L707" s="31">
        <f t="shared" si="345"/>
        <v>0</v>
      </c>
      <c r="M707" s="31">
        <f t="shared" si="345"/>
        <v>0</v>
      </c>
      <c r="N707" s="31">
        <f t="shared" si="345"/>
        <v>0</v>
      </c>
      <c r="O707" s="31">
        <f t="shared" si="345"/>
        <v>0</v>
      </c>
      <c r="P707" s="31">
        <f t="shared" si="345"/>
        <v>0</v>
      </c>
      <c r="Q707" s="31">
        <f t="shared" si="345"/>
        <v>0</v>
      </c>
      <c r="R707" s="31">
        <f t="shared" si="345"/>
        <v>0</v>
      </c>
      <c r="S707" s="31">
        <f t="shared" si="345"/>
        <v>0</v>
      </c>
      <c r="T707" s="31">
        <f t="shared" si="345"/>
        <v>0</v>
      </c>
      <c r="U707" s="31">
        <f t="shared" si="345"/>
        <v>0</v>
      </c>
      <c r="V707" s="31">
        <f t="shared" si="345"/>
        <v>0</v>
      </c>
      <c r="W707" s="31">
        <f t="shared" si="345"/>
        <v>0</v>
      </c>
      <c r="X707" s="31">
        <f t="shared" si="345"/>
        <v>0</v>
      </c>
      <c r="Y707" s="31">
        <f t="shared" si="345"/>
        <v>0</v>
      </c>
      <c r="Z707" s="31">
        <f>SUM(M707:Y707)</f>
        <v>0</v>
      </c>
      <c r="AA707" s="31">
        <f>D707-Z707</f>
        <v>0</v>
      </c>
      <c r="AB707" s="37" t="e">
        <f>Z707/D707</f>
        <v>#DIV/0!</v>
      </c>
      <c r="AC707" s="32"/>
      <c r="AE707" s="135"/>
      <c r="AF707" s="135"/>
      <c r="AG707" s="135"/>
      <c r="AH707" s="135"/>
      <c r="AI707" s="135"/>
      <c r="AJ707" s="135"/>
      <c r="AK707" s="135"/>
      <c r="AL707" s="135"/>
      <c r="AM707" s="135"/>
      <c r="AN707" s="135"/>
      <c r="AO707" s="135"/>
      <c r="AP707" s="135"/>
    </row>
    <row r="708" spans="1:42" s="33" customFormat="1" ht="18" customHeight="1" x14ac:dyDescent="0.2">
      <c r="A708" s="36" t="s">
        <v>35</v>
      </c>
      <c r="B708" s="31">
        <f t="shared" si="344"/>
        <v>407715862.62999994</v>
      </c>
      <c r="C708" s="31">
        <f t="shared" si="344"/>
        <v>-3.4999996423721313E-3</v>
      </c>
      <c r="D708" s="31">
        <f t="shared" si="344"/>
        <v>407715862.62650001</v>
      </c>
      <c r="E708" s="31">
        <f t="shared" si="344"/>
        <v>52477353.88000001</v>
      </c>
      <c r="F708" s="31">
        <f t="shared" si="344"/>
        <v>76854206.799999982</v>
      </c>
      <c r="G708" s="31">
        <f t="shared" si="344"/>
        <v>100733778.00000001</v>
      </c>
      <c r="H708" s="31">
        <f t="shared" si="344"/>
        <v>0</v>
      </c>
      <c r="I708" s="31">
        <f t="shared" si="344"/>
        <v>38749065.810000002</v>
      </c>
      <c r="J708" s="31">
        <f t="shared" si="344"/>
        <v>51158330.750000007</v>
      </c>
      <c r="K708" s="31">
        <f t="shared" si="344"/>
        <v>36336823.209999993</v>
      </c>
      <c r="L708" s="31">
        <f t="shared" si="344"/>
        <v>0</v>
      </c>
      <c r="M708" s="31">
        <f t="shared" si="344"/>
        <v>126244219.77000003</v>
      </c>
      <c r="N708" s="31">
        <f t="shared" si="344"/>
        <v>2689954.63</v>
      </c>
      <c r="O708" s="31">
        <f t="shared" si="344"/>
        <v>1422737.43</v>
      </c>
      <c r="P708" s="31">
        <f t="shared" si="344"/>
        <v>9615596.0100000016</v>
      </c>
      <c r="Q708" s="31">
        <f t="shared" si="344"/>
        <v>15154145.450000001</v>
      </c>
      <c r="R708" s="31">
        <f t="shared" si="345"/>
        <v>8569093.6699999999</v>
      </c>
      <c r="S708" s="31">
        <f t="shared" si="345"/>
        <v>1972636.9300000002</v>
      </c>
      <c r="T708" s="31">
        <f t="shared" si="345"/>
        <v>1566629.3900000001</v>
      </c>
      <c r="U708" s="31">
        <f t="shared" si="345"/>
        <v>20905192.350000001</v>
      </c>
      <c r="V708" s="31">
        <f t="shared" si="345"/>
        <v>41925133.049999997</v>
      </c>
      <c r="W708" s="31">
        <f t="shared" si="345"/>
        <v>0</v>
      </c>
      <c r="X708" s="31">
        <f t="shared" si="345"/>
        <v>0</v>
      </c>
      <c r="Y708" s="31">
        <f t="shared" si="345"/>
        <v>0</v>
      </c>
      <c r="Z708" s="31">
        <f t="shared" ref="Z708:Z710" si="346">SUM(M708:Y708)</f>
        <v>230065338.68000001</v>
      </c>
      <c r="AA708" s="31">
        <f>D708-Z708</f>
        <v>177650523.9465</v>
      </c>
      <c r="AB708" s="39">
        <f>Z708/D708</f>
        <v>0.56427860617912251</v>
      </c>
      <c r="AC708" s="32"/>
      <c r="AE708" s="135"/>
      <c r="AF708" s="135"/>
      <c r="AG708" s="135"/>
      <c r="AH708" s="135"/>
      <c r="AI708" s="135"/>
      <c r="AJ708" s="135"/>
      <c r="AK708" s="135"/>
      <c r="AL708" s="135"/>
      <c r="AM708" s="135"/>
      <c r="AN708" s="135"/>
      <c r="AO708" s="135"/>
      <c r="AP708" s="135"/>
    </row>
    <row r="709" spans="1:42" s="33" customFormat="1" ht="18" customHeight="1" x14ac:dyDescent="0.2">
      <c r="A709" s="36" t="s">
        <v>36</v>
      </c>
      <c r="B709" s="31">
        <f t="shared" si="344"/>
        <v>0</v>
      </c>
      <c r="C709" s="31">
        <f t="shared" si="344"/>
        <v>0</v>
      </c>
      <c r="D709" s="31">
        <f t="shared" si="344"/>
        <v>0</v>
      </c>
      <c r="E709" s="31">
        <f t="shared" si="344"/>
        <v>0</v>
      </c>
      <c r="F709" s="31">
        <f t="shared" si="344"/>
        <v>0</v>
      </c>
      <c r="G709" s="31">
        <f t="shared" si="344"/>
        <v>0</v>
      </c>
      <c r="H709" s="31">
        <f t="shared" si="344"/>
        <v>0</v>
      </c>
      <c r="I709" s="31">
        <f t="shared" si="344"/>
        <v>0</v>
      </c>
      <c r="J709" s="31">
        <f t="shared" si="344"/>
        <v>0</v>
      </c>
      <c r="K709" s="31">
        <f t="shared" si="344"/>
        <v>0</v>
      </c>
      <c r="L709" s="31">
        <f t="shared" si="344"/>
        <v>0</v>
      </c>
      <c r="M709" s="31">
        <f t="shared" si="344"/>
        <v>0</v>
      </c>
      <c r="N709" s="31">
        <f t="shared" si="344"/>
        <v>0</v>
      </c>
      <c r="O709" s="31">
        <f t="shared" si="344"/>
        <v>0</v>
      </c>
      <c r="P709" s="31">
        <f t="shared" si="344"/>
        <v>0</v>
      </c>
      <c r="Q709" s="31">
        <f t="shared" si="344"/>
        <v>0</v>
      </c>
      <c r="R709" s="31">
        <f t="shared" si="345"/>
        <v>0</v>
      </c>
      <c r="S709" s="31">
        <f t="shared" si="345"/>
        <v>0</v>
      </c>
      <c r="T709" s="31">
        <f t="shared" si="345"/>
        <v>0</v>
      </c>
      <c r="U709" s="31">
        <f t="shared" si="345"/>
        <v>0</v>
      </c>
      <c r="V709" s="31">
        <f t="shared" si="345"/>
        <v>0</v>
      </c>
      <c r="W709" s="31">
        <f t="shared" si="345"/>
        <v>0</v>
      </c>
      <c r="X709" s="31">
        <f t="shared" si="345"/>
        <v>0</v>
      </c>
      <c r="Y709" s="31">
        <f t="shared" si="345"/>
        <v>0</v>
      </c>
      <c r="Z709" s="31">
        <f t="shared" si="346"/>
        <v>0</v>
      </c>
      <c r="AA709" s="31">
        <f>D709-Z709</f>
        <v>0</v>
      </c>
      <c r="AB709" s="39"/>
      <c r="AC709" s="32"/>
      <c r="AE709" s="135"/>
      <c r="AF709" s="135"/>
      <c r="AG709" s="135"/>
      <c r="AH709" s="135"/>
      <c r="AI709" s="135"/>
      <c r="AJ709" s="135"/>
      <c r="AK709" s="135"/>
      <c r="AL709" s="135"/>
      <c r="AM709" s="135"/>
      <c r="AN709" s="135"/>
      <c r="AO709" s="135"/>
      <c r="AP709" s="135"/>
    </row>
    <row r="710" spans="1:42" s="33" customFormat="1" ht="18" customHeight="1" x14ac:dyDescent="0.2">
      <c r="A710" s="36" t="s">
        <v>37</v>
      </c>
      <c r="B710" s="31">
        <f t="shared" si="344"/>
        <v>113708822.44000013</v>
      </c>
      <c r="C710" s="31">
        <f t="shared" si="344"/>
        <v>0</v>
      </c>
      <c r="D710" s="31">
        <f t="shared" si="344"/>
        <v>113708822.44000013</v>
      </c>
      <c r="E710" s="31">
        <f t="shared" si="344"/>
        <v>21050488.980000004</v>
      </c>
      <c r="F710" s="31">
        <f t="shared" si="344"/>
        <v>14262355.27</v>
      </c>
      <c r="G710" s="31">
        <f t="shared" si="344"/>
        <v>24444189.009999998</v>
      </c>
      <c r="H710" s="31">
        <f t="shared" si="344"/>
        <v>0</v>
      </c>
      <c r="I710" s="31">
        <f t="shared" si="344"/>
        <v>20335613.980000004</v>
      </c>
      <c r="J710" s="31">
        <f t="shared" si="344"/>
        <v>14262355.27</v>
      </c>
      <c r="K710" s="31">
        <f t="shared" si="344"/>
        <v>12145013.01</v>
      </c>
      <c r="L710" s="31">
        <f t="shared" si="344"/>
        <v>0</v>
      </c>
      <c r="M710" s="31">
        <f t="shared" si="344"/>
        <v>46742982.260000005</v>
      </c>
      <c r="N710" s="31">
        <f t="shared" si="344"/>
        <v>0</v>
      </c>
      <c r="O710" s="31">
        <f t="shared" si="344"/>
        <v>0</v>
      </c>
      <c r="P710" s="31">
        <f t="shared" si="344"/>
        <v>714875</v>
      </c>
      <c r="Q710" s="31">
        <f t="shared" si="344"/>
        <v>0</v>
      </c>
      <c r="R710" s="31">
        <f t="shared" si="345"/>
        <v>0</v>
      </c>
      <c r="S710" s="31">
        <f t="shared" si="345"/>
        <v>0</v>
      </c>
      <c r="T710" s="31">
        <f t="shared" si="345"/>
        <v>9428000</v>
      </c>
      <c r="U710" s="31">
        <f t="shared" si="345"/>
        <v>0</v>
      </c>
      <c r="V710" s="31">
        <f t="shared" si="345"/>
        <v>2871176</v>
      </c>
      <c r="W710" s="31">
        <f t="shared" si="345"/>
        <v>0</v>
      </c>
      <c r="X710" s="31">
        <f t="shared" si="345"/>
        <v>0</v>
      </c>
      <c r="Y710" s="31">
        <f t="shared" si="345"/>
        <v>0</v>
      </c>
      <c r="Z710" s="31">
        <f t="shared" si="346"/>
        <v>59757033.260000005</v>
      </c>
      <c r="AA710" s="31">
        <f>D710-Z710</f>
        <v>53951789.180000126</v>
      </c>
      <c r="AB710" s="39">
        <f>Z710/D710</f>
        <v>0.52552679710962225</v>
      </c>
      <c r="AC710" s="32"/>
      <c r="AE710" s="135"/>
      <c r="AF710" s="135"/>
      <c r="AG710" s="135"/>
      <c r="AH710" s="135"/>
      <c r="AI710" s="135"/>
      <c r="AJ710" s="135"/>
      <c r="AK710" s="135"/>
      <c r="AL710" s="135"/>
      <c r="AM710" s="135"/>
      <c r="AN710" s="135"/>
      <c r="AO710" s="135"/>
      <c r="AP710" s="135"/>
    </row>
    <row r="711" spans="1:42" s="33" customFormat="1" ht="18" hidden="1" customHeight="1" x14ac:dyDescent="0.25">
      <c r="A711" s="40" t="s">
        <v>38</v>
      </c>
      <c r="B711" s="41">
        <f t="shared" ref="B711" si="347">SUM(B707:B710)</f>
        <v>521424685.07000005</v>
      </c>
      <c r="C711" s="41">
        <f t="shared" ref="C711" si="348">SUM(C707:C710)</f>
        <v>-3.4999996423721313E-3</v>
      </c>
      <c r="D711" s="41">
        <f>SUM(D707:D710)</f>
        <v>521424685.06650013</v>
      </c>
      <c r="E711" s="41">
        <f t="shared" ref="E711:AA711" si="349">SUM(E707:E710)</f>
        <v>73527842.860000014</v>
      </c>
      <c r="F711" s="41">
        <f t="shared" si="349"/>
        <v>91116562.069999978</v>
      </c>
      <c r="G711" s="41">
        <f t="shared" si="349"/>
        <v>125177967.01000002</v>
      </c>
      <c r="H711" s="41">
        <f t="shared" si="349"/>
        <v>0</v>
      </c>
      <c r="I711" s="41">
        <f t="shared" si="349"/>
        <v>59084679.790000007</v>
      </c>
      <c r="J711" s="41">
        <f t="shared" si="349"/>
        <v>65420686.020000011</v>
      </c>
      <c r="K711" s="41">
        <f t="shared" si="349"/>
        <v>48481836.219999991</v>
      </c>
      <c r="L711" s="41">
        <f t="shared" si="349"/>
        <v>0</v>
      </c>
      <c r="M711" s="41">
        <f t="shared" si="349"/>
        <v>172987202.03000003</v>
      </c>
      <c r="N711" s="41">
        <f t="shared" si="349"/>
        <v>2689954.63</v>
      </c>
      <c r="O711" s="41">
        <f t="shared" si="349"/>
        <v>1422737.43</v>
      </c>
      <c r="P711" s="41">
        <f t="shared" si="349"/>
        <v>10330471.010000002</v>
      </c>
      <c r="Q711" s="41">
        <f t="shared" si="349"/>
        <v>15154145.450000001</v>
      </c>
      <c r="R711" s="41">
        <f t="shared" si="349"/>
        <v>8569093.6699999999</v>
      </c>
      <c r="S711" s="41">
        <f t="shared" si="349"/>
        <v>1972636.9300000002</v>
      </c>
      <c r="T711" s="41">
        <f t="shared" si="349"/>
        <v>10994629.390000001</v>
      </c>
      <c r="U711" s="41">
        <f t="shared" si="349"/>
        <v>20905192.350000001</v>
      </c>
      <c r="V711" s="41">
        <f t="shared" si="349"/>
        <v>44796309.049999997</v>
      </c>
      <c r="W711" s="41">
        <f t="shared" si="349"/>
        <v>0</v>
      </c>
      <c r="X711" s="41">
        <f t="shared" si="349"/>
        <v>0</v>
      </c>
      <c r="Y711" s="41">
        <f t="shared" si="349"/>
        <v>0</v>
      </c>
      <c r="Z711" s="41">
        <f t="shared" si="349"/>
        <v>289822371.94</v>
      </c>
      <c r="AA711" s="41">
        <f t="shared" si="349"/>
        <v>231602313.12650013</v>
      </c>
      <c r="AB711" s="42">
        <f>Z711/D711</f>
        <v>0.55582786975848175</v>
      </c>
      <c r="AC711" s="32"/>
      <c r="AE711" s="135"/>
      <c r="AF711" s="135"/>
      <c r="AG711" s="135"/>
      <c r="AH711" s="135"/>
      <c r="AI711" s="135"/>
      <c r="AJ711" s="135"/>
      <c r="AK711" s="135"/>
      <c r="AL711" s="135"/>
      <c r="AM711" s="135"/>
      <c r="AN711" s="135"/>
      <c r="AO711" s="135"/>
      <c r="AP711" s="135"/>
    </row>
    <row r="712" spans="1:42" s="33" customFormat="1" ht="18" hidden="1" customHeight="1" x14ac:dyDescent="0.25">
      <c r="A712" s="43" t="s">
        <v>39</v>
      </c>
      <c r="B712" s="31">
        <f t="shared" ref="B712:Y712" si="350">B722+B732+B742+B752+B762+B772+B782+B792+B802+B812+B822+B832+B842+B852+B862+B872+B882</f>
        <v>0</v>
      </c>
      <c r="C712" s="31">
        <f t="shared" si="350"/>
        <v>0</v>
      </c>
      <c r="D712" s="31">
        <f t="shared" si="350"/>
        <v>0</v>
      </c>
      <c r="E712" s="31">
        <f t="shared" si="350"/>
        <v>0</v>
      </c>
      <c r="F712" s="31">
        <f t="shared" si="350"/>
        <v>0</v>
      </c>
      <c r="G712" s="31">
        <f t="shared" si="350"/>
        <v>0</v>
      </c>
      <c r="H712" s="31">
        <f t="shared" si="350"/>
        <v>0</v>
      </c>
      <c r="I712" s="31">
        <f t="shared" si="350"/>
        <v>0</v>
      </c>
      <c r="J712" s="31">
        <f t="shared" si="350"/>
        <v>0</v>
      </c>
      <c r="K712" s="31">
        <f t="shared" si="350"/>
        <v>0</v>
      </c>
      <c r="L712" s="31">
        <f t="shared" si="350"/>
        <v>0</v>
      </c>
      <c r="M712" s="31">
        <f t="shared" si="350"/>
        <v>0</v>
      </c>
      <c r="N712" s="31">
        <f t="shared" si="350"/>
        <v>0</v>
      </c>
      <c r="O712" s="31">
        <f t="shared" si="350"/>
        <v>0</v>
      </c>
      <c r="P712" s="31">
        <f t="shared" si="350"/>
        <v>0</v>
      </c>
      <c r="Q712" s="31">
        <f t="shared" si="350"/>
        <v>0</v>
      </c>
      <c r="R712" s="31">
        <f t="shared" si="350"/>
        <v>0</v>
      </c>
      <c r="S712" s="31">
        <f t="shared" si="350"/>
        <v>0</v>
      </c>
      <c r="T712" s="31">
        <f t="shared" si="350"/>
        <v>0</v>
      </c>
      <c r="U712" s="31">
        <f t="shared" si="350"/>
        <v>0</v>
      </c>
      <c r="V712" s="31">
        <f t="shared" si="350"/>
        <v>0</v>
      </c>
      <c r="W712" s="31">
        <f t="shared" si="350"/>
        <v>0</v>
      </c>
      <c r="X712" s="31">
        <f t="shared" si="350"/>
        <v>0</v>
      </c>
      <c r="Y712" s="31">
        <f t="shared" si="350"/>
        <v>0</v>
      </c>
      <c r="Z712" s="31">
        <f t="shared" ref="Z712" si="351">SUM(M712:Y712)</f>
        <v>0</v>
      </c>
      <c r="AA712" s="31">
        <f>D712-Z712</f>
        <v>0</v>
      </c>
      <c r="AB712" s="39" t="e">
        <f>Z712/D712</f>
        <v>#DIV/0!</v>
      </c>
      <c r="AC712" s="32"/>
      <c r="AE712" s="135"/>
      <c r="AF712" s="135"/>
      <c r="AG712" s="135"/>
      <c r="AH712" s="135"/>
      <c r="AI712" s="135"/>
      <c r="AJ712" s="135"/>
      <c r="AK712" s="135"/>
      <c r="AL712" s="135"/>
      <c r="AM712" s="135"/>
      <c r="AN712" s="135"/>
      <c r="AO712" s="135"/>
      <c r="AP712" s="135"/>
    </row>
    <row r="713" spans="1:42" s="33" customFormat="1" ht="18" customHeight="1" x14ac:dyDescent="0.25">
      <c r="A713" s="40" t="s">
        <v>40</v>
      </c>
      <c r="B713" s="41">
        <f t="shared" ref="B713:C713" si="352">B712+B711</f>
        <v>521424685.07000005</v>
      </c>
      <c r="C713" s="41">
        <f t="shared" si="352"/>
        <v>-3.4999996423721313E-3</v>
      </c>
      <c r="D713" s="41">
        <f>D712+D711</f>
        <v>521424685.06650013</v>
      </c>
      <c r="E713" s="41">
        <f t="shared" ref="E713:AA713" si="353">E712+E711</f>
        <v>73527842.860000014</v>
      </c>
      <c r="F713" s="41">
        <f t="shared" si="353"/>
        <v>91116562.069999978</v>
      </c>
      <c r="G713" s="41">
        <f t="shared" si="353"/>
        <v>125177967.01000002</v>
      </c>
      <c r="H713" s="41">
        <f t="shared" si="353"/>
        <v>0</v>
      </c>
      <c r="I713" s="41">
        <f t="shared" si="353"/>
        <v>59084679.790000007</v>
      </c>
      <c r="J713" s="41">
        <f t="shared" si="353"/>
        <v>65420686.020000011</v>
      </c>
      <c r="K713" s="41">
        <f t="shared" si="353"/>
        <v>48481836.219999991</v>
      </c>
      <c r="L713" s="41">
        <f t="shared" si="353"/>
        <v>0</v>
      </c>
      <c r="M713" s="41">
        <f t="shared" si="353"/>
        <v>172987202.03000003</v>
      </c>
      <c r="N713" s="41">
        <f t="shared" si="353"/>
        <v>2689954.63</v>
      </c>
      <c r="O713" s="41">
        <f t="shared" si="353"/>
        <v>1422737.43</v>
      </c>
      <c r="P713" s="41">
        <f t="shared" si="353"/>
        <v>10330471.010000002</v>
      </c>
      <c r="Q713" s="41">
        <f t="shared" si="353"/>
        <v>15154145.450000001</v>
      </c>
      <c r="R713" s="41">
        <f t="shared" si="353"/>
        <v>8569093.6699999999</v>
      </c>
      <c r="S713" s="41">
        <f t="shared" si="353"/>
        <v>1972636.9300000002</v>
      </c>
      <c r="T713" s="41">
        <f t="shared" si="353"/>
        <v>10994629.390000001</v>
      </c>
      <c r="U713" s="41">
        <f t="shared" si="353"/>
        <v>20905192.350000001</v>
      </c>
      <c r="V713" s="41">
        <f t="shared" si="353"/>
        <v>44796309.049999997</v>
      </c>
      <c r="W713" s="41">
        <f t="shared" si="353"/>
        <v>0</v>
      </c>
      <c r="X713" s="41">
        <f t="shared" si="353"/>
        <v>0</v>
      </c>
      <c r="Y713" s="41">
        <f t="shared" si="353"/>
        <v>0</v>
      </c>
      <c r="Z713" s="41">
        <f t="shared" si="353"/>
        <v>289822371.94</v>
      </c>
      <c r="AA713" s="41">
        <f t="shared" si="353"/>
        <v>231602313.12650013</v>
      </c>
      <c r="AB713" s="42">
        <f>Z713/D713</f>
        <v>0.55582786975848175</v>
      </c>
      <c r="AC713" s="44"/>
      <c r="AE713" s="135"/>
      <c r="AF713" s="135"/>
      <c r="AG713" s="135"/>
      <c r="AH713" s="135"/>
      <c r="AI713" s="135"/>
      <c r="AJ713" s="135"/>
      <c r="AK713" s="135"/>
      <c r="AL713" s="135"/>
      <c r="AM713" s="135"/>
      <c r="AN713" s="135"/>
      <c r="AO713" s="135"/>
      <c r="AP713" s="135"/>
    </row>
    <row r="714" spans="1:42" s="47" customFormat="1" ht="15" hidden="1" customHeight="1" x14ac:dyDescent="0.25">
      <c r="A714" s="45"/>
      <c r="B714" s="46"/>
      <c r="C714" s="46"/>
      <c r="D714" s="46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  <c r="AE714" s="135"/>
      <c r="AF714" s="135"/>
      <c r="AG714" s="135"/>
      <c r="AH714" s="135"/>
      <c r="AI714" s="135"/>
      <c r="AJ714" s="135"/>
      <c r="AK714" s="135"/>
      <c r="AL714" s="135"/>
      <c r="AM714" s="135"/>
      <c r="AN714" s="135"/>
      <c r="AO714" s="135"/>
      <c r="AP714" s="135"/>
    </row>
    <row r="715" spans="1:42" s="33" customFormat="1" ht="15" hidden="1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  <c r="AE715" s="135"/>
      <c r="AF715" s="135"/>
      <c r="AG715" s="135"/>
      <c r="AH715" s="135"/>
      <c r="AI715" s="135"/>
      <c r="AJ715" s="135"/>
      <c r="AK715" s="135"/>
      <c r="AL715" s="135"/>
      <c r="AM715" s="135"/>
      <c r="AN715" s="135"/>
      <c r="AO715" s="135"/>
      <c r="AP715" s="135"/>
    </row>
    <row r="716" spans="1:42" s="33" customFormat="1" ht="15" hidden="1" customHeight="1" x14ac:dyDescent="0.25">
      <c r="A716" s="48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  <c r="AE716" s="135"/>
      <c r="AF716" s="135"/>
      <c r="AG716" s="135"/>
      <c r="AH716" s="135"/>
      <c r="AI716" s="135"/>
      <c r="AJ716" s="135"/>
      <c r="AK716" s="135"/>
      <c r="AL716" s="135"/>
      <c r="AM716" s="135"/>
      <c r="AN716" s="135"/>
      <c r="AO716" s="135"/>
      <c r="AP716" s="135"/>
    </row>
    <row r="717" spans="1:42" s="33" customFormat="1" ht="18" hidden="1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9"/>
      <c r="AC717" s="32"/>
      <c r="AE717" s="135"/>
      <c r="AF717" s="135"/>
      <c r="AG717" s="135"/>
      <c r="AH717" s="135"/>
      <c r="AI717" s="135"/>
      <c r="AJ717" s="135"/>
      <c r="AK717" s="135"/>
      <c r="AL717" s="135"/>
      <c r="AM717" s="135"/>
      <c r="AN717" s="135"/>
      <c r="AO717" s="135"/>
      <c r="AP717" s="135"/>
    </row>
    <row r="718" spans="1:42" s="33" customFormat="1" ht="18" hidden="1" customHeight="1" x14ac:dyDescent="0.2">
      <c r="A718" s="36" t="s">
        <v>35</v>
      </c>
      <c r="B718" s="31">
        <f>[1]consoCURRENT!E14690</f>
        <v>180030570.92999995</v>
      </c>
      <c r="C718" s="31">
        <f>[1]consoCURRENT!F14690</f>
        <v>-3.5000019706785679E-3</v>
      </c>
      <c r="D718" s="31">
        <f>[1]consoCURRENT!G14690</f>
        <v>180030570.92649996</v>
      </c>
      <c r="E718" s="31">
        <f>[1]consoCURRENT!H14690</f>
        <v>39906180.509999998</v>
      </c>
      <c r="F718" s="31">
        <f>[1]consoCURRENT!I14690</f>
        <v>52500465</v>
      </c>
      <c r="G718" s="31">
        <f>[1]consoCURRENT!J14690</f>
        <v>36710295.209999993</v>
      </c>
      <c r="H718" s="31">
        <f>[1]consoCURRENT!K14690</f>
        <v>0</v>
      </c>
      <c r="I718" s="31">
        <f>[1]consoCURRENT!L14690</f>
        <v>38749065.810000002</v>
      </c>
      <c r="J718" s="31">
        <f>[1]consoCURRENT!M14690</f>
        <v>51158330.750000007</v>
      </c>
      <c r="K718" s="31">
        <f>[1]consoCURRENT!N14690</f>
        <v>36336823.209999993</v>
      </c>
      <c r="L718" s="31">
        <f>[1]consoCURRENT!O14690</f>
        <v>0</v>
      </c>
      <c r="M718" s="31">
        <f>[1]consoCURRENT!P14690</f>
        <v>126244219.77000003</v>
      </c>
      <c r="N718" s="31">
        <f>[1]consoCURRENT!Q14690</f>
        <v>375051.95</v>
      </c>
      <c r="O718" s="31">
        <f>[1]consoCURRENT!R14690</f>
        <v>543694.13</v>
      </c>
      <c r="P718" s="31">
        <f>[1]consoCURRENT!S14690</f>
        <v>238368.62</v>
      </c>
      <c r="Q718" s="31">
        <f>[1]consoCURRENT!T14690</f>
        <v>1241859.44</v>
      </c>
      <c r="R718" s="31">
        <f>[1]consoCURRENT!U14690</f>
        <v>99374.81</v>
      </c>
      <c r="S718" s="31">
        <f>[1]consoCURRENT!V14690</f>
        <v>900</v>
      </c>
      <c r="T718" s="31">
        <f>[1]consoCURRENT!W14690</f>
        <v>108794</v>
      </c>
      <c r="U718" s="31">
        <f>[1]consoCURRENT!X14690</f>
        <v>263416</v>
      </c>
      <c r="V718" s="31">
        <f>[1]consoCURRENT!Y14690</f>
        <v>1262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4">SUM(M718:Y718)</f>
        <v>129116940.72000003</v>
      </c>
      <c r="AA718" s="31">
        <f>D718-Z718</f>
        <v>50913630.206499934</v>
      </c>
      <c r="AB718" s="39">
        <f>Z718/D718</f>
        <v>0.71719453010407797</v>
      </c>
      <c r="AC718" s="32"/>
      <c r="AE718" s="135"/>
      <c r="AF718" s="135"/>
      <c r="AG718" s="135"/>
      <c r="AH718" s="135"/>
      <c r="AI718" s="135"/>
      <c r="AJ718" s="135"/>
      <c r="AK718" s="135"/>
      <c r="AL718" s="135"/>
      <c r="AM718" s="135"/>
      <c r="AN718" s="135"/>
      <c r="AO718" s="135"/>
      <c r="AP718" s="135"/>
    </row>
    <row r="719" spans="1:42" s="33" customFormat="1" ht="18" hidden="1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4"/>
        <v>0</v>
      </c>
      <c r="AA719" s="31">
        <f>D719-Z719</f>
        <v>0</v>
      </c>
      <c r="AB719" s="39"/>
      <c r="AC719" s="32"/>
      <c r="AE719" s="135"/>
      <c r="AF719" s="135"/>
      <c r="AG719" s="135"/>
      <c r="AH719" s="135"/>
      <c r="AI719" s="135"/>
      <c r="AJ719" s="135"/>
      <c r="AK719" s="135"/>
      <c r="AL719" s="135"/>
      <c r="AM719" s="135"/>
      <c r="AN719" s="135"/>
      <c r="AO719" s="135"/>
      <c r="AP719" s="135"/>
    </row>
    <row r="720" spans="1:42" s="33" customFormat="1" ht="18" hidden="1" customHeight="1" x14ac:dyDescent="0.2">
      <c r="A720" s="36" t="s">
        <v>37</v>
      </c>
      <c r="B720" s="31">
        <f>[1]consoCURRENT!E14725</f>
        <v>113708822.44000013</v>
      </c>
      <c r="C720" s="31">
        <f>[1]consoCURRENT!F14725</f>
        <v>0</v>
      </c>
      <c r="D720" s="31">
        <f>[1]consoCURRENT!G14725</f>
        <v>113708822.44000013</v>
      </c>
      <c r="E720" s="31">
        <f>[1]consoCURRENT!H14725</f>
        <v>21050488.980000004</v>
      </c>
      <c r="F720" s="31">
        <f>[1]consoCURRENT!I14725</f>
        <v>14262355.27</v>
      </c>
      <c r="G720" s="31">
        <f>[1]consoCURRENT!J14725</f>
        <v>24444189.009999998</v>
      </c>
      <c r="H720" s="31">
        <f>[1]consoCURRENT!K14725</f>
        <v>0</v>
      </c>
      <c r="I720" s="31">
        <f>[1]consoCURRENT!L14725</f>
        <v>20335613.980000004</v>
      </c>
      <c r="J720" s="31">
        <f>[1]consoCURRENT!M14725</f>
        <v>14262355.27</v>
      </c>
      <c r="K720" s="31">
        <f>[1]consoCURRENT!N14725</f>
        <v>12145013.01</v>
      </c>
      <c r="L720" s="31">
        <f>[1]consoCURRENT!O14725</f>
        <v>0</v>
      </c>
      <c r="M720" s="31">
        <f>[1]consoCURRENT!P14725</f>
        <v>46742982.260000005</v>
      </c>
      <c r="N720" s="31">
        <f>[1]consoCURRENT!Q14725</f>
        <v>0</v>
      </c>
      <c r="O720" s="31">
        <f>[1]consoCURRENT!R14725</f>
        <v>0</v>
      </c>
      <c r="P720" s="31">
        <f>[1]consoCURRENT!S14725</f>
        <v>714875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9428000</v>
      </c>
      <c r="U720" s="31">
        <f>[1]consoCURRENT!X14725</f>
        <v>0</v>
      </c>
      <c r="V720" s="31">
        <f>[1]consoCURRENT!Y14725</f>
        <v>2871176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4"/>
        <v>59757033.260000005</v>
      </c>
      <c r="AA720" s="31">
        <f>D720-Z720</f>
        <v>53951789.180000126</v>
      </c>
      <c r="AB720" s="39">
        <f>Z720/D720</f>
        <v>0.52552679710962225</v>
      </c>
      <c r="AC720" s="32"/>
      <c r="AE720" s="135"/>
      <c r="AF720" s="135"/>
      <c r="AG720" s="135"/>
      <c r="AH720" s="135"/>
      <c r="AI720" s="135"/>
      <c r="AJ720" s="135"/>
      <c r="AK720" s="135"/>
      <c r="AL720" s="135"/>
      <c r="AM720" s="135"/>
      <c r="AN720" s="135"/>
      <c r="AO720" s="135"/>
      <c r="AP720" s="135"/>
    </row>
    <row r="721" spans="1:42" s="33" customFormat="1" ht="18" hidden="1" customHeight="1" x14ac:dyDescent="0.25">
      <c r="A721" s="40" t="s">
        <v>38</v>
      </c>
      <c r="B721" s="41">
        <f t="shared" ref="B721:AA721" si="355">SUM(B717:B720)</f>
        <v>293739393.37000006</v>
      </c>
      <c r="C721" s="41">
        <f t="shared" si="355"/>
        <v>-3.5000019706785679E-3</v>
      </c>
      <c r="D721" s="41">
        <f t="shared" si="355"/>
        <v>293739393.36650008</v>
      </c>
      <c r="E721" s="41">
        <f t="shared" si="355"/>
        <v>60956669.490000002</v>
      </c>
      <c r="F721" s="41">
        <f t="shared" si="355"/>
        <v>66762820.269999996</v>
      </c>
      <c r="G721" s="41">
        <f t="shared" si="355"/>
        <v>61154484.219999991</v>
      </c>
      <c r="H721" s="41">
        <f t="shared" si="355"/>
        <v>0</v>
      </c>
      <c r="I721" s="41">
        <f t="shared" si="355"/>
        <v>59084679.790000007</v>
      </c>
      <c r="J721" s="41">
        <f t="shared" si="355"/>
        <v>65420686.020000011</v>
      </c>
      <c r="K721" s="41">
        <f t="shared" si="355"/>
        <v>48481836.219999991</v>
      </c>
      <c r="L721" s="41">
        <f t="shared" si="355"/>
        <v>0</v>
      </c>
      <c r="M721" s="41">
        <f t="shared" si="355"/>
        <v>172987202.03000003</v>
      </c>
      <c r="N721" s="41">
        <f t="shared" si="355"/>
        <v>375051.95</v>
      </c>
      <c r="O721" s="41">
        <f t="shared" si="355"/>
        <v>543694.13</v>
      </c>
      <c r="P721" s="41">
        <f t="shared" si="355"/>
        <v>953243.62</v>
      </c>
      <c r="Q721" s="41">
        <f t="shared" si="355"/>
        <v>1241859.44</v>
      </c>
      <c r="R721" s="41">
        <f t="shared" si="355"/>
        <v>99374.81</v>
      </c>
      <c r="S721" s="41">
        <f t="shared" si="355"/>
        <v>900</v>
      </c>
      <c r="T721" s="41">
        <f t="shared" si="355"/>
        <v>9536794</v>
      </c>
      <c r="U721" s="41">
        <f t="shared" si="355"/>
        <v>263416</v>
      </c>
      <c r="V721" s="41">
        <f t="shared" si="355"/>
        <v>2872438</v>
      </c>
      <c r="W721" s="41">
        <f t="shared" si="355"/>
        <v>0</v>
      </c>
      <c r="X721" s="41">
        <f t="shared" si="355"/>
        <v>0</v>
      </c>
      <c r="Y721" s="41">
        <f t="shared" si="355"/>
        <v>0</v>
      </c>
      <c r="Z721" s="41">
        <f t="shared" si="355"/>
        <v>188873973.98000002</v>
      </c>
      <c r="AA721" s="41">
        <f t="shared" si="355"/>
        <v>104865419.38650006</v>
      </c>
      <c r="AB721" s="42">
        <f>Z721/D721</f>
        <v>0.64299844775787707</v>
      </c>
      <c r="AC721" s="32"/>
      <c r="AE721" s="135"/>
      <c r="AF721" s="135"/>
      <c r="AG721" s="135"/>
      <c r="AH721" s="135"/>
      <c r="AI721" s="135"/>
      <c r="AJ721" s="135"/>
      <c r="AK721" s="135"/>
      <c r="AL721" s="135"/>
      <c r="AM721" s="135"/>
      <c r="AN721" s="135"/>
      <c r="AO721" s="135"/>
      <c r="AP721" s="135"/>
    </row>
    <row r="722" spans="1:42" s="33" customFormat="1" ht="18" hidden="1" customHeight="1" x14ac:dyDescent="0.25">
      <c r="A722" s="43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6">SUM(M722:Y722)</f>
        <v>0</v>
      </c>
      <c r="AA722" s="31">
        <f>D722-Z722</f>
        <v>0</v>
      </c>
      <c r="AB722" s="39"/>
      <c r="AC722" s="32"/>
      <c r="AE722" s="135"/>
      <c r="AF722" s="135"/>
      <c r="AG722" s="135"/>
      <c r="AH722" s="135"/>
      <c r="AI722" s="135"/>
      <c r="AJ722" s="135"/>
      <c r="AK722" s="135"/>
      <c r="AL722" s="135"/>
      <c r="AM722" s="135"/>
      <c r="AN722" s="135"/>
      <c r="AO722" s="135"/>
      <c r="AP722" s="135"/>
    </row>
    <row r="723" spans="1:42" s="33" customFormat="1" ht="18" hidden="1" customHeight="1" x14ac:dyDescent="0.25">
      <c r="A723" s="40" t="s">
        <v>40</v>
      </c>
      <c r="B723" s="41">
        <f t="shared" ref="B723:AA723" si="357">B722+B721</f>
        <v>293739393.37000006</v>
      </c>
      <c r="C723" s="41">
        <f t="shared" si="357"/>
        <v>-3.5000019706785679E-3</v>
      </c>
      <c r="D723" s="41">
        <f t="shared" si="357"/>
        <v>293739393.36650008</v>
      </c>
      <c r="E723" s="41">
        <f t="shared" si="357"/>
        <v>60956669.490000002</v>
      </c>
      <c r="F723" s="41">
        <f t="shared" si="357"/>
        <v>66762820.269999996</v>
      </c>
      <c r="G723" s="41">
        <f t="shared" si="357"/>
        <v>61154484.219999991</v>
      </c>
      <c r="H723" s="41">
        <f t="shared" si="357"/>
        <v>0</v>
      </c>
      <c r="I723" s="41">
        <f t="shared" si="357"/>
        <v>59084679.790000007</v>
      </c>
      <c r="J723" s="41">
        <f t="shared" si="357"/>
        <v>65420686.020000011</v>
      </c>
      <c r="K723" s="41">
        <f t="shared" si="357"/>
        <v>48481836.219999991</v>
      </c>
      <c r="L723" s="41">
        <f t="shared" si="357"/>
        <v>0</v>
      </c>
      <c r="M723" s="41">
        <f t="shared" si="357"/>
        <v>172987202.03000003</v>
      </c>
      <c r="N723" s="41">
        <f t="shared" si="357"/>
        <v>375051.95</v>
      </c>
      <c r="O723" s="41">
        <f t="shared" si="357"/>
        <v>543694.13</v>
      </c>
      <c r="P723" s="41">
        <f t="shared" si="357"/>
        <v>953243.62</v>
      </c>
      <c r="Q723" s="41">
        <f t="shared" si="357"/>
        <v>1241859.44</v>
      </c>
      <c r="R723" s="41">
        <f t="shared" si="357"/>
        <v>99374.81</v>
      </c>
      <c r="S723" s="41">
        <f t="shared" si="357"/>
        <v>900</v>
      </c>
      <c r="T723" s="41">
        <f t="shared" si="357"/>
        <v>9536794</v>
      </c>
      <c r="U723" s="41">
        <f t="shared" si="357"/>
        <v>263416</v>
      </c>
      <c r="V723" s="41">
        <f t="shared" si="357"/>
        <v>2872438</v>
      </c>
      <c r="W723" s="41">
        <f t="shared" si="357"/>
        <v>0</v>
      </c>
      <c r="X723" s="41">
        <f t="shared" si="357"/>
        <v>0</v>
      </c>
      <c r="Y723" s="41">
        <f t="shared" si="357"/>
        <v>0</v>
      </c>
      <c r="Z723" s="41">
        <f t="shared" si="357"/>
        <v>188873973.98000002</v>
      </c>
      <c r="AA723" s="41">
        <f t="shared" si="357"/>
        <v>104865419.38650006</v>
      </c>
      <c r="AB723" s="42">
        <f>Z723/D723</f>
        <v>0.64299844775787707</v>
      </c>
      <c r="AC723" s="44"/>
      <c r="AE723" s="135"/>
      <c r="AF723" s="135"/>
      <c r="AG723" s="135"/>
      <c r="AH723" s="135"/>
      <c r="AI723" s="135"/>
      <c r="AJ723" s="135"/>
      <c r="AK723" s="135"/>
      <c r="AL723" s="135"/>
      <c r="AM723" s="135"/>
      <c r="AN723" s="135"/>
      <c r="AO723" s="135"/>
      <c r="AP723" s="135"/>
    </row>
    <row r="724" spans="1:42" s="33" customFormat="1" ht="15" hidden="1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  <c r="AE724" s="135"/>
      <c r="AF724" s="135"/>
      <c r="AG724" s="135"/>
      <c r="AH724" s="135"/>
      <c r="AI724" s="135"/>
      <c r="AJ724" s="135"/>
      <c r="AK724" s="135"/>
      <c r="AL724" s="135"/>
      <c r="AM724" s="135"/>
      <c r="AN724" s="135"/>
      <c r="AO724" s="135"/>
      <c r="AP724" s="135"/>
    </row>
    <row r="725" spans="1:42" s="33" customFormat="1" ht="15" hidden="1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  <c r="AE725" s="135"/>
      <c r="AF725" s="135"/>
      <c r="AG725" s="135"/>
      <c r="AH725" s="135"/>
      <c r="AI725" s="135"/>
      <c r="AJ725" s="135"/>
      <c r="AK725" s="135"/>
      <c r="AL725" s="135"/>
      <c r="AM725" s="135"/>
      <c r="AN725" s="135"/>
      <c r="AO725" s="135"/>
      <c r="AP725" s="135"/>
    </row>
    <row r="726" spans="1:42" s="33" customFormat="1" ht="15" hidden="1" customHeight="1" x14ac:dyDescent="0.25">
      <c r="A726" s="48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  <c r="AE726" s="135"/>
      <c r="AF726" s="135"/>
      <c r="AG726" s="135"/>
      <c r="AH726" s="135"/>
      <c r="AI726" s="135"/>
      <c r="AJ726" s="135"/>
      <c r="AK726" s="135"/>
      <c r="AL726" s="135"/>
      <c r="AM726" s="135"/>
      <c r="AN726" s="135"/>
      <c r="AO726" s="135"/>
      <c r="AP726" s="135"/>
    </row>
    <row r="727" spans="1:42" s="33" customFormat="1" ht="18" hidden="1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9" t="e">
        <f>Z727/D727</f>
        <v>#DIV/0!</v>
      </c>
      <c r="AC727" s="32"/>
      <c r="AE727" s="135"/>
      <c r="AF727" s="135"/>
      <c r="AG727" s="135"/>
      <c r="AH727" s="135"/>
      <c r="AI727" s="135"/>
      <c r="AJ727" s="135"/>
      <c r="AK727" s="135"/>
      <c r="AL727" s="135"/>
      <c r="AM727" s="135"/>
      <c r="AN727" s="135"/>
      <c r="AO727" s="135"/>
      <c r="AP727" s="135"/>
    </row>
    <row r="728" spans="1:42" s="33" customFormat="1" ht="18" hidden="1" customHeight="1" x14ac:dyDescent="0.2">
      <c r="A728" s="36" t="s">
        <v>35</v>
      </c>
      <c r="B728" s="31">
        <f>[1]consoCURRENT!E14903</f>
        <v>26636687.489999998</v>
      </c>
      <c r="C728" s="31">
        <f>[1]consoCURRENT!F14903</f>
        <v>-9.3132257461547852E-10</v>
      </c>
      <c r="D728" s="31">
        <f>[1]consoCURRENT!G14903</f>
        <v>26636687.489999998</v>
      </c>
      <c r="E728" s="31">
        <f>[1]consoCURRENT!H14903</f>
        <v>8028613.4199999999</v>
      </c>
      <c r="F728" s="31">
        <f>[1]consoCURRENT!I14903</f>
        <v>12827288.330000002</v>
      </c>
      <c r="G728" s="31">
        <f>[1]consoCURRENT!J14903</f>
        <v>2279200.19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0</v>
      </c>
      <c r="O728" s="31">
        <f>[1]consoCURRENT!R14903</f>
        <v>180049.31</v>
      </c>
      <c r="P728" s="31">
        <f>[1]consoCURRENT!S14903</f>
        <v>7848564.1100000003</v>
      </c>
      <c r="Q728" s="31">
        <f>[1]consoCURRENT!T14903</f>
        <v>11626459.120000001</v>
      </c>
      <c r="R728" s="31">
        <f>[1]consoCURRENT!U14903</f>
        <v>1095886.49</v>
      </c>
      <c r="S728" s="31">
        <f>[1]consoCURRENT!V14903</f>
        <v>104942.72</v>
      </c>
      <c r="T728" s="31">
        <f>[1]consoCURRENT!W14903</f>
        <v>619791.68000000005</v>
      </c>
      <c r="U728" s="31">
        <f>[1]consoCURRENT!X14903</f>
        <v>31993.93</v>
      </c>
      <c r="V728" s="31">
        <f>[1]consoCURRENT!Y14903</f>
        <v>1627414.58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8">SUM(M728:Y728)</f>
        <v>23135101.939999998</v>
      </c>
      <c r="AA728" s="31">
        <f>D728-Z728</f>
        <v>3501585.5500000007</v>
      </c>
      <c r="AB728" s="39">
        <f>Z728/D728</f>
        <v>0.86854275512619306</v>
      </c>
      <c r="AC728" s="32"/>
      <c r="AE728" s="135"/>
      <c r="AF728" s="135"/>
      <c r="AG728" s="135"/>
      <c r="AH728" s="135"/>
      <c r="AI728" s="135"/>
      <c r="AJ728" s="135"/>
      <c r="AK728" s="135"/>
      <c r="AL728" s="135"/>
      <c r="AM728" s="135"/>
      <c r="AN728" s="135"/>
      <c r="AO728" s="135"/>
      <c r="AP728" s="135"/>
    </row>
    <row r="729" spans="1:42" s="33" customFormat="1" ht="18" hidden="1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8"/>
        <v>0</v>
      </c>
      <c r="AA729" s="31">
        <f>D729-Z729</f>
        <v>0</v>
      </c>
      <c r="AB729" s="39"/>
      <c r="AC729" s="32"/>
      <c r="AE729" s="135"/>
      <c r="AF729" s="135"/>
      <c r="AG729" s="135"/>
      <c r="AH729" s="135"/>
      <c r="AI729" s="135"/>
      <c r="AJ729" s="135"/>
      <c r="AK729" s="135"/>
      <c r="AL729" s="135"/>
      <c r="AM729" s="135"/>
      <c r="AN729" s="135"/>
      <c r="AO729" s="135"/>
      <c r="AP729" s="135"/>
    </row>
    <row r="730" spans="1:42" s="33" customFormat="1" ht="18" hidden="1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8"/>
        <v>0</v>
      </c>
      <c r="AA730" s="31">
        <f>D730-Z730</f>
        <v>0</v>
      </c>
      <c r="AB730" s="39"/>
      <c r="AC730" s="32"/>
      <c r="AE730" s="135"/>
      <c r="AF730" s="135"/>
      <c r="AG730" s="135"/>
      <c r="AH730" s="135"/>
      <c r="AI730" s="135"/>
      <c r="AJ730" s="135"/>
      <c r="AK730" s="135"/>
      <c r="AL730" s="135"/>
      <c r="AM730" s="135"/>
      <c r="AN730" s="135"/>
      <c r="AO730" s="135"/>
      <c r="AP730" s="135"/>
    </row>
    <row r="731" spans="1:42" s="33" customFormat="1" ht="18" hidden="1" customHeight="1" x14ac:dyDescent="0.25">
      <c r="A731" s="40" t="s">
        <v>38</v>
      </c>
      <c r="B731" s="41">
        <f t="shared" ref="B731:H731" si="359">SUM(B727:B730)</f>
        <v>26636687.489999998</v>
      </c>
      <c r="C731" s="41">
        <f t="shared" si="359"/>
        <v>-9.3132257461547852E-10</v>
      </c>
      <c r="D731" s="41">
        <f t="shared" si="359"/>
        <v>26636687.489999998</v>
      </c>
      <c r="E731" s="41">
        <f t="shared" si="359"/>
        <v>8028613.4199999999</v>
      </c>
      <c r="F731" s="41">
        <f t="shared" si="359"/>
        <v>12827288.330000002</v>
      </c>
      <c r="G731" s="41">
        <f t="shared" si="359"/>
        <v>2279200.19</v>
      </c>
      <c r="H731" s="41">
        <f t="shared" si="359"/>
        <v>0</v>
      </c>
      <c r="I731" s="41">
        <f t="shared" ref="I731" si="360">SUM(I727:I730)</f>
        <v>0</v>
      </c>
      <c r="J731" s="41">
        <f t="shared" ref="J731:AA731" si="361">SUM(J727:J730)</f>
        <v>0</v>
      </c>
      <c r="K731" s="41">
        <f t="shared" si="361"/>
        <v>0</v>
      </c>
      <c r="L731" s="41">
        <f t="shared" si="361"/>
        <v>0</v>
      </c>
      <c r="M731" s="41">
        <f t="shared" si="361"/>
        <v>0</v>
      </c>
      <c r="N731" s="41">
        <f t="shared" si="361"/>
        <v>0</v>
      </c>
      <c r="O731" s="41">
        <f t="shared" si="361"/>
        <v>180049.31</v>
      </c>
      <c r="P731" s="41">
        <f t="shared" si="361"/>
        <v>7848564.1100000003</v>
      </c>
      <c r="Q731" s="41">
        <f t="shared" si="361"/>
        <v>11626459.120000001</v>
      </c>
      <c r="R731" s="41">
        <f t="shared" si="361"/>
        <v>1095886.49</v>
      </c>
      <c r="S731" s="41">
        <f t="shared" si="361"/>
        <v>104942.72</v>
      </c>
      <c r="T731" s="41">
        <f t="shared" si="361"/>
        <v>619791.68000000005</v>
      </c>
      <c r="U731" s="41">
        <f t="shared" si="361"/>
        <v>31993.93</v>
      </c>
      <c r="V731" s="41">
        <f t="shared" si="361"/>
        <v>1627414.58</v>
      </c>
      <c r="W731" s="41">
        <f t="shared" si="361"/>
        <v>0</v>
      </c>
      <c r="X731" s="41">
        <f t="shared" si="361"/>
        <v>0</v>
      </c>
      <c r="Y731" s="41">
        <f t="shared" si="361"/>
        <v>0</v>
      </c>
      <c r="Z731" s="41">
        <f t="shared" si="361"/>
        <v>23135101.939999998</v>
      </c>
      <c r="AA731" s="41">
        <f t="shared" si="361"/>
        <v>3501585.5500000007</v>
      </c>
      <c r="AB731" s="42">
        <f>Z731/D731</f>
        <v>0.86854275512619306</v>
      </c>
      <c r="AC731" s="32"/>
      <c r="AE731" s="135"/>
      <c r="AF731" s="135"/>
      <c r="AG731" s="135"/>
      <c r="AH731" s="135"/>
      <c r="AI731" s="135"/>
      <c r="AJ731" s="135"/>
      <c r="AK731" s="135"/>
      <c r="AL731" s="135"/>
      <c r="AM731" s="135"/>
      <c r="AN731" s="135"/>
      <c r="AO731" s="135"/>
      <c r="AP731" s="135"/>
    </row>
    <row r="732" spans="1:42" s="33" customFormat="1" ht="18" hidden="1" customHeight="1" x14ac:dyDescent="0.25">
      <c r="A732" s="43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2">SUM(M732:Y732)</f>
        <v>0</v>
      </c>
      <c r="AA732" s="31">
        <f>D732-Z732</f>
        <v>0</v>
      </c>
      <c r="AB732" s="39" t="e">
        <f>Z732/D732</f>
        <v>#DIV/0!</v>
      </c>
      <c r="AC732" s="32"/>
      <c r="AE732" s="135"/>
      <c r="AF732" s="135"/>
      <c r="AG732" s="135"/>
      <c r="AH732" s="135"/>
      <c r="AI732" s="135"/>
      <c r="AJ732" s="135"/>
      <c r="AK732" s="135"/>
      <c r="AL732" s="135"/>
      <c r="AM732" s="135"/>
      <c r="AN732" s="135"/>
      <c r="AO732" s="135"/>
      <c r="AP732" s="135"/>
    </row>
    <row r="733" spans="1:42" s="33" customFormat="1" ht="18" hidden="1" customHeight="1" x14ac:dyDescent="0.25">
      <c r="A733" s="40" t="s">
        <v>40</v>
      </c>
      <c r="B733" s="41">
        <f t="shared" ref="B733:AA733" si="363">B732+B731</f>
        <v>26636687.489999998</v>
      </c>
      <c r="C733" s="41">
        <f t="shared" si="363"/>
        <v>-9.3132257461547852E-10</v>
      </c>
      <c r="D733" s="41">
        <f t="shared" si="363"/>
        <v>26636687.489999998</v>
      </c>
      <c r="E733" s="41">
        <f t="shared" si="363"/>
        <v>8028613.4199999999</v>
      </c>
      <c r="F733" s="41">
        <f t="shared" si="363"/>
        <v>12827288.330000002</v>
      </c>
      <c r="G733" s="41">
        <f t="shared" si="363"/>
        <v>2279200.19</v>
      </c>
      <c r="H733" s="41">
        <f t="shared" si="363"/>
        <v>0</v>
      </c>
      <c r="I733" s="41">
        <f t="shared" si="363"/>
        <v>0</v>
      </c>
      <c r="J733" s="41">
        <f t="shared" si="363"/>
        <v>0</v>
      </c>
      <c r="K733" s="41">
        <f t="shared" si="363"/>
        <v>0</v>
      </c>
      <c r="L733" s="41">
        <f t="shared" si="363"/>
        <v>0</v>
      </c>
      <c r="M733" s="41">
        <f t="shared" si="363"/>
        <v>0</v>
      </c>
      <c r="N733" s="41">
        <f t="shared" si="363"/>
        <v>0</v>
      </c>
      <c r="O733" s="41">
        <f t="shared" si="363"/>
        <v>180049.31</v>
      </c>
      <c r="P733" s="41">
        <f t="shared" si="363"/>
        <v>7848564.1100000003</v>
      </c>
      <c r="Q733" s="41">
        <f t="shared" si="363"/>
        <v>11626459.120000001</v>
      </c>
      <c r="R733" s="41">
        <f t="shared" si="363"/>
        <v>1095886.49</v>
      </c>
      <c r="S733" s="41">
        <f t="shared" si="363"/>
        <v>104942.72</v>
      </c>
      <c r="T733" s="41">
        <f t="shared" si="363"/>
        <v>619791.68000000005</v>
      </c>
      <c r="U733" s="41">
        <f t="shared" si="363"/>
        <v>31993.93</v>
      </c>
      <c r="V733" s="41">
        <f t="shared" si="363"/>
        <v>1627414.58</v>
      </c>
      <c r="W733" s="41">
        <f t="shared" si="363"/>
        <v>0</v>
      </c>
      <c r="X733" s="41">
        <f t="shared" si="363"/>
        <v>0</v>
      </c>
      <c r="Y733" s="41">
        <f t="shared" si="363"/>
        <v>0</v>
      </c>
      <c r="Z733" s="41">
        <f t="shared" si="363"/>
        <v>23135101.939999998</v>
      </c>
      <c r="AA733" s="41">
        <f t="shared" si="363"/>
        <v>3501585.5500000007</v>
      </c>
      <c r="AB733" s="42">
        <f>Z733/D733</f>
        <v>0.86854275512619306</v>
      </c>
      <c r="AC733" s="44"/>
      <c r="AE733" s="135"/>
      <c r="AF733" s="135"/>
      <c r="AG733" s="135"/>
      <c r="AH733" s="135"/>
      <c r="AI733" s="135"/>
      <c r="AJ733" s="135"/>
      <c r="AK733" s="135"/>
      <c r="AL733" s="135"/>
      <c r="AM733" s="135"/>
      <c r="AN733" s="135"/>
      <c r="AO733" s="135"/>
      <c r="AP733" s="135"/>
    </row>
    <row r="734" spans="1:42" s="33" customFormat="1" ht="15" hidden="1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  <c r="AE734" s="135"/>
      <c r="AF734" s="135"/>
      <c r="AG734" s="135"/>
      <c r="AH734" s="135"/>
      <c r="AI734" s="135"/>
      <c r="AJ734" s="135"/>
      <c r="AK734" s="135"/>
      <c r="AL734" s="135"/>
      <c r="AM734" s="135"/>
      <c r="AN734" s="135"/>
      <c r="AO734" s="135"/>
      <c r="AP734" s="135"/>
    </row>
    <row r="735" spans="1:42" s="33" customFormat="1" ht="15" hidden="1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  <c r="AE735" s="135"/>
      <c r="AF735" s="135"/>
      <c r="AG735" s="135"/>
      <c r="AH735" s="135"/>
      <c r="AI735" s="135"/>
      <c r="AJ735" s="135"/>
      <c r="AK735" s="135"/>
      <c r="AL735" s="135"/>
      <c r="AM735" s="135"/>
      <c r="AN735" s="135"/>
      <c r="AO735" s="135"/>
      <c r="AP735" s="135"/>
    </row>
    <row r="736" spans="1:42" s="33" customFormat="1" ht="15" hidden="1" customHeight="1" x14ac:dyDescent="0.25">
      <c r="A736" s="48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  <c r="AE736" s="135"/>
      <c r="AF736" s="135"/>
      <c r="AG736" s="135"/>
      <c r="AH736" s="135"/>
      <c r="AI736" s="135"/>
      <c r="AJ736" s="135"/>
      <c r="AK736" s="135"/>
      <c r="AL736" s="135"/>
      <c r="AM736" s="135"/>
      <c r="AN736" s="135"/>
      <c r="AO736" s="135"/>
      <c r="AP736" s="135"/>
    </row>
    <row r="737" spans="1:42" s="33" customFormat="1" ht="18" hidden="1" customHeight="1" x14ac:dyDescent="0.2">
      <c r="A737" s="36" t="s">
        <v>34</v>
      </c>
      <c r="B737" s="31">
        <f>[1]consoCURRENT!E15003</f>
        <v>0</v>
      </c>
      <c r="C737" s="31">
        <f>[1]consoCURRENT!F15003</f>
        <v>0</v>
      </c>
      <c r="D737" s="31">
        <f>[1]consoCURRENT!G15003</f>
        <v>0</v>
      </c>
      <c r="E737" s="31">
        <f>[1]consoCURRENT!H15003</f>
        <v>0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0</v>
      </c>
      <c r="AA737" s="31">
        <f>D737-Z737</f>
        <v>0</v>
      </c>
      <c r="AB737" s="39" t="e">
        <f>Z737/D737</f>
        <v>#DIV/0!</v>
      </c>
      <c r="AC737" s="32"/>
      <c r="AE737" s="135"/>
      <c r="AF737" s="135"/>
      <c r="AG737" s="135"/>
      <c r="AH737" s="135"/>
      <c r="AI737" s="135"/>
      <c r="AJ737" s="135"/>
      <c r="AK737" s="135"/>
      <c r="AL737" s="135"/>
      <c r="AM737" s="135"/>
      <c r="AN737" s="135"/>
      <c r="AO737" s="135"/>
      <c r="AP737" s="135"/>
    </row>
    <row r="738" spans="1:42" s="33" customFormat="1" ht="18" hidden="1" customHeight="1" x14ac:dyDescent="0.2">
      <c r="A738" s="36" t="s">
        <v>35</v>
      </c>
      <c r="B738" s="31">
        <f>[1]consoCURRENT!E15116</f>
        <v>0</v>
      </c>
      <c r="C738" s="31">
        <f>[1]consoCURRENT!F15116</f>
        <v>24955663</v>
      </c>
      <c r="D738" s="31">
        <f>[1]consoCURRENT!G15116</f>
        <v>24955663</v>
      </c>
      <c r="E738" s="31">
        <f>[1]consoCURRENT!H15116</f>
        <v>0</v>
      </c>
      <c r="F738" s="31">
        <f>[1]consoCURRENT!I15116</f>
        <v>0</v>
      </c>
      <c r="G738" s="31">
        <f>[1]consoCURRENT!J15116</f>
        <v>6150842.2400000002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0</v>
      </c>
      <c r="P738" s="31">
        <f>[1]consoCURRENT!S15116</f>
        <v>0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6150842.2400000002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64">SUM(M738:Y738)</f>
        <v>6150842.2400000002</v>
      </c>
      <c r="AA738" s="31">
        <f>D738-Z738</f>
        <v>18804820.759999998</v>
      </c>
      <c r="AB738" s="39">
        <f>Z738/D738</f>
        <v>0.24647080063551108</v>
      </c>
      <c r="AC738" s="32"/>
      <c r="AE738" s="135"/>
      <c r="AF738" s="135"/>
      <c r="AG738" s="135"/>
      <c r="AH738" s="135"/>
      <c r="AI738" s="135"/>
      <c r="AJ738" s="135"/>
      <c r="AK738" s="135"/>
      <c r="AL738" s="135"/>
      <c r="AM738" s="135"/>
      <c r="AN738" s="135"/>
      <c r="AO738" s="135"/>
      <c r="AP738" s="135"/>
    </row>
    <row r="739" spans="1:42" s="33" customFormat="1" ht="18" hidden="1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4"/>
        <v>0</v>
      </c>
      <c r="AA739" s="31">
        <f>D739-Z739</f>
        <v>0</v>
      </c>
      <c r="AB739" s="39"/>
      <c r="AC739" s="32"/>
      <c r="AE739" s="135"/>
      <c r="AF739" s="135"/>
      <c r="AG739" s="135"/>
      <c r="AH739" s="135"/>
      <c r="AI739" s="135"/>
      <c r="AJ739" s="135"/>
      <c r="AK739" s="135"/>
      <c r="AL739" s="135"/>
      <c r="AM739" s="135"/>
      <c r="AN739" s="135"/>
      <c r="AO739" s="135"/>
      <c r="AP739" s="135"/>
    </row>
    <row r="740" spans="1:42" s="33" customFormat="1" ht="18" hidden="1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4"/>
        <v>0</v>
      </c>
      <c r="AA740" s="31">
        <f>D740-Z740</f>
        <v>0</v>
      </c>
      <c r="AB740" s="39"/>
      <c r="AC740" s="32"/>
      <c r="AE740" s="135"/>
      <c r="AF740" s="135"/>
      <c r="AG740" s="135"/>
      <c r="AH740" s="135"/>
      <c r="AI740" s="135"/>
      <c r="AJ740" s="135"/>
      <c r="AK740" s="135"/>
      <c r="AL740" s="135"/>
      <c r="AM740" s="135"/>
      <c r="AN740" s="135"/>
      <c r="AO740" s="135"/>
      <c r="AP740" s="135"/>
    </row>
    <row r="741" spans="1:42" s="33" customFormat="1" ht="18" hidden="1" customHeight="1" x14ac:dyDescent="0.25">
      <c r="A741" s="40" t="s">
        <v>38</v>
      </c>
      <c r="B741" s="41">
        <f t="shared" ref="B741:T741" si="365">SUM(B737:B740)</f>
        <v>0</v>
      </c>
      <c r="C741" s="41">
        <f t="shared" si="365"/>
        <v>24955663</v>
      </c>
      <c r="D741" s="41">
        <f t="shared" si="365"/>
        <v>24955663</v>
      </c>
      <c r="E741" s="41">
        <f t="shared" si="365"/>
        <v>0</v>
      </c>
      <c r="F741" s="41">
        <f t="shared" si="365"/>
        <v>0</v>
      </c>
      <c r="G741" s="41">
        <f t="shared" si="365"/>
        <v>6150842.2400000002</v>
      </c>
      <c r="H741" s="41">
        <f t="shared" si="365"/>
        <v>0</v>
      </c>
      <c r="I741" s="41">
        <f t="shared" si="365"/>
        <v>0</v>
      </c>
      <c r="J741" s="41">
        <f t="shared" si="365"/>
        <v>0</v>
      </c>
      <c r="K741" s="41">
        <f t="shared" si="365"/>
        <v>0</v>
      </c>
      <c r="L741" s="41">
        <f t="shared" si="365"/>
        <v>0</v>
      </c>
      <c r="M741" s="41">
        <f t="shared" si="365"/>
        <v>0</v>
      </c>
      <c r="N741" s="41">
        <f t="shared" si="365"/>
        <v>0</v>
      </c>
      <c r="O741" s="41">
        <f t="shared" si="365"/>
        <v>0</v>
      </c>
      <c r="P741" s="41">
        <f t="shared" si="365"/>
        <v>0</v>
      </c>
      <c r="Q741" s="41">
        <f t="shared" si="365"/>
        <v>0</v>
      </c>
      <c r="R741" s="41">
        <f t="shared" si="365"/>
        <v>0</v>
      </c>
      <c r="S741" s="41">
        <f t="shared" si="365"/>
        <v>0</v>
      </c>
      <c r="T741" s="41">
        <f t="shared" si="365"/>
        <v>0</v>
      </c>
      <c r="U741" s="41">
        <f t="shared" ref="U741" si="366">SUM(U737:U740)</f>
        <v>6150842.2400000002</v>
      </c>
      <c r="V741" s="41">
        <f t="shared" ref="V741:AA741" si="367">SUM(V737:V740)</f>
        <v>0</v>
      </c>
      <c r="W741" s="41">
        <f t="shared" si="367"/>
        <v>0</v>
      </c>
      <c r="X741" s="41">
        <f t="shared" si="367"/>
        <v>0</v>
      </c>
      <c r="Y741" s="41">
        <f t="shared" si="367"/>
        <v>0</v>
      </c>
      <c r="Z741" s="41">
        <f t="shared" si="367"/>
        <v>6150842.2400000002</v>
      </c>
      <c r="AA741" s="41">
        <f t="shared" si="367"/>
        <v>18804820.759999998</v>
      </c>
      <c r="AB741" s="42">
        <f>Z741/D741</f>
        <v>0.24647080063551108</v>
      </c>
      <c r="AC741" s="32"/>
      <c r="AE741" s="135"/>
      <c r="AF741" s="135"/>
      <c r="AG741" s="135"/>
      <c r="AH741" s="135"/>
      <c r="AI741" s="135"/>
      <c r="AJ741" s="135"/>
      <c r="AK741" s="135"/>
      <c r="AL741" s="135"/>
      <c r="AM741" s="135"/>
      <c r="AN741" s="135"/>
      <c r="AO741" s="135"/>
      <c r="AP741" s="135"/>
    </row>
    <row r="742" spans="1:42" s="33" customFormat="1" ht="18" hidden="1" customHeight="1" x14ac:dyDescent="0.25">
      <c r="A742" s="43" t="s">
        <v>39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8">SUM(M742:Y742)</f>
        <v>0</v>
      </c>
      <c r="AA742" s="31">
        <f>D742-Z742</f>
        <v>0</v>
      </c>
      <c r="AB742" s="39" t="e">
        <f>Z742/D742</f>
        <v>#DIV/0!</v>
      </c>
      <c r="AC742" s="32"/>
      <c r="AE742" s="135"/>
      <c r="AF742" s="135"/>
      <c r="AG742" s="135"/>
      <c r="AH742" s="135"/>
      <c r="AI742" s="135"/>
      <c r="AJ742" s="135"/>
      <c r="AK742" s="135"/>
      <c r="AL742" s="135"/>
      <c r="AM742" s="135"/>
      <c r="AN742" s="135"/>
      <c r="AO742" s="135"/>
      <c r="AP742" s="135"/>
    </row>
    <row r="743" spans="1:42" s="33" customFormat="1" ht="18" hidden="1" customHeight="1" x14ac:dyDescent="0.25">
      <c r="A743" s="40" t="s">
        <v>40</v>
      </c>
      <c r="B743" s="41">
        <f t="shared" ref="B743:AA743" si="369">B742+B741</f>
        <v>0</v>
      </c>
      <c r="C743" s="41">
        <f t="shared" si="369"/>
        <v>24955663</v>
      </c>
      <c r="D743" s="41">
        <f t="shared" si="369"/>
        <v>24955663</v>
      </c>
      <c r="E743" s="41">
        <f t="shared" si="369"/>
        <v>0</v>
      </c>
      <c r="F743" s="41">
        <f t="shared" si="369"/>
        <v>0</v>
      </c>
      <c r="G743" s="41">
        <f t="shared" si="369"/>
        <v>6150842.2400000002</v>
      </c>
      <c r="H743" s="41">
        <f t="shared" si="369"/>
        <v>0</v>
      </c>
      <c r="I743" s="41">
        <f t="shared" si="369"/>
        <v>0</v>
      </c>
      <c r="J743" s="41">
        <f t="shared" si="369"/>
        <v>0</v>
      </c>
      <c r="K743" s="41">
        <f t="shared" si="369"/>
        <v>0</v>
      </c>
      <c r="L743" s="41">
        <f t="shared" si="369"/>
        <v>0</v>
      </c>
      <c r="M743" s="41">
        <f t="shared" si="369"/>
        <v>0</v>
      </c>
      <c r="N743" s="41">
        <f t="shared" si="369"/>
        <v>0</v>
      </c>
      <c r="O743" s="41">
        <f t="shared" si="369"/>
        <v>0</v>
      </c>
      <c r="P743" s="41">
        <f t="shared" si="369"/>
        <v>0</v>
      </c>
      <c r="Q743" s="41">
        <f t="shared" si="369"/>
        <v>0</v>
      </c>
      <c r="R743" s="41">
        <f t="shared" si="369"/>
        <v>0</v>
      </c>
      <c r="S743" s="41">
        <f t="shared" si="369"/>
        <v>0</v>
      </c>
      <c r="T743" s="41">
        <f t="shared" si="369"/>
        <v>0</v>
      </c>
      <c r="U743" s="41">
        <f t="shared" si="369"/>
        <v>6150842.2400000002</v>
      </c>
      <c r="V743" s="41">
        <f t="shared" si="369"/>
        <v>0</v>
      </c>
      <c r="W743" s="41">
        <f t="shared" si="369"/>
        <v>0</v>
      </c>
      <c r="X743" s="41">
        <f t="shared" si="369"/>
        <v>0</v>
      </c>
      <c r="Y743" s="41">
        <f t="shared" si="369"/>
        <v>0</v>
      </c>
      <c r="Z743" s="41">
        <f t="shared" si="369"/>
        <v>6150842.2400000002</v>
      </c>
      <c r="AA743" s="41">
        <f t="shared" si="369"/>
        <v>18804820.759999998</v>
      </c>
      <c r="AB743" s="42">
        <f>Z743/D743</f>
        <v>0.24647080063551108</v>
      </c>
      <c r="AC743" s="44"/>
      <c r="AE743" s="135"/>
      <c r="AF743" s="135"/>
      <c r="AG743" s="135"/>
      <c r="AH743" s="135"/>
      <c r="AI743" s="135"/>
      <c r="AJ743" s="135"/>
      <c r="AK743" s="135"/>
      <c r="AL743" s="135"/>
      <c r="AM743" s="135"/>
      <c r="AN743" s="135"/>
      <c r="AO743" s="135"/>
      <c r="AP743" s="135"/>
    </row>
    <row r="744" spans="1:42" s="33" customFormat="1" ht="15" hidden="1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  <c r="AE744" s="135"/>
      <c r="AF744" s="135"/>
      <c r="AG744" s="135"/>
      <c r="AH744" s="135"/>
      <c r="AI744" s="135"/>
      <c r="AJ744" s="135"/>
      <c r="AK744" s="135"/>
      <c r="AL744" s="135"/>
      <c r="AM744" s="135"/>
      <c r="AN744" s="135"/>
      <c r="AO744" s="135"/>
      <c r="AP744" s="135"/>
    </row>
    <row r="745" spans="1:42" s="33" customFormat="1" ht="15" hidden="1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  <c r="AE745" s="135"/>
      <c r="AF745" s="135"/>
      <c r="AG745" s="135"/>
      <c r="AH745" s="135"/>
      <c r="AI745" s="135"/>
      <c r="AJ745" s="135"/>
      <c r="AK745" s="135"/>
      <c r="AL745" s="135"/>
      <c r="AM745" s="135"/>
      <c r="AN745" s="135"/>
      <c r="AO745" s="135"/>
      <c r="AP745" s="135"/>
    </row>
    <row r="746" spans="1:42" s="33" customFormat="1" ht="15" hidden="1" customHeight="1" x14ac:dyDescent="0.25">
      <c r="A746" s="48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  <c r="AE746" s="135"/>
      <c r="AF746" s="135"/>
      <c r="AG746" s="135"/>
      <c r="AH746" s="135"/>
      <c r="AI746" s="135"/>
      <c r="AJ746" s="135"/>
      <c r="AK746" s="135"/>
      <c r="AL746" s="135"/>
      <c r="AM746" s="135"/>
      <c r="AN746" s="135"/>
      <c r="AO746" s="135"/>
      <c r="AP746" s="135"/>
    </row>
    <row r="747" spans="1:42" s="33" customFormat="1" ht="18" hidden="1" customHeight="1" x14ac:dyDescent="0.2">
      <c r="A747" s="36" t="s">
        <v>34</v>
      </c>
      <c r="B747" s="31">
        <f>[1]consoCURRENT!E15216</f>
        <v>0</v>
      </c>
      <c r="C747" s="31">
        <f>[1]consoCURRENT!F15216</f>
        <v>0</v>
      </c>
      <c r="D747" s="31">
        <f>[1]consoCURRENT!G15216</f>
        <v>0</v>
      </c>
      <c r="E747" s="31">
        <f>[1]consoCURRENT!H15216</f>
        <v>0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0</v>
      </c>
      <c r="AA747" s="31">
        <f>D747-Z747</f>
        <v>0</v>
      </c>
      <c r="AB747" s="39" t="e">
        <f>Z747/D747</f>
        <v>#DIV/0!</v>
      </c>
      <c r="AC747" s="32"/>
      <c r="AE747" s="135"/>
      <c r="AF747" s="135"/>
      <c r="AG747" s="135"/>
      <c r="AH747" s="135"/>
      <c r="AI747" s="135"/>
      <c r="AJ747" s="135"/>
      <c r="AK747" s="135"/>
      <c r="AL747" s="135"/>
      <c r="AM747" s="135"/>
      <c r="AN747" s="135"/>
      <c r="AO747" s="135"/>
      <c r="AP747" s="135"/>
    </row>
    <row r="748" spans="1:42" s="33" customFormat="1" ht="18" hidden="1" customHeight="1" x14ac:dyDescent="0.2">
      <c r="A748" s="36" t="s">
        <v>35</v>
      </c>
      <c r="B748" s="31">
        <f>[1]consoCURRENT!E15329</f>
        <v>2629258.33</v>
      </c>
      <c r="C748" s="31">
        <f>[1]consoCURRENT!F15329</f>
        <v>4171514.9999999991</v>
      </c>
      <c r="D748" s="31">
        <f>[1]consoCURRENT!G15329</f>
        <v>6800773.3299999991</v>
      </c>
      <c r="E748" s="31">
        <f>[1]consoCURRENT!H15329</f>
        <v>410781.72</v>
      </c>
      <c r="F748" s="31">
        <f>[1]consoCURRENT!I15329</f>
        <v>1684428.8699999999</v>
      </c>
      <c r="G748" s="31">
        <f>[1]consoCURRENT!J15329</f>
        <v>4705562.74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215274.03</v>
      </c>
      <c r="O748" s="31">
        <f>[1]consoCURRENT!R15329</f>
        <v>195507.68999999997</v>
      </c>
      <c r="P748" s="31">
        <f>[1]consoCURRENT!S15329</f>
        <v>0</v>
      </c>
      <c r="Q748" s="31">
        <f>[1]consoCURRENT!T15329</f>
        <v>403967.06</v>
      </c>
      <c r="R748" s="31">
        <f>[1]consoCURRENT!U15329</f>
        <v>1269661.8099999998</v>
      </c>
      <c r="S748" s="31">
        <f>[1]consoCURRENT!V15329</f>
        <v>10800</v>
      </c>
      <c r="T748" s="31">
        <f>[1]consoCURRENT!W15329</f>
        <v>532949.75</v>
      </c>
      <c r="U748" s="31">
        <f>[1]consoCURRENT!X15329</f>
        <v>3631765.25</v>
      </c>
      <c r="V748" s="31">
        <f>[1]consoCURRENT!Y15329</f>
        <v>540847.74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70">SUM(M748:Y748)</f>
        <v>6800773.3300000001</v>
      </c>
      <c r="AA748" s="31">
        <f>D748-Z748</f>
        <v>0</v>
      </c>
      <c r="AB748" s="39">
        <f>Z748/D748</f>
        <v>1.0000000000000002</v>
      </c>
      <c r="AC748" s="32"/>
      <c r="AE748" s="135"/>
      <c r="AF748" s="135"/>
      <c r="AG748" s="135"/>
      <c r="AH748" s="135"/>
      <c r="AI748" s="135"/>
      <c r="AJ748" s="135"/>
      <c r="AK748" s="135"/>
      <c r="AL748" s="135"/>
      <c r="AM748" s="135"/>
      <c r="AN748" s="135"/>
      <c r="AO748" s="135"/>
      <c r="AP748" s="135"/>
    </row>
    <row r="749" spans="1:42" s="33" customFormat="1" ht="18" hidden="1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70"/>
        <v>0</v>
      </c>
      <c r="AA749" s="31">
        <f>D749-Z749</f>
        <v>0</v>
      </c>
      <c r="AB749" s="39"/>
      <c r="AC749" s="32"/>
      <c r="AE749" s="135"/>
      <c r="AF749" s="135"/>
      <c r="AG749" s="135"/>
      <c r="AH749" s="135"/>
      <c r="AI749" s="135"/>
      <c r="AJ749" s="135"/>
      <c r="AK749" s="135"/>
      <c r="AL749" s="135"/>
      <c r="AM749" s="135"/>
      <c r="AN749" s="135"/>
      <c r="AO749" s="135"/>
      <c r="AP749" s="135"/>
    </row>
    <row r="750" spans="1:42" s="33" customFormat="1" ht="18" hidden="1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70"/>
        <v>0</v>
      </c>
      <c r="AA750" s="31">
        <f>D750-Z750</f>
        <v>0</v>
      </c>
      <c r="AB750" s="39"/>
      <c r="AC750" s="32"/>
      <c r="AE750" s="135"/>
      <c r="AF750" s="135"/>
      <c r="AG750" s="135"/>
      <c r="AH750" s="135"/>
      <c r="AI750" s="135"/>
      <c r="AJ750" s="135"/>
      <c r="AK750" s="135"/>
      <c r="AL750" s="135"/>
      <c r="AM750" s="135"/>
      <c r="AN750" s="135"/>
      <c r="AO750" s="135"/>
      <c r="AP750" s="135"/>
    </row>
    <row r="751" spans="1:42" s="33" customFormat="1" ht="18" hidden="1" customHeight="1" x14ac:dyDescent="0.25">
      <c r="A751" s="40" t="s">
        <v>38</v>
      </c>
      <c r="B751" s="41">
        <f t="shared" ref="B751:AA751" si="371">SUM(B747:B750)</f>
        <v>2629258.33</v>
      </c>
      <c r="C751" s="41">
        <f t="shared" si="371"/>
        <v>4171514.9999999991</v>
      </c>
      <c r="D751" s="41">
        <f t="shared" si="371"/>
        <v>6800773.3299999991</v>
      </c>
      <c r="E751" s="41">
        <f t="shared" si="371"/>
        <v>410781.72</v>
      </c>
      <c r="F751" s="41">
        <f t="shared" si="371"/>
        <v>1684428.8699999999</v>
      </c>
      <c r="G751" s="41">
        <f t="shared" si="371"/>
        <v>4705562.74</v>
      </c>
      <c r="H751" s="41">
        <f t="shared" si="371"/>
        <v>0</v>
      </c>
      <c r="I751" s="41">
        <f t="shared" si="371"/>
        <v>0</v>
      </c>
      <c r="J751" s="41">
        <f t="shared" si="371"/>
        <v>0</v>
      </c>
      <c r="K751" s="41">
        <f t="shared" si="371"/>
        <v>0</v>
      </c>
      <c r="L751" s="41">
        <f t="shared" si="371"/>
        <v>0</v>
      </c>
      <c r="M751" s="41">
        <f t="shared" si="371"/>
        <v>0</v>
      </c>
      <c r="N751" s="41">
        <f t="shared" si="371"/>
        <v>215274.03</v>
      </c>
      <c r="O751" s="41">
        <f t="shared" si="371"/>
        <v>195507.68999999997</v>
      </c>
      <c r="P751" s="41">
        <f t="shared" si="371"/>
        <v>0</v>
      </c>
      <c r="Q751" s="41">
        <f t="shared" si="371"/>
        <v>403967.06</v>
      </c>
      <c r="R751" s="41">
        <f t="shared" si="371"/>
        <v>1269661.8099999998</v>
      </c>
      <c r="S751" s="41">
        <f t="shared" si="371"/>
        <v>10800</v>
      </c>
      <c r="T751" s="41">
        <f t="shared" si="371"/>
        <v>532949.75</v>
      </c>
      <c r="U751" s="41">
        <f t="shared" si="371"/>
        <v>3631765.25</v>
      </c>
      <c r="V751" s="41">
        <f t="shared" si="371"/>
        <v>540847.74</v>
      </c>
      <c r="W751" s="41">
        <f t="shared" si="371"/>
        <v>0</v>
      </c>
      <c r="X751" s="41">
        <f t="shared" si="371"/>
        <v>0</v>
      </c>
      <c r="Y751" s="41">
        <f t="shared" si="371"/>
        <v>0</v>
      </c>
      <c r="Z751" s="41">
        <f t="shared" si="371"/>
        <v>6800773.3300000001</v>
      </c>
      <c r="AA751" s="41">
        <f t="shared" si="371"/>
        <v>0</v>
      </c>
      <c r="AB751" s="42">
        <f>Z751/D751</f>
        <v>1.0000000000000002</v>
      </c>
      <c r="AC751" s="32"/>
      <c r="AE751" s="135"/>
      <c r="AF751" s="135"/>
      <c r="AG751" s="135"/>
      <c r="AH751" s="135"/>
      <c r="AI751" s="135"/>
      <c r="AJ751" s="135"/>
      <c r="AK751" s="135"/>
      <c r="AL751" s="135"/>
      <c r="AM751" s="135"/>
      <c r="AN751" s="135"/>
      <c r="AO751" s="135"/>
      <c r="AP751" s="135"/>
    </row>
    <row r="752" spans="1:42" s="33" customFormat="1" ht="18" hidden="1" customHeight="1" x14ac:dyDescent="0.25">
      <c r="A752" s="43" t="s">
        <v>39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72">SUM(M752:Y752)</f>
        <v>0</v>
      </c>
      <c r="AA752" s="31">
        <f>D752-Z752</f>
        <v>0</v>
      </c>
      <c r="AB752" s="39" t="e">
        <f>Z752/D752</f>
        <v>#DIV/0!</v>
      </c>
      <c r="AC752" s="32"/>
      <c r="AE752" s="135"/>
      <c r="AF752" s="135"/>
      <c r="AG752" s="135"/>
      <c r="AH752" s="135"/>
      <c r="AI752" s="135"/>
      <c r="AJ752" s="135"/>
      <c r="AK752" s="135"/>
      <c r="AL752" s="135"/>
      <c r="AM752" s="135"/>
      <c r="AN752" s="135"/>
      <c r="AO752" s="135"/>
      <c r="AP752" s="135"/>
    </row>
    <row r="753" spans="1:42" s="33" customFormat="1" ht="18" hidden="1" customHeight="1" x14ac:dyDescent="0.25">
      <c r="A753" s="40" t="s">
        <v>40</v>
      </c>
      <c r="B753" s="41">
        <f t="shared" ref="B753:AA753" si="373">B752+B751</f>
        <v>2629258.33</v>
      </c>
      <c r="C753" s="41">
        <f t="shared" si="373"/>
        <v>4171514.9999999991</v>
      </c>
      <c r="D753" s="41">
        <f t="shared" si="373"/>
        <v>6800773.3299999991</v>
      </c>
      <c r="E753" s="41">
        <f t="shared" si="373"/>
        <v>410781.72</v>
      </c>
      <c r="F753" s="41">
        <f t="shared" si="373"/>
        <v>1684428.8699999999</v>
      </c>
      <c r="G753" s="41">
        <f t="shared" si="373"/>
        <v>4705562.74</v>
      </c>
      <c r="H753" s="41">
        <f t="shared" si="373"/>
        <v>0</v>
      </c>
      <c r="I753" s="41">
        <f t="shared" si="373"/>
        <v>0</v>
      </c>
      <c r="J753" s="41">
        <f t="shared" si="373"/>
        <v>0</v>
      </c>
      <c r="K753" s="41">
        <f t="shared" si="373"/>
        <v>0</v>
      </c>
      <c r="L753" s="41">
        <f t="shared" si="373"/>
        <v>0</v>
      </c>
      <c r="M753" s="41">
        <f t="shared" si="373"/>
        <v>0</v>
      </c>
      <c r="N753" s="41">
        <f t="shared" si="373"/>
        <v>215274.03</v>
      </c>
      <c r="O753" s="41">
        <f t="shared" si="373"/>
        <v>195507.68999999997</v>
      </c>
      <c r="P753" s="41">
        <f t="shared" si="373"/>
        <v>0</v>
      </c>
      <c r="Q753" s="41">
        <f t="shared" si="373"/>
        <v>403967.06</v>
      </c>
      <c r="R753" s="41">
        <f t="shared" si="373"/>
        <v>1269661.8099999998</v>
      </c>
      <c r="S753" s="41">
        <f t="shared" si="373"/>
        <v>10800</v>
      </c>
      <c r="T753" s="41">
        <f t="shared" si="373"/>
        <v>532949.75</v>
      </c>
      <c r="U753" s="41">
        <f t="shared" si="373"/>
        <v>3631765.25</v>
      </c>
      <c r="V753" s="41">
        <f t="shared" si="373"/>
        <v>540847.74</v>
      </c>
      <c r="W753" s="41">
        <f t="shared" si="373"/>
        <v>0</v>
      </c>
      <c r="X753" s="41">
        <f t="shared" si="373"/>
        <v>0</v>
      </c>
      <c r="Y753" s="41">
        <f t="shared" si="373"/>
        <v>0</v>
      </c>
      <c r="Z753" s="41">
        <f t="shared" si="373"/>
        <v>6800773.3300000001</v>
      </c>
      <c r="AA753" s="41">
        <f t="shared" si="373"/>
        <v>0</v>
      </c>
      <c r="AB753" s="42">
        <f>Z753/D753</f>
        <v>1.0000000000000002</v>
      </c>
      <c r="AC753" s="44"/>
      <c r="AE753" s="135"/>
      <c r="AF753" s="135"/>
      <c r="AG753" s="135"/>
      <c r="AH753" s="135"/>
      <c r="AI753" s="135"/>
      <c r="AJ753" s="135"/>
      <c r="AK753" s="135"/>
      <c r="AL753" s="135"/>
      <c r="AM753" s="135"/>
      <c r="AN753" s="135"/>
      <c r="AO753" s="135"/>
      <c r="AP753" s="135"/>
    </row>
    <row r="754" spans="1:42" s="33" customFormat="1" ht="10.7" hidden="1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  <c r="AE754" s="135"/>
      <c r="AF754" s="135"/>
      <c r="AG754" s="135"/>
      <c r="AH754" s="135"/>
      <c r="AI754" s="135"/>
      <c r="AJ754" s="135"/>
      <c r="AK754" s="135"/>
      <c r="AL754" s="135"/>
      <c r="AM754" s="135"/>
      <c r="AN754" s="135"/>
      <c r="AO754" s="135"/>
      <c r="AP754" s="135"/>
    </row>
    <row r="755" spans="1:42" s="33" customFormat="1" ht="10.7" hidden="1" customHeight="1" x14ac:dyDescent="0.25">
      <c r="A755" s="48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  <c r="AE755" s="135"/>
      <c r="AF755" s="135"/>
      <c r="AG755" s="135"/>
      <c r="AH755" s="135"/>
      <c r="AI755" s="135"/>
      <c r="AJ755" s="135"/>
      <c r="AK755" s="135"/>
      <c r="AL755" s="135"/>
      <c r="AM755" s="135"/>
      <c r="AN755" s="135"/>
      <c r="AO755" s="135"/>
      <c r="AP755" s="135"/>
    </row>
    <row r="756" spans="1:42" s="33" customFormat="1" ht="15" hidden="1" customHeight="1" x14ac:dyDescent="0.25">
      <c r="A756" s="48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  <c r="AE756" s="135"/>
      <c r="AF756" s="135"/>
      <c r="AG756" s="135"/>
      <c r="AH756" s="135"/>
      <c r="AI756" s="135"/>
      <c r="AJ756" s="135"/>
      <c r="AK756" s="135"/>
      <c r="AL756" s="135"/>
      <c r="AM756" s="135"/>
      <c r="AN756" s="135"/>
      <c r="AO756" s="135"/>
      <c r="AP756" s="135"/>
    </row>
    <row r="757" spans="1:42" s="33" customFormat="1" ht="18" hidden="1" customHeight="1" x14ac:dyDescent="0.2">
      <c r="A757" s="36" t="s">
        <v>34</v>
      </c>
      <c r="B757" s="31">
        <f>[1]consoCURRENT!E15429</f>
        <v>0</v>
      </c>
      <c r="C757" s="31">
        <f>[1]consoCURRENT!F15429</f>
        <v>0</v>
      </c>
      <c r="D757" s="31">
        <f>[1]consoCURRENT!G15429</f>
        <v>0</v>
      </c>
      <c r="E757" s="31">
        <f>[1]consoCURRENT!H15429</f>
        <v>0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0</v>
      </c>
      <c r="AA757" s="31">
        <f>D757-Z757</f>
        <v>0</v>
      </c>
      <c r="AB757" s="39" t="e">
        <f>Z757/D757</f>
        <v>#DIV/0!</v>
      </c>
      <c r="AC757" s="32"/>
      <c r="AE757" s="135"/>
      <c r="AF757" s="135"/>
      <c r="AG757" s="135"/>
      <c r="AH757" s="135"/>
      <c r="AI757" s="135"/>
      <c r="AJ757" s="135"/>
      <c r="AK757" s="135"/>
      <c r="AL757" s="135"/>
      <c r="AM757" s="135"/>
      <c r="AN757" s="135"/>
      <c r="AO757" s="135"/>
      <c r="AP757" s="135"/>
    </row>
    <row r="758" spans="1:42" s="33" customFormat="1" ht="18" hidden="1" customHeight="1" x14ac:dyDescent="0.2">
      <c r="A758" s="36" t="s">
        <v>35</v>
      </c>
      <c r="B758" s="31">
        <f>[1]consoCURRENT!E15542</f>
        <v>455401.89</v>
      </c>
      <c r="C758" s="31">
        <f>[1]consoCURRENT!F15542</f>
        <v>6040035</v>
      </c>
      <c r="D758" s="31">
        <f>[1]consoCURRENT!G15542</f>
        <v>6495436.8899999997</v>
      </c>
      <c r="E758" s="31">
        <f>[1]consoCURRENT!H15542</f>
        <v>32782.130000000005</v>
      </c>
      <c r="F758" s="31">
        <f>[1]consoCURRENT!I15542</f>
        <v>422619.76</v>
      </c>
      <c r="G758" s="31">
        <f>[1]consoCURRENT!J15542</f>
        <v>1764644.93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0</v>
      </c>
      <c r="P758" s="31">
        <f>[1]consoCURRENT!S15542</f>
        <v>32782.130000000005</v>
      </c>
      <c r="Q758" s="31">
        <f>[1]consoCURRENT!T15542</f>
        <v>27476.95</v>
      </c>
      <c r="R758" s="31">
        <f>[1]consoCURRENT!U15542</f>
        <v>395142.81</v>
      </c>
      <c r="S758" s="31">
        <f>[1]consoCURRENT!V15542</f>
        <v>0</v>
      </c>
      <c r="T758" s="31">
        <f>[1]consoCURRENT!W15542</f>
        <v>0</v>
      </c>
      <c r="U758" s="31">
        <f>[1]consoCURRENT!X15542</f>
        <v>1735340</v>
      </c>
      <c r="V758" s="31">
        <f>[1]consoCURRENT!Y15542</f>
        <v>29304.93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74">SUM(M758:Y758)</f>
        <v>2220046.8200000003</v>
      </c>
      <c r="AA758" s="31">
        <f>D758-Z758</f>
        <v>4275390.0699999994</v>
      </c>
      <c r="AB758" s="39">
        <f>Z758/D758</f>
        <v>0.34178560389338192</v>
      </c>
      <c r="AC758" s="32"/>
      <c r="AE758" s="135"/>
      <c r="AF758" s="135"/>
      <c r="AG758" s="135"/>
      <c r="AH758" s="135"/>
      <c r="AI758" s="135"/>
      <c r="AJ758" s="135"/>
      <c r="AK758" s="135"/>
      <c r="AL758" s="135"/>
      <c r="AM758" s="135"/>
      <c r="AN758" s="135"/>
      <c r="AO758" s="135"/>
      <c r="AP758" s="135"/>
    </row>
    <row r="759" spans="1:42" s="33" customFormat="1" ht="18" hidden="1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4"/>
        <v>0</v>
      </c>
      <c r="AA759" s="31">
        <f>D759-Z759</f>
        <v>0</v>
      </c>
      <c r="AB759" s="39"/>
      <c r="AC759" s="31"/>
      <c r="AE759" s="135"/>
      <c r="AF759" s="135"/>
      <c r="AG759" s="135"/>
      <c r="AH759" s="135"/>
      <c r="AI759" s="135"/>
      <c r="AJ759" s="135"/>
      <c r="AK759" s="135"/>
      <c r="AL759" s="135"/>
      <c r="AM759" s="135"/>
      <c r="AN759" s="135"/>
      <c r="AO759" s="135"/>
      <c r="AP759" s="135"/>
    </row>
    <row r="760" spans="1:42" s="33" customFormat="1" ht="18" hidden="1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4"/>
        <v>0</v>
      </c>
      <c r="AA760" s="31">
        <f>D760-Z760</f>
        <v>0</v>
      </c>
      <c r="AB760" s="39"/>
      <c r="AC760" s="32"/>
      <c r="AE760" s="135"/>
      <c r="AF760" s="135"/>
      <c r="AG760" s="135"/>
      <c r="AH760" s="135"/>
      <c r="AI760" s="135"/>
      <c r="AJ760" s="135"/>
      <c r="AK760" s="135"/>
      <c r="AL760" s="135"/>
      <c r="AM760" s="135"/>
      <c r="AN760" s="135"/>
      <c r="AO760" s="135"/>
      <c r="AP760" s="135"/>
    </row>
    <row r="761" spans="1:42" s="33" customFormat="1" ht="18" hidden="1" customHeight="1" x14ac:dyDescent="0.25">
      <c r="A761" s="40" t="s">
        <v>38</v>
      </c>
      <c r="B761" s="41">
        <f t="shared" ref="B761:AA761" si="375">SUM(B757:B760)</f>
        <v>455401.89</v>
      </c>
      <c r="C761" s="41">
        <f t="shared" si="375"/>
        <v>6040035</v>
      </c>
      <c r="D761" s="41">
        <f t="shared" si="375"/>
        <v>6495436.8899999997</v>
      </c>
      <c r="E761" s="41">
        <f t="shared" si="375"/>
        <v>32782.130000000005</v>
      </c>
      <c r="F761" s="41">
        <f t="shared" si="375"/>
        <v>422619.76</v>
      </c>
      <c r="G761" s="41">
        <f t="shared" si="375"/>
        <v>1764644.93</v>
      </c>
      <c r="H761" s="41">
        <f t="shared" si="375"/>
        <v>0</v>
      </c>
      <c r="I761" s="41">
        <f t="shared" si="375"/>
        <v>0</v>
      </c>
      <c r="J761" s="41">
        <f t="shared" si="375"/>
        <v>0</v>
      </c>
      <c r="K761" s="41">
        <f t="shared" si="375"/>
        <v>0</v>
      </c>
      <c r="L761" s="41">
        <f t="shared" si="375"/>
        <v>0</v>
      </c>
      <c r="M761" s="41">
        <f t="shared" si="375"/>
        <v>0</v>
      </c>
      <c r="N761" s="41">
        <f t="shared" si="375"/>
        <v>0</v>
      </c>
      <c r="O761" s="41">
        <f t="shared" si="375"/>
        <v>0</v>
      </c>
      <c r="P761" s="41">
        <f t="shared" si="375"/>
        <v>32782.130000000005</v>
      </c>
      <c r="Q761" s="41">
        <f t="shared" si="375"/>
        <v>27476.95</v>
      </c>
      <c r="R761" s="41">
        <f t="shared" si="375"/>
        <v>395142.81</v>
      </c>
      <c r="S761" s="41">
        <f t="shared" si="375"/>
        <v>0</v>
      </c>
      <c r="T761" s="41">
        <f t="shared" si="375"/>
        <v>0</v>
      </c>
      <c r="U761" s="41">
        <f t="shared" si="375"/>
        <v>1735340</v>
      </c>
      <c r="V761" s="41">
        <f t="shared" si="375"/>
        <v>29304.93</v>
      </c>
      <c r="W761" s="41">
        <f t="shared" si="375"/>
        <v>0</v>
      </c>
      <c r="X761" s="41">
        <f t="shared" si="375"/>
        <v>0</v>
      </c>
      <c r="Y761" s="41">
        <f t="shared" si="375"/>
        <v>0</v>
      </c>
      <c r="Z761" s="41">
        <f t="shared" si="375"/>
        <v>2220046.8200000003</v>
      </c>
      <c r="AA761" s="41">
        <f t="shared" si="375"/>
        <v>4275390.0699999994</v>
      </c>
      <c r="AB761" s="42">
        <f>Z761/D761</f>
        <v>0.34178560389338192</v>
      </c>
      <c r="AC761" s="32"/>
      <c r="AE761" s="135"/>
      <c r="AF761" s="135"/>
      <c r="AG761" s="135"/>
      <c r="AH761" s="135"/>
      <c r="AI761" s="135"/>
      <c r="AJ761" s="135"/>
      <c r="AK761" s="135"/>
      <c r="AL761" s="135"/>
      <c r="AM761" s="135"/>
      <c r="AN761" s="135"/>
      <c r="AO761" s="135"/>
      <c r="AP761" s="135"/>
    </row>
    <row r="762" spans="1:42" s="33" customFormat="1" ht="14.45" hidden="1" customHeight="1" x14ac:dyDescent="0.25">
      <c r="A762" s="43" t="s">
        <v>39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6">SUM(M762:Y762)</f>
        <v>0</v>
      </c>
      <c r="AA762" s="31">
        <f>D762-Z762</f>
        <v>0</v>
      </c>
      <c r="AB762" s="39" t="e">
        <f>Z762/D762</f>
        <v>#DIV/0!</v>
      </c>
      <c r="AC762" s="32"/>
      <c r="AE762" s="135"/>
      <c r="AF762" s="135"/>
      <c r="AG762" s="135"/>
      <c r="AH762" s="135"/>
      <c r="AI762" s="135"/>
      <c r="AJ762" s="135"/>
      <c r="AK762" s="135"/>
      <c r="AL762" s="135"/>
      <c r="AM762" s="135"/>
      <c r="AN762" s="135"/>
      <c r="AO762" s="135"/>
      <c r="AP762" s="135"/>
    </row>
    <row r="763" spans="1:42" s="33" customFormat="1" ht="18" hidden="1" customHeight="1" x14ac:dyDescent="0.25">
      <c r="A763" s="40" t="s">
        <v>40</v>
      </c>
      <c r="B763" s="41">
        <f t="shared" ref="B763:AA763" si="377">B762+B761</f>
        <v>455401.89</v>
      </c>
      <c r="C763" s="41">
        <f t="shared" si="377"/>
        <v>6040035</v>
      </c>
      <c r="D763" s="41">
        <f t="shared" si="377"/>
        <v>6495436.8899999997</v>
      </c>
      <c r="E763" s="41">
        <f t="shared" si="377"/>
        <v>32782.130000000005</v>
      </c>
      <c r="F763" s="41">
        <f t="shared" si="377"/>
        <v>422619.76</v>
      </c>
      <c r="G763" s="41">
        <f t="shared" si="377"/>
        <v>1764644.93</v>
      </c>
      <c r="H763" s="41">
        <f t="shared" si="377"/>
        <v>0</v>
      </c>
      <c r="I763" s="41">
        <f t="shared" si="377"/>
        <v>0</v>
      </c>
      <c r="J763" s="41">
        <f t="shared" si="377"/>
        <v>0</v>
      </c>
      <c r="K763" s="41">
        <f t="shared" si="377"/>
        <v>0</v>
      </c>
      <c r="L763" s="41">
        <f t="shared" si="377"/>
        <v>0</v>
      </c>
      <c r="M763" s="41">
        <f t="shared" si="377"/>
        <v>0</v>
      </c>
      <c r="N763" s="41">
        <f t="shared" si="377"/>
        <v>0</v>
      </c>
      <c r="O763" s="41">
        <f t="shared" si="377"/>
        <v>0</v>
      </c>
      <c r="P763" s="41">
        <f t="shared" si="377"/>
        <v>32782.130000000005</v>
      </c>
      <c r="Q763" s="41">
        <f t="shared" si="377"/>
        <v>27476.95</v>
      </c>
      <c r="R763" s="41">
        <f t="shared" si="377"/>
        <v>395142.81</v>
      </c>
      <c r="S763" s="41">
        <f t="shared" si="377"/>
        <v>0</v>
      </c>
      <c r="T763" s="41">
        <f t="shared" si="377"/>
        <v>0</v>
      </c>
      <c r="U763" s="41">
        <f t="shared" si="377"/>
        <v>1735340</v>
      </c>
      <c r="V763" s="41">
        <f t="shared" si="377"/>
        <v>29304.93</v>
      </c>
      <c r="W763" s="41">
        <f t="shared" si="377"/>
        <v>0</v>
      </c>
      <c r="X763" s="41">
        <f t="shared" si="377"/>
        <v>0</v>
      </c>
      <c r="Y763" s="41">
        <f t="shared" si="377"/>
        <v>0</v>
      </c>
      <c r="Z763" s="41">
        <f t="shared" si="377"/>
        <v>2220046.8200000003</v>
      </c>
      <c r="AA763" s="41">
        <f t="shared" si="377"/>
        <v>4275390.0699999994</v>
      </c>
      <c r="AB763" s="42">
        <f>Z763/D763</f>
        <v>0.34178560389338192</v>
      </c>
      <c r="AC763" s="44"/>
      <c r="AE763" s="135"/>
      <c r="AF763" s="135"/>
      <c r="AG763" s="135"/>
      <c r="AH763" s="135"/>
      <c r="AI763" s="135"/>
      <c r="AJ763" s="135"/>
      <c r="AK763" s="135"/>
      <c r="AL763" s="135"/>
      <c r="AM763" s="135"/>
      <c r="AN763" s="135"/>
      <c r="AO763" s="135"/>
      <c r="AP763" s="135"/>
    </row>
    <row r="764" spans="1:42" s="33" customFormat="1" ht="15" hidden="1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  <c r="AE764" s="135"/>
      <c r="AF764" s="135"/>
      <c r="AG764" s="135"/>
      <c r="AH764" s="135"/>
      <c r="AI764" s="135"/>
      <c r="AJ764" s="135"/>
      <c r="AK764" s="135"/>
      <c r="AL764" s="135"/>
      <c r="AM764" s="135"/>
      <c r="AN764" s="135"/>
      <c r="AO764" s="135"/>
      <c r="AP764" s="135"/>
    </row>
    <row r="765" spans="1:42" s="33" customFormat="1" ht="15" hidden="1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  <c r="AE765" s="135"/>
      <c r="AF765" s="135"/>
      <c r="AG765" s="135"/>
      <c r="AH765" s="135"/>
      <c r="AI765" s="135"/>
      <c r="AJ765" s="135"/>
      <c r="AK765" s="135"/>
      <c r="AL765" s="135"/>
      <c r="AM765" s="135"/>
      <c r="AN765" s="135"/>
      <c r="AO765" s="135"/>
      <c r="AP765" s="135"/>
    </row>
    <row r="766" spans="1:42" s="33" customFormat="1" ht="15" hidden="1" customHeight="1" x14ac:dyDescent="0.25">
      <c r="A766" s="48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  <c r="AE766" s="135"/>
      <c r="AF766" s="135"/>
      <c r="AG766" s="135"/>
      <c r="AH766" s="135"/>
      <c r="AI766" s="135"/>
      <c r="AJ766" s="135"/>
      <c r="AK766" s="135"/>
      <c r="AL766" s="135"/>
      <c r="AM766" s="135"/>
      <c r="AN766" s="135"/>
      <c r="AO766" s="135"/>
      <c r="AP766" s="135"/>
    </row>
    <row r="767" spans="1:42" s="33" customFormat="1" ht="18" hidden="1" customHeight="1" x14ac:dyDescent="0.2">
      <c r="A767" s="36" t="s">
        <v>34</v>
      </c>
      <c r="B767" s="31">
        <f>[1]consoCURRENT!E15642</f>
        <v>0</v>
      </c>
      <c r="C767" s="31">
        <f>[1]consoCURRENT!F15642</f>
        <v>0</v>
      </c>
      <c r="D767" s="31">
        <f>[1]consoCURRENT!G15642</f>
        <v>0</v>
      </c>
      <c r="E767" s="31">
        <f>[1]consoCURRENT!H15642</f>
        <v>0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0</v>
      </c>
      <c r="AA767" s="31">
        <f>D767-Z767</f>
        <v>0</v>
      </c>
      <c r="AB767" s="39" t="e">
        <f>Z767/D767</f>
        <v>#DIV/0!</v>
      </c>
      <c r="AC767" s="32"/>
      <c r="AE767" s="135"/>
      <c r="AF767" s="135"/>
      <c r="AG767" s="135"/>
      <c r="AH767" s="135"/>
      <c r="AI767" s="135"/>
      <c r="AJ767" s="135"/>
      <c r="AK767" s="135"/>
      <c r="AL767" s="135"/>
      <c r="AM767" s="135"/>
      <c r="AN767" s="135"/>
      <c r="AO767" s="135"/>
      <c r="AP767" s="135"/>
    </row>
    <row r="768" spans="1:42" s="33" customFormat="1" ht="18" hidden="1" customHeight="1" x14ac:dyDescent="0.2">
      <c r="A768" s="36" t="s">
        <v>35</v>
      </c>
      <c r="B768" s="31">
        <f>[1]consoCURRENT!E15755</f>
        <v>6377197.580000001</v>
      </c>
      <c r="C768" s="31">
        <f>[1]consoCURRENT!F15755</f>
        <v>21976434</v>
      </c>
      <c r="D768" s="31">
        <f>[1]consoCURRENT!G15755</f>
        <v>28353631.580000002</v>
      </c>
      <c r="E768" s="31">
        <f>[1]consoCURRENT!H15755</f>
        <v>728436.61</v>
      </c>
      <c r="F768" s="31">
        <f>[1]consoCURRENT!I15755</f>
        <v>2685875.3099999996</v>
      </c>
      <c r="G768" s="31">
        <f>[1]consoCURRENT!J15755</f>
        <v>2962885.66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728436.61</v>
      </c>
      <c r="O768" s="31">
        <f>[1]consoCURRENT!R15755</f>
        <v>0</v>
      </c>
      <c r="P768" s="31">
        <f>[1]consoCURRENT!S15755</f>
        <v>0</v>
      </c>
      <c r="Q768" s="31">
        <f>[1]consoCURRENT!T15755</f>
        <v>0</v>
      </c>
      <c r="R768" s="31">
        <f>[1]consoCURRENT!U15755</f>
        <v>2345695.2399999998</v>
      </c>
      <c r="S768" s="31">
        <f>[1]consoCURRENT!V15755</f>
        <v>340180.07</v>
      </c>
      <c r="T768" s="31">
        <f>[1]consoCURRENT!W15755</f>
        <v>434099.5</v>
      </c>
      <c r="U768" s="31">
        <f>[1]consoCURRENT!X15755</f>
        <v>1187112.8</v>
      </c>
      <c r="V768" s="31">
        <f>[1]consoCURRENT!Y15755</f>
        <v>1341673.3600000001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8">SUM(M768:Y768)</f>
        <v>6377197.5800000001</v>
      </c>
      <c r="AA768" s="31">
        <f>D768-Z768</f>
        <v>21976434</v>
      </c>
      <c r="AB768" s="39">
        <f>Z768/D768</f>
        <v>0.2249164295588269</v>
      </c>
      <c r="AC768" s="32"/>
      <c r="AE768" s="135"/>
      <c r="AF768" s="135"/>
      <c r="AG768" s="135"/>
      <c r="AH768" s="135"/>
      <c r="AI768" s="135"/>
      <c r="AJ768" s="135"/>
      <c r="AK768" s="135"/>
      <c r="AL768" s="135"/>
      <c r="AM768" s="135"/>
      <c r="AN768" s="135"/>
      <c r="AO768" s="135"/>
      <c r="AP768" s="135"/>
    </row>
    <row r="769" spans="1:42" s="33" customFormat="1" ht="18" hidden="1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8"/>
        <v>0</v>
      </c>
      <c r="AA769" s="31">
        <f>D769-Z769</f>
        <v>0</v>
      </c>
      <c r="AB769" s="39"/>
      <c r="AC769" s="32"/>
      <c r="AE769" s="135"/>
      <c r="AF769" s="135"/>
      <c r="AG769" s="135"/>
      <c r="AH769" s="135"/>
      <c r="AI769" s="135"/>
      <c r="AJ769" s="135"/>
      <c r="AK769" s="135"/>
      <c r="AL769" s="135"/>
      <c r="AM769" s="135"/>
      <c r="AN769" s="135"/>
      <c r="AO769" s="135"/>
      <c r="AP769" s="135"/>
    </row>
    <row r="770" spans="1:42" s="33" customFormat="1" ht="18" hidden="1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8"/>
        <v>0</v>
      </c>
      <c r="AA770" s="31">
        <f>D770-Z770</f>
        <v>0</v>
      </c>
      <c r="AB770" s="39"/>
      <c r="AC770" s="32"/>
      <c r="AE770" s="135"/>
      <c r="AF770" s="135"/>
      <c r="AG770" s="135"/>
      <c r="AH770" s="135"/>
      <c r="AI770" s="135"/>
      <c r="AJ770" s="135"/>
      <c r="AK770" s="135"/>
      <c r="AL770" s="135"/>
      <c r="AM770" s="135"/>
      <c r="AN770" s="135"/>
      <c r="AO770" s="135"/>
      <c r="AP770" s="135"/>
    </row>
    <row r="771" spans="1:42" s="33" customFormat="1" ht="18" hidden="1" customHeight="1" x14ac:dyDescent="0.25">
      <c r="A771" s="40" t="s">
        <v>38</v>
      </c>
      <c r="B771" s="41">
        <f t="shared" ref="B771:AA771" si="379">SUM(B767:B770)</f>
        <v>6377197.580000001</v>
      </c>
      <c r="C771" s="41">
        <f t="shared" si="379"/>
        <v>21976434</v>
      </c>
      <c r="D771" s="41">
        <f t="shared" si="379"/>
        <v>28353631.580000002</v>
      </c>
      <c r="E771" s="41">
        <f t="shared" si="379"/>
        <v>728436.61</v>
      </c>
      <c r="F771" s="41">
        <f t="shared" si="379"/>
        <v>2685875.3099999996</v>
      </c>
      <c r="G771" s="41">
        <f t="shared" si="379"/>
        <v>2962885.66</v>
      </c>
      <c r="H771" s="41">
        <f t="shared" si="379"/>
        <v>0</v>
      </c>
      <c r="I771" s="41">
        <f t="shared" si="379"/>
        <v>0</v>
      </c>
      <c r="J771" s="41">
        <f t="shared" si="379"/>
        <v>0</v>
      </c>
      <c r="K771" s="41">
        <f t="shared" si="379"/>
        <v>0</v>
      </c>
      <c r="L771" s="41">
        <f t="shared" si="379"/>
        <v>0</v>
      </c>
      <c r="M771" s="41">
        <f t="shared" si="379"/>
        <v>0</v>
      </c>
      <c r="N771" s="41">
        <f t="shared" si="379"/>
        <v>728436.61</v>
      </c>
      <c r="O771" s="41">
        <f t="shared" si="379"/>
        <v>0</v>
      </c>
      <c r="P771" s="41">
        <f t="shared" si="379"/>
        <v>0</v>
      </c>
      <c r="Q771" s="41">
        <f t="shared" si="379"/>
        <v>0</v>
      </c>
      <c r="R771" s="41">
        <f t="shared" si="379"/>
        <v>2345695.2399999998</v>
      </c>
      <c r="S771" s="41">
        <f t="shared" si="379"/>
        <v>340180.07</v>
      </c>
      <c r="T771" s="41">
        <f t="shared" si="379"/>
        <v>434099.5</v>
      </c>
      <c r="U771" s="41">
        <f t="shared" si="379"/>
        <v>1187112.8</v>
      </c>
      <c r="V771" s="41">
        <f t="shared" si="379"/>
        <v>1341673.3600000001</v>
      </c>
      <c r="W771" s="41">
        <f t="shared" si="379"/>
        <v>0</v>
      </c>
      <c r="X771" s="41">
        <f t="shared" si="379"/>
        <v>0</v>
      </c>
      <c r="Y771" s="41">
        <f t="shared" si="379"/>
        <v>0</v>
      </c>
      <c r="Z771" s="41">
        <f t="shared" si="379"/>
        <v>6377197.5800000001</v>
      </c>
      <c r="AA771" s="41">
        <f t="shared" si="379"/>
        <v>21976434</v>
      </c>
      <c r="AB771" s="42">
        <f>Z771/D771</f>
        <v>0.2249164295588269</v>
      </c>
      <c r="AC771" s="32"/>
      <c r="AE771" s="135"/>
      <c r="AF771" s="135"/>
      <c r="AG771" s="135"/>
      <c r="AH771" s="135"/>
      <c r="AI771" s="135"/>
      <c r="AJ771" s="135"/>
      <c r="AK771" s="135"/>
      <c r="AL771" s="135"/>
      <c r="AM771" s="135"/>
      <c r="AN771" s="135"/>
      <c r="AO771" s="135"/>
      <c r="AP771" s="135"/>
    </row>
    <row r="772" spans="1:42" s="33" customFormat="1" ht="18" hidden="1" customHeight="1" x14ac:dyDescent="0.25">
      <c r="A772" s="43" t="s">
        <v>39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80">SUM(M772:Y772)</f>
        <v>0</v>
      </c>
      <c r="AA772" s="31">
        <f>D772-Z772</f>
        <v>0</v>
      </c>
      <c r="AB772" s="39" t="e">
        <f>Z772/D772</f>
        <v>#DIV/0!</v>
      </c>
      <c r="AC772" s="32"/>
      <c r="AE772" s="135"/>
      <c r="AF772" s="135"/>
      <c r="AG772" s="135"/>
      <c r="AH772" s="135"/>
      <c r="AI772" s="135"/>
      <c r="AJ772" s="135"/>
      <c r="AK772" s="135"/>
      <c r="AL772" s="135"/>
      <c r="AM772" s="135"/>
      <c r="AN772" s="135"/>
      <c r="AO772" s="135"/>
      <c r="AP772" s="135"/>
    </row>
    <row r="773" spans="1:42" s="33" customFormat="1" ht="18" hidden="1" customHeight="1" x14ac:dyDescent="0.25">
      <c r="A773" s="40" t="s">
        <v>40</v>
      </c>
      <c r="B773" s="41">
        <f t="shared" ref="B773:AA773" si="381">B772+B771</f>
        <v>6377197.580000001</v>
      </c>
      <c r="C773" s="41">
        <f t="shared" si="381"/>
        <v>21976434</v>
      </c>
      <c r="D773" s="41">
        <f t="shared" si="381"/>
        <v>28353631.580000002</v>
      </c>
      <c r="E773" s="41">
        <f t="shared" si="381"/>
        <v>728436.61</v>
      </c>
      <c r="F773" s="41">
        <f t="shared" si="381"/>
        <v>2685875.3099999996</v>
      </c>
      <c r="G773" s="41">
        <f t="shared" si="381"/>
        <v>2962885.66</v>
      </c>
      <c r="H773" s="41">
        <f t="shared" si="381"/>
        <v>0</v>
      </c>
      <c r="I773" s="41">
        <f t="shared" si="381"/>
        <v>0</v>
      </c>
      <c r="J773" s="41">
        <f t="shared" si="381"/>
        <v>0</v>
      </c>
      <c r="K773" s="41">
        <f t="shared" si="381"/>
        <v>0</v>
      </c>
      <c r="L773" s="41">
        <f t="shared" si="381"/>
        <v>0</v>
      </c>
      <c r="M773" s="41">
        <f t="shared" si="381"/>
        <v>0</v>
      </c>
      <c r="N773" s="41">
        <f t="shared" si="381"/>
        <v>728436.61</v>
      </c>
      <c r="O773" s="41">
        <f t="shared" si="381"/>
        <v>0</v>
      </c>
      <c r="P773" s="41">
        <f t="shared" si="381"/>
        <v>0</v>
      </c>
      <c r="Q773" s="41">
        <f t="shared" si="381"/>
        <v>0</v>
      </c>
      <c r="R773" s="41">
        <f t="shared" si="381"/>
        <v>2345695.2399999998</v>
      </c>
      <c r="S773" s="41">
        <f t="shared" si="381"/>
        <v>340180.07</v>
      </c>
      <c r="T773" s="41">
        <f t="shared" si="381"/>
        <v>434099.5</v>
      </c>
      <c r="U773" s="41">
        <f t="shared" si="381"/>
        <v>1187112.8</v>
      </c>
      <c r="V773" s="41">
        <f t="shared" si="381"/>
        <v>1341673.3600000001</v>
      </c>
      <c r="W773" s="41">
        <f t="shared" si="381"/>
        <v>0</v>
      </c>
      <c r="X773" s="41">
        <f t="shared" si="381"/>
        <v>0</v>
      </c>
      <c r="Y773" s="41">
        <f t="shared" si="381"/>
        <v>0</v>
      </c>
      <c r="Z773" s="41">
        <f t="shared" si="381"/>
        <v>6377197.5800000001</v>
      </c>
      <c r="AA773" s="41">
        <f t="shared" si="381"/>
        <v>21976434</v>
      </c>
      <c r="AB773" s="42">
        <f>Z773/D773</f>
        <v>0.2249164295588269</v>
      </c>
      <c r="AC773" s="44"/>
      <c r="AE773" s="135"/>
      <c r="AF773" s="135"/>
      <c r="AG773" s="135"/>
      <c r="AH773" s="135"/>
      <c r="AI773" s="135"/>
      <c r="AJ773" s="135"/>
      <c r="AK773" s="135"/>
      <c r="AL773" s="135"/>
      <c r="AM773" s="135"/>
      <c r="AN773" s="135"/>
      <c r="AO773" s="135"/>
      <c r="AP773" s="135"/>
    </row>
    <row r="774" spans="1:42" s="33" customFormat="1" ht="15" hidden="1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  <c r="AE774" s="135"/>
      <c r="AF774" s="135"/>
      <c r="AG774" s="135"/>
      <c r="AH774" s="135"/>
      <c r="AI774" s="135"/>
      <c r="AJ774" s="135"/>
      <c r="AK774" s="135"/>
      <c r="AL774" s="135"/>
      <c r="AM774" s="135"/>
      <c r="AN774" s="135"/>
      <c r="AO774" s="135"/>
      <c r="AP774" s="135"/>
    </row>
    <row r="775" spans="1:42" s="33" customFormat="1" ht="15" hidden="1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  <c r="AE775" s="135"/>
      <c r="AF775" s="135"/>
      <c r="AG775" s="135"/>
      <c r="AH775" s="135"/>
      <c r="AI775" s="135"/>
      <c r="AJ775" s="135"/>
      <c r="AK775" s="135"/>
      <c r="AL775" s="135"/>
      <c r="AM775" s="135"/>
      <c r="AN775" s="135"/>
      <c r="AO775" s="135"/>
      <c r="AP775" s="135"/>
    </row>
    <row r="776" spans="1:42" s="33" customFormat="1" ht="15" hidden="1" customHeight="1" x14ac:dyDescent="0.25">
      <c r="A776" s="48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  <c r="AE776" s="135"/>
      <c r="AF776" s="135"/>
      <c r="AG776" s="135"/>
      <c r="AH776" s="135"/>
      <c r="AI776" s="135"/>
      <c r="AJ776" s="135"/>
      <c r="AK776" s="135"/>
      <c r="AL776" s="135"/>
      <c r="AM776" s="135"/>
      <c r="AN776" s="135"/>
      <c r="AO776" s="135"/>
      <c r="AP776" s="135"/>
    </row>
    <row r="777" spans="1:42" s="33" customFormat="1" ht="18" hidden="1" customHeight="1" x14ac:dyDescent="0.2">
      <c r="A777" s="36" t="s">
        <v>34</v>
      </c>
      <c r="B777" s="31">
        <f>[1]consoCURRENT!E15855</f>
        <v>0</v>
      </c>
      <c r="C777" s="31">
        <f>[1]consoCURRENT!F15855</f>
        <v>0</v>
      </c>
      <c r="D777" s="31">
        <f>[1]consoCURRENT!G15855</f>
        <v>0</v>
      </c>
      <c r="E777" s="31">
        <f>[1]consoCURRENT!H15855</f>
        <v>0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0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0</v>
      </c>
      <c r="AA777" s="31">
        <f>D777-Z777</f>
        <v>0</v>
      </c>
      <c r="AB777" s="39" t="e">
        <f>Z777/D777</f>
        <v>#DIV/0!</v>
      </c>
      <c r="AC777" s="32"/>
      <c r="AE777" s="135"/>
      <c r="AF777" s="135"/>
      <c r="AG777" s="135"/>
      <c r="AH777" s="135"/>
      <c r="AI777" s="135"/>
      <c r="AJ777" s="135"/>
      <c r="AK777" s="135"/>
      <c r="AL777" s="135"/>
      <c r="AM777" s="135"/>
      <c r="AN777" s="135"/>
      <c r="AO777" s="135"/>
      <c r="AP777" s="135"/>
    </row>
    <row r="778" spans="1:42" s="33" customFormat="1" ht="18" hidden="1" customHeight="1" x14ac:dyDescent="0.2">
      <c r="A778" s="36" t="s">
        <v>35</v>
      </c>
      <c r="B778" s="31">
        <f>[1]consoCURRENT!E15968</f>
        <v>3401155.379999999</v>
      </c>
      <c r="C778" s="31">
        <f>[1]consoCURRENT!F15968</f>
        <v>18464269.999999996</v>
      </c>
      <c r="D778" s="31">
        <f>[1]consoCURRENT!G15968</f>
        <v>21865425.379999999</v>
      </c>
      <c r="E778" s="31">
        <f>[1]consoCURRENT!H15968</f>
        <v>370486.87999999989</v>
      </c>
      <c r="F778" s="31">
        <f>[1]consoCURRENT!I15968</f>
        <v>1344208.3800000001</v>
      </c>
      <c r="G778" s="31">
        <f>[1]consoCURRENT!J15968</f>
        <v>7487384.0200000005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4436</v>
      </c>
      <c r="P778" s="31">
        <f>[1]consoCURRENT!S15968</f>
        <v>366050.87999999989</v>
      </c>
      <c r="Q778" s="31">
        <f>[1]consoCURRENT!T15968</f>
        <v>71302.740000000005</v>
      </c>
      <c r="R778" s="31">
        <f>[1]consoCURRENT!U15968</f>
        <v>1001763.28</v>
      </c>
      <c r="S778" s="31">
        <f>[1]consoCURRENT!V15968</f>
        <v>271142.36</v>
      </c>
      <c r="T778" s="31">
        <f>[1]consoCURRENT!W15968</f>
        <v>0</v>
      </c>
      <c r="U778" s="31">
        <f>[1]consoCURRENT!X15968</f>
        <v>0</v>
      </c>
      <c r="V778" s="31">
        <f>[1]consoCURRENT!Y15968</f>
        <v>7487384.0200000005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82">SUM(M778:Y778)</f>
        <v>9202079.2800000012</v>
      </c>
      <c r="AA778" s="31">
        <f>D778-Z778</f>
        <v>12663346.099999998</v>
      </c>
      <c r="AB778" s="39">
        <f>Z778/D778</f>
        <v>0.42085068641824896</v>
      </c>
      <c r="AC778" s="32"/>
      <c r="AE778" s="135"/>
      <c r="AF778" s="135"/>
      <c r="AG778" s="135"/>
      <c r="AH778" s="135"/>
      <c r="AI778" s="135"/>
      <c r="AJ778" s="135"/>
      <c r="AK778" s="135"/>
      <c r="AL778" s="135"/>
      <c r="AM778" s="135"/>
      <c r="AN778" s="135"/>
      <c r="AO778" s="135"/>
      <c r="AP778" s="135"/>
    </row>
    <row r="779" spans="1:42" s="33" customFormat="1" ht="18" hidden="1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82"/>
        <v>0</v>
      </c>
      <c r="AA779" s="31">
        <f>D779-Z779</f>
        <v>0</v>
      </c>
      <c r="AB779" s="39"/>
      <c r="AC779" s="32"/>
      <c r="AE779" s="135"/>
      <c r="AF779" s="135"/>
      <c r="AG779" s="135"/>
      <c r="AH779" s="135"/>
      <c r="AI779" s="135"/>
      <c r="AJ779" s="135"/>
      <c r="AK779" s="135"/>
      <c r="AL779" s="135"/>
      <c r="AM779" s="135"/>
      <c r="AN779" s="135"/>
      <c r="AO779" s="135"/>
      <c r="AP779" s="135"/>
    </row>
    <row r="780" spans="1:42" s="33" customFormat="1" ht="18" hidden="1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82"/>
        <v>0</v>
      </c>
      <c r="AA780" s="31">
        <f>D780-Z780</f>
        <v>0</v>
      </c>
      <c r="AB780" s="39"/>
      <c r="AC780" s="32"/>
      <c r="AE780" s="135"/>
      <c r="AF780" s="135"/>
      <c r="AG780" s="135"/>
      <c r="AH780" s="135"/>
      <c r="AI780" s="135"/>
      <c r="AJ780" s="135"/>
      <c r="AK780" s="135"/>
      <c r="AL780" s="135"/>
      <c r="AM780" s="135"/>
      <c r="AN780" s="135"/>
      <c r="AO780" s="135"/>
      <c r="AP780" s="135"/>
    </row>
    <row r="781" spans="1:42" s="33" customFormat="1" ht="18" hidden="1" customHeight="1" x14ac:dyDescent="0.25">
      <c r="A781" s="40" t="s">
        <v>38</v>
      </c>
      <c r="B781" s="41">
        <f t="shared" ref="B781:AA781" si="383">SUM(B777:B780)</f>
        <v>3401155.379999999</v>
      </c>
      <c r="C781" s="41">
        <f t="shared" si="383"/>
        <v>18464269.999999996</v>
      </c>
      <c r="D781" s="41">
        <f t="shared" si="383"/>
        <v>21865425.379999999</v>
      </c>
      <c r="E781" s="41">
        <f t="shared" si="383"/>
        <v>370486.87999999989</v>
      </c>
      <c r="F781" s="41">
        <f t="shared" si="383"/>
        <v>1344208.3800000001</v>
      </c>
      <c r="G781" s="41">
        <f t="shared" si="383"/>
        <v>7487384.0200000005</v>
      </c>
      <c r="H781" s="41">
        <f t="shared" si="383"/>
        <v>0</v>
      </c>
      <c r="I781" s="41">
        <f t="shared" si="383"/>
        <v>0</v>
      </c>
      <c r="J781" s="41">
        <f t="shared" si="383"/>
        <v>0</v>
      </c>
      <c r="K781" s="41">
        <f t="shared" si="383"/>
        <v>0</v>
      </c>
      <c r="L781" s="41">
        <f t="shared" si="383"/>
        <v>0</v>
      </c>
      <c r="M781" s="41">
        <f t="shared" si="383"/>
        <v>0</v>
      </c>
      <c r="N781" s="41">
        <f t="shared" si="383"/>
        <v>0</v>
      </c>
      <c r="O781" s="41">
        <f t="shared" si="383"/>
        <v>4436</v>
      </c>
      <c r="P781" s="41">
        <f t="shared" si="383"/>
        <v>366050.87999999989</v>
      </c>
      <c r="Q781" s="41">
        <f t="shared" si="383"/>
        <v>71302.740000000005</v>
      </c>
      <c r="R781" s="41">
        <f t="shared" si="383"/>
        <v>1001763.28</v>
      </c>
      <c r="S781" s="41">
        <f t="shared" si="383"/>
        <v>271142.36</v>
      </c>
      <c r="T781" s="41">
        <f t="shared" si="383"/>
        <v>0</v>
      </c>
      <c r="U781" s="41">
        <f t="shared" si="383"/>
        <v>0</v>
      </c>
      <c r="V781" s="41">
        <f t="shared" si="383"/>
        <v>7487384.0200000005</v>
      </c>
      <c r="W781" s="41">
        <f t="shared" si="383"/>
        <v>0</v>
      </c>
      <c r="X781" s="41">
        <f t="shared" si="383"/>
        <v>0</v>
      </c>
      <c r="Y781" s="41">
        <f t="shared" si="383"/>
        <v>0</v>
      </c>
      <c r="Z781" s="41">
        <f t="shared" si="383"/>
        <v>9202079.2800000012</v>
      </c>
      <c r="AA781" s="41">
        <f t="shared" si="383"/>
        <v>12663346.099999998</v>
      </c>
      <c r="AB781" s="42">
        <f>Z781/D781</f>
        <v>0.42085068641824896</v>
      </c>
      <c r="AC781" s="32"/>
      <c r="AE781" s="135"/>
      <c r="AF781" s="135"/>
      <c r="AG781" s="135"/>
      <c r="AH781" s="135"/>
      <c r="AI781" s="135"/>
      <c r="AJ781" s="135"/>
      <c r="AK781" s="135"/>
      <c r="AL781" s="135"/>
      <c r="AM781" s="135"/>
      <c r="AN781" s="135"/>
      <c r="AO781" s="135"/>
      <c r="AP781" s="135"/>
    </row>
    <row r="782" spans="1:42" s="33" customFormat="1" ht="18" hidden="1" customHeight="1" x14ac:dyDescent="0.25">
      <c r="A782" s="43" t="s">
        <v>39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4">SUM(M782:Y782)</f>
        <v>0</v>
      </c>
      <c r="AA782" s="31">
        <f>D782-Z782</f>
        <v>0</v>
      </c>
      <c r="AB782" s="39" t="e">
        <f>Z782/D782</f>
        <v>#DIV/0!</v>
      </c>
      <c r="AC782" s="32"/>
      <c r="AE782" s="135"/>
      <c r="AF782" s="135"/>
      <c r="AG782" s="135"/>
      <c r="AH782" s="135"/>
      <c r="AI782" s="135"/>
      <c r="AJ782" s="135"/>
      <c r="AK782" s="135"/>
      <c r="AL782" s="135"/>
      <c r="AM782" s="135"/>
      <c r="AN782" s="135"/>
      <c r="AO782" s="135"/>
      <c r="AP782" s="135"/>
    </row>
    <row r="783" spans="1:42" s="33" customFormat="1" ht="18" hidden="1" customHeight="1" x14ac:dyDescent="0.25">
      <c r="A783" s="40" t="s">
        <v>40</v>
      </c>
      <c r="B783" s="41">
        <f t="shared" ref="B783:AA783" si="385">B782+B781</f>
        <v>3401155.379999999</v>
      </c>
      <c r="C783" s="41">
        <f t="shared" si="385"/>
        <v>18464269.999999996</v>
      </c>
      <c r="D783" s="41">
        <f t="shared" si="385"/>
        <v>21865425.379999999</v>
      </c>
      <c r="E783" s="41">
        <f t="shared" si="385"/>
        <v>370486.87999999989</v>
      </c>
      <c r="F783" s="41">
        <f t="shared" si="385"/>
        <v>1344208.3800000001</v>
      </c>
      <c r="G783" s="41">
        <f t="shared" si="385"/>
        <v>7487384.0200000005</v>
      </c>
      <c r="H783" s="41">
        <f t="shared" si="385"/>
        <v>0</v>
      </c>
      <c r="I783" s="41">
        <f t="shared" si="385"/>
        <v>0</v>
      </c>
      <c r="J783" s="41">
        <f t="shared" si="385"/>
        <v>0</v>
      </c>
      <c r="K783" s="41">
        <f t="shared" si="385"/>
        <v>0</v>
      </c>
      <c r="L783" s="41">
        <f t="shared" si="385"/>
        <v>0</v>
      </c>
      <c r="M783" s="41">
        <f t="shared" si="385"/>
        <v>0</v>
      </c>
      <c r="N783" s="41">
        <f t="shared" si="385"/>
        <v>0</v>
      </c>
      <c r="O783" s="41">
        <f t="shared" si="385"/>
        <v>4436</v>
      </c>
      <c r="P783" s="41">
        <f t="shared" si="385"/>
        <v>366050.87999999989</v>
      </c>
      <c r="Q783" s="41">
        <f t="shared" si="385"/>
        <v>71302.740000000005</v>
      </c>
      <c r="R783" s="41">
        <f t="shared" si="385"/>
        <v>1001763.28</v>
      </c>
      <c r="S783" s="41">
        <f t="shared" si="385"/>
        <v>271142.36</v>
      </c>
      <c r="T783" s="41">
        <f t="shared" si="385"/>
        <v>0</v>
      </c>
      <c r="U783" s="41">
        <f t="shared" si="385"/>
        <v>0</v>
      </c>
      <c r="V783" s="41">
        <f t="shared" si="385"/>
        <v>7487384.0200000005</v>
      </c>
      <c r="W783" s="41">
        <f t="shared" si="385"/>
        <v>0</v>
      </c>
      <c r="X783" s="41">
        <f t="shared" si="385"/>
        <v>0</v>
      </c>
      <c r="Y783" s="41">
        <f t="shared" si="385"/>
        <v>0</v>
      </c>
      <c r="Z783" s="41">
        <f t="shared" si="385"/>
        <v>9202079.2800000012</v>
      </c>
      <c r="AA783" s="41">
        <f t="shared" si="385"/>
        <v>12663346.099999998</v>
      </c>
      <c r="AB783" s="42">
        <f>Z783/D783</f>
        <v>0.42085068641824896</v>
      </c>
      <c r="AC783" s="44"/>
      <c r="AE783" s="135"/>
      <c r="AF783" s="135"/>
      <c r="AG783" s="135"/>
      <c r="AH783" s="135"/>
      <c r="AI783" s="135"/>
      <c r="AJ783" s="135"/>
      <c r="AK783" s="135"/>
      <c r="AL783" s="135"/>
      <c r="AM783" s="135"/>
      <c r="AN783" s="135"/>
      <c r="AO783" s="135"/>
      <c r="AP783" s="135"/>
    </row>
    <row r="784" spans="1:42" s="33" customFormat="1" ht="15" hidden="1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  <c r="AE784" s="135"/>
      <c r="AF784" s="135"/>
      <c r="AG784" s="135"/>
      <c r="AH784" s="135"/>
      <c r="AI784" s="135"/>
      <c r="AJ784" s="135"/>
      <c r="AK784" s="135"/>
      <c r="AL784" s="135"/>
      <c r="AM784" s="135"/>
      <c r="AN784" s="135"/>
      <c r="AO784" s="135"/>
      <c r="AP784" s="135"/>
    </row>
    <row r="785" spans="1:42" s="33" customFormat="1" ht="15" hidden="1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  <c r="AE785" s="135"/>
      <c r="AF785" s="135"/>
      <c r="AG785" s="135"/>
      <c r="AH785" s="135"/>
      <c r="AI785" s="135"/>
      <c r="AJ785" s="135"/>
      <c r="AK785" s="135"/>
      <c r="AL785" s="135"/>
      <c r="AM785" s="135"/>
      <c r="AN785" s="135"/>
      <c r="AO785" s="135"/>
      <c r="AP785" s="135"/>
    </row>
    <row r="786" spans="1:42" s="33" customFormat="1" ht="15" hidden="1" customHeight="1" x14ac:dyDescent="0.25">
      <c r="A786" s="48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  <c r="AE786" s="135"/>
      <c r="AF786" s="135"/>
      <c r="AG786" s="135"/>
      <c r="AH786" s="135"/>
      <c r="AI786" s="135"/>
      <c r="AJ786" s="135"/>
      <c r="AK786" s="135"/>
      <c r="AL786" s="135"/>
      <c r="AM786" s="135"/>
      <c r="AN786" s="135"/>
      <c r="AO786" s="135"/>
      <c r="AP786" s="135"/>
    </row>
    <row r="787" spans="1:42" s="33" customFormat="1" ht="18" hidden="1" customHeight="1" x14ac:dyDescent="0.2">
      <c r="A787" s="36" t="s">
        <v>34</v>
      </c>
      <c r="B787" s="31">
        <f>[1]consoCURRENT!E16068</f>
        <v>0</v>
      </c>
      <c r="C787" s="31">
        <f>[1]consoCURRENT!F16068</f>
        <v>0</v>
      </c>
      <c r="D787" s="31">
        <f>[1]consoCURRENT!G16068</f>
        <v>0</v>
      </c>
      <c r="E787" s="31">
        <f>[1]consoCURRENT!H16068</f>
        <v>0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0</v>
      </c>
      <c r="P787" s="31">
        <f>[1]consoCURRENT!S16068</f>
        <v>0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0</v>
      </c>
      <c r="AA787" s="31">
        <f>D787-Z787</f>
        <v>0</v>
      </c>
      <c r="AB787" s="39" t="e">
        <f>Z787/D787</f>
        <v>#DIV/0!</v>
      </c>
      <c r="AC787" s="32"/>
      <c r="AE787" s="135"/>
      <c r="AF787" s="135"/>
      <c r="AG787" s="135"/>
      <c r="AH787" s="135"/>
      <c r="AI787" s="135"/>
      <c r="AJ787" s="135"/>
      <c r="AK787" s="135"/>
      <c r="AL787" s="135"/>
      <c r="AM787" s="135"/>
      <c r="AN787" s="135"/>
      <c r="AO787" s="135"/>
      <c r="AP787" s="135"/>
    </row>
    <row r="788" spans="1:42" s="33" customFormat="1" ht="18" hidden="1" customHeight="1" x14ac:dyDescent="0.2">
      <c r="A788" s="36" t="s">
        <v>35</v>
      </c>
      <c r="B788" s="31">
        <f>[1]consoCURRENT!E16181</f>
        <v>318323.04000000004</v>
      </c>
      <c r="C788" s="31">
        <f>[1]consoCURRENT!F16181</f>
        <v>4746438</v>
      </c>
      <c r="D788" s="31">
        <f>[1]consoCURRENT!G16181</f>
        <v>5064761.04</v>
      </c>
      <c r="E788" s="31">
        <f>[1]consoCURRENT!H16181</f>
        <v>0</v>
      </c>
      <c r="F788" s="31">
        <f>[1]consoCURRENT!I16181</f>
        <v>154910</v>
      </c>
      <c r="G788" s="31">
        <f>[1]consoCURRENT!J16181</f>
        <v>952615.32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0</v>
      </c>
      <c r="P788" s="31">
        <f>[1]consoCURRENT!S16181</f>
        <v>0</v>
      </c>
      <c r="Q788" s="31">
        <f>[1]consoCURRENT!T16181</f>
        <v>0</v>
      </c>
      <c r="R788" s="31">
        <f>[1]consoCURRENT!U16181</f>
        <v>154910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952615.32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86">SUM(M788:Y788)</f>
        <v>1107525.3199999998</v>
      </c>
      <c r="AA788" s="31">
        <f>D788-Z788</f>
        <v>3957235.72</v>
      </c>
      <c r="AB788" s="39">
        <f>Z788/D788</f>
        <v>0.21867276881438019</v>
      </c>
      <c r="AC788" s="32"/>
      <c r="AE788" s="135"/>
      <c r="AF788" s="135"/>
      <c r="AG788" s="135"/>
      <c r="AH788" s="135"/>
      <c r="AI788" s="135"/>
      <c r="AJ788" s="135"/>
      <c r="AK788" s="135"/>
      <c r="AL788" s="135"/>
      <c r="AM788" s="135"/>
      <c r="AN788" s="135"/>
      <c r="AO788" s="135"/>
      <c r="AP788" s="135"/>
    </row>
    <row r="789" spans="1:42" s="33" customFormat="1" ht="18" hidden="1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86"/>
        <v>0</v>
      </c>
      <c r="AA789" s="31">
        <f>D789-Z789</f>
        <v>0</v>
      </c>
      <c r="AB789" s="39"/>
      <c r="AC789" s="32"/>
      <c r="AE789" s="135"/>
      <c r="AF789" s="135"/>
      <c r="AG789" s="135"/>
      <c r="AH789" s="135"/>
      <c r="AI789" s="135"/>
      <c r="AJ789" s="135"/>
      <c r="AK789" s="135"/>
      <c r="AL789" s="135"/>
      <c r="AM789" s="135"/>
      <c r="AN789" s="135"/>
      <c r="AO789" s="135"/>
      <c r="AP789" s="135"/>
    </row>
    <row r="790" spans="1:42" s="33" customFormat="1" ht="18" hidden="1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86"/>
        <v>0</v>
      </c>
      <c r="AA790" s="31">
        <f>D790-Z790</f>
        <v>0</v>
      </c>
      <c r="AB790" s="39"/>
      <c r="AC790" s="32"/>
      <c r="AE790" s="135"/>
      <c r="AF790" s="135"/>
      <c r="AG790" s="135"/>
      <c r="AH790" s="135"/>
      <c r="AI790" s="135"/>
      <c r="AJ790" s="135"/>
      <c r="AK790" s="135"/>
      <c r="AL790" s="135"/>
      <c r="AM790" s="135"/>
      <c r="AN790" s="135"/>
      <c r="AO790" s="135"/>
      <c r="AP790" s="135"/>
    </row>
    <row r="791" spans="1:42" s="33" customFormat="1" ht="18" hidden="1" customHeight="1" x14ac:dyDescent="0.25">
      <c r="A791" s="40" t="s">
        <v>38</v>
      </c>
      <c r="B791" s="41">
        <f t="shared" ref="B791:AA791" si="387">SUM(B787:B790)</f>
        <v>318323.04000000004</v>
      </c>
      <c r="C791" s="41">
        <f t="shared" si="387"/>
        <v>4746438</v>
      </c>
      <c r="D791" s="41">
        <f t="shared" si="387"/>
        <v>5064761.04</v>
      </c>
      <c r="E791" s="41">
        <f t="shared" si="387"/>
        <v>0</v>
      </c>
      <c r="F791" s="41">
        <f t="shared" si="387"/>
        <v>154910</v>
      </c>
      <c r="G791" s="41">
        <f t="shared" si="387"/>
        <v>952615.32</v>
      </c>
      <c r="H791" s="41">
        <f t="shared" si="387"/>
        <v>0</v>
      </c>
      <c r="I791" s="41">
        <f t="shared" si="387"/>
        <v>0</v>
      </c>
      <c r="J791" s="41">
        <f t="shared" si="387"/>
        <v>0</v>
      </c>
      <c r="K791" s="41">
        <f t="shared" si="387"/>
        <v>0</v>
      </c>
      <c r="L791" s="41">
        <f t="shared" si="387"/>
        <v>0</v>
      </c>
      <c r="M791" s="41">
        <f t="shared" si="387"/>
        <v>0</v>
      </c>
      <c r="N791" s="41">
        <f t="shared" si="387"/>
        <v>0</v>
      </c>
      <c r="O791" s="41">
        <f t="shared" si="387"/>
        <v>0</v>
      </c>
      <c r="P791" s="41">
        <f t="shared" si="387"/>
        <v>0</v>
      </c>
      <c r="Q791" s="41">
        <f t="shared" si="387"/>
        <v>0</v>
      </c>
      <c r="R791" s="41">
        <f t="shared" si="387"/>
        <v>154910</v>
      </c>
      <c r="S791" s="41">
        <f t="shared" si="387"/>
        <v>0</v>
      </c>
      <c r="T791" s="41">
        <f t="shared" si="387"/>
        <v>0</v>
      </c>
      <c r="U791" s="41">
        <f t="shared" si="387"/>
        <v>0</v>
      </c>
      <c r="V791" s="41">
        <f t="shared" si="387"/>
        <v>952615.32</v>
      </c>
      <c r="W791" s="41">
        <f t="shared" si="387"/>
        <v>0</v>
      </c>
      <c r="X791" s="41">
        <f t="shared" si="387"/>
        <v>0</v>
      </c>
      <c r="Y791" s="41">
        <f t="shared" si="387"/>
        <v>0</v>
      </c>
      <c r="Z791" s="41">
        <f t="shared" si="387"/>
        <v>1107525.3199999998</v>
      </c>
      <c r="AA791" s="41">
        <f t="shared" si="387"/>
        <v>3957235.72</v>
      </c>
      <c r="AB791" s="42">
        <f>Z791/D791</f>
        <v>0.21867276881438019</v>
      </c>
      <c r="AC791" s="32"/>
      <c r="AE791" s="135"/>
      <c r="AF791" s="135"/>
      <c r="AG791" s="135"/>
      <c r="AH791" s="135"/>
      <c r="AI791" s="135"/>
      <c r="AJ791" s="135"/>
      <c r="AK791" s="135"/>
      <c r="AL791" s="135"/>
      <c r="AM791" s="135"/>
      <c r="AN791" s="135"/>
      <c r="AO791" s="135"/>
      <c r="AP791" s="135"/>
    </row>
    <row r="792" spans="1:42" s="33" customFormat="1" ht="18" hidden="1" customHeight="1" x14ac:dyDescent="0.25">
      <c r="A792" s="43" t="s">
        <v>39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8">SUM(M792:Y792)</f>
        <v>0</v>
      </c>
      <c r="AA792" s="31">
        <f>D792-Z792</f>
        <v>0</v>
      </c>
      <c r="AB792" s="39" t="e">
        <f>Z792/D792</f>
        <v>#DIV/0!</v>
      </c>
      <c r="AC792" s="32"/>
      <c r="AE792" s="135"/>
      <c r="AF792" s="135"/>
      <c r="AG792" s="135"/>
      <c r="AH792" s="135"/>
      <c r="AI792" s="135"/>
      <c r="AJ792" s="135"/>
      <c r="AK792" s="135"/>
      <c r="AL792" s="135"/>
      <c r="AM792" s="135"/>
      <c r="AN792" s="135"/>
      <c r="AO792" s="135"/>
      <c r="AP792" s="135"/>
    </row>
    <row r="793" spans="1:42" s="33" customFormat="1" ht="18" hidden="1" customHeight="1" x14ac:dyDescent="0.25">
      <c r="A793" s="40" t="s">
        <v>40</v>
      </c>
      <c r="B793" s="41">
        <f t="shared" ref="B793:AA793" si="389">B792+B791</f>
        <v>318323.04000000004</v>
      </c>
      <c r="C793" s="41">
        <f t="shared" si="389"/>
        <v>4746438</v>
      </c>
      <c r="D793" s="41">
        <f t="shared" si="389"/>
        <v>5064761.04</v>
      </c>
      <c r="E793" s="41">
        <f t="shared" si="389"/>
        <v>0</v>
      </c>
      <c r="F793" s="41">
        <f t="shared" si="389"/>
        <v>154910</v>
      </c>
      <c r="G793" s="41">
        <f t="shared" si="389"/>
        <v>952615.32</v>
      </c>
      <c r="H793" s="41">
        <f t="shared" si="389"/>
        <v>0</v>
      </c>
      <c r="I793" s="41">
        <f t="shared" si="389"/>
        <v>0</v>
      </c>
      <c r="J793" s="41">
        <f t="shared" si="389"/>
        <v>0</v>
      </c>
      <c r="K793" s="41">
        <f t="shared" si="389"/>
        <v>0</v>
      </c>
      <c r="L793" s="41">
        <f t="shared" si="389"/>
        <v>0</v>
      </c>
      <c r="M793" s="41">
        <f t="shared" si="389"/>
        <v>0</v>
      </c>
      <c r="N793" s="41">
        <f t="shared" si="389"/>
        <v>0</v>
      </c>
      <c r="O793" s="41">
        <f t="shared" si="389"/>
        <v>0</v>
      </c>
      <c r="P793" s="41">
        <f t="shared" si="389"/>
        <v>0</v>
      </c>
      <c r="Q793" s="41">
        <f t="shared" si="389"/>
        <v>0</v>
      </c>
      <c r="R793" s="41">
        <f t="shared" si="389"/>
        <v>154910</v>
      </c>
      <c r="S793" s="41">
        <f t="shared" si="389"/>
        <v>0</v>
      </c>
      <c r="T793" s="41">
        <f t="shared" si="389"/>
        <v>0</v>
      </c>
      <c r="U793" s="41">
        <f t="shared" si="389"/>
        <v>0</v>
      </c>
      <c r="V793" s="41">
        <f t="shared" si="389"/>
        <v>952615.32</v>
      </c>
      <c r="W793" s="41">
        <f t="shared" si="389"/>
        <v>0</v>
      </c>
      <c r="X793" s="41">
        <f t="shared" si="389"/>
        <v>0</v>
      </c>
      <c r="Y793" s="41">
        <f t="shared" si="389"/>
        <v>0</v>
      </c>
      <c r="Z793" s="41">
        <f t="shared" si="389"/>
        <v>1107525.3199999998</v>
      </c>
      <c r="AA793" s="41">
        <f t="shared" si="389"/>
        <v>3957235.72</v>
      </c>
      <c r="AB793" s="42">
        <f>Z793/D793</f>
        <v>0.21867276881438019</v>
      </c>
      <c r="AC793" s="44"/>
      <c r="AE793" s="135"/>
      <c r="AF793" s="135"/>
      <c r="AG793" s="135"/>
      <c r="AH793" s="135"/>
      <c r="AI793" s="135"/>
      <c r="AJ793" s="135"/>
      <c r="AK793" s="135"/>
      <c r="AL793" s="135"/>
      <c r="AM793" s="135"/>
      <c r="AN793" s="135"/>
      <c r="AO793" s="135"/>
      <c r="AP793" s="135"/>
    </row>
    <row r="794" spans="1:42" s="33" customFormat="1" ht="15" hidden="1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  <c r="AE794" s="135"/>
      <c r="AF794" s="135"/>
      <c r="AG794" s="135"/>
      <c r="AH794" s="135"/>
      <c r="AI794" s="135"/>
      <c r="AJ794" s="135"/>
      <c r="AK794" s="135"/>
      <c r="AL794" s="135"/>
      <c r="AM794" s="135"/>
      <c r="AN794" s="135"/>
      <c r="AO794" s="135"/>
      <c r="AP794" s="135"/>
    </row>
    <row r="795" spans="1:42" s="33" customFormat="1" ht="15" hidden="1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  <c r="AE795" s="135"/>
      <c r="AF795" s="135"/>
      <c r="AG795" s="135"/>
      <c r="AH795" s="135"/>
      <c r="AI795" s="135"/>
      <c r="AJ795" s="135"/>
      <c r="AK795" s="135"/>
      <c r="AL795" s="135"/>
      <c r="AM795" s="135"/>
      <c r="AN795" s="135"/>
      <c r="AO795" s="135"/>
      <c r="AP795" s="135"/>
    </row>
    <row r="796" spans="1:42" s="33" customFormat="1" ht="15" hidden="1" customHeight="1" x14ac:dyDescent="0.25">
      <c r="A796" s="48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  <c r="AE796" s="135"/>
      <c r="AF796" s="135"/>
      <c r="AG796" s="135"/>
      <c r="AH796" s="135"/>
      <c r="AI796" s="135"/>
      <c r="AJ796" s="135"/>
      <c r="AK796" s="135"/>
      <c r="AL796" s="135"/>
      <c r="AM796" s="135"/>
      <c r="AN796" s="135"/>
      <c r="AO796" s="135"/>
      <c r="AP796" s="135"/>
    </row>
    <row r="797" spans="1:42" s="33" customFormat="1" ht="18" hidden="1" customHeight="1" x14ac:dyDescent="0.2">
      <c r="A797" s="36" t="s">
        <v>34</v>
      </c>
      <c r="B797" s="31">
        <f>[1]consoCURRENT!E16281</f>
        <v>0</v>
      </c>
      <c r="C797" s="31">
        <f>[1]consoCURRENT!F16281</f>
        <v>0</v>
      </c>
      <c r="D797" s="31">
        <f>[1]consoCURRENT!G16281</f>
        <v>0</v>
      </c>
      <c r="E797" s="31">
        <f>[1]consoCURRENT!H16281</f>
        <v>0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0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0</v>
      </c>
      <c r="AA797" s="31">
        <f>D797-Z797</f>
        <v>0</v>
      </c>
      <c r="AB797" s="39" t="e">
        <f>Z797/D797</f>
        <v>#DIV/0!</v>
      </c>
      <c r="AC797" s="32"/>
      <c r="AE797" s="135"/>
      <c r="AF797" s="135"/>
      <c r="AG797" s="135"/>
      <c r="AH797" s="135"/>
      <c r="AI797" s="135"/>
      <c r="AJ797" s="135"/>
      <c r="AK797" s="135"/>
      <c r="AL797" s="135"/>
      <c r="AM797" s="135"/>
      <c r="AN797" s="135"/>
      <c r="AO797" s="135"/>
      <c r="AP797" s="135"/>
    </row>
    <row r="798" spans="1:42" s="33" customFormat="1" ht="18" hidden="1" customHeight="1" x14ac:dyDescent="0.2">
      <c r="A798" s="36" t="s">
        <v>35</v>
      </c>
      <c r="B798" s="31">
        <f>[1]consoCURRENT!E16394</f>
        <v>2096943.8900000001</v>
      </c>
      <c r="C798" s="31">
        <f>[1]consoCURRENT!F16394</f>
        <v>6250581</v>
      </c>
      <c r="D798" s="31">
        <f>[1]consoCURRENT!G16394</f>
        <v>8347524.8900000006</v>
      </c>
      <c r="E798" s="31">
        <f>[1]consoCURRENT!H16394</f>
        <v>469822.13</v>
      </c>
      <c r="F798" s="31">
        <f>[1]consoCURRENT!I16394</f>
        <v>293494.5</v>
      </c>
      <c r="G798" s="31">
        <f>[1]consoCURRENT!J16394</f>
        <v>76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16922.8</v>
      </c>
      <c r="O798" s="31">
        <f>[1]consoCURRENT!R16394</f>
        <v>102628.46</v>
      </c>
      <c r="P798" s="31">
        <f>[1]consoCURRENT!S16394</f>
        <v>350270.87</v>
      </c>
      <c r="Q798" s="31">
        <f>[1]consoCURRENT!T16394</f>
        <v>24078.23</v>
      </c>
      <c r="R798" s="31">
        <f>[1]consoCURRENT!U16394</f>
        <v>166264.03999999998</v>
      </c>
      <c r="S798" s="31">
        <f>[1]consoCURRENT!V16394</f>
        <v>103152.23</v>
      </c>
      <c r="T798" s="31">
        <f>[1]consoCURRENT!W16394</f>
        <v>0</v>
      </c>
      <c r="U798" s="31">
        <f>[1]consoCURRENT!X16394</f>
        <v>0</v>
      </c>
      <c r="V798" s="31">
        <f>[1]consoCURRENT!Y16394</f>
        <v>76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90">SUM(M798:Y798)</f>
        <v>763392.62999999989</v>
      </c>
      <c r="AA798" s="31">
        <f>D798-Z798</f>
        <v>7584132.2600000007</v>
      </c>
      <c r="AB798" s="39">
        <f>Z798/D798</f>
        <v>9.1451375115336714E-2</v>
      </c>
      <c r="AC798" s="32"/>
      <c r="AE798" s="135"/>
      <c r="AF798" s="135"/>
      <c r="AG798" s="135"/>
      <c r="AH798" s="135"/>
      <c r="AI798" s="135"/>
      <c r="AJ798" s="135"/>
      <c r="AK798" s="135"/>
      <c r="AL798" s="135"/>
      <c r="AM798" s="135"/>
      <c r="AN798" s="135"/>
      <c r="AO798" s="135"/>
      <c r="AP798" s="135"/>
    </row>
    <row r="799" spans="1:42" s="33" customFormat="1" ht="18" hidden="1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90"/>
        <v>0</v>
      </c>
      <c r="AA799" s="31">
        <f>D799-Z799</f>
        <v>0</v>
      </c>
      <c r="AB799" s="39"/>
      <c r="AC799" s="32"/>
      <c r="AE799" s="135"/>
      <c r="AF799" s="135"/>
      <c r="AG799" s="135"/>
      <c r="AH799" s="135"/>
      <c r="AI799" s="135"/>
      <c r="AJ799" s="135"/>
      <c r="AK799" s="135"/>
      <c r="AL799" s="135"/>
      <c r="AM799" s="135"/>
      <c r="AN799" s="135"/>
      <c r="AO799" s="135"/>
      <c r="AP799" s="135"/>
    </row>
    <row r="800" spans="1:42" s="33" customFormat="1" ht="18" hidden="1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90"/>
        <v>0</v>
      </c>
      <c r="AA800" s="31">
        <f>D800-Z800</f>
        <v>0</v>
      </c>
      <c r="AB800" s="39"/>
      <c r="AC800" s="32"/>
      <c r="AE800" s="135"/>
      <c r="AF800" s="135"/>
      <c r="AG800" s="135"/>
      <c r="AH800" s="135"/>
      <c r="AI800" s="135"/>
      <c r="AJ800" s="135"/>
      <c r="AK800" s="135"/>
      <c r="AL800" s="135"/>
      <c r="AM800" s="135"/>
      <c r="AN800" s="135"/>
      <c r="AO800" s="135"/>
      <c r="AP800" s="135"/>
    </row>
    <row r="801" spans="1:42" s="33" customFormat="1" ht="18" hidden="1" customHeight="1" x14ac:dyDescent="0.25">
      <c r="A801" s="40" t="s">
        <v>38</v>
      </c>
      <c r="B801" s="41">
        <f t="shared" ref="B801:AA801" si="391">SUM(B797:B800)</f>
        <v>2096943.8900000001</v>
      </c>
      <c r="C801" s="41">
        <f t="shared" si="391"/>
        <v>6250581</v>
      </c>
      <c r="D801" s="41">
        <f t="shared" si="391"/>
        <v>8347524.8900000006</v>
      </c>
      <c r="E801" s="41">
        <f t="shared" si="391"/>
        <v>469822.13</v>
      </c>
      <c r="F801" s="41">
        <f t="shared" si="391"/>
        <v>293494.5</v>
      </c>
      <c r="G801" s="41">
        <f t="shared" si="391"/>
        <v>76</v>
      </c>
      <c r="H801" s="41">
        <f t="shared" si="391"/>
        <v>0</v>
      </c>
      <c r="I801" s="41">
        <f t="shared" si="391"/>
        <v>0</v>
      </c>
      <c r="J801" s="41">
        <f t="shared" si="391"/>
        <v>0</v>
      </c>
      <c r="K801" s="41">
        <f t="shared" si="391"/>
        <v>0</v>
      </c>
      <c r="L801" s="41">
        <f t="shared" si="391"/>
        <v>0</v>
      </c>
      <c r="M801" s="41">
        <f t="shared" si="391"/>
        <v>0</v>
      </c>
      <c r="N801" s="41">
        <f t="shared" si="391"/>
        <v>16922.8</v>
      </c>
      <c r="O801" s="41">
        <f t="shared" si="391"/>
        <v>102628.46</v>
      </c>
      <c r="P801" s="41">
        <f t="shared" si="391"/>
        <v>350270.87</v>
      </c>
      <c r="Q801" s="41">
        <f t="shared" si="391"/>
        <v>24078.23</v>
      </c>
      <c r="R801" s="41">
        <f t="shared" si="391"/>
        <v>166264.03999999998</v>
      </c>
      <c r="S801" s="41">
        <f t="shared" si="391"/>
        <v>103152.23</v>
      </c>
      <c r="T801" s="41">
        <f t="shared" si="391"/>
        <v>0</v>
      </c>
      <c r="U801" s="41">
        <f t="shared" si="391"/>
        <v>0</v>
      </c>
      <c r="V801" s="41">
        <f t="shared" si="391"/>
        <v>76</v>
      </c>
      <c r="W801" s="41">
        <f t="shared" si="391"/>
        <v>0</v>
      </c>
      <c r="X801" s="41">
        <f t="shared" si="391"/>
        <v>0</v>
      </c>
      <c r="Y801" s="41">
        <f t="shared" si="391"/>
        <v>0</v>
      </c>
      <c r="Z801" s="41">
        <f t="shared" si="391"/>
        <v>763392.62999999989</v>
      </c>
      <c r="AA801" s="41">
        <f t="shared" si="391"/>
        <v>7584132.2600000007</v>
      </c>
      <c r="AB801" s="42">
        <f>Z801/D801</f>
        <v>9.1451375115336714E-2</v>
      </c>
      <c r="AC801" s="32"/>
      <c r="AE801" s="135"/>
      <c r="AF801" s="135"/>
      <c r="AG801" s="135"/>
      <c r="AH801" s="135"/>
      <c r="AI801" s="135"/>
      <c r="AJ801" s="135"/>
      <c r="AK801" s="135"/>
      <c r="AL801" s="135"/>
      <c r="AM801" s="135"/>
      <c r="AN801" s="135"/>
      <c r="AO801" s="135"/>
      <c r="AP801" s="135"/>
    </row>
    <row r="802" spans="1:42" s="33" customFormat="1" ht="18" hidden="1" customHeight="1" x14ac:dyDescent="0.25">
      <c r="A802" s="43" t="s">
        <v>39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92">SUM(M802:Y802)</f>
        <v>0</v>
      </c>
      <c r="AA802" s="31">
        <f>D802-Z802</f>
        <v>0</v>
      </c>
      <c r="AB802" s="39" t="e">
        <f>Z802/D802</f>
        <v>#DIV/0!</v>
      </c>
      <c r="AC802" s="32"/>
      <c r="AE802" s="135"/>
      <c r="AF802" s="135"/>
      <c r="AG802" s="135"/>
      <c r="AH802" s="135"/>
      <c r="AI802" s="135"/>
      <c r="AJ802" s="135"/>
      <c r="AK802" s="135"/>
      <c r="AL802" s="135"/>
      <c r="AM802" s="135"/>
      <c r="AN802" s="135"/>
      <c r="AO802" s="135"/>
      <c r="AP802" s="135"/>
    </row>
    <row r="803" spans="1:42" s="33" customFormat="1" ht="18" hidden="1" customHeight="1" x14ac:dyDescent="0.25">
      <c r="A803" s="40" t="s">
        <v>40</v>
      </c>
      <c r="B803" s="41">
        <f t="shared" ref="B803:AA803" si="393">B802+B801</f>
        <v>2096943.8900000001</v>
      </c>
      <c r="C803" s="41">
        <f t="shared" si="393"/>
        <v>6250581</v>
      </c>
      <c r="D803" s="41">
        <f t="shared" si="393"/>
        <v>8347524.8900000006</v>
      </c>
      <c r="E803" s="41">
        <f t="shared" si="393"/>
        <v>469822.13</v>
      </c>
      <c r="F803" s="41">
        <f t="shared" si="393"/>
        <v>293494.5</v>
      </c>
      <c r="G803" s="41">
        <f t="shared" si="393"/>
        <v>76</v>
      </c>
      <c r="H803" s="41">
        <f t="shared" si="393"/>
        <v>0</v>
      </c>
      <c r="I803" s="41">
        <f t="shared" si="393"/>
        <v>0</v>
      </c>
      <c r="J803" s="41">
        <f t="shared" si="393"/>
        <v>0</v>
      </c>
      <c r="K803" s="41">
        <f t="shared" si="393"/>
        <v>0</v>
      </c>
      <c r="L803" s="41">
        <f t="shared" si="393"/>
        <v>0</v>
      </c>
      <c r="M803" s="41">
        <f t="shared" si="393"/>
        <v>0</v>
      </c>
      <c r="N803" s="41">
        <f t="shared" si="393"/>
        <v>16922.8</v>
      </c>
      <c r="O803" s="41">
        <f t="shared" si="393"/>
        <v>102628.46</v>
      </c>
      <c r="P803" s="41">
        <f t="shared" si="393"/>
        <v>350270.87</v>
      </c>
      <c r="Q803" s="41">
        <f t="shared" si="393"/>
        <v>24078.23</v>
      </c>
      <c r="R803" s="41">
        <f t="shared" si="393"/>
        <v>166264.03999999998</v>
      </c>
      <c r="S803" s="41">
        <f t="shared" si="393"/>
        <v>103152.23</v>
      </c>
      <c r="T803" s="41">
        <f t="shared" si="393"/>
        <v>0</v>
      </c>
      <c r="U803" s="41">
        <f t="shared" si="393"/>
        <v>0</v>
      </c>
      <c r="V803" s="41">
        <f t="shared" si="393"/>
        <v>76</v>
      </c>
      <c r="W803" s="41">
        <f t="shared" si="393"/>
        <v>0</v>
      </c>
      <c r="X803" s="41">
        <f t="shared" si="393"/>
        <v>0</v>
      </c>
      <c r="Y803" s="41">
        <f t="shared" si="393"/>
        <v>0</v>
      </c>
      <c r="Z803" s="41">
        <f t="shared" si="393"/>
        <v>763392.62999999989</v>
      </c>
      <c r="AA803" s="41">
        <f t="shared" si="393"/>
        <v>7584132.2600000007</v>
      </c>
      <c r="AB803" s="42">
        <f>Z803/D803</f>
        <v>9.1451375115336714E-2</v>
      </c>
      <c r="AC803" s="44"/>
      <c r="AE803" s="135"/>
      <c r="AF803" s="135"/>
      <c r="AG803" s="135"/>
      <c r="AH803" s="135"/>
      <c r="AI803" s="135"/>
      <c r="AJ803" s="135"/>
      <c r="AK803" s="135"/>
      <c r="AL803" s="135"/>
      <c r="AM803" s="135"/>
      <c r="AN803" s="135"/>
      <c r="AO803" s="135"/>
      <c r="AP803" s="135"/>
    </row>
    <row r="804" spans="1:42" s="33" customFormat="1" ht="15" hidden="1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  <c r="AE804" s="135"/>
      <c r="AF804" s="135"/>
      <c r="AG804" s="135"/>
      <c r="AH804" s="135"/>
      <c r="AI804" s="135"/>
      <c r="AJ804" s="135"/>
      <c r="AK804" s="135"/>
      <c r="AL804" s="135"/>
      <c r="AM804" s="135"/>
      <c r="AN804" s="135"/>
      <c r="AO804" s="135"/>
      <c r="AP804" s="135"/>
    </row>
    <row r="805" spans="1:42" s="33" customFormat="1" ht="15" hidden="1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  <c r="AE805" s="135"/>
      <c r="AF805" s="135"/>
      <c r="AG805" s="135"/>
      <c r="AH805" s="135"/>
      <c r="AI805" s="135"/>
      <c r="AJ805" s="135"/>
      <c r="AK805" s="135"/>
      <c r="AL805" s="135"/>
      <c r="AM805" s="135"/>
      <c r="AN805" s="135"/>
      <c r="AO805" s="135"/>
      <c r="AP805" s="135"/>
    </row>
    <row r="806" spans="1:42" s="33" customFormat="1" ht="15" hidden="1" customHeight="1" x14ac:dyDescent="0.25">
      <c r="A806" s="48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  <c r="AE806" s="135"/>
      <c r="AF806" s="135"/>
      <c r="AG806" s="135"/>
      <c r="AH806" s="135"/>
      <c r="AI806" s="135"/>
      <c r="AJ806" s="135"/>
      <c r="AK806" s="135"/>
      <c r="AL806" s="135"/>
      <c r="AM806" s="135"/>
      <c r="AN806" s="135"/>
      <c r="AO806" s="135"/>
      <c r="AP806" s="135"/>
    </row>
    <row r="807" spans="1:42" s="33" customFormat="1" ht="18" hidden="1" customHeight="1" x14ac:dyDescent="0.2">
      <c r="A807" s="36" t="s">
        <v>34</v>
      </c>
      <c r="B807" s="31">
        <f>[1]consoCURRENT!E16494</f>
        <v>0</v>
      </c>
      <c r="C807" s="31">
        <f>[1]consoCURRENT!F16494</f>
        <v>0</v>
      </c>
      <c r="D807" s="31">
        <f>[1]consoCURRENT!G16494</f>
        <v>0</v>
      </c>
      <c r="E807" s="31">
        <f>[1]consoCURRENT!H16494</f>
        <v>0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0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0</v>
      </c>
      <c r="AA807" s="31">
        <f>D807-Z807</f>
        <v>0</v>
      </c>
      <c r="AB807" s="39" t="e">
        <f>Z807/D807</f>
        <v>#DIV/0!</v>
      </c>
      <c r="AC807" s="32"/>
      <c r="AE807" s="135"/>
      <c r="AF807" s="135"/>
      <c r="AG807" s="135"/>
      <c r="AH807" s="135"/>
      <c r="AI807" s="135"/>
      <c r="AJ807" s="135"/>
      <c r="AK807" s="135"/>
      <c r="AL807" s="135"/>
      <c r="AM807" s="135"/>
      <c r="AN807" s="135"/>
      <c r="AO807" s="135"/>
      <c r="AP807" s="135"/>
    </row>
    <row r="808" spans="1:42" s="33" customFormat="1" ht="18" hidden="1" customHeight="1" x14ac:dyDescent="0.2">
      <c r="A808" s="36" t="s">
        <v>35</v>
      </c>
      <c r="B808" s="31">
        <f>[1]consoCURRENT!E16607</f>
        <v>362584.73000000004</v>
      </c>
      <c r="C808" s="31">
        <f>[1]consoCURRENT!F16607</f>
        <v>7217424</v>
      </c>
      <c r="D808" s="31">
        <f>[1]consoCURRENT!G16607</f>
        <v>7580008.7300000004</v>
      </c>
      <c r="E808" s="31">
        <f>[1]consoCURRENT!H16607</f>
        <v>277327.10000000003</v>
      </c>
      <c r="F808" s="31">
        <f>[1]consoCURRENT!I16607</f>
        <v>85257.63</v>
      </c>
      <c r="G808" s="31">
        <f>[1]consoCURRENT!J16607</f>
        <v>3971232.36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0</v>
      </c>
      <c r="O808" s="31">
        <f>[1]consoCURRENT!R16607</f>
        <v>128180.29000000001</v>
      </c>
      <c r="P808" s="31">
        <f>[1]consoCURRENT!S16607</f>
        <v>149146.81</v>
      </c>
      <c r="Q808" s="31">
        <f>[1]consoCURRENT!T16607</f>
        <v>80301.5</v>
      </c>
      <c r="R808" s="31">
        <f>[1]consoCURRENT!U16607</f>
        <v>4956.13</v>
      </c>
      <c r="S808" s="31">
        <f>[1]consoCURRENT!V16607</f>
        <v>0</v>
      </c>
      <c r="T808" s="31">
        <f>[1]consoCURRENT!W16607</f>
        <v>-15267.8</v>
      </c>
      <c r="U808" s="31">
        <f>[1]consoCURRENT!X16607</f>
        <v>720368.84000000008</v>
      </c>
      <c r="V808" s="31">
        <f>[1]consoCURRENT!Y16607</f>
        <v>3266131.32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94">SUM(M808:Y808)</f>
        <v>4333817.09</v>
      </c>
      <c r="AA808" s="31">
        <f>D808-Z808</f>
        <v>3246191.6400000006</v>
      </c>
      <c r="AB808" s="39">
        <f>Z808/D808</f>
        <v>0.57174302093448903</v>
      </c>
      <c r="AC808" s="32"/>
      <c r="AE808" s="135"/>
      <c r="AF808" s="135"/>
      <c r="AG808" s="135"/>
      <c r="AH808" s="135"/>
      <c r="AI808" s="135"/>
      <c r="AJ808" s="135"/>
      <c r="AK808" s="135"/>
      <c r="AL808" s="135"/>
      <c r="AM808" s="135"/>
      <c r="AN808" s="135"/>
      <c r="AO808" s="135"/>
      <c r="AP808" s="135"/>
    </row>
    <row r="809" spans="1:42" s="33" customFormat="1" ht="18" hidden="1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94"/>
        <v>0</v>
      </c>
      <c r="AA809" s="31">
        <f>D809-Z809</f>
        <v>0</v>
      </c>
      <c r="AB809" s="39"/>
      <c r="AC809" s="32"/>
      <c r="AE809" s="135"/>
      <c r="AF809" s="135"/>
      <c r="AG809" s="135"/>
      <c r="AH809" s="135"/>
      <c r="AI809" s="135"/>
      <c r="AJ809" s="135"/>
      <c r="AK809" s="135"/>
      <c r="AL809" s="135"/>
      <c r="AM809" s="135"/>
      <c r="AN809" s="135"/>
      <c r="AO809" s="135"/>
      <c r="AP809" s="135"/>
    </row>
    <row r="810" spans="1:42" s="33" customFormat="1" ht="18" hidden="1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94"/>
        <v>0</v>
      </c>
      <c r="AA810" s="31">
        <f>D810-Z810</f>
        <v>0</v>
      </c>
      <c r="AB810" s="39"/>
      <c r="AC810" s="32"/>
      <c r="AE810" s="135"/>
      <c r="AF810" s="135"/>
      <c r="AG810" s="135"/>
      <c r="AH810" s="135"/>
      <c r="AI810" s="135"/>
      <c r="AJ810" s="135"/>
      <c r="AK810" s="135"/>
      <c r="AL810" s="135"/>
      <c r="AM810" s="135"/>
      <c r="AN810" s="135"/>
      <c r="AO810" s="135"/>
      <c r="AP810" s="135"/>
    </row>
    <row r="811" spans="1:42" s="33" customFormat="1" ht="18" hidden="1" customHeight="1" x14ac:dyDescent="0.25">
      <c r="A811" s="40" t="s">
        <v>38</v>
      </c>
      <c r="B811" s="41">
        <f t="shared" ref="B811:AA811" si="395">SUM(B807:B810)</f>
        <v>362584.73000000004</v>
      </c>
      <c r="C811" s="41">
        <f t="shared" si="395"/>
        <v>7217424</v>
      </c>
      <c r="D811" s="41">
        <f t="shared" si="395"/>
        <v>7580008.7300000004</v>
      </c>
      <c r="E811" s="41">
        <f t="shared" si="395"/>
        <v>277327.10000000003</v>
      </c>
      <c r="F811" s="41">
        <f t="shared" si="395"/>
        <v>85257.63</v>
      </c>
      <c r="G811" s="41">
        <f t="shared" si="395"/>
        <v>3971232.36</v>
      </c>
      <c r="H811" s="41">
        <f t="shared" si="395"/>
        <v>0</v>
      </c>
      <c r="I811" s="41">
        <f t="shared" si="395"/>
        <v>0</v>
      </c>
      <c r="J811" s="41">
        <f t="shared" si="395"/>
        <v>0</v>
      </c>
      <c r="K811" s="41">
        <f t="shared" si="395"/>
        <v>0</v>
      </c>
      <c r="L811" s="41">
        <f t="shared" si="395"/>
        <v>0</v>
      </c>
      <c r="M811" s="41">
        <f t="shared" si="395"/>
        <v>0</v>
      </c>
      <c r="N811" s="41">
        <f t="shared" si="395"/>
        <v>0</v>
      </c>
      <c r="O811" s="41">
        <f t="shared" si="395"/>
        <v>128180.29000000001</v>
      </c>
      <c r="P811" s="41">
        <f t="shared" si="395"/>
        <v>149146.81</v>
      </c>
      <c r="Q811" s="41">
        <f t="shared" si="395"/>
        <v>80301.5</v>
      </c>
      <c r="R811" s="41">
        <f t="shared" si="395"/>
        <v>4956.13</v>
      </c>
      <c r="S811" s="41">
        <f t="shared" si="395"/>
        <v>0</v>
      </c>
      <c r="T811" s="41">
        <f t="shared" si="395"/>
        <v>-15267.8</v>
      </c>
      <c r="U811" s="41">
        <f t="shared" si="395"/>
        <v>720368.84000000008</v>
      </c>
      <c r="V811" s="41">
        <f t="shared" si="395"/>
        <v>3266131.32</v>
      </c>
      <c r="W811" s="41">
        <f t="shared" si="395"/>
        <v>0</v>
      </c>
      <c r="X811" s="41">
        <f t="shared" si="395"/>
        <v>0</v>
      </c>
      <c r="Y811" s="41">
        <f t="shared" si="395"/>
        <v>0</v>
      </c>
      <c r="Z811" s="41">
        <f t="shared" si="395"/>
        <v>4333817.09</v>
      </c>
      <c r="AA811" s="41">
        <f t="shared" si="395"/>
        <v>3246191.6400000006</v>
      </c>
      <c r="AB811" s="42">
        <f>Z811/D811</f>
        <v>0.57174302093448903</v>
      </c>
      <c r="AC811" s="32"/>
      <c r="AE811" s="135"/>
      <c r="AF811" s="135"/>
      <c r="AG811" s="135"/>
      <c r="AH811" s="135"/>
      <c r="AI811" s="135"/>
      <c r="AJ811" s="135"/>
      <c r="AK811" s="135"/>
      <c r="AL811" s="135"/>
      <c r="AM811" s="135"/>
      <c r="AN811" s="135"/>
      <c r="AO811" s="135"/>
      <c r="AP811" s="135"/>
    </row>
    <row r="812" spans="1:42" s="33" customFormat="1" ht="18" hidden="1" customHeight="1" x14ac:dyDescent="0.25">
      <c r="A812" s="43" t="s">
        <v>39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96">SUM(M812:Y812)</f>
        <v>0</v>
      </c>
      <c r="AA812" s="31">
        <f>D812-Z812</f>
        <v>0</v>
      </c>
      <c r="AB812" s="39" t="e">
        <f>Z812/D812</f>
        <v>#DIV/0!</v>
      </c>
      <c r="AC812" s="32"/>
      <c r="AE812" s="135"/>
      <c r="AF812" s="135"/>
      <c r="AG812" s="135"/>
      <c r="AH812" s="135"/>
      <c r="AI812" s="135"/>
      <c r="AJ812" s="135"/>
      <c r="AK812" s="135"/>
      <c r="AL812" s="135"/>
      <c r="AM812" s="135"/>
      <c r="AN812" s="135"/>
      <c r="AO812" s="135"/>
      <c r="AP812" s="135"/>
    </row>
    <row r="813" spans="1:42" s="33" customFormat="1" ht="18" hidden="1" customHeight="1" x14ac:dyDescent="0.25">
      <c r="A813" s="40" t="s">
        <v>40</v>
      </c>
      <c r="B813" s="41">
        <f t="shared" ref="B813:AA813" si="397">B812+B811</f>
        <v>362584.73000000004</v>
      </c>
      <c r="C813" s="41">
        <f t="shared" si="397"/>
        <v>7217424</v>
      </c>
      <c r="D813" s="41">
        <f t="shared" si="397"/>
        <v>7580008.7300000004</v>
      </c>
      <c r="E813" s="41">
        <f t="shared" si="397"/>
        <v>277327.10000000003</v>
      </c>
      <c r="F813" s="41">
        <f t="shared" si="397"/>
        <v>85257.63</v>
      </c>
      <c r="G813" s="41">
        <f t="shared" si="397"/>
        <v>3971232.36</v>
      </c>
      <c r="H813" s="41">
        <f t="shared" si="397"/>
        <v>0</v>
      </c>
      <c r="I813" s="41">
        <f t="shared" si="397"/>
        <v>0</v>
      </c>
      <c r="J813" s="41">
        <f t="shared" si="397"/>
        <v>0</v>
      </c>
      <c r="K813" s="41">
        <f t="shared" si="397"/>
        <v>0</v>
      </c>
      <c r="L813" s="41">
        <f t="shared" si="397"/>
        <v>0</v>
      </c>
      <c r="M813" s="41">
        <f t="shared" si="397"/>
        <v>0</v>
      </c>
      <c r="N813" s="41">
        <f t="shared" si="397"/>
        <v>0</v>
      </c>
      <c r="O813" s="41">
        <f t="shared" si="397"/>
        <v>128180.29000000001</v>
      </c>
      <c r="P813" s="41">
        <f t="shared" si="397"/>
        <v>149146.81</v>
      </c>
      <c r="Q813" s="41">
        <f t="shared" si="397"/>
        <v>80301.5</v>
      </c>
      <c r="R813" s="41">
        <f t="shared" si="397"/>
        <v>4956.13</v>
      </c>
      <c r="S813" s="41">
        <f t="shared" si="397"/>
        <v>0</v>
      </c>
      <c r="T813" s="41">
        <f t="shared" si="397"/>
        <v>-15267.8</v>
      </c>
      <c r="U813" s="41">
        <f t="shared" si="397"/>
        <v>720368.84000000008</v>
      </c>
      <c r="V813" s="41">
        <f t="shared" si="397"/>
        <v>3266131.32</v>
      </c>
      <c r="W813" s="41">
        <f t="shared" si="397"/>
        <v>0</v>
      </c>
      <c r="X813" s="41">
        <f t="shared" si="397"/>
        <v>0</v>
      </c>
      <c r="Y813" s="41">
        <f t="shared" si="397"/>
        <v>0</v>
      </c>
      <c r="Z813" s="41">
        <f t="shared" si="397"/>
        <v>4333817.09</v>
      </c>
      <c r="AA813" s="41">
        <f t="shared" si="397"/>
        <v>3246191.6400000006</v>
      </c>
      <c r="AB813" s="42">
        <f>Z813/D813</f>
        <v>0.57174302093448903</v>
      </c>
      <c r="AC813" s="44"/>
      <c r="AE813" s="135"/>
      <c r="AF813" s="135"/>
      <c r="AG813" s="135"/>
      <c r="AH813" s="135"/>
      <c r="AI813" s="135"/>
      <c r="AJ813" s="135"/>
      <c r="AK813" s="135"/>
      <c r="AL813" s="135"/>
      <c r="AM813" s="135"/>
      <c r="AN813" s="135"/>
      <c r="AO813" s="135"/>
      <c r="AP813" s="135"/>
    </row>
    <row r="814" spans="1:42" s="33" customFormat="1" ht="15" hidden="1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  <c r="AE814" s="135"/>
      <c r="AF814" s="135"/>
      <c r="AG814" s="135"/>
      <c r="AH814" s="135"/>
      <c r="AI814" s="135"/>
      <c r="AJ814" s="135"/>
      <c r="AK814" s="135"/>
      <c r="AL814" s="135"/>
      <c r="AM814" s="135"/>
      <c r="AN814" s="135"/>
      <c r="AO814" s="135"/>
      <c r="AP814" s="135"/>
    </row>
    <row r="815" spans="1:42" s="33" customFormat="1" ht="15" hidden="1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  <c r="AE815" s="135"/>
      <c r="AF815" s="135"/>
      <c r="AG815" s="135"/>
      <c r="AH815" s="135"/>
      <c r="AI815" s="135"/>
      <c r="AJ815" s="135"/>
      <c r="AK815" s="135"/>
      <c r="AL815" s="135"/>
      <c r="AM815" s="135"/>
      <c r="AN815" s="135"/>
      <c r="AO815" s="135"/>
      <c r="AP815" s="135"/>
    </row>
    <row r="816" spans="1:42" s="33" customFormat="1" ht="15" hidden="1" customHeight="1" x14ac:dyDescent="0.25">
      <c r="A816" s="48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  <c r="AE816" s="135"/>
      <c r="AF816" s="135"/>
      <c r="AG816" s="135"/>
      <c r="AH816" s="135"/>
      <c r="AI816" s="135"/>
      <c r="AJ816" s="135"/>
      <c r="AK816" s="135"/>
      <c r="AL816" s="135"/>
      <c r="AM816" s="135"/>
      <c r="AN816" s="135"/>
      <c r="AO816" s="135"/>
      <c r="AP816" s="135"/>
    </row>
    <row r="817" spans="1:42" s="33" customFormat="1" ht="18" hidden="1" customHeight="1" x14ac:dyDescent="0.2">
      <c r="A817" s="36" t="s">
        <v>34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9" t="e">
        <f>Z817/D817</f>
        <v>#DIV/0!</v>
      </c>
      <c r="AC817" s="32"/>
      <c r="AE817" s="135"/>
      <c r="AF817" s="135"/>
      <c r="AG817" s="135"/>
      <c r="AH817" s="135"/>
      <c r="AI817" s="135"/>
      <c r="AJ817" s="135"/>
      <c r="AK817" s="135"/>
      <c r="AL817" s="135"/>
      <c r="AM817" s="135"/>
      <c r="AN817" s="135"/>
      <c r="AO817" s="135"/>
      <c r="AP817" s="135"/>
    </row>
    <row r="818" spans="1:42" s="33" customFormat="1" ht="18" hidden="1" customHeight="1" x14ac:dyDescent="0.2">
      <c r="A818" s="36" t="s">
        <v>35</v>
      </c>
      <c r="B818" s="31">
        <f>[1]consoCURRENT!E16820</f>
        <v>80726.329999999987</v>
      </c>
      <c r="C818" s="31">
        <f>[1]consoCURRENT!F16820</f>
        <v>10818844</v>
      </c>
      <c r="D818" s="31">
        <f>[1]consoCURRENT!G16820</f>
        <v>10899570.33</v>
      </c>
      <c r="E818" s="31">
        <f>[1]consoCURRENT!H16820</f>
        <v>74422.990000000005</v>
      </c>
      <c r="F818" s="31">
        <f>[1]consoCURRENT!I16820</f>
        <v>6303.34</v>
      </c>
      <c r="G818" s="31">
        <f>[1]consoCURRENT!J16820</f>
        <v>4558202.47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1926</v>
      </c>
      <c r="P818" s="31">
        <f>[1]consoCURRENT!S16820</f>
        <v>72496.990000000005</v>
      </c>
      <c r="Q818" s="31">
        <f>[1]consoCURRENT!T16820</f>
        <v>597.01</v>
      </c>
      <c r="R818" s="31">
        <f>[1]consoCURRENT!U16820</f>
        <v>5706.33</v>
      </c>
      <c r="S818" s="31">
        <f>[1]consoCURRENT!V16820</f>
        <v>0</v>
      </c>
      <c r="T818" s="31">
        <f>[1]consoCURRENT!W16820</f>
        <v>0</v>
      </c>
      <c r="U818" s="31">
        <f>[1]consoCURRENT!X16820</f>
        <v>242531.67</v>
      </c>
      <c r="V818" s="31">
        <f>[1]consoCURRENT!Y16820</f>
        <v>4315670.8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8">SUM(M818:Y818)</f>
        <v>4638928.8</v>
      </c>
      <c r="AA818" s="31">
        <f>D818-Z818</f>
        <v>6260641.5300000003</v>
      </c>
      <c r="AB818" s="39">
        <f>Z818/D818</f>
        <v>0.42560657526396273</v>
      </c>
      <c r="AC818" s="32"/>
      <c r="AE818" s="135"/>
      <c r="AF818" s="135"/>
      <c r="AG818" s="135"/>
      <c r="AH818" s="135"/>
      <c r="AI818" s="135"/>
      <c r="AJ818" s="135"/>
      <c r="AK818" s="135"/>
      <c r="AL818" s="135"/>
      <c r="AM818" s="135"/>
      <c r="AN818" s="135"/>
      <c r="AO818" s="135"/>
      <c r="AP818" s="135"/>
    </row>
    <row r="819" spans="1:42" s="33" customFormat="1" ht="18" hidden="1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8"/>
        <v>0</v>
      </c>
      <c r="AA819" s="31">
        <f>D819-Z819</f>
        <v>0</v>
      </c>
      <c r="AB819" s="39"/>
      <c r="AC819" s="32"/>
      <c r="AE819" s="135"/>
      <c r="AF819" s="135"/>
      <c r="AG819" s="135"/>
      <c r="AH819" s="135"/>
      <c r="AI819" s="135"/>
      <c r="AJ819" s="135"/>
      <c r="AK819" s="135"/>
      <c r="AL819" s="135"/>
      <c r="AM819" s="135"/>
      <c r="AN819" s="135"/>
      <c r="AO819" s="135"/>
      <c r="AP819" s="135"/>
    </row>
    <row r="820" spans="1:42" s="33" customFormat="1" ht="18" hidden="1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8"/>
        <v>0</v>
      </c>
      <c r="AA820" s="31">
        <f>D820-Z820</f>
        <v>0</v>
      </c>
      <c r="AB820" s="39"/>
      <c r="AC820" s="32"/>
      <c r="AE820" s="135"/>
      <c r="AF820" s="135"/>
      <c r="AG820" s="135"/>
      <c r="AH820" s="135"/>
      <c r="AI820" s="135"/>
      <c r="AJ820" s="135"/>
      <c r="AK820" s="135"/>
      <c r="AL820" s="135"/>
      <c r="AM820" s="135"/>
      <c r="AN820" s="135"/>
      <c r="AO820" s="135"/>
      <c r="AP820" s="135"/>
    </row>
    <row r="821" spans="1:42" s="33" customFormat="1" ht="18" hidden="1" customHeight="1" x14ac:dyDescent="0.25">
      <c r="A821" s="40" t="s">
        <v>38</v>
      </c>
      <c r="B821" s="41">
        <f t="shared" ref="B821:AA821" si="399">SUM(B817:B820)</f>
        <v>80726.329999999987</v>
      </c>
      <c r="C821" s="41">
        <f t="shared" si="399"/>
        <v>10818844</v>
      </c>
      <c r="D821" s="41">
        <f t="shared" si="399"/>
        <v>10899570.33</v>
      </c>
      <c r="E821" s="41">
        <f t="shared" si="399"/>
        <v>74422.990000000005</v>
      </c>
      <c r="F821" s="41">
        <f t="shared" si="399"/>
        <v>6303.34</v>
      </c>
      <c r="G821" s="41">
        <f t="shared" si="399"/>
        <v>4558202.47</v>
      </c>
      <c r="H821" s="41">
        <f t="shared" si="399"/>
        <v>0</v>
      </c>
      <c r="I821" s="41">
        <f t="shared" si="399"/>
        <v>0</v>
      </c>
      <c r="J821" s="41">
        <f t="shared" si="399"/>
        <v>0</v>
      </c>
      <c r="K821" s="41">
        <f t="shared" si="399"/>
        <v>0</v>
      </c>
      <c r="L821" s="41">
        <f t="shared" si="399"/>
        <v>0</v>
      </c>
      <c r="M821" s="41">
        <f t="shared" si="399"/>
        <v>0</v>
      </c>
      <c r="N821" s="41">
        <f t="shared" si="399"/>
        <v>0</v>
      </c>
      <c r="O821" s="41">
        <f t="shared" si="399"/>
        <v>1926</v>
      </c>
      <c r="P821" s="41">
        <f t="shared" si="399"/>
        <v>72496.990000000005</v>
      </c>
      <c r="Q821" s="41">
        <f t="shared" si="399"/>
        <v>597.01</v>
      </c>
      <c r="R821" s="41">
        <f t="shared" si="399"/>
        <v>5706.33</v>
      </c>
      <c r="S821" s="41">
        <f t="shared" si="399"/>
        <v>0</v>
      </c>
      <c r="T821" s="41">
        <f t="shared" si="399"/>
        <v>0</v>
      </c>
      <c r="U821" s="41">
        <f t="shared" si="399"/>
        <v>242531.67</v>
      </c>
      <c r="V821" s="41">
        <f t="shared" si="399"/>
        <v>4315670.8</v>
      </c>
      <c r="W821" s="41">
        <f t="shared" si="399"/>
        <v>0</v>
      </c>
      <c r="X821" s="41">
        <f t="shared" si="399"/>
        <v>0</v>
      </c>
      <c r="Y821" s="41">
        <f t="shared" si="399"/>
        <v>0</v>
      </c>
      <c r="Z821" s="41">
        <f t="shared" si="399"/>
        <v>4638928.8</v>
      </c>
      <c r="AA821" s="41">
        <f t="shared" si="399"/>
        <v>6260641.5300000003</v>
      </c>
      <c r="AB821" s="42">
        <f>Z821/D821</f>
        <v>0.42560657526396273</v>
      </c>
      <c r="AC821" s="32"/>
      <c r="AE821" s="135"/>
      <c r="AF821" s="135"/>
      <c r="AG821" s="135"/>
      <c r="AH821" s="135"/>
      <c r="AI821" s="135"/>
      <c r="AJ821" s="135"/>
      <c r="AK821" s="135"/>
      <c r="AL821" s="135"/>
      <c r="AM821" s="135"/>
      <c r="AN821" s="135"/>
      <c r="AO821" s="135"/>
      <c r="AP821" s="135"/>
    </row>
    <row r="822" spans="1:42" s="33" customFormat="1" ht="18" hidden="1" customHeight="1" x14ac:dyDescent="0.25">
      <c r="A822" s="43" t="s">
        <v>39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400">SUM(M822:Y822)</f>
        <v>0</v>
      </c>
      <c r="AA822" s="31">
        <f>D822-Z822</f>
        <v>0</v>
      </c>
      <c r="AB822" s="39" t="e">
        <f>Z822/D822</f>
        <v>#DIV/0!</v>
      </c>
      <c r="AC822" s="32"/>
      <c r="AE822" s="135"/>
      <c r="AF822" s="135"/>
      <c r="AG822" s="135"/>
      <c r="AH822" s="135"/>
      <c r="AI822" s="135"/>
      <c r="AJ822" s="135"/>
      <c r="AK822" s="135"/>
      <c r="AL822" s="135"/>
      <c r="AM822" s="135"/>
      <c r="AN822" s="135"/>
      <c r="AO822" s="135"/>
      <c r="AP822" s="135"/>
    </row>
    <row r="823" spans="1:42" s="33" customFormat="1" ht="18" hidden="1" customHeight="1" x14ac:dyDescent="0.25">
      <c r="A823" s="40" t="s">
        <v>40</v>
      </c>
      <c r="B823" s="41">
        <f t="shared" ref="B823:AA823" si="401">B822+B821</f>
        <v>80726.329999999987</v>
      </c>
      <c r="C823" s="41">
        <f t="shared" si="401"/>
        <v>10818844</v>
      </c>
      <c r="D823" s="41">
        <f t="shared" si="401"/>
        <v>10899570.33</v>
      </c>
      <c r="E823" s="41">
        <f t="shared" si="401"/>
        <v>74422.990000000005</v>
      </c>
      <c r="F823" s="41">
        <f t="shared" si="401"/>
        <v>6303.34</v>
      </c>
      <c r="G823" s="41">
        <f t="shared" si="401"/>
        <v>4558202.47</v>
      </c>
      <c r="H823" s="41">
        <f t="shared" si="401"/>
        <v>0</v>
      </c>
      <c r="I823" s="41">
        <f t="shared" si="401"/>
        <v>0</v>
      </c>
      <c r="J823" s="41">
        <f t="shared" si="401"/>
        <v>0</v>
      </c>
      <c r="K823" s="41">
        <f t="shared" si="401"/>
        <v>0</v>
      </c>
      <c r="L823" s="41">
        <f t="shared" si="401"/>
        <v>0</v>
      </c>
      <c r="M823" s="41">
        <f t="shared" si="401"/>
        <v>0</v>
      </c>
      <c r="N823" s="41">
        <f t="shared" si="401"/>
        <v>0</v>
      </c>
      <c r="O823" s="41">
        <f t="shared" si="401"/>
        <v>1926</v>
      </c>
      <c r="P823" s="41">
        <f t="shared" si="401"/>
        <v>72496.990000000005</v>
      </c>
      <c r="Q823" s="41">
        <f t="shared" si="401"/>
        <v>597.01</v>
      </c>
      <c r="R823" s="41">
        <f t="shared" si="401"/>
        <v>5706.33</v>
      </c>
      <c r="S823" s="41">
        <f t="shared" si="401"/>
        <v>0</v>
      </c>
      <c r="T823" s="41">
        <f t="shared" si="401"/>
        <v>0</v>
      </c>
      <c r="U823" s="41">
        <f t="shared" si="401"/>
        <v>242531.67</v>
      </c>
      <c r="V823" s="41">
        <f t="shared" si="401"/>
        <v>4315670.8</v>
      </c>
      <c r="W823" s="41">
        <f t="shared" si="401"/>
        <v>0</v>
      </c>
      <c r="X823" s="41">
        <f t="shared" si="401"/>
        <v>0</v>
      </c>
      <c r="Y823" s="41">
        <f t="shared" si="401"/>
        <v>0</v>
      </c>
      <c r="Z823" s="41">
        <f t="shared" si="401"/>
        <v>4638928.8</v>
      </c>
      <c r="AA823" s="41">
        <f t="shared" si="401"/>
        <v>6260641.5300000003</v>
      </c>
      <c r="AB823" s="42">
        <f>Z823/D823</f>
        <v>0.42560657526396273</v>
      </c>
      <c r="AC823" s="44"/>
      <c r="AE823" s="135"/>
      <c r="AF823" s="135"/>
      <c r="AG823" s="135"/>
      <c r="AH823" s="135"/>
      <c r="AI823" s="135"/>
      <c r="AJ823" s="135"/>
      <c r="AK823" s="135"/>
      <c r="AL823" s="135"/>
      <c r="AM823" s="135"/>
      <c r="AN823" s="135"/>
      <c r="AO823" s="135"/>
      <c r="AP823" s="135"/>
    </row>
    <row r="824" spans="1:42" s="33" customFormat="1" ht="15" hidden="1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  <c r="AE824" s="135"/>
      <c r="AF824" s="135"/>
      <c r="AG824" s="135"/>
      <c r="AH824" s="135"/>
      <c r="AI824" s="135"/>
      <c r="AJ824" s="135"/>
      <c r="AK824" s="135"/>
      <c r="AL824" s="135"/>
      <c r="AM824" s="135"/>
      <c r="AN824" s="135"/>
      <c r="AO824" s="135"/>
      <c r="AP824" s="135"/>
    </row>
    <row r="825" spans="1:42" s="33" customFormat="1" ht="15" hidden="1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  <c r="AE825" s="135"/>
      <c r="AF825" s="135"/>
      <c r="AG825" s="135"/>
      <c r="AH825" s="135"/>
      <c r="AI825" s="135"/>
      <c r="AJ825" s="135"/>
      <c r="AK825" s="135"/>
      <c r="AL825" s="135"/>
      <c r="AM825" s="135"/>
      <c r="AN825" s="135"/>
      <c r="AO825" s="135"/>
      <c r="AP825" s="135"/>
    </row>
    <row r="826" spans="1:42" s="33" customFormat="1" ht="15" hidden="1" customHeight="1" x14ac:dyDescent="0.25">
      <c r="A826" s="48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  <c r="AE826" s="135"/>
      <c r="AF826" s="135"/>
      <c r="AG826" s="135"/>
      <c r="AH826" s="135"/>
      <c r="AI826" s="135"/>
      <c r="AJ826" s="135"/>
      <c r="AK826" s="135"/>
      <c r="AL826" s="135"/>
      <c r="AM826" s="135"/>
      <c r="AN826" s="135"/>
      <c r="AO826" s="135"/>
      <c r="AP826" s="135"/>
    </row>
    <row r="827" spans="1:42" s="33" customFormat="1" ht="18" hidden="1" customHeight="1" x14ac:dyDescent="0.2">
      <c r="A827" s="36" t="s">
        <v>34</v>
      </c>
      <c r="B827" s="31">
        <f>[1]consoCURRENT!E16920</f>
        <v>0</v>
      </c>
      <c r="C827" s="31">
        <f>[1]consoCURRENT!F16920</f>
        <v>0</v>
      </c>
      <c r="D827" s="31">
        <f>[1]consoCURRENT!G16920</f>
        <v>0</v>
      </c>
      <c r="E827" s="31">
        <f>[1]consoCURRENT!H16920</f>
        <v>0</v>
      </c>
      <c r="F827" s="31">
        <f>[1]consoCURRENT!I16920</f>
        <v>0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0</v>
      </c>
      <c r="O827" s="31">
        <f>[1]consoCURRENT!R16920</f>
        <v>0</v>
      </c>
      <c r="P827" s="31">
        <f>[1]consoCURRENT!S16920</f>
        <v>0</v>
      </c>
      <c r="Q827" s="31">
        <f>[1]consoCURRENT!T16920</f>
        <v>0</v>
      </c>
      <c r="R827" s="31">
        <f>[1]consoCURRENT!U16920</f>
        <v>0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0</v>
      </c>
      <c r="AA827" s="31">
        <f>D827-Z827</f>
        <v>0</v>
      </c>
      <c r="AB827" s="39" t="e">
        <f>Z827/D827</f>
        <v>#DIV/0!</v>
      </c>
      <c r="AC827" s="32"/>
      <c r="AE827" s="135"/>
      <c r="AF827" s="135"/>
      <c r="AG827" s="135"/>
      <c r="AH827" s="135"/>
      <c r="AI827" s="135"/>
      <c r="AJ827" s="135"/>
      <c r="AK827" s="135"/>
      <c r="AL827" s="135"/>
      <c r="AM827" s="135"/>
      <c r="AN827" s="135"/>
      <c r="AO827" s="135"/>
      <c r="AP827" s="135"/>
    </row>
    <row r="828" spans="1:42" s="33" customFormat="1" ht="18" hidden="1" customHeight="1" x14ac:dyDescent="0.2">
      <c r="A828" s="36" t="s">
        <v>35</v>
      </c>
      <c r="B828" s="31">
        <f>[1]consoCURRENT!E17033</f>
        <v>5691963.6900000004</v>
      </c>
      <c r="C828" s="31">
        <f>[1]consoCURRENT!F17033</f>
        <v>3294495</v>
      </c>
      <c r="D828" s="31">
        <f>[1]consoCURRENT!G17033</f>
        <v>8986458.6900000013</v>
      </c>
      <c r="E828" s="31">
        <f>[1]consoCURRENT!H17033</f>
        <v>294725.20999999996</v>
      </c>
      <c r="F828" s="31">
        <f>[1]consoCURRENT!I17033</f>
        <v>1474667.71</v>
      </c>
      <c r="G828" s="31">
        <f>[1]consoCURRENT!J17033</f>
        <v>1310241.6499999999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155084</v>
      </c>
      <c r="P828" s="31">
        <f>[1]consoCURRENT!S17033</f>
        <v>139641.21</v>
      </c>
      <c r="Q828" s="31">
        <f>[1]consoCURRENT!T17033</f>
        <v>511464.11</v>
      </c>
      <c r="R828" s="31">
        <f>[1]consoCURRENT!U17033</f>
        <v>613419.65</v>
      </c>
      <c r="S828" s="31">
        <f>[1]consoCURRENT!V17033</f>
        <v>349783.95</v>
      </c>
      <c r="T828" s="31">
        <f>[1]consoCURRENT!W17033</f>
        <v>0</v>
      </c>
      <c r="U828" s="31">
        <f>[1]consoCURRENT!X17033</f>
        <v>0</v>
      </c>
      <c r="V828" s="31">
        <f>[1]consoCURRENT!Y17033</f>
        <v>1310241.6499999999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402">SUM(M828:Y828)</f>
        <v>3079634.57</v>
      </c>
      <c r="AA828" s="31">
        <f>D828-Z828</f>
        <v>5906824.120000001</v>
      </c>
      <c r="AB828" s="39">
        <f>Z828/D828</f>
        <v>0.34269723772579869</v>
      </c>
      <c r="AC828" s="32"/>
      <c r="AE828" s="135"/>
      <c r="AF828" s="135"/>
      <c r="AG828" s="135"/>
      <c r="AH828" s="135"/>
      <c r="AI828" s="135"/>
      <c r="AJ828" s="135"/>
      <c r="AK828" s="135"/>
      <c r="AL828" s="135"/>
      <c r="AM828" s="135"/>
      <c r="AN828" s="135"/>
      <c r="AO828" s="135"/>
      <c r="AP828" s="135"/>
    </row>
    <row r="829" spans="1:42" s="33" customFormat="1" ht="18" hidden="1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402"/>
        <v>0</v>
      </c>
      <c r="AA829" s="31">
        <f>D829-Z829</f>
        <v>0</v>
      </c>
      <c r="AB829" s="39"/>
      <c r="AC829" s="32"/>
      <c r="AE829" s="135"/>
      <c r="AF829" s="135"/>
      <c r="AG829" s="135"/>
      <c r="AH829" s="135"/>
      <c r="AI829" s="135"/>
      <c r="AJ829" s="135"/>
      <c r="AK829" s="135"/>
      <c r="AL829" s="135"/>
      <c r="AM829" s="135"/>
      <c r="AN829" s="135"/>
      <c r="AO829" s="135"/>
      <c r="AP829" s="135"/>
    </row>
    <row r="830" spans="1:42" s="33" customFormat="1" ht="18" hidden="1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402"/>
        <v>0</v>
      </c>
      <c r="AA830" s="31">
        <f>D830-Z830</f>
        <v>0</v>
      </c>
      <c r="AB830" s="39"/>
      <c r="AC830" s="32"/>
      <c r="AE830" s="135"/>
      <c r="AF830" s="135"/>
      <c r="AG830" s="135"/>
      <c r="AH830" s="135"/>
      <c r="AI830" s="135"/>
      <c r="AJ830" s="135"/>
      <c r="AK830" s="135"/>
      <c r="AL830" s="135"/>
      <c r="AM830" s="135"/>
      <c r="AN830" s="135"/>
      <c r="AO830" s="135"/>
      <c r="AP830" s="135"/>
    </row>
    <row r="831" spans="1:42" s="33" customFormat="1" ht="18" hidden="1" customHeight="1" x14ac:dyDescent="0.25">
      <c r="A831" s="40" t="s">
        <v>38</v>
      </c>
      <c r="B831" s="41">
        <f t="shared" ref="B831:AA831" si="403">SUM(B827:B830)</f>
        <v>5691963.6900000004</v>
      </c>
      <c r="C831" s="41">
        <f t="shared" si="403"/>
        <v>3294495</v>
      </c>
      <c r="D831" s="41">
        <f t="shared" si="403"/>
        <v>8986458.6900000013</v>
      </c>
      <c r="E831" s="41">
        <f t="shared" si="403"/>
        <v>294725.20999999996</v>
      </c>
      <c r="F831" s="41">
        <f t="shared" si="403"/>
        <v>1474667.71</v>
      </c>
      <c r="G831" s="41">
        <f t="shared" si="403"/>
        <v>1310241.6499999999</v>
      </c>
      <c r="H831" s="41">
        <f t="shared" si="403"/>
        <v>0</v>
      </c>
      <c r="I831" s="41">
        <f t="shared" si="403"/>
        <v>0</v>
      </c>
      <c r="J831" s="41">
        <f t="shared" si="403"/>
        <v>0</v>
      </c>
      <c r="K831" s="41">
        <f t="shared" si="403"/>
        <v>0</v>
      </c>
      <c r="L831" s="41">
        <f t="shared" si="403"/>
        <v>0</v>
      </c>
      <c r="M831" s="41">
        <f t="shared" si="403"/>
        <v>0</v>
      </c>
      <c r="N831" s="41">
        <f t="shared" si="403"/>
        <v>0</v>
      </c>
      <c r="O831" s="41">
        <f t="shared" si="403"/>
        <v>155084</v>
      </c>
      <c r="P831" s="41">
        <f t="shared" si="403"/>
        <v>139641.21</v>
      </c>
      <c r="Q831" s="41">
        <f t="shared" si="403"/>
        <v>511464.11</v>
      </c>
      <c r="R831" s="41">
        <f t="shared" si="403"/>
        <v>613419.65</v>
      </c>
      <c r="S831" s="41">
        <f t="shared" si="403"/>
        <v>349783.95</v>
      </c>
      <c r="T831" s="41">
        <f t="shared" si="403"/>
        <v>0</v>
      </c>
      <c r="U831" s="41">
        <f t="shared" si="403"/>
        <v>0</v>
      </c>
      <c r="V831" s="41">
        <f t="shared" si="403"/>
        <v>1310241.6499999999</v>
      </c>
      <c r="W831" s="41">
        <f t="shared" si="403"/>
        <v>0</v>
      </c>
      <c r="X831" s="41">
        <f t="shared" si="403"/>
        <v>0</v>
      </c>
      <c r="Y831" s="41">
        <f t="shared" si="403"/>
        <v>0</v>
      </c>
      <c r="Z831" s="41">
        <f t="shared" si="403"/>
        <v>3079634.57</v>
      </c>
      <c r="AA831" s="41">
        <f t="shared" si="403"/>
        <v>5906824.120000001</v>
      </c>
      <c r="AB831" s="42">
        <f>Z831/D831</f>
        <v>0.34269723772579869</v>
      </c>
      <c r="AC831" s="32"/>
      <c r="AE831" s="135"/>
      <c r="AF831" s="135"/>
      <c r="AG831" s="135"/>
      <c r="AH831" s="135"/>
      <c r="AI831" s="135"/>
      <c r="AJ831" s="135"/>
      <c r="AK831" s="135"/>
      <c r="AL831" s="135"/>
      <c r="AM831" s="135"/>
      <c r="AN831" s="135"/>
      <c r="AO831" s="135"/>
      <c r="AP831" s="135"/>
    </row>
    <row r="832" spans="1:42" s="33" customFormat="1" ht="18" hidden="1" customHeight="1" x14ac:dyDescent="0.25">
      <c r="A832" s="43" t="s">
        <v>39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04">SUM(M832:Y832)</f>
        <v>0</v>
      </c>
      <c r="AA832" s="31">
        <f>D832-Z832</f>
        <v>0</v>
      </c>
      <c r="AB832" s="39" t="e">
        <f>Z832/D832</f>
        <v>#DIV/0!</v>
      </c>
      <c r="AC832" s="32"/>
      <c r="AE832" s="135"/>
      <c r="AF832" s="135"/>
      <c r="AG832" s="135"/>
      <c r="AH832" s="135"/>
      <c r="AI832" s="135"/>
      <c r="AJ832" s="135"/>
      <c r="AK832" s="135"/>
      <c r="AL832" s="135"/>
      <c r="AM832" s="135"/>
      <c r="AN832" s="135"/>
      <c r="AO832" s="135"/>
      <c r="AP832" s="135"/>
    </row>
    <row r="833" spans="1:42" s="33" customFormat="1" ht="18" hidden="1" customHeight="1" x14ac:dyDescent="0.25">
      <c r="A833" s="40" t="s">
        <v>40</v>
      </c>
      <c r="B833" s="41">
        <f t="shared" ref="B833:AA833" si="405">B832+B831</f>
        <v>5691963.6900000004</v>
      </c>
      <c r="C833" s="41">
        <f t="shared" si="405"/>
        <v>3294495</v>
      </c>
      <c r="D833" s="41">
        <f t="shared" si="405"/>
        <v>8986458.6900000013</v>
      </c>
      <c r="E833" s="41">
        <f t="shared" si="405"/>
        <v>294725.20999999996</v>
      </c>
      <c r="F833" s="41">
        <f t="shared" si="405"/>
        <v>1474667.71</v>
      </c>
      <c r="G833" s="41">
        <f t="shared" si="405"/>
        <v>1310241.6499999999</v>
      </c>
      <c r="H833" s="41">
        <f t="shared" si="405"/>
        <v>0</v>
      </c>
      <c r="I833" s="41">
        <f t="shared" si="405"/>
        <v>0</v>
      </c>
      <c r="J833" s="41">
        <f t="shared" si="405"/>
        <v>0</v>
      </c>
      <c r="K833" s="41">
        <f t="shared" si="405"/>
        <v>0</v>
      </c>
      <c r="L833" s="41">
        <f t="shared" si="405"/>
        <v>0</v>
      </c>
      <c r="M833" s="41">
        <f t="shared" si="405"/>
        <v>0</v>
      </c>
      <c r="N833" s="41">
        <f t="shared" si="405"/>
        <v>0</v>
      </c>
      <c r="O833" s="41">
        <f t="shared" si="405"/>
        <v>155084</v>
      </c>
      <c r="P833" s="41">
        <f t="shared" si="405"/>
        <v>139641.21</v>
      </c>
      <c r="Q833" s="41">
        <f t="shared" si="405"/>
        <v>511464.11</v>
      </c>
      <c r="R833" s="41">
        <f t="shared" si="405"/>
        <v>613419.65</v>
      </c>
      <c r="S833" s="41">
        <f t="shared" si="405"/>
        <v>349783.95</v>
      </c>
      <c r="T833" s="41">
        <f t="shared" si="405"/>
        <v>0</v>
      </c>
      <c r="U833" s="41">
        <f t="shared" si="405"/>
        <v>0</v>
      </c>
      <c r="V833" s="41">
        <f t="shared" si="405"/>
        <v>1310241.6499999999</v>
      </c>
      <c r="W833" s="41">
        <f t="shared" si="405"/>
        <v>0</v>
      </c>
      <c r="X833" s="41">
        <f t="shared" si="405"/>
        <v>0</v>
      </c>
      <c r="Y833" s="41">
        <f t="shared" si="405"/>
        <v>0</v>
      </c>
      <c r="Z833" s="41">
        <f t="shared" si="405"/>
        <v>3079634.57</v>
      </c>
      <c r="AA833" s="41">
        <f t="shared" si="405"/>
        <v>5906824.120000001</v>
      </c>
      <c r="AB833" s="42">
        <f>Z833/D833</f>
        <v>0.34269723772579869</v>
      </c>
      <c r="AC833" s="44"/>
      <c r="AE833" s="135"/>
      <c r="AF833" s="135"/>
      <c r="AG833" s="135"/>
      <c r="AH833" s="135"/>
      <c r="AI833" s="135"/>
      <c r="AJ833" s="135"/>
      <c r="AK833" s="135"/>
      <c r="AL833" s="135"/>
      <c r="AM833" s="135"/>
      <c r="AN833" s="135"/>
      <c r="AO833" s="135"/>
      <c r="AP833" s="135"/>
    </row>
    <row r="834" spans="1:42" s="33" customFormat="1" ht="15" hidden="1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  <c r="AE834" s="135"/>
      <c r="AF834" s="135"/>
      <c r="AG834" s="135"/>
      <c r="AH834" s="135"/>
      <c r="AI834" s="135"/>
      <c r="AJ834" s="135"/>
      <c r="AK834" s="135"/>
      <c r="AL834" s="135"/>
      <c r="AM834" s="135"/>
      <c r="AN834" s="135"/>
      <c r="AO834" s="135"/>
      <c r="AP834" s="135"/>
    </row>
    <row r="835" spans="1:42" s="33" customFormat="1" ht="15" hidden="1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  <c r="AE835" s="135"/>
      <c r="AF835" s="135"/>
      <c r="AG835" s="135"/>
      <c r="AH835" s="135"/>
      <c r="AI835" s="135"/>
      <c r="AJ835" s="135"/>
      <c r="AK835" s="135"/>
      <c r="AL835" s="135"/>
      <c r="AM835" s="135"/>
      <c r="AN835" s="135"/>
      <c r="AO835" s="135"/>
      <c r="AP835" s="135"/>
    </row>
    <row r="836" spans="1:42" s="33" customFormat="1" ht="15" hidden="1" customHeight="1" x14ac:dyDescent="0.25">
      <c r="A836" s="48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  <c r="AE836" s="135"/>
      <c r="AF836" s="135"/>
      <c r="AG836" s="135"/>
      <c r="AH836" s="135"/>
      <c r="AI836" s="135"/>
      <c r="AJ836" s="135"/>
      <c r="AK836" s="135"/>
      <c r="AL836" s="135"/>
      <c r="AM836" s="135"/>
      <c r="AN836" s="135"/>
      <c r="AO836" s="135"/>
      <c r="AP836" s="135"/>
    </row>
    <row r="837" spans="1:42" s="33" customFormat="1" ht="18" hidden="1" customHeight="1" x14ac:dyDescent="0.2">
      <c r="A837" s="36" t="s">
        <v>34</v>
      </c>
      <c r="B837" s="31">
        <f>[1]consoCURRENT!E17133</f>
        <v>0</v>
      </c>
      <c r="C837" s="31">
        <f>[1]consoCURRENT!F17133</f>
        <v>0</v>
      </c>
      <c r="D837" s="31">
        <f>[1]consoCURRENT!G17133</f>
        <v>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0</v>
      </c>
      <c r="AB837" s="39" t="e">
        <f>Z837/D837</f>
        <v>#DIV/0!</v>
      </c>
      <c r="AC837" s="32"/>
      <c r="AE837" s="135"/>
      <c r="AF837" s="135"/>
      <c r="AG837" s="135"/>
      <c r="AH837" s="135"/>
      <c r="AI837" s="135"/>
      <c r="AJ837" s="135"/>
      <c r="AK837" s="135"/>
      <c r="AL837" s="135"/>
      <c r="AM837" s="135"/>
      <c r="AN837" s="135"/>
      <c r="AO837" s="135"/>
      <c r="AP837" s="135"/>
    </row>
    <row r="838" spans="1:42" s="33" customFormat="1" ht="18" hidden="1" customHeight="1" x14ac:dyDescent="0.2">
      <c r="A838" s="36" t="s">
        <v>35</v>
      </c>
      <c r="B838" s="31">
        <f>[1]consoCURRENT!E17246</f>
        <v>178009184.41999999</v>
      </c>
      <c r="C838" s="31">
        <f>[1]consoCURRENT!F17246</f>
        <v>-153482053</v>
      </c>
      <c r="D838" s="31">
        <f>[1]consoCURRENT!G17246</f>
        <v>24527131.419999991</v>
      </c>
      <c r="E838" s="31">
        <f>[1]consoCURRENT!H17246</f>
        <v>1852435.18</v>
      </c>
      <c r="F838" s="31">
        <f>[1]consoCURRENT!I17246</f>
        <v>1780876.1600000001</v>
      </c>
      <c r="G838" s="31">
        <f>[1]consoCURRENT!J17246</f>
        <v>19273222.919999998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1354269.24</v>
      </c>
      <c r="O838" s="31">
        <f>[1]consoCURRENT!R17246</f>
        <v>111231.55</v>
      </c>
      <c r="P838" s="31">
        <f>[1]consoCURRENT!S17246</f>
        <v>386934.39</v>
      </c>
      <c r="Q838" s="31">
        <f>[1]consoCURRENT!T17246</f>
        <v>989140.55999999994</v>
      </c>
      <c r="R838" s="31">
        <f>[1]consoCURRENT!U17246</f>
        <v>0</v>
      </c>
      <c r="S838" s="31">
        <f>[1]consoCURRENT!V17246</f>
        <v>791735.60000000009</v>
      </c>
      <c r="T838" s="31">
        <f>[1]consoCURRENT!W17246</f>
        <v>-113737.74</v>
      </c>
      <c r="U838" s="31">
        <f>[1]consoCURRENT!X17246</f>
        <v>0</v>
      </c>
      <c r="V838" s="31">
        <f>[1]consoCURRENT!Y17246</f>
        <v>19386960.659999996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406">SUM(M838:Y838)</f>
        <v>22906534.259999998</v>
      </c>
      <c r="AA838" s="31">
        <f>D838-Z838</f>
        <v>1620597.1599999927</v>
      </c>
      <c r="AB838" s="39">
        <f>Z838/D838</f>
        <v>0.93392634742934022</v>
      </c>
      <c r="AC838" s="32"/>
      <c r="AE838" s="135"/>
      <c r="AF838" s="135"/>
      <c r="AG838" s="135"/>
      <c r="AH838" s="135"/>
      <c r="AI838" s="135"/>
      <c r="AJ838" s="135"/>
      <c r="AK838" s="135"/>
      <c r="AL838" s="135"/>
      <c r="AM838" s="135"/>
      <c r="AN838" s="135"/>
      <c r="AO838" s="135"/>
      <c r="AP838" s="135"/>
    </row>
    <row r="839" spans="1:42" s="33" customFormat="1" ht="18" hidden="1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06"/>
        <v>0</v>
      </c>
      <c r="AA839" s="31">
        <f>D839-Z839</f>
        <v>0</v>
      </c>
      <c r="AB839" s="39"/>
      <c r="AC839" s="32"/>
      <c r="AE839" s="135"/>
      <c r="AF839" s="135"/>
      <c r="AG839" s="135"/>
      <c r="AH839" s="135"/>
      <c r="AI839" s="135"/>
      <c r="AJ839" s="135"/>
      <c r="AK839" s="135"/>
      <c r="AL839" s="135"/>
      <c r="AM839" s="135"/>
      <c r="AN839" s="135"/>
      <c r="AO839" s="135"/>
      <c r="AP839" s="135"/>
    </row>
    <row r="840" spans="1:42" s="33" customFormat="1" ht="18" hidden="1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06"/>
        <v>0</v>
      </c>
      <c r="AA840" s="31">
        <f>D840-Z840</f>
        <v>0</v>
      </c>
      <c r="AB840" s="39"/>
      <c r="AC840" s="32"/>
      <c r="AE840" s="135"/>
      <c r="AF840" s="135"/>
      <c r="AG840" s="135"/>
      <c r="AH840" s="135"/>
      <c r="AI840" s="135"/>
      <c r="AJ840" s="135"/>
      <c r="AK840" s="135"/>
      <c r="AL840" s="135"/>
      <c r="AM840" s="135"/>
      <c r="AN840" s="135"/>
      <c r="AO840" s="135"/>
      <c r="AP840" s="135"/>
    </row>
    <row r="841" spans="1:42" s="33" customFormat="1" ht="18" hidden="1" customHeight="1" x14ac:dyDescent="0.25">
      <c r="A841" s="40" t="s">
        <v>38</v>
      </c>
      <c r="B841" s="41">
        <f t="shared" ref="B841:AA841" si="407">SUM(B837:B840)</f>
        <v>178009184.41999999</v>
      </c>
      <c r="C841" s="41">
        <f t="shared" si="407"/>
        <v>-153482053</v>
      </c>
      <c r="D841" s="41">
        <f t="shared" si="407"/>
        <v>24527131.419999991</v>
      </c>
      <c r="E841" s="41">
        <f t="shared" si="407"/>
        <v>1852435.18</v>
      </c>
      <c r="F841" s="41">
        <f t="shared" si="407"/>
        <v>1780876.1600000001</v>
      </c>
      <c r="G841" s="41">
        <f t="shared" si="407"/>
        <v>19273222.919999998</v>
      </c>
      <c r="H841" s="41">
        <f t="shared" si="407"/>
        <v>0</v>
      </c>
      <c r="I841" s="41">
        <f t="shared" si="407"/>
        <v>0</v>
      </c>
      <c r="J841" s="41">
        <f t="shared" si="407"/>
        <v>0</v>
      </c>
      <c r="K841" s="41">
        <f t="shared" si="407"/>
        <v>0</v>
      </c>
      <c r="L841" s="41">
        <f t="shared" si="407"/>
        <v>0</v>
      </c>
      <c r="M841" s="41">
        <f t="shared" si="407"/>
        <v>0</v>
      </c>
      <c r="N841" s="41">
        <f t="shared" si="407"/>
        <v>1354269.24</v>
      </c>
      <c r="O841" s="41">
        <f t="shared" si="407"/>
        <v>111231.55</v>
      </c>
      <c r="P841" s="41">
        <f t="shared" si="407"/>
        <v>386934.39</v>
      </c>
      <c r="Q841" s="41">
        <f t="shared" si="407"/>
        <v>989140.55999999994</v>
      </c>
      <c r="R841" s="41">
        <f t="shared" si="407"/>
        <v>0</v>
      </c>
      <c r="S841" s="41">
        <f t="shared" si="407"/>
        <v>791735.60000000009</v>
      </c>
      <c r="T841" s="41">
        <f t="shared" si="407"/>
        <v>-113737.74</v>
      </c>
      <c r="U841" s="41">
        <f t="shared" si="407"/>
        <v>0</v>
      </c>
      <c r="V841" s="41">
        <f t="shared" si="407"/>
        <v>19386960.659999996</v>
      </c>
      <c r="W841" s="41">
        <f t="shared" si="407"/>
        <v>0</v>
      </c>
      <c r="X841" s="41">
        <f t="shared" si="407"/>
        <v>0</v>
      </c>
      <c r="Y841" s="41">
        <f t="shared" si="407"/>
        <v>0</v>
      </c>
      <c r="Z841" s="41">
        <f t="shared" si="407"/>
        <v>22906534.259999998</v>
      </c>
      <c r="AA841" s="41">
        <f t="shared" si="407"/>
        <v>1620597.1599999927</v>
      </c>
      <c r="AB841" s="42">
        <f>Z841/D841</f>
        <v>0.93392634742934022</v>
      </c>
      <c r="AC841" s="32"/>
      <c r="AE841" s="135"/>
      <c r="AF841" s="135"/>
      <c r="AG841" s="135"/>
      <c r="AH841" s="135"/>
      <c r="AI841" s="135"/>
      <c r="AJ841" s="135"/>
      <c r="AK841" s="135"/>
      <c r="AL841" s="135"/>
      <c r="AM841" s="135"/>
      <c r="AN841" s="135"/>
      <c r="AO841" s="135"/>
      <c r="AP841" s="135"/>
    </row>
    <row r="842" spans="1:42" s="33" customFormat="1" ht="18" hidden="1" customHeight="1" x14ac:dyDescent="0.25">
      <c r="A842" s="43" t="s">
        <v>39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8">SUM(M842:Y842)</f>
        <v>0</v>
      </c>
      <c r="AA842" s="31">
        <f>D842-Z842</f>
        <v>0</v>
      </c>
      <c r="AB842" s="39" t="e">
        <f>Z842/D842</f>
        <v>#DIV/0!</v>
      </c>
      <c r="AC842" s="32"/>
      <c r="AE842" s="135"/>
      <c r="AF842" s="135"/>
      <c r="AG842" s="135"/>
      <c r="AH842" s="135"/>
      <c r="AI842" s="135"/>
      <c r="AJ842" s="135"/>
      <c r="AK842" s="135"/>
      <c r="AL842" s="135"/>
      <c r="AM842" s="135"/>
      <c r="AN842" s="135"/>
      <c r="AO842" s="135"/>
      <c r="AP842" s="135"/>
    </row>
    <row r="843" spans="1:42" s="33" customFormat="1" ht="18" hidden="1" customHeight="1" x14ac:dyDescent="0.25">
      <c r="A843" s="40" t="s">
        <v>40</v>
      </c>
      <c r="B843" s="41">
        <f t="shared" ref="B843:AA843" si="409">B842+B841</f>
        <v>178009184.41999999</v>
      </c>
      <c r="C843" s="41">
        <f t="shared" si="409"/>
        <v>-153482053</v>
      </c>
      <c r="D843" s="41">
        <f t="shared" si="409"/>
        <v>24527131.419999991</v>
      </c>
      <c r="E843" s="41">
        <f t="shared" si="409"/>
        <v>1852435.18</v>
      </c>
      <c r="F843" s="41">
        <f t="shared" si="409"/>
        <v>1780876.1600000001</v>
      </c>
      <c r="G843" s="41">
        <f t="shared" si="409"/>
        <v>19273222.919999998</v>
      </c>
      <c r="H843" s="41">
        <f t="shared" si="409"/>
        <v>0</v>
      </c>
      <c r="I843" s="41">
        <f t="shared" si="409"/>
        <v>0</v>
      </c>
      <c r="J843" s="41">
        <f t="shared" si="409"/>
        <v>0</v>
      </c>
      <c r="K843" s="41">
        <f t="shared" si="409"/>
        <v>0</v>
      </c>
      <c r="L843" s="41">
        <f t="shared" si="409"/>
        <v>0</v>
      </c>
      <c r="M843" s="41">
        <f t="shared" si="409"/>
        <v>0</v>
      </c>
      <c r="N843" s="41">
        <f t="shared" si="409"/>
        <v>1354269.24</v>
      </c>
      <c r="O843" s="41">
        <f t="shared" si="409"/>
        <v>111231.55</v>
      </c>
      <c r="P843" s="41">
        <f t="shared" si="409"/>
        <v>386934.39</v>
      </c>
      <c r="Q843" s="41">
        <f t="shared" si="409"/>
        <v>989140.55999999994</v>
      </c>
      <c r="R843" s="41">
        <f t="shared" si="409"/>
        <v>0</v>
      </c>
      <c r="S843" s="41">
        <f t="shared" si="409"/>
        <v>791735.60000000009</v>
      </c>
      <c r="T843" s="41">
        <f t="shared" si="409"/>
        <v>-113737.74</v>
      </c>
      <c r="U843" s="41">
        <f t="shared" si="409"/>
        <v>0</v>
      </c>
      <c r="V843" s="41">
        <f t="shared" si="409"/>
        <v>19386960.659999996</v>
      </c>
      <c r="W843" s="41">
        <f t="shared" si="409"/>
        <v>0</v>
      </c>
      <c r="X843" s="41">
        <f t="shared" si="409"/>
        <v>0</v>
      </c>
      <c r="Y843" s="41">
        <f t="shared" si="409"/>
        <v>0</v>
      </c>
      <c r="Z843" s="41">
        <f t="shared" si="409"/>
        <v>22906534.259999998</v>
      </c>
      <c r="AA843" s="41">
        <f t="shared" si="409"/>
        <v>1620597.1599999927</v>
      </c>
      <c r="AB843" s="42">
        <f>Z843/D843</f>
        <v>0.93392634742934022</v>
      </c>
      <c r="AC843" s="44"/>
      <c r="AE843" s="135"/>
      <c r="AF843" s="135"/>
      <c r="AG843" s="135"/>
      <c r="AH843" s="135"/>
      <c r="AI843" s="135"/>
      <c r="AJ843" s="135"/>
      <c r="AK843" s="135"/>
      <c r="AL843" s="135"/>
      <c r="AM843" s="135"/>
      <c r="AN843" s="135"/>
      <c r="AO843" s="135"/>
      <c r="AP843" s="135"/>
    </row>
    <row r="844" spans="1:42" s="33" customFormat="1" ht="15" hidden="1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  <c r="AE844" s="135"/>
      <c r="AF844" s="135"/>
      <c r="AG844" s="135"/>
      <c r="AH844" s="135"/>
      <c r="AI844" s="135"/>
      <c r="AJ844" s="135"/>
      <c r="AK844" s="135"/>
      <c r="AL844" s="135"/>
      <c r="AM844" s="135"/>
      <c r="AN844" s="135"/>
      <c r="AO844" s="135"/>
      <c r="AP844" s="135"/>
    </row>
    <row r="845" spans="1:42" s="33" customFormat="1" ht="15" hidden="1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  <c r="AE845" s="135"/>
      <c r="AF845" s="135"/>
      <c r="AG845" s="135"/>
      <c r="AH845" s="135"/>
      <c r="AI845" s="135"/>
      <c r="AJ845" s="135"/>
      <c r="AK845" s="135"/>
      <c r="AL845" s="135"/>
      <c r="AM845" s="135"/>
      <c r="AN845" s="135"/>
      <c r="AO845" s="135"/>
      <c r="AP845" s="135"/>
    </row>
    <row r="846" spans="1:42" s="33" customFormat="1" ht="15" hidden="1" customHeight="1" x14ac:dyDescent="0.25">
      <c r="A846" s="48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  <c r="AE846" s="135"/>
      <c r="AF846" s="135"/>
      <c r="AG846" s="135"/>
      <c r="AH846" s="135"/>
      <c r="AI846" s="135"/>
      <c r="AJ846" s="135"/>
      <c r="AK846" s="135"/>
      <c r="AL846" s="135"/>
      <c r="AM846" s="135"/>
      <c r="AN846" s="135"/>
      <c r="AO846" s="135"/>
      <c r="AP846" s="135"/>
    </row>
    <row r="847" spans="1:42" s="33" customFormat="1" ht="18" hidden="1" customHeight="1" x14ac:dyDescent="0.2">
      <c r="A847" s="36" t="s">
        <v>34</v>
      </c>
      <c r="B847" s="31">
        <f>[1]consoCURRENT!E17346</f>
        <v>0</v>
      </c>
      <c r="C847" s="31">
        <f>[1]consoCURRENT!F17346</f>
        <v>0</v>
      </c>
      <c r="D847" s="31">
        <f>[1]consoCURRENT!G17346</f>
        <v>0</v>
      </c>
      <c r="E847" s="31">
        <f>[1]consoCURRENT!H17346</f>
        <v>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0</v>
      </c>
      <c r="AA847" s="31">
        <f>D847-Z847</f>
        <v>0</v>
      </c>
      <c r="AB847" s="39" t="e">
        <f>Z847/D847</f>
        <v>#DIV/0!</v>
      </c>
      <c r="AC847" s="32"/>
      <c r="AE847" s="135"/>
      <c r="AF847" s="135"/>
      <c r="AG847" s="135"/>
      <c r="AH847" s="135"/>
      <c r="AI847" s="135"/>
      <c r="AJ847" s="135"/>
      <c r="AK847" s="135"/>
      <c r="AL847" s="135"/>
      <c r="AM847" s="135"/>
      <c r="AN847" s="135"/>
      <c r="AO847" s="135"/>
      <c r="AP847" s="135"/>
    </row>
    <row r="848" spans="1:42" s="33" customFormat="1" ht="18" hidden="1" customHeight="1" x14ac:dyDescent="0.2">
      <c r="A848" s="36" t="s">
        <v>35</v>
      </c>
      <c r="B848" s="31">
        <f>[1]consoCURRENT!E17459</f>
        <v>86389.62</v>
      </c>
      <c r="C848" s="31">
        <f>[1]consoCURRENT!F17459</f>
        <v>10938331</v>
      </c>
      <c r="D848" s="31">
        <f>[1]consoCURRENT!G17459</f>
        <v>11024720.620000001</v>
      </c>
      <c r="E848" s="31">
        <f>[1]consoCURRENT!H17459</f>
        <v>0</v>
      </c>
      <c r="F848" s="31">
        <f>[1]consoCURRENT!I17459</f>
        <v>86389.62</v>
      </c>
      <c r="G848" s="31">
        <f>[1]consoCURRENT!J17459</f>
        <v>1268252.29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0</v>
      </c>
      <c r="P848" s="31">
        <f>[1]consoCURRENT!S17459</f>
        <v>0</v>
      </c>
      <c r="Q848" s="31">
        <f>[1]consoCURRENT!T17459</f>
        <v>0</v>
      </c>
      <c r="R848" s="31">
        <f>[1]consoCURRENT!U17459</f>
        <v>86389.62</v>
      </c>
      <c r="S848" s="31">
        <f>[1]consoCURRENT!V17459</f>
        <v>0</v>
      </c>
      <c r="T848" s="31">
        <f>[1]consoCURRENT!W17459</f>
        <v>0</v>
      </c>
      <c r="U848" s="31">
        <f>[1]consoCURRENT!X17459</f>
        <v>842701.62</v>
      </c>
      <c r="V848" s="31">
        <f>[1]consoCURRENT!Y17459</f>
        <v>425550.67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10">SUM(M848:Y848)</f>
        <v>1354641.91</v>
      </c>
      <c r="AA848" s="31">
        <f>D848-Z848</f>
        <v>9670078.7100000009</v>
      </c>
      <c r="AB848" s="39">
        <f>Z848/D848</f>
        <v>0.12287312818998218</v>
      </c>
      <c r="AC848" s="32"/>
      <c r="AE848" s="135"/>
      <c r="AF848" s="135"/>
      <c r="AG848" s="135"/>
      <c r="AH848" s="135"/>
      <c r="AI848" s="135"/>
      <c r="AJ848" s="135"/>
      <c r="AK848" s="135"/>
      <c r="AL848" s="135"/>
      <c r="AM848" s="135"/>
      <c r="AN848" s="135"/>
      <c r="AO848" s="135"/>
      <c r="AP848" s="135"/>
    </row>
    <row r="849" spans="1:42" s="33" customFormat="1" ht="18" hidden="1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10"/>
        <v>0</v>
      </c>
      <c r="AA849" s="31">
        <f>D849-Z849</f>
        <v>0</v>
      </c>
      <c r="AB849" s="39"/>
      <c r="AC849" s="32"/>
      <c r="AE849" s="135"/>
      <c r="AF849" s="135"/>
      <c r="AG849" s="135"/>
      <c r="AH849" s="135"/>
      <c r="AI849" s="135"/>
      <c r="AJ849" s="135"/>
      <c r="AK849" s="135"/>
      <c r="AL849" s="135"/>
      <c r="AM849" s="135"/>
      <c r="AN849" s="135"/>
      <c r="AO849" s="135"/>
      <c r="AP849" s="135"/>
    </row>
    <row r="850" spans="1:42" s="33" customFormat="1" ht="18" hidden="1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10"/>
        <v>0</v>
      </c>
      <c r="AA850" s="31">
        <f>D850-Z850</f>
        <v>0</v>
      </c>
      <c r="AB850" s="39"/>
      <c r="AC850" s="32"/>
      <c r="AE850" s="135"/>
      <c r="AF850" s="135"/>
      <c r="AG850" s="135"/>
      <c r="AH850" s="135"/>
      <c r="AI850" s="135"/>
      <c r="AJ850" s="135"/>
      <c r="AK850" s="135"/>
      <c r="AL850" s="135"/>
      <c r="AM850" s="135"/>
      <c r="AN850" s="135"/>
      <c r="AO850" s="135"/>
      <c r="AP850" s="135"/>
    </row>
    <row r="851" spans="1:42" s="33" customFormat="1" ht="18" hidden="1" customHeight="1" x14ac:dyDescent="0.25">
      <c r="A851" s="40" t="s">
        <v>38</v>
      </c>
      <c r="B851" s="41">
        <f t="shared" ref="B851:AA851" si="411">SUM(B847:B850)</f>
        <v>86389.62</v>
      </c>
      <c r="C851" s="41">
        <f t="shared" si="411"/>
        <v>10938331</v>
      </c>
      <c r="D851" s="41">
        <f t="shared" si="411"/>
        <v>11024720.620000001</v>
      </c>
      <c r="E851" s="41">
        <f t="shared" si="411"/>
        <v>0</v>
      </c>
      <c r="F851" s="41">
        <f t="shared" si="411"/>
        <v>86389.62</v>
      </c>
      <c r="G851" s="41">
        <f t="shared" si="411"/>
        <v>1268252.29</v>
      </c>
      <c r="H851" s="41">
        <f t="shared" si="411"/>
        <v>0</v>
      </c>
      <c r="I851" s="41">
        <f t="shared" si="411"/>
        <v>0</v>
      </c>
      <c r="J851" s="41">
        <f t="shared" si="411"/>
        <v>0</v>
      </c>
      <c r="K851" s="41">
        <f t="shared" si="411"/>
        <v>0</v>
      </c>
      <c r="L851" s="41">
        <f t="shared" si="411"/>
        <v>0</v>
      </c>
      <c r="M851" s="41">
        <f t="shared" si="411"/>
        <v>0</v>
      </c>
      <c r="N851" s="41">
        <f t="shared" si="411"/>
        <v>0</v>
      </c>
      <c r="O851" s="41">
        <f t="shared" si="411"/>
        <v>0</v>
      </c>
      <c r="P851" s="41">
        <f t="shared" si="411"/>
        <v>0</v>
      </c>
      <c r="Q851" s="41">
        <f t="shared" si="411"/>
        <v>0</v>
      </c>
      <c r="R851" s="41">
        <f t="shared" si="411"/>
        <v>86389.62</v>
      </c>
      <c r="S851" s="41">
        <f t="shared" si="411"/>
        <v>0</v>
      </c>
      <c r="T851" s="41">
        <f t="shared" si="411"/>
        <v>0</v>
      </c>
      <c r="U851" s="41">
        <f t="shared" si="411"/>
        <v>842701.62</v>
      </c>
      <c r="V851" s="41">
        <f t="shared" si="411"/>
        <v>425550.67</v>
      </c>
      <c r="W851" s="41">
        <f t="shared" si="411"/>
        <v>0</v>
      </c>
      <c r="X851" s="41">
        <f t="shared" si="411"/>
        <v>0</v>
      </c>
      <c r="Y851" s="41">
        <f t="shared" si="411"/>
        <v>0</v>
      </c>
      <c r="Z851" s="41">
        <f t="shared" si="411"/>
        <v>1354641.91</v>
      </c>
      <c r="AA851" s="41">
        <f t="shared" si="411"/>
        <v>9670078.7100000009</v>
      </c>
      <c r="AB851" s="42">
        <f>Z851/D851</f>
        <v>0.12287312818998218</v>
      </c>
      <c r="AC851" s="32"/>
      <c r="AE851" s="135"/>
      <c r="AF851" s="135"/>
      <c r="AG851" s="135"/>
      <c r="AH851" s="135"/>
      <c r="AI851" s="135"/>
      <c r="AJ851" s="135"/>
      <c r="AK851" s="135"/>
      <c r="AL851" s="135"/>
      <c r="AM851" s="135"/>
      <c r="AN851" s="135"/>
      <c r="AO851" s="135"/>
      <c r="AP851" s="135"/>
    </row>
    <row r="852" spans="1:42" s="33" customFormat="1" ht="18" hidden="1" customHeight="1" x14ac:dyDescent="0.25">
      <c r="A852" s="43" t="s">
        <v>39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12">SUM(M852:Y852)</f>
        <v>0</v>
      </c>
      <c r="AA852" s="31">
        <f>D852-Z852</f>
        <v>0</v>
      </c>
      <c r="AB852" s="39" t="e">
        <f>Z852/D852</f>
        <v>#DIV/0!</v>
      </c>
      <c r="AC852" s="32"/>
      <c r="AE852" s="135"/>
      <c r="AF852" s="135"/>
      <c r="AG852" s="135"/>
      <c r="AH852" s="135"/>
      <c r="AI852" s="135"/>
      <c r="AJ852" s="135"/>
      <c r="AK852" s="135"/>
      <c r="AL852" s="135"/>
      <c r="AM852" s="135"/>
      <c r="AN852" s="135"/>
      <c r="AO852" s="135"/>
      <c r="AP852" s="135"/>
    </row>
    <row r="853" spans="1:42" s="33" customFormat="1" ht="18" hidden="1" customHeight="1" x14ac:dyDescent="0.25">
      <c r="A853" s="40" t="s">
        <v>40</v>
      </c>
      <c r="B853" s="41">
        <f t="shared" ref="B853:AA853" si="413">B852+B851</f>
        <v>86389.62</v>
      </c>
      <c r="C853" s="41">
        <f t="shared" si="413"/>
        <v>10938331</v>
      </c>
      <c r="D853" s="41">
        <f t="shared" si="413"/>
        <v>11024720.620000001</v>
      </c>
      <c r="E853" s="41">
        <f t="shared" si="413"/>
        <v>0</v>
      </c>
      <c r="F853" s="41">
        <f t="shared" si="413"/>
        <v>86389.62</v>
      </c>
      <c r="G853" s="41">
        <f t="shared" si="413"/>
        <v>1268252.29</v>
      </c>
      <c r="H853" s="41">
        <f t="shared" si="413"/>
        <v>0</v>
      </c>
      <c r="I853" s="41">
        <f t="shared" si="413"/>
        <v>0</v>
      </c>
      <c r="J853" s="41">
        <f t="shared" si="413"/>
        <v>0</v>
      </c>
      <c r="K853" s="41">
        <f t="shared" si="413"/>
        <v>0</v>
      </c>
      <c r="L853" s="41">
        <f t="shared" si="413"/>
        <v>0</v>
      </c>
      <c r="M853" s="41">
        <f t="shared" si="413"/>
        <v>0</v>
      </c>
      <c r="N853" s="41">
        <f t="shared" si="413"/>
        <v>0</v>
      </c>
      <c r="O853" s="41">
        <f t="shared" si="413"/>
        <v>0</v>
      </c>
      <c r="P853" s="41">
        <f t="shared" si="413"/>
        <v>0</v>
      </c>
      <c r="Q853" s="41">
        <f t="shared" si="413"/>
        <v>0</v>
      </c>
      <c r="R853" s="41">
        <f t="shared" si="413"/>
        <v>86389.62</v>
      </c>
      <c r="S853" s="41">
        <f t="shared" si="413"/>
        <v>0</v>
      </c>
      <c r="T853" s="41">
        <f t="shared" si="413"/>
        <v>0</v>
      </c>
      <c r="U853" s="41">
        <f t="shared" si="413"/>
        <v>842701.62</v>
      </c>
      <c r="V853" s="41">
        <f t="shared" si="413"/>
        <v>425550.67</v>
      </c>
      <c r="W853" s="41">
        <f t="shared" si="413"/>
        <v>0</v>
      </c>
      <c r="X853" s="41">
        <f t="shared" si="413"/>
        <v>0</v>
      </c>
      <c r="Y853" s="41">
        <f t="shared" si="413"/>
        <v>0</v>
      </c>
      <c r="Z853" s="41">
        <f t="shared" si="413"/>
        <v>1354641.91</v>
      </c>
      <c r="AA853" s="41">
        <f t="shared" si="413"/>
        <v>9670078.7100000009</v>
      </c>
      <c r="AB853" s="42">
        <f>Z853/D853</f>
        <v>0.12287312818998218</v>
      </c>
      <c r="AC853" s="44"/>
      <c r="AE853" s="135"/>
      <c r="AF853" s="135"/>
      <c r="AG853" s="135"/>
      <c r="AH853" s="135"/>
      <c r="AI853" s="135"/>
      <c r="AJ853" s="135"/>
      <c r="AK853" s="135"/>
      <c r="AL853" s="135"/>
      <c r="AM853" s="135"/>
      <c r="AN853" s="135"/>
      <c r="AO853" s="135"/>
      <c r="AP853" s="135"/>
    </row>
    <row r="854" spans="1:42" s="33" customFormat="1" ht="15" hidden="1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  <c r="AE854" s="135"/>
      <c r="AF854" s="135"/>
      <c r="AG854" s="135"/>
      <c r="AH854" s="135"/>
      <c r="AI854" s="135"/>
      <c r="AJ854" s="135"/>
      <c r="AK854" s="135"/>
      <c r="AL854" s="135"/>
      <c r="AM854" s="135"/>
      <c r="AN854" s="135"/>
      <c r="AO854" s="135"/>
      <c r="AP854" s="135"/>
    </row>
    <row r="855" spans="1:42" s="33" customFormat="1" ht="15" hidden="1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  <c r="AE855" s="135"/>
      <c r="AF855" s="135"/>
      <c r="AG855" s="135"/>
      <c r="AH855" s="135"/>
      <c r="AI855" s="135"/>
      <c r="AJ855" s="135"/>
      <c r="AK855" s="135"/>
      <c r="AL855" s="135"/>
      <c r="AM855" s="135"/>
      <c r="AN855" s="135"/>
      <c r="AO855" s="135"/>
      <c r="AP855" s="135"/>
    </row>
    <row r="856" spans="1:42" s="33" customFormat="1" ht="15" hidden="1" customHeight="1" x14ac:dyDescent="0.25">
      <c r="A856" s="48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  <c r="AE856" s="135"/>
      <c r="AF856" s="135"/>
      <c r="AG856" s="135"/>
      <c r="AH856" s="135"/>
      <c r="AI856" s="135"/>
      <c r="AJ856" s="135"/>
      <c r="AK856" s="135"/>
      <c r="AL856" s="135"/>
      <c r="AM856" s="135"/>
      <c r="AN856" s="135"/>
      <c r="AO856" s="135"/>
      <c r="AP856" s="135"/>
    </row>
    <row r="857" spans="1:42" s="33" customFormat="1" ht="18" hidden="1" customHeight="1" x14ac:dyDescent="0.2">
      <c r="A857" s="36" t="s">
        <v>34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9" t="e">
        <f>Z857/D857</f>
        <v>#DIV/0!</v>
      </c>
      <c r="AC857" s="32"/>
      <c r="AE857" s="135"/>
      <c r="AF857" s="135"/>
      <c r="AG857" s="135"/>
      <c r="AH857" s="135"/>
      <c r="AI857" s="135"/>
      <c r="AJ857" s="135"/>
      <c r="AK857" s="135"/>
      <c r="AL857" s="135"/>
      <c r="AM857" s="135"/>
      <c r="AN857" s="135"/>
      <c r="AO857" s="135"/>
      <c r="AP857" s="135"/>
    </row>
    <row r="858" spans="1:42" s="33" customFormat="1" ht="18" hidden="1" customHeight="1" x14ac:dyDescent="0.2">
      <c r="A858" s="36" t="s">
        <v>35</v>
      </c>
      <c r="B858" s="31">
        <f>[1]consoCURRENT!E17672</f>
        <v>0</v>
      </c>
      <c r="C858" s="31">
        <f>[1]consoCURRENT!F17672</f>
        <v>14745707</v>
      </c>
      <c r="D858" s="31">
        <f>[1]consoCURRENT!G17672</f>
        <v>14745707</v>
      </c>
      <c r="E858" s="31">
        <f>[1]consoCURRENT!H17672</f>
        <v>0</v>
      </c>
      <c r="F858" s="31">
        <f>[1]consoCURRENT!I17672</f>
        <v>0</v>
      </c>
      <c r="G858" s="31">
        <f>[1]consoCURRENT!J17672</f>
        <v>750000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750000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14">SUM(M858:Y858)</f>
        <v>750000</v>
      </c>
      <c r="AA858" s="31">
        <f>D858-Z858</f>
        <v>13995707</v>
      </c>
      <c r="AB858" s="39">
        <f>Z858/D858</f>
        <v>5.0862261131324527E-2</v>
      </c>
      <c r="AC858" s="32"/>
      <c r="AE858" s="135"/>
      <c r="AF858" s="135"/>
      <c r="AG858" s="135"/>
      <c r="AH858" s="135"/>
      <c r="AI858" s="135"/>
      <c r="AJ858" s="135"/>
      <c r="AK858" s="135"/>
      <c r="AL858" s="135"/>
      <c r="AM858" s="135"/>
      <c r="AN858" s="135"/>
      <c r="AO858" s="135"/>
      <c r="AP858" s="135"/>
    </row>
    <row r="859" spans="1:42" s="33" customFormat="1" ht="18" hidden="1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14"/>
        <v>0</v>
      </c>
      <c r="AA859" s="31">
        <f>D859-Z859</f>
        <v>0</v>
      </c>
      <c r="AB859" s="39"/>
      <c r="AC859" s="32"/>
      <c r="AE859" s="135"/>
      <c r="AF859" s="135"/>
      <c r="AG859" s="135"/>
      <c r="AH859" s="135"/>
      <c r="AI859" s="135"/>
      <c r="AJ859" s="135"/>
      <c r="AK859" s="135"/>
      <c r="AL859" s="135"/>
      <c r="AM859" s="135"/>
      <c r="AN859" s="135"/>
      <c r="AO859" s="135"/>
      <c r="AP859" s="135"/>
    </row>
    <row r="860" spans="1:42" s="33" customFormat="1" ht="18" hidden="1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14"/>
        <v>0</v>
      </c>
      <c r="AA860" s="31">
        <f>D860-Z860</f>
        <v>0</v>
      </c>
      <c r="AB860" s="39"/>
      <c r="AC860" s="32"/>
      <c r="AE860" s="135"/>
      <c r="AF860" s="135"/>
      <c r="AG860" s="135"/>
      <c r="AH860" s="135"/>
      <c r="AI860" s="135"/>
      <c r="AJ860" s="135"/>
      <c r="AK860" s="135"/>
      <c r="AL860" s="135"/>
      <c r="AM860" s="135"/>
      <c r="AN860" s="135"/>
      <c r="AO860" s="135"/>
      <c r="AP860" s="135"/>
    </row>
    <row r="861" spans="1:42" s="33" customFormat="1" ht="18" hidden="1" customHeight="1" x14ac:dyDescent="0.25">
      <c r="A861" s="40" t="s">
        <v>38</v>
      </c>
      <c r="B861" s="41">
        <f t="shared" ref="B861:AA861" si="415">SUM(B857:B860)</f>
        <v>0</v>
      </c>
      <c r="C861" s="41">
        <f t="shared" si="415"/>
        <v>14745707</v>
      </c>
      <c r="D861" s="41">
        <f t="shared" si="415"/>
        <v>14745707</v>
      </c>
      <c r="E861" s="41">
        <f t="shared" si="415"/>
        <v>0</v>
      </c>
      <c r="F861" s="41">
        <f t="shared" si="415"/>
        <v>0</v>
      </c>
      <c r="G861" s="41">
        <f t="shared" si="415"/>
        <v>750000</v>
      </c>
      <c r="H861" s="41">
        <f t="shared" si="415"/>
        <v>0</v>
      </c>
      <c r="I861" s="41">
        <f t="shared" si="415"/>
        <v>0</v>
      </c>
      <c r="J861" s="41">
        <f t="shared" si="415"/>
        <v>0</v>
      </c>
      <c r="K861" s="41">
        <f t="shared" si="415"/>
        <v>0</v>
      </c>
      <c r="L861" s="41">
        <f t="shared" si="415"/>
        <v>0</v>
      </c>
      <c r="M861" s="41">
        <f t="shared" si="415"/>
        <v>0</v>
      </c>
      <c r="N861" s="41">
        <f t="shared" si="415"/>
        <v>0</v>
      </c>
      <c r="O861" s="41">
        <f t="shared" si="415"/>
        <v>0</v>
      </c>
      <c r="P861" s="41">
        <f t="shared" si="415"/>
        <v>0</v>
      </c>
      <c r="Q861" s="41">
        <f t="shared" si="415"/>
        <v>0</v>
      </c>
      <c r="R861" s="41">
        <f t="shared" si="415"/>
        <v>0</v>
      </c>
      <c r="S861" s="41">
        <f t="shared" si="415"/>
        <v>0</v>
      </c>
      <c r="T861" s="41">
        <f t="shared" si="415"/>
        <v>0</v>
      </c>
      <c r="U861" s="41">
        <f t="shared" si="415"/>
        <v>0</v>
      </c>
      <c r="V861" s="41">
        <f t="shared" si="415"/>
        <v>750000</v>
      </c>
      <c r="W861" s="41">
        <f t="shared" si="415"/>
        <v>0</v>
      </c>
      <c r="X861" s="41">
        <f t="shared" si="415"/>
        <v>0</v>
      </c>
      <c r="Y861" s="41">
        <f t="shared" si="415"/>
        <v>0</v>
      </c>
      <c r="Z861" s="41">
        <f t="shared" si="415"/>
        <v>750000</v>
      </c>
      <c r="AA861" s="41">
        <f t="shared" si="415"/>
        <v>13995707</v>
      </c>
      <c r="AB861" s="42">
        <f>Z861/D861</f>
        <v>5.0862261131324527E-2</v>
      </c>
      <c r="AC861" s="32"/>
      <c r="AE861" s="135"/>
      <c r="AF861" s="135"/>
      <c r="AG861" s="135"/>
      <c r="AH861" s="135"/>
      <c r="AI861" s="135"/>
      <c r="AJ861" s="135"/>
      <c r="AK861" s="135"/>
      <c r="AL861" s="135"/>
      <c r="AM861" s="135"/>
      <c r="AN861" s="135"/>
      <c r="AO861" s="135"/>
      <c r="AP861" s="135"/>
    </row>
    <row r="862" spans="1:42" s="33" customFormat="1" ht="18" hidden="1" customHeight="1" x14ac:dyDescent="0.25">
      <c r="A862" s="43" t="s">
        <v>39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16">SUM(M862:Y862)</f>
        <v>0</v>
      </c>
      <c r="AA862" s="31">
        <f>D862-Z862</f>
        <v>0</v>
      </c>
      <c r="AB862" s="39" t="e">
        <f>Z862/D862</f>
        <v>#DIV/0!</v>
      </c>
      <c r="AC862" s="32"/>
      <c r="AE862" s="135"/>
      <c r="AF862" s="135"/>
      <c r="AG862" s="135"/>
      <c r="AH862" s="135"/>
      <c r="AI862" s="135"/>
      <c r="AJ862" s="135"/>
      <c r="AK862" s="135"/>
      <c r="AL862" s="135"/>
      <c r="AM862" s="135"/>
      <c r="AN862" s="135"/>
      <c r="AO862" s="135"/>
      <c r="AP862" s="135"/>
    </row>
    <row r="863" spans="1:42" s="33" customFormat="1" ht="18" hidden="1" customHeight="1" x14ac:dyDescent="0.25">
      <c r="A863" s="40" t="s">
        <v>40</v>
      </c>
      <c r="B863" s="41">
        <f t="shared" ref="B863:AA863" si="417">B862+B861</f>
        <v>0</v>
      </c>
      <c r="C863" s="41">
        <f t="shared" si="417"/>
        <v>14745707</v>
      </c>
      <c r="D863" s="41">
        <f t="shared" si="417"/>
        <v>14745707</v>
      </c>
      <c r="E863" s="41">
        <f t="shared" si="417"/>
        <v>0</v>
      </c>
      <c r="F863" s="41">
        <f t="shared" si="417"/>
        <v>0</v>
      </c>
      <c r="G863" s="41">
        <f t="shared" si="417"/>
        <v>750000</v>
      </c>
      <c r="H863" s="41">
        <f t="shared" si="417"/>
        <v>0</v>
      </c>
      <c r="I863" s="41">
        <f t="shared" si="417"/>
        <v>0</v>
      </c>
      <c r="J863" s="41">
        <f t="shared" si="417"/>
        <v>0</v>
      </c>
      <c r="K863" s="41">
        <f t="shared" si="417"/>
        <v>0</v>
      </c>
      <c r="L863" s="41">
        <f t="shared" si="417"/>
        <v>0</v>
      </c>
      <c r="M863" s="41">
        <f t="shared" si="417"/>
        <v>0</v>
      </c>
      <c r="N863" s="41">
        <f t="shared" si="417"/>
        <v>0</v>
      </c>
      <c r="O863" s="41">
        <f t="shared" si="417"/>
        <v>0</v>
      </c>
      <c r="P863" s="41">
        <f t="shared" si="417"/>
        <v>0</v>
      </c>
      <c r="Q863" s="41">
        <f t="shared" si="417"/>
        <v>0</v>
      </c>
      <c r="R863" s="41">
        <f t="shared" si="417"/>
        <v>0</v>
      </c>
      <c r="S863" s="41">
        <f t="shared" si="417"/>
        <v>0</v>
      </c>
      <c r="T863" s="41">
        <f t="shared" si="417"/>
        <v>0</v>
      </c>
      <c r="U863" s="41">
        <f t="shared" si="417"/>
        <v>0</v>
      </c>
      <c r="V863" s="41">
        <f t="shared" si="417"/>
        <v>750000</v>
      </c>
      <c r="W863" s="41">
        <f t="shared" si="417"/>
        <v>0</v>
      </c>
      <c r="X863" s="41">
        <f t="shared" si="417"/>
        <v>0</v>
      </c>
      <c r="Y863" s="41">
        <f t="shared" si="417"/>
        <v>0</v>
      </c>
      <c r="Z863" s="41">
        <f t="shared" si="417"/>
        <v>750000</v>
      </c>
      <c r="AA863" s="41">
        <f t="shared" si="417"/>
        <v>13995707</v>
      </c>
      <c r="AB863" s="42">
        <f>Z863/D863</f>
        <v>5.0862261131324527E-2</v>
      </c>
      <c r="AC863" s="44"/>
      <c r="AE863" s="135"/>
      <c r="AF863" s="135"/>
      <c r="AG863" s="135"/>
      <c r="AH863" s="135"/>
      <c r="AI863" s="135"/>
      <c r="AJ863" s="135"/>
      <c r="AK863" s="135"/>
      <c r="AL863" s="135"/>
      <c r="AM863" s="135"/>
      <c r="AN863" s="135"/>
      <c r="AO863" s="135"/>
      <c r="AP863" s="135"/>
    </row>
    <row r="864" spans="1:42" s="33" customFormat="1" ht="15" hidden="1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  <c r="AE864" s="135"/>
      <c r="AF864" s="135"/>
      <c r="AG864" s="135"/>
      <c r="AH864" s="135"/>
      <c r="AI864" s="135"/>
      <c r="AJ864" s="135"/>
      <c r="AK864" s="135"/>
      <c r="AL864" s="135"/>
      <c r="AM864" s="135"/>
      <c r="AN864" s="135"/>
      <c r="AO864" s="135"/>
      <c r="AP864" s="135"/>
    </row>
    <row r="865" spans="1:42" s="33" customFormat="1" ht="15" hidden="1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  <c r="AE865" s="135"/>
      <c r="AF865" s="135"/>
      <c r="AG865" s="135"/>
      <c r="AH865" s="135"/>
      <c r="AI865" s="135"/>
      <c r="AJ865" s="135"/>
      <c r="AK865" s="135"/>
      <c r="AL865" s="135"/>
      <c r="AM865" s="135"/>
      <c r="AN865" s="135"/>
      <c r="AO865" s="135"/>
      <c r="AP865" s="135"/>
    </row>
    <row r="866" spans="1:42" s="33" customFormat="1" ht="15" hidden="1" customHeight="1" x14ac:dyDescent="0.25">
      <c r="A866" s="48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  <c r="AE866" s="135"/>
      <c r="AF866" s="135"/>
      <c r="AG866" s="135"/>
      <c r="AH866" s="135"/>
      <c r="AI866" s="135"/>
      <c r="AJ866" s="135"/>
      <c r="AK866" s="135"/>
      <c r="AL866" s="135"/>
      <c r="AM866" s="135"/>
      <c r="AN866" s="135"/>
      <c r="AO866" s="135"/>
      <c r="AP866" s="135"/>
    </row>
    <row r="867" spans="1:42" s="33" customFormat="1" ht="18" hidden="1" customHeight="1" x14ac:dyDescent="0.2">
      <c r="A867" s="36" t="s">
        <v>34</v>
      </c>
      <c r="B867" s="31">
        <f>[1]consoCURRENT!E17772</f>
        <v>0</v>
      </c>
      <c r="C867" s="31">
        <f>[1]consoCURRENT!F17772</f>
        <v>0</v>
      </c>
      <c r="D867" s="31">
        <f>[1]consoCURRENT!G17772</f>
        <v>0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0</v>
      </c>
      <c r="AB867" s="39" t="e">
        <f>Z867/D867</f>
        <v>#DIV/0!</v>
      </c>
      <c r="AC867" s="32"/>
      <c r="AE867" s="135"/>
      <c r="AF867" s="135"/>
      <c r="AG867" s="135"/>
      <c r="AH867" s="135"/>
      <c r="AI867" s="135"/>
      <c r="AJ867" s="135"/>
      <c r="AK867" s="135"/>
      <c r="AL867" s="135"/>
      <c r="AM867" s="135"/>
      <c r="AN867" s="135"/>
      <c r="AO867" s="135"/>
      <c r="AP867" s="135"/>
    </row>
    <row r="868" spans="1:42" s="33" customFormat="1" ht="18" hidden="1" customHeight="1" x14ac:dyDescent="0.2">
      <c r="A868" s="36" t="s">
        <v>35</v>
      </c>
      <c r="B868" s="31">
        <f>[1]consoCURRENT!E17885</f>
        <v>1539475.3099999996</v>
      </c>
      <c r="C868" s="31">
        <f>[1]consoCURRENT!F17885</f>
        <v>13273196</v>
      </c>
      <c r="D868" s="31">
        <f>[1]consoCURRENT!G17885</f>
        <v>14812671.309999997</v>
      </c>
      <c r="E868" s="31">
        <f>[1]consoCURRENT!H17885</f>
        <v>31340</v>
      </c>
      <c r="F868" s="31">
        <f>[1]consoCURRENT!I17885</f>
        <v>1507422.1899999997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31340</v>
      </c>
      <c r="Q868" s="31">
        <f>[1]consoCURRENT!T17885</f>
        <v>177498.73</v>
      </c>
      <c r="R868" s="31">
        <f>[1]consoCURRENT!U17885</f>
        <v>1329923.4599999997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8">SUM(M868:Y868)</f>
        <v>1538762.1899999997</v>
      </c>
      <c r="AA868" s="31">
        <f>D868-Z868</f>
        <v>13273909.119999997</v>
      </c>
      <c r="AB868" s="39">
        <f>Z868/D868</f>
        <v>0.10388147808026937</v>
      </c>
      <c r="AC868" s="32"/>
      <c r="AE868" s="135"/>
      <c r="AF868" s="135"/>
      <c r="AG868" s="135"/>
      <c r="AH868" s="135"/>
      <c r="AI868" s="135"/>
      <c r="AJ868" s="135"/>
      <c r="AK868" s="135"/>
      <c r="AL868" s="135"/>
      <c r="AM868" s="135"/>
      <c r="AN868" s="135"/>
      <c r="AO868" s="135"/>
      <c r="AP868" s="135"/>
    </row>
    <row r="869" spans="1:42" s="33" customFormat="1" ht="18" hidden="1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8"/>
        <v>0</v>
      </c>
      <c r="AA869" s="31">
        <f>D869-Z869</f>
        <v>0</v>
      </c>
      <c r="AB869" s="39"/>
      <c r="AC869" s="32"/>
      <c r="AE869" s="135"/>
      <c r="AF869" s="135"/>
      <c r="AG869" s="135"/>
      <c r="AH869" s="135"/>
      <c r="AI869" s="135"/>
      <c r="AJ869" s="135"/>
      <c r="AK869" s="135"/>
      <c r="AL869" s="135"/>
      <c r="AM869" s="135"/>
      <c r="AN869" s="135"/>
      <c r="AO869" s="135"/>
      <c r="AP869" s="135"/>
    </row>
    <row r="870" spans="1:42" s="33" customFormat="1" ht="18" hidden="1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8"/>
        <v>0</v>
      </c>
      <c r="AA870" s="31">
        <f>D870-Z870</f>
        <v>0</v>
      </c>
      <c r="AB870" s="39"/>
      <c r="AC870" s="32"/>
      <c r="AE870" s="135"/>
      <c r="AF870" s="135"/>
      <c r="AG870" s="135"/>
      <c r="AH870" s="135"/>
      <c r="AI870" s="135"/>
      <c r="AJ870" s="135"/>
      <c r="AK870" s="135"/>
      <c r="AL870" s="135"/>
      <c r="AM870" s="135"/>
      <c r="AN870" s="135"/>
      <c r="AO870" s="135"/>
      <c r="AP870" s="135"/>
    </row>
    <row r="871" spans="1:42" s="33" customFormat="1" ht="18" hidden="1" customHeight="1" x14ac:dyDescent="0.25">
      <c r="A871" s="40" t="s">
        <v>38</v>
      </c>
      <c r="B871" s="41">
        <f t="shared" ref="B871:AA871" si="419">SUM(B867:B870)</f>
        <v>1539475.3099999996</v>
      </c>
      <c r="C871" s="41">
        <f t="shared" si="419"/>
        <v>13273196</v>
      </c>
      <c r="D871" s="41">
        <f t="shared" si="419"/>
        <v>14812671.309999997</v>
      </c>
      <c r="E871" s="41">
        <f t="shared" si="419"/>
        <v>31340</v>
      </c>
      <c r="F871" s="41">
        <f t="shared" si="419"/>
        <v>1507422.1899999997</v>
      </c>
      <c r="G871" s="41">
        <f t="shared" si="419"/>
        <v>0</v>
      </c>
      <c r="H871" s="41">
        <f t="shared" si="419"/>
        <v>0</v>
      </c>
      <c r="I871" s="41">
        <f t="shared" si="419"/>
        <v>0</v>
      </c>
      <c r="J871" s="41">
        <f t="shared" si="419"/>
        <v>0</v>
      </c>
      <c r="K871" s="41">
        <f t="shared" si="419"/>
        <v>0</v>
      </c>
      <c r="L871" s="41">
        <f t="shared" si="419"/>
        <v>0</v>
      </c>
      <c r="M871" s="41">
        <f t="shared" si="419"/>
        <v>0</v>
      </c>
      <c r="N871" s="41">
        <f t="shared" si="419"/>
        <v>0</v>
      </c>
      <c r="O871" s="41">
        <f t="shared" si="419"/>
        <v>0</v>
      </c>
      <c r="P871" s="41">
        <f t="shared" si="419"/>
        <v>31340</v>
      </c>
      <c r="Q871" s="41">
        <f t="shared" si="419"/>
        <v>177498.73</v>
      </c>
      <c r="R871" s="41">
        <f t="shared" si="419"/>
        <v>1329923.4599999997</v>
      </c>
      <c r="S871" s="41">
        <f t="shared" si="419"/>
        <v>0</v>
      </c>
      <c r="T871" s="41">
        <f t="shared" si="419"/>
        <v>0</v>
      </c>
      <c r="U871" s="41">
        <f t="shared" si="419"/>
        <v>0</v>
      </c>
      <c r="V871" s="41">
        <f t="shared" si="419"/>
        <v>0</v>
      </c>
      <c r="W871" s="41">
        <f t="shared" si="419"/>
        <v>0</v>
      </c>
      <c r="X871" s="41">
        <f t="shared" si="419"/>
        <v>0</v>
      </c>
      <c r="Y871" s="41">
        <f t="shared" si="419"/>
        <v>0</v>
      </c>
      <c r="Z871" s="41">
        <f t="shared" si="419"/>
        <v>1538762.1899999997</v>
      </c>
      <c r="AA871" s="41">
        <f t="shared" si="419"/>
        <v>13273909.119999997</v>
      </c>
      <c r="AB871" s="42">
        <f>Z871/D871</f>
        <v>0.10388147808026937</v>
      </c>
      <c r="AC871" s="32"/>
      <c r="AE871" s="135"/>
      <c r="AF871" s="135"/>
      <c r="AG871" s="135"/>
      <c r="AH871" s="135"/>
      <c r="AI871" s="135"/>
      <c r="AJ871" s="135"/>
      <c r="AK871" s="135"/>
      <c r="AL871" s="135"/>
      <c r="AM871" s="135"/>
      <c r="AN871" s="135"/>
      <c r="AO871" s="135"/>
      <c r="AP871" s="135"/>
    </row>
    <row r="872" spans="1:42" s="33" customFormat="1" ht="18" hidden="1" customHeight="1" x14ac:dyDescent="0.25">
      <c r="A872" s="43" t="s">
        <v>39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20">SUM(M872:Y872)</f>
        <v>0</v>
      </c>
      <c r="AA872" s="31">
        <f>D872-Z872</f>
        <v>0</v>
      </c>
      <c r="AB872" s="39" t="e">
        <f>Z872/D872</f>
        <v>#DIV/0!</v>
      </c>
      <c r="AC872" s="32"/>
      <c r="AE872" s="135"/>
      <c r="AF872" s="135"/>
      <c r="AG872" s="135"/>
      <c r="AH872" s="135"/>
      <c r="AI872" s="135"/>
      <c r="AJ872" s="135"/>
      <c r="AK872" s="135"/>
      <c r="AL872" s="135"/>
      <c r="AM872" s="135"/>
      <c r="AN872" s="135"/>
      <c r="AO872" s="135"/>
      <c r="AP872" s="135"/>
    </row>
    <row r="873" spans="1:42" s="33" customFormat="1" ht="18" hidden="1" customHeight="1" x14ac:dyDescent="0.25">
      <c r="A873" s="40" t="s">
        <v>40</v>
      </c>
      <c r="B873" s="41">
        <f t="shared" ref="B873:AA873" si="421">B872+B871</f>
        <v>1539475.3099999996</v>
      </c>
      <c r="C873" s="41">
        <f t="shared" si="421"/>
        <v>13273196</v>
      </c>
      <c r="D873" s="41">
        <f t="shared" si="421"/>
        <v>14812671.309999997</v>
      </c>
      <c r="E873" s="41">
        <f t="shared" si="421"/>
        <v>31340</v>
      </c>
      <c r="F873" s="41">
        <f t="shared" si="421"/>
        <v>1507422.1899999997</v>
      </c>
      <c r="G873" s="41">
        <f t="shared" si="421"/>
        <v>0</v>
      </c>
      <c r="H873" s="41">
        <f t="shared" si="421"/>
        <v>0</v>
      </c>
      <c r="I873" s="41">
        <f t="shared" si="421"/>
        <v>0</v>
      </c>
      <c r="J873" s="41">
        <f t="shared" si="421"/>
        <v>0</v>
      </c>
      <c r="K873" s="41">
        <f t="shared" si="421"/>
        <v>0</v>
      </c>
      <c r="L873" s="41">
        <f t="shared" si="421"/>
        <v>0</v>
      </c>
      <c r="M873" s="41">
        <f t="shared" si="421"/>
        <v>0</v>
      </c>
      <c r="N873" s="41">
        <f t="shared" si="421"/>
        <v>0</v>
      </c>
      <c r="O873" s="41">
        <f t="shared" si="421"/>
        <v>0</v>
      </c>
      <c r="P873" s="41">
        <f t="shared" si="421"/>
        <v>31340</v>
      </c>
      <c r="Q873" s="41">
        <f t="shared" si="421"/>
        <v>177498.73</v>
      </c>
      <c r="R873" s="41">
        <f t="shared" si="421"/>
        <v>1329923.4599999997</v>
      </c>
      <c r="S873" s="41">
        <f t="shared" si="421"/>
        <v>0</v>
      </c>
      <c r="T873" s="41">
        <f t="shared" si="421"/>
        <v>0</v>
      </c>
      <c r="U873" s="41">
        <f t="shared" si="421"/>
        <v>0</v>
      </c>
      <c r="V873" s="41">
        <f t="shared" si="421"/>
        <v>0</v>
      </c>
      <c r="W873" s="41">
        <f t="shared" si="421"/>
        <v>0</v>
      </c>
      <c r="X873" s="41">
        <f t="shared" si="421"/>
        <v>0</v>
      </c>
      <c r="Y873" s="41">
        <f t="shared" si="421"/>
        <v>0</v>
      </c>
      <c r="Z873" s="41">
        <f t="shared" si="421"/>
        <v>1538762.1899999997</v>
      </c>
      <c r="AA873" s="41">
        <f t="shared" si="421"/>
        <v>13273909.119999997</v>
      </c>
      <c r="AB873" s="42">
        <f>Z873/D873</f>
        <v>0.10388147808026937</v>
      </c>
      <c r="AC873" s="44"/>
      <c r="AE873" s="135"/>
      <c r="AF873" s="135"/>
      <c r="AG873" s="135"/>
      <c r="AH873" s="135"/>
      <c r="AI873" s="135"/>
      <c r="AJ873" s="135"/>
      <c r="AK873" s="135"/>
      <c r="AL873" s="135"/>
      <c r="AM873" s="135"/>
      <c r="AN873" s="135"/>
      <c r="AO873" s="135"/>
      <c r="AP873" s="135"/>
    </row>
    <row r="874" spans="1:42" s="33" customFormat="1" ht="15" hidden="1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  <c r="AE874" s="135"/>
      <c r="AF874" s="135"/>
      <c r="AG874" s="135"/>
      <c r="AH874" s="135"/>
      <c r="AI874" s="135"/>
      <c r="AJ874" s="135"/>
      <c r="AK874" s="135"/>
      <c r="AL874" s="135"/>
      <c r="AM874" s="135"/>
      <c r="AN874" s="135"/>
      <c r="AO874" s="135"/>
      <c r="AP874" s="135"/>
    </row>
    <row r="875" spans="1:42" s="33" customFormat="1" ht="15" hidden="1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  <c r="AE875" s="135"/>
      <c r="AF875" s="135"/>
      <c r="AG875" s="135"/>
      <c r="AH875" s="135"/>
      <c r="AI875" s="135"/>
      <c r="AJ875" s="135"/>
      <c r="AK875" s="135"/>
      <c r="AL875" s="135"/>
      <c r="AM875" s="135"/>
      <c r="AN875" s="135"/>
      <c r="AO875" s="135"/>
      <c r="AP875" s="135"/>
    </row>
    <row r="876" spans="1:42" s="33" customFormat="1" ht="15" hidden="1" customHeight="1" x14ac:dyDescent="0.25">
      <c r="A876" s="48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  <c r="AE876" s="135"/>
      <c r="AF876" s="135"/>
      <c r="AG876" s="135"/>
      <c r="AH876" s="135"/>
      <c r="AI876" s="135"/>
      <c r="AJ876" s="135"/>
      <c r="AK876" s="135"/>
      <c r="AL876" s="135"/>
      <c r="AM876" s="135"/>
      <c r="AN876" s="135"/>
      <c r="AO876" s="135"/>
      <c r="AP876" s="135"/>
    </row>
    <row r="877" spans="1:42" s="33" customFormat="1" ht="18" hidden="1" customHeight="1" x14ac:dyDescent="0.2">
      <c r="A877" s="36" t="s">
        <v>34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9"/>
      <c r="AC877" s="32"/>
      <c r="AE877" s="135"/>
      <c r="AF877" s="135"/>
      <c r="AG877" s="135"/>
      <c r="AH877" s="135"/>
      <c r="AI877" s="135"/>
      <c r="AJ877" s="135"/>
      <c r="AK877" s="135"/>
      <c r="AL877" s="135"/>
      <c r="AM877" s="135"/>
      <c r="AN877" s="135"/>
      <c r="AO877" s="135"/>
      <c r="AP877" s="135"/>
    </row>
    <row r="878" spans="1:42" s="33" customFormat="1" ht="18" hidden="1" customHeight="1" x14ac:dyDescent="0.2">
      <c r="A878" s="36" t="s">
        <v>35</v>
      </c>
      <c r="B878" s="31">
        <f>[1]consoCURRENT!E18098</f>
        <v>0</v>
      </c>
      <c r="C878" s="31">
        <f>[1]consoCURRENT!F18098</f>
        <v>6589120</v>
      </c>
      <c r="D878" s="31">
        <f>[1]consoCURRENT!G18098</f>
        <v>6589120</v>
      </c>
      <c r="E878" s="31">
        <f>[1]consoCURRENT!H18098</f>
        <v>0</v>
      </c>
      <c r="F878" s="31">
        <f>[1]consoCURRENT!I18098</f>
        <v>0</v>
      </c>
      <c r="G878" s="31">
        <f>[1]consoCURRENT!J18098</f>
        <v>6589120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6099120</v>
      </c>
      <c r="V878" s="31">
        <f>[1]consoCURRENT!Y18098</f>
        <v>490000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22">SUM(M878:Y878)</f>
        <v>6589120</v>
      </c>
      <c r="AA878" s="31">
        <f>D878-Z878</f>
        <v>0</v>
      </c>
      <c r="AB878" s="39">
        <f>Z878/D878</f>
        <v>1</v>
      </c>
      <c r="AC878" s="32"/>
      <c r="AE878" s="135"/>
      <c r="AF878" s="135"/>
      <c r="AG878" s="135"/>
      <c r="AH878" s="135"/>
      <c r="AI878" s="135"/>
      <c r="AJ878" s="135"/>
      <c r="AK878" s="135"/>
      <c r="AL878" s="135"/>
      <c r="AM878" s="135"/>
      <c r="AN878" s="135"/>
      <c r="AO878" s="135"/>
      <c r="AP878" s="135"/>
    </row>
    <row r="879" spans="1:42" s="33" customFormat="1" ht="18" hidden="1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22"/>
        <v>0</v>
      </c>
      <c r="AA879" s="31">
        <f>D879-Z879</f>
        <v>0</v>
      </c>
      <c r="AB879" s="39"/>
      <c r="AC879" s="32"/>
      <c r="AE879" s="135"/>
      <c r="AF879" s="135"/>
      <c r="AG879" s="135"/>
      <c r="AH879" s="135"/>
      <c r="AI879" s="135"/>
      <c r="AJ879" s="135"/>
      <c r="AK879" s="135"/>
      <c r="AL879" s="135"/>
      <c r="AM879" s="135"/>
      <c r="AN879" s="135"/>
      <c r="AO879" s="135"/>
      <c r="AP879" s="135"/>
    </row>
    <row r="880" spans="1:42" s="33" customFormat="1" ht="18" hidden="1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22"/>
        <v>0</v>
      </c>
      <c r="AA880" s="31">
        <f>D880-Z880</f>
        <v>0</v>
      </c>
      <c r="AB880" s="39"/>
      <c r="AC880" s="32"/>
      <c r="AE880" s="135"/>
      <c r="AF880" s="135"/>
      <c r="AG880" s="135"/>
      <c r="AH880" s="135"/>
      <c r="AI880" s="135"/>
      <c r="AJ880" s="135"/>
      <c r="AK880" s="135"/>
      <c r="AL880" s="135"/>
      <c r="AM880" s="135"/>
      <c r="AN880" s="135"/>
      <c r="AO880" s="135"/>
      <c r="AP880" s="135"/>
    </row>
    <row r="881" spans="1:42" s="33" customFormat="1" ht="18" hidden="1" customHeight="1" x14ac:dyDescent="0.25">
      <c r="A881" s="40" t="s">
        <v>38</v>
      </c>
      <c r="B881" s="41">
        <f t="shared" ref="B881:AA881" si="423">SUM(B877:B880)</f>
        <v>0</v>
      </c>
      <c r="C881" s="41">
        <f t="shared" si="423"/>
        <v>6589120</v>
      </c>
      <c r="D881" s="41">
        <f t="shared" si="423"/>
        <v>6589120</v>
      </c>
      <c r="E881" s="41">
        <f t="shared" si="423"/>
        <v>0</v>
      </c>
      <c r="F881" s="41">
        <f t="shared" si="423"/>
        <v>0</v>
      </c>
      <c r="G881" s="41">
        <f t="shared" si="423"/>
        <v>6589120</v>
      </c>
      <c r="H881" s="41">
        <f t="shared" si="423"/>
        <v>0</v>
      </c>
      <c r="I881" s="41">
        <f t="shared" si="423"/>
        <v>0</v>
      </c>
      <c r="J881" s="41">
        <f t="shared" si="423"/>
        <v>0</v>
      </c>
      <c r="K881" s="41">
        <f t="shared" si="423"/>
        <v>0</v>
      </c>
      <c r="L881" s="41">
        <f t="shared" si="423"/>
        <v>0</v>
      </c>
      <c r="M881" s="41">
        <f t="shared" si="423"/>
        <v>0</v>
      </c>
      <c r="N881" s="41">
        <f t="shared" si="423"/>
        <v>0</v>
      </c>
      <c r="O881" s="41">
        <f t="shared" si="423"/>
        <v>0</v>
      </c>
      <c r="P881" s="41">
        <f t="shared" si="423"/>
        <v>0</v>
      </c>
      <c r="Q881" s="41">
        <f t="shared" si="423"/>
        <v>0</v>
      </c>
      <c r="R881" s="41">
        <f t="shared" si="423"/>
        <v>0</v>
      </c>
      <c r="S881" s="41">
        <f t="shared" si="423"/>
        <v>0</v>
      </c>
      <c r="T881" s="41">
        <f t="shared" si="423"/>
        <v>0</v>
      </c>
      <c r="U881" s="41">
        <f t="shared" si="423"/>
        <v>6099120</v>
      </c>
      <c r="V881" s="41">
        <f t="shared" si="423"/>
        <v>490000</v>
      </c>
      <c r="W881" s="41">
        <f t="shared" si="423"/>
        <v>0</v>
      </c>
      <c r="X881" s="41">
        <f t="shared" si="423"/>
        <v>0</v>
      </c>
      <c r="Y881" s="41">
        <f t="shared" si="423"/>
        <v>0</v>
      </c>
      <c r="Z881" s="41">
        <f t="shared" si="423"/>
        <v>6589120</v>
      </c>
      <c r="AA881" s="41">
        <f t="shared" si="423"/>
        <v>0</v>
      </c>
      <c r="AB881" s="42">
        <f>Z881/D881</f>
        <v>1</v>
      </c>
      <c r="AC881" s="32"/>
      <c r="AE881" s="135"/>
      <c r="AF881" s="135"/>
      <c r="AG881" s="135"/>
      <c r="AH881" s="135"/>
      <c r="AI881" s="135"/>
      <c r="AJ881" s="135"/>
      <c r="AK881" s="135"/>
      <c r="AL881" s="135"/>
      <c r="AM881" s="135"/>
      <c r="AN881" s="135"/>
      <c r="AO881" s="135"/>
      <c r="AP881" s="135"/>
    </row>
    <row r="882" spans="1:42" s="33" customFormat="1" ht="18" hidden="1" customHeight="1" x14ac:dyDescent="0.25">
      <c r="A882" s="43" t="s">
        <v>39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24">SUM(M882:Y882)</f>
        <v>0</v>
      </c>
      <c r="AA882" s="31">
        <f>D882-Z882</f>
        <v>0</v>
      </c>
      <c r="AB882" s="39" t="e">
        <f>Z882/D882</f>
        <v>#DIV/0!</v>
      </c>
      <c r="AC882" s="32"/>
      <c r="AE882" s="135"/>
      <c r="AF882" s="135"/>
      <c r="AG882" s="135"/>
      <c r="AH882" s="135"/>
      <c r="AI882" s="135"/>
      <c r="AJ882" s="135"/>
      <c r="AK882" s="135"/>
      <c r="AL882" s="135"/>
      <c r="AM882" s="135"/>
      <c r="AN882" s="135"/>
      <c r="AO882" s="135"/>
      <c r="AP882" s="135"/>
    </row>
    <row r="883" spans="1:42" s="33" customFormat="1" ht="18" hidden="1" customHeight="1" x14ac:dyDescent="0.25">
      <c r="A883" s="40" t="s">
        <v>40</v>
      </c>
      <c r="B883" s="41">
        <f t="shared" ref="B883:AA883" si="425">B882+B881</f>
        <v>0</v>
      </c>
      <c r="C883" s="41">
        <f t="shared" si="425"/>
        <v>6589120</v>
      </c>
      <c r="D883" s="41">
        <f t="shared" si="425"/>
        <v>6589120</v>
      </c>
      <c r="E883" s="41">
        <f t="shared" si="425"/>
        <v>0</v>
      </c>
      <c r="F883" s="41">
        <f t="shared" si="425"/>
        <v>0</v>
      </c>
      <c r="G883" s="41">
        <f t="shared" si="425"/>
        <v>6589120</v>
      </c>
      <c r="H883" s="41">
        <f t="shared" si="425"/>
        <v>0</v>
      </c>
      <c r="I883" s="41">
        <f t="shared" si="425"/>
        <v>0</v>
      </c>
      <c r="J883" s="41">
        <f t="shared" si="425"/>
        <v>0</v>
      </c>
      <c r="K883" s="41">
        <f t="shared" si="425"/>
        <v>0</v>
      </c>
      <c r="L883" s="41">
        <f t="shared" si="425"/>
        <v>0</v>
      </c>
      <c r="M883" s="41">
        <f t="shared" si="425"/>
        <v>0</v>
      </c>
      <c r="N883" s="41">
        <f t="shared" si="425"/>
        <v>0</v>
      </c>
      <c r="O883" s="41">
        <f t="shared" si="425"/>
        <v>0</v>
      </c>
      <c r="P883" s="41">
        <f t="shared" si="425"/>
        <v>0</v>
      </c>
      <c r="Q883" s="41">
        <f t="shared" si="425"/>
        <v>0</v>
      </c>
      <c r="R883" s="41">
        <f t="shared" si="425"/>
        <v>0</v>
      </c>
      <c r="S883" s="41">
        <f t="shared" si="425"/>
        <v>0</v>
      </c>
      <c r="T883" s="41">
        <f t="shared" si="425"/>
        <v>0</v>
      </c>
      <c r="U883" s="41">
        <f t="shared" si="425"/>
        <v>6099120</v>
      </c>
      <c r="V883" s="41">
        <f t="shared" si="425"/>
        <v>490000</v>
      </c>
      <c r="W883" s="41">
        <f t="shared" si="425"/>
        <v>0</v>
      </c>
      <c r="X883" s="41">
        <f t="shared" si="425"/>
        <v>0</v>
      </c>
      <c r="Y883" s="41">
        <f t="shared" si="425"/>
        <v>0</v>
      </c>
      <c r="Z883" s="41">
        <f t="shared" si="425"/>
        <v>6589120</v>
      </c>
      <c r="AA883" s="41">
        <f t="shared" si="425"/>
        <v>0</v>
      </c>
      <c r="AB883" s="42">
        <f>Z883/D883</f>
        <v>1</v>
      </c>
      <c r="AC883" s="44"/>
      <c r="AE883" s="135"/>
      <c r="AF883" s="135"/>
      <c r="AG883" s="135"/>
      <c r="AH883" s="135"/>
      <c r="AI883" s="135"/>
      <c r="AJ883" s="135"/>
      <c r="AK883" s="135"/>
      <c r="AL883" s="135"/>
      <c r="AM883" s="135"/>
      <c r="AN883" s="135"/>
      <c r="AO883" s="135"/>
      <c r="AP883" s="135"/>
    </row>
    <row r="884" spans="1:42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  <c r="AE884" s="135"/>
      <c r="AF884" s="135"/>
      <c r="AG884" s="135"/>
      <c r="AH884" s="135"/>
      <c r="AI884" s="135"/>
      <c r="AJ884" s="135"/>
      <c r="AK884" s="135"/>
      <c r="AL884" s="135"/>
      <c r="AM884" s="135"/>
      <c r="AN884" s="135"/>
      <c r="AO884" s="135"/>
      <c r="AP884" s="135"/>
    </row>
    <row r="885" spans="1:42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  <c r="AE885" s="135"/>
      <c r="AF885" s="135"/>
      <c r="AG885" s="135"/>
      <c r="AH885" s="135"/>
      <c r="AI885" s="135"/>
      <c r="AJ885" s="135"/>
      <c r="AK885" s="135"/>
      <c r="AL885" s="135"/>
      <c r="AM885" s="135"/>
      <c r="AN885" s="135"/>
      <c r="AO885" s="135"/>
      <c r="AP885" s="135"/>
    </row>
    <row r="886" spans="1:42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  <c r="AE886" s="135"/>
      <c r="AF886" s="135"/>
      <c r="AG886" s="135"/>
      <c r="AH886" s="135"/>
      <c r="AI886" s="135"/>
      <c r="AJ886" s="135"/>
      <c r="AK886" s="135"/>
      <c r="AL886" s="135"/>
      <c r="AM886" s="135"/>
      <c r="AN886" s="135"/>
      <c r="AO886" s="135"/>
      <c r="AP886" s="135"/>
    </row>
    <row r="887" spans="1:42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  <c r="AE887" s="135"/>
      <c r="AF887" s="135"/>
      <c r="AG887" s="135"/>
      <c r="AH887" s="135"/>
      <c r="AI887" s="135"/>
      <c r="AJ887" s="135"/>
      <c r="AK887" s="135"/>
      <c r="AL887" s="135"/>
      <c r="AM887" s="135"/>
      <c r="AN887" s="135"/>
      <c r="AO887" s="135"/>
      <c r="AP887" s="135"/>
    </row>
    <row r="888" spans="1:42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  <c r="AE888" s="135"/>
      <c r="AF888" s="135"/>
      <c r="AG888" s="135"/>
      <c r="AH888" s="135"/>
      <c r="AI888" s="135"/>
      <c r="AJ888" s="135"/>
      <c r="AK888" s="135"/>
      <c r="AL888" s="135"/>
      <c r="AM888" s="135"/>
      <c r="AN888" s="135"/>
      <c r="AO888" s="135"/>
      <c r="AP888" s="135"/>
    </row>
    <row r="889" spans="1:42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  <c r="AE889" s="135"/>
      <c r="AF889" s="135"/>
      <c r="AG889" s="135"/>
      <c r="AH889" s="135"/>
      <c r="AI889" s="135"/>
      <c r="AJ889" s="135"/>
      <c r="AK889" s="135"/>
      <c r="AL889" s="135"/>
      <c r="AM889" s="135"/>
      <c r="AN889" s="135"/>
      <c r="AO889" s="135"/>
      <c r="AP889" s="135"/>
    </row>
    <row r="890" spans="1:42" s="33" customFormat="1" ht="18" customHeight="1" x14ac:dyDescent="0.2">
      <c r="A890" s="36" t="s">
        <v>34</v>
      </c>
      <c r="B890" s="31">
        <f t="shared" ref="B890:Q893" si="426">B900+B910+B920+B930+B940+B950+B960+B970+B980+B990+B1000+B1010+B1020+B1030+B1040+B1050+B1060</f>
        <v>0</v>
      </c>
      <c r="C890" s="31">
        <f t="shared" si="426"/>
        <v>0</v>
      </c>
      <c r="D890" s="31">
        <f>D900+D910+D920+D930+D940+D950+D960+D970+D980+D990+D1000+D1010+D1020+D1030+D1040+D1050+D1060</f>
        <v>0</v>
      </c>
      <c r="E890" s="31">
        <f t="shared" ref="E890:Y893" si="427">E900+E910+E920+E930+E940+E950+E960+E970+E980+E990+E1000+E1010+E1020+E1030+E1040+E1050+E1060</f>
        <v>0</v>
      </c>
      <c r="F890" s="31">
        <f t="shared" si="427"/>
        <v>0</v>
      </c>
      <c r="G890" s="31">
        <f t="shared" si="427"/>
        <v>0</v>
      </c>
      <c r="H890" s="31">
        <f t="shared" si="427"/>
        <v>0</v>
      </c>
      <c r="I890" s="31">
        <f t="shared" si="427"/>
        <v>0</v>
      </c>
      <c r="J890" s="31">
        <f t="shared" si="427"/>
        <v>0</v>
      </c>
      <c r="K890" s="31">
        <f t="shared" si="427"/>
        <v>0</v>
      </c>
      <c r="L890" s="31">
        <f t="shared" si="427"/>
        <v>0</v>
      </c>
      <c r="M890" s="31">
        <f t="shared" si="427"/>
        <v>0</v>
      </c>
      <c r="N890" s="31">
        <f t="shared" si="427"/>
        <v>0</v>
      </c>
      <c r="O890" s="31">
        <f t="shared" si="427"/>
        <v>0</v>
      </c>
      <c r="P890" s="31">
        <f t="shared" si="427"/>
        <v>0</v>
      </c>
      <c r="Q890" s="31">
        <f t="shared" si="427"/>
        <v>0</v>
      </c>
      <c r="R890" s="31">
        <f t="shared" si="427"/>
        <v>0</v>
      </c>
      <c r="S890" s="31">
        <f t="shared" si="427"/>
        <v>0</v>
      </c>
      <c r="T890" s="31">
        <f t="shared" si="427"/>
        <v>0</v>
      </c>
      <c r="U890" s="31">
        <f t="shared" si="427"/>
        <v>0</v>
      </c>
      <c r="V890" s="31">
        <f t="shared" si="427"/>
        <v>0</v>
      </c>
      <c r="W890" s="31">
        <f t="shared" si="427"/>
        <v>0</v>
      </c>
      <c r="X890" s="31">
        <f t="shared" si="427"/>
        <v>0</v>
      </c>
      <c r="Y890" s="31">
        <f t="shared" si="427"/>
        <v>0</v>
      </c>
      <c r="Z890" s="31">
        <f>SUM(M890:Y890)</f>
        <v>0</v>
      </c>
      <c r="AA890" s="31">
        <f>D890-Z890</f>
        <v>0</v>
      </c>
      <c r="AB890" s="39"/>
      <c r="AC890" s="32"/>
      <c r="AE890" s="135"/>
      <c r="AF890" s="135"/>
      <c r="AG890" s="135"/>
      <c r="AH890" s="135"/>
      <c r="AI890" s="135"/>
      <c r="AJ890" s="135"/>
      <c r="AK890" s="135"/>
      <c r="AL890" s="135"/>
      <c r="AM890" s="135"/>
      <c r="AN890" s="135"/>
      <c r="AO890" s="135"/>
      <c r="AP890" s="135"/>
    </row>
    <row r="891" spans="1:42" s="33" customFormat="1" ht="18" customHeight="1" x14ac:dyDescent="0.2">
      <c r="A891" s="36" t="s">
        <v>35</v>
      </c>
      <c r="B891" s="31">
        <f t="shared" si="426"/>
        <v>21274649.199999999</v>
      </c>
      <c r="C891" s="31">
        <f t="shared" si="426"/>
        <v>0</v>
      </c>
      <c r="D891" s="31">
        <f t="shared" si="426"/>
        <v>21274649.199999999</v>
      </c>
      <c r="E891" s="31">
        <f t="shared" si="426"/>
        <v>5067598.54</v>
      </c>
      <c r="F891" s="31">
        <f t="shared" si="426"/>
        <v>10807980.550000001</v>
      </c>
      <c r="G891" s="31">
        <f t="shared" si="426"/>
        <v>2071820.42</v>
      </c>
      <c r="H891" s="31">
        <f t="shared" si="426"/>
        <v>0</v>
      </c>
      <c r="I891" s="31">
        <f t="shared" si="426"/>
        <v>177594.96000000002</v>
      </c>
      <c r="J891" s="31">
        <f t="shared" si="426"/>
        <v>85269.760000000009</v>
      </c>
      <c r="K891" s="31">
        <f t="shared" si="426"/>
        <v>73300</v>
      </c>
      <c r="L891" s="31">
        <f t="shared" si="426"/>
        <v>0</v>
      </c>
      <c r="M891" s="31">
        <f t="shared" si="426"/>
        <v>336164.72</v>
      </c>
      <c r="N891" s="31">
        <f t="shared" si="426"/>
        <v>657344.98</v>
      </c>
      <c r="O891" s="31">
        <f t="shared" si="426"/>
        <v>1059637.3499999999</v>
      </c>
      <c r="P891" s="31">
        <f t="shared" si="426"/>
        <v>3173021.25</v>
      </c>
      <c r="Q891" s="31">
        <f t="shared" si="426"/>
        <v>4459604.07</v>
      </c>
      <c r="R891" s="31">
        <f t="shared" si="427"/>
        <v>4991779.4400000004</v>
      </c>
      <c r="S891" s="31">
        <f t="shared" si="427"/>
        <v>1271327.28</v>
      </c>
      <c r="T891" s="31">
        <f t="shared" si="427"/>
        <v>0</v>
      </c>
      <c r="U891" s="31">
        <f t="shared" si="427"/>
        <v>-2050</v>
      </c>
      <c r="V891" s="31">
        <f t="shared" si="427"/>
        <v>2000570.42</v>
      </c>
      <c r="W891" s="31">
        <f t="shared" si="427"/>
        <v>0</v>
      </c>
      <c r="X891" s="31">
        <f t="shared" si="427"/>
        <v>0</v>
      </c>
      <c r="Y891" s="31">
        <f t="shared" si="427"/>
        <v>0</v>
      </c>
      <c r="Z891" s="31">
        <f t="shared" ref="Z891:Z893" si="428">SUM(M891:Y891)</f>
        <v>17947399.510000002</v>
      </c>
      <c r="AA891" s="31">
        <f>D891-Z891</f>
        <v>3327249.6899999976</v>
      </c>
      <c r="AB891" s="39">
        <f>Z891/D891</f>
        <v>0.84360495636280586</v>
      </c>
      <c r="AC891" s="32"/>
      <c r="AE891" s="135"/>
      <c r="AF891" s="135"/>
      <c r="AG891" s="135"/>
      <c r="AH891" s="135"/>
      <c r="AI891" s="135"/>
      <c r="AJ891" s="135"/>
      <c r="AK891" s="135"/>
      <c r="AL891" s="135"/>
      <c r="AM891" s="135"/>
      <c r="AN891" s="135"/>
      <c r="AO891" s="135"/>
      <c r="AP891" s="135"/>
    </row>
    <row r="892" spans="1:42" s="33" customFormat="1" ht="18" customHeight="1" x14ac:dyDescent="0.2">
      <c r="A892" s="36" t="s">
        <v>36</v>
      </c>
      <c r="B892" s="31">
        <f t="shared" si="426"/>
        <v>0</v>
      </c>
      <c r="C892" s="31">
        <f t="shared" si="426"/>
        <v>0</v>
      </c>
      <c r="D892" s="31">
        <f t="shared" si="426"/>
        <v>0</v>
      </c>
      <c r="E892" s="31">
        <f t="shared" si="426"/>
        <v>0</v>
      </c>
      <c r="F892" s="31">
        <f t="shared" si="426"/>
        <v>0</v>
      </c>
      <c r="G892" s="31">
        <f t="shared" si="426"/>
        <v>0</v>
      </c>
      <c r="H892" s="31">
        <f t="shared" si="426"/>
        <v>0</v>
      </c>
      <c r="I892" s="31">
        <f t="shared" si="426"/>
        <v>0</v>
      </c>
      <c r="J892" s="31">
        <f t="shared" si="426"/>
        <v>0</v>
      </c>
      <c r="K892" s="31">
        <f t="shared" si="426"/>
        <v>0</v>
      </c>
      <c r="L892" s="31">
        <f t="shared" si="426"/>
        <v>0</v>
      </c>
      <c r="M892" s="31">
        <f t="shared" si="426"/>
        <v>0</v>
      </c>
      <c r="N892" s="31">
        <f t="shared" si="426"/>
        <v>0</v>
      </c>
      <c r="O892" s="31">
        <f t="shared" si="426"/>
        <v>0</v>
      </c>
      <c r="P892" s="31">
        <f t="shared" si="426"/>
        <v>0</v>
      </c>
      <c r="Q892" s="31">
        <f t="shared" si="426"/>
        <v>0</v>
      </c>
      <c r="R892" s="31">
        <f t="shared" si="427"/>
        <v>0</v>
      </c>
      <c r="S892" s="31">
        <f t="shared" si="427"/>
        <v>0</v>
      </c>
      <c r="T892" s="31">
        <f t="shared" si="427"/>
        <v>0</v>
      </c>
      <c r="U892" s="31">
        <f t="shared" si="427"/>
        <v>0</v>
      </c>
      <c r="V892" s="31">
        <f t="shared" si="427"/>
        <v>0</v>
      </c>
      <c r="W892" s="31">
        <f t="shared" si="427"/>
        <v>0</v>
      </c>
      <c r="X892" s="31">
        <f t="shared" si="427"/>
        <v>0</v>
      </c>
      <c r="Y892" s="31">
        <f t="shared" si="427"/>
        <v>0</v>
      </c>
      <c r="Z892" s="31">
        <f t="shared" si="428"/>
        <v>0</v>
      </c>
      <c r="AA892" s="31">
        <f>D892-Z892</f>
        <v>0</v>
      </c>
      <c r="AB892" s="39"/>
      <c r="AC892" s="32"/>
      <c r="AE892" s="135"/>
      <c r="AF892" s="135"/>
      <c r="AG892" s="135"/>
      <c r="AH892" s="135"/>
      <c r="AI892" s="135"/>
      <c r="AJ892" s="135"/>
      <c r="AK892" s="135"/>
      <c r="AL892" s="135"/>
      <c r="AM892" s="135"/>
      <c r="AN892" s="135"/>
      <c r="AO892" s="135"/>
      <c r="AP892" s="135"/>
    </row>
    <row r="893" spans="1:42" s="33" customFormat="1" ht="18" customHeight="1" x14ac:dyDescent="0.2">
      <c r="A893" s="36" t="s">
        <v>37</v>
      </c>
      <c r="B893" s="31">
        <f t="shared" si="426"/>
        <v>0</v>
      </c>
      <c r="C893" s="31">
        <f t="shared" si="426"/>
        <v>0</v>
      </c>
      <c r="D893" s="31">
        <f t="shared" si="426"/>
        <v>0</v>
      </c>
      <c r="E893" s="31">
        <f t="shared" si="426"/>
        <v>0</v>
      </c>
      <c r="F893" s="31">
        <f t="shared" si="426"/>
        <v>0</v>
      </c>
      <c r="G893" s="31">
        <f t="shared" si="426"/>
        <v>0</v>
      </c>
      <c r="H893" s="31">
        <f t="shared" si="426"/>
        <v>0</v>
      </c>
      <c r="I893" s="31">
        <f t="shared" si="426"/>
        <v>0</v>
      </c>
      <c r="J893" s="31">
        <f t="shared" si="426"/>
        <v>0</v>
      </c>
      <c r="K893" s="31">
        <f t="shared" si="426"/>
        <v>0</v>
      </c>
      <c r="L893" s="31">
        <f t="shared" si="426"/>
        <v>0</v>
      </c>
      <c r="M893" s="31">
        <f t="shared" si="426"/>
        <v>0</v>
      </c>
      <c r="N893" s="31">
        <f t="shared" si="426"/>
        <v>0</v>
      </c>
      <c r="O893" s="31">
        <f t="shared" si="426"/>
        <v>0</v>
      </c>
      <c r="P893" s="31">
        <f t="shared" si="426"/>
        <v>0</v>
      </c>
      <c r="Q893" s="31">
        <f t="shared" si="426"/>
        <v>0</v>
      </c>
      <c r="R893" s="31">
        <f t="shared" si="427"/>
        <v>0</v>
      </c>
      <c r="S893" s="31">
        <f t="shared" si="427"/>
        <v>0</v>
      </c>
      <c r="T893" s="31">
        <f t="shared" si="427"/>
        <v>0</v>
      </c>
      <c r="U893" s="31">
        <f t="shared" si="427"/>
        <v>0</v>
      </c>
      <c r="V893" s="31">
        <f t="shared" si="427"/>
        <v>0</v>
      </c>
      <c r="W893" s="31">
        <f t="shared" si="427"/>
        <v>0</v>
      </c>
      <c r="X893" s="31">
        <f t="shared" si="427"/>
        <v>0</v>
      </c>
      <c r="Y893" s="31">
        <f t="shared" si="427"/>
        <v>0</v>
      </c>
      <c r="Z893" s="31">
        <f t="shared" si="428"/>
        <v>0</v>
      </c>
      <c r="AA893" s="31">
        <f>D893-Z893</f>
        <v>0</v>
      </c>
      <c r="AB893" s="39"/>
      <c r="AC893" s="32"/>
      <c r="AE893" s="135"/>
      <c r="AF893" s="135"/>
      <c r="AG893" s="135"/>
      <c r="AH893" s="135"/>
      <c r="AI893" s="135"/>
      <c r="AJ893" s="135"/>
      <c r="AK893" s="135"/>
      <c r="AL893" s="135"/>
      <c r="AM893" s="135"/>
      <c r="AN893" s="135"/>
      <c r="AO893" s="135"/>
      <c r="AP893" s="135"/>
    </row>
    <row r="894" spans="1:42" s="33" customFormat="1" ht="18" hidden="1" customHeight="1" x14ac:dyDescent="0.25">
      <c r="A894" s="40" t="s">
        <v>38</v>
      </c>
      <c r="B894" s="41">
        <f t="shared" ref="B894" si="429">SUM(B890:B893)</f>
        <v>21274649.199999999</v>
      </c>
      <c r="C894" s="41">
        <f t="shared" ref="C894" si="430">SUM(C890:C893)</f>
        <v>0</v>
      </c>
      <c r="D894" s="41">
        <f>SUM(D890:D893)</f>
        <v>21274649.199999999</v>
      </c>
      <c r="E894" s="41">
        <f t="shared" ref="E894:AA894" si="431">SUM(E890:E893)</f>
        <v>5067598.54</v>
      </c>
      <c r="F894" s="41">
        <f t="shared" si="431"/>
        <v>10807980.550000001</v>
      </c>
      <c r="G894" s="41">
        <f t="shared" si="431"/>
        <v>2071820.42</v>
      </c>
      <c r="H894" s="41">
        <f t="shared" si="431"/>
        <v>0</v>
      </c>
      <c r="I894" s="41">
        <f t="shared" si="431"/>
        <v>177594.96000000002</v>
      </c>
      <c r="J894" s="41">
        <f t="shared" si="431"/>
        <v>85269.760000000009</v>
      </c>
      <c r="K894" s="41">
        <f t="shared" si="431"/>
        <v>73300</v>
      </c>
      <c r="L894" s="41">
        <f t="shared" si="431"/>
        <v>0</v>
      </c>
      <c r="M894" s="41">
        <f t="shared" si="431"/>
        <v>336164.72</v>
      </c>
      <c r="N894" s="41">
        <f t="shared" si="431"/>
        <v>657344.98</v>
      </c>
      <c r="O894" s="41">
        <f t="shared" si="431"/>
        <v>1059637.3499999999</v>
      </c>
      <c r="P894" s="41">
        <f t="shared" si="431"/>
        <v>3173021.25</v>
      </c>
      <c r="Q894" s="41">
        <f t="shared" si="431"/>
        <v>4459604.07</v>
      </c>
      <c r="R894" s="41">
        <f t="shared" si="431"/>
        <v>4991779.4400000004</v>
      </c>
      <c r="S894" s="41">
        <f t="shared" si="431"/>
        <v>1271327.28</v>
      </c>
      <c r="T894" s="41">
        <f t="shared" si="431"/>
        <v>0</v>
      </c>
      <c r="U894" s="41">
        <f t="shared" si="431"/>
        <v>-2050</v>
      </c>
      <c r="V894" s="41">
        <f t="shared" si="431"/>
        <v>2000570.42</v>
      </c>
      <c r="W894" s="41">
        <f t="shared" si="431"/>
        <v>0</v>
      </c>
      <c r="X894" s="41">
        <f t="shared" si="431"/>
        <v>0</v>
      </c>
      <c r="Y894" s="41">
        <f t="shared" si="431"/>
        <v>0</v>
      </c>
      <c r="Z894" s="41">
        <f t="shared" si="431"/>
        <v>17947399.510000002</v>
      </c>
      <c r="AA894" s="41">
        <f t="shared" si="431"/>
        <v>3327249.6899999976</v>
      </c>
      <c r="AB894" s="42">
        <f>Z894/D894</f>
        <v>0.84360495636280586</v>
      </c>
      <c r="AC894" s="32"/>
      <c r="AE894" s="135"/>
      <c r="AF894" s="135"/>
      <c r="AG894" s="135"/>
      <c r="AH894" s="135"/>
      <c r="AI894" s="135"/>
      <c r="AJ894" s="135"/>
      <c r="AK894" s="135"/>
      <c r="AL894" s="135"/>
      <c r="AM894" s="135"/>
      <c r="AN894" s="135"/>
      <c r="AO894" s="135"/>
      <c r="AP894" s="135"/>
    </row>
    <row r="895" spans="1:42" s="33" customFormat="1" ht="18" hidden="1" customHeight="1" x14ac:dyDescent="0.25">
      <c r="A895" s="43" t="s">
        <v>39</v>
      </c>
      <c r="B895" s="31">
        <f t="shared" ref="B895:Y895" si="432">B905+B915+B925+B935+B945+B955+B965+B975+B985+B995+B1005+B1015+B1025+B1035+B1045+B1055+B1065</f>
        <v>0</v>
      </c>
      <c r="C895" s="31">
        <f t="shared" si="432"/>
        <v>0</v>
      </c>
      <c r="D895" s="31">
        <f t="shared" si="432"/>
        <v>0</v>
      </c>
      <c r="E895" s="31">
        <f t="shared" si="432"/>
        <v>0</v>
      </c>
      <c r="F895" s="31">
        <f t="shared" si="432"/>
        <v>0</v>
      </c>
      <c r="G895" s="31">
        <f t="shared" si="432"/>
        <v>0</v>
      </c>
      <c r="H895" s="31">
        <f t="shared" si="432"/>
        <v>0</v>
      </c>
      <c r="I895" s="31">
        <f t="shared" si="432"/>
        <v>0</v>
      </c>
      <c r="J895" s="31">
        <f t="shared" si="432"/>
        <v>0</v>
      </c>
      <c r="K895" s="31">
        <f t="shared" si="432"/>
        <v>0</v>
      </c>
      <c r="L895" s="31">
        <f t="shared" si="432"/>
        <v>0</v>
      </c>
      <c r="M895" s="31">
        <f t="shared" si="432"/>
        <v>0</v>
      </c>
      <c r="N895" s="31">
        <f t="shared" si="432"/>
        <v>0</v>
      </c>
      <c r="O895" s="31">
        <f t="shared" si="432"/>
        <v>0</v>
      </c>
      <c r="P895" s="31">
        <f t="shared" si="432"/>
        <v>0</v>
      </c>
      <c r="Q895" s="31">
        <f t="shared" si="432"/>
        <v>0</v>
      </c>
      <c r="R895" s="31">
        <f t="shared" si="432"/>
        <v>0</v>
      </c>
      <c r="S895" s="31">
        <f t="shared" si="432"/>
        <v>0</v>
      </c>
      <c r="T895" s="31">
        <f t="shared" si="432"/>
        <v>0</v>
      </c>
      <c r="U895" s="31">
        <f t="shared" si="432"/>
        <v>0</v>
      </c>
      <c r="V895" s="31">
        <f t="shared" si="432"/>
        <v>0</v>
      </c>
      <c r="W895" s="31">
        <f t="shared" si="432"/>
        <v>0</v>
      </c>
      <c r="X895" s="31">
        <f t="shared" si="432"/>
        <v>0</v>
      </c>
      <c r="Y895" s="31">
        <f t="shared" si="432"/>
        <v>0</v>
      </c>
      <c r="Z895" s="31">
        <f t="shared" ref="Z895" si="433">SUM(M895:Y895)</f>
        <v>0</v>
      </c>
      <c r="AA895" s="31">
        <f>D895-Z895</f>
        <v>0</v>
      </c>
      <c r="AB895" s="39"/>
      <c r="AC895" s="32"/>
      <c r="AE895" s="135"/>
      <c r="AF895" s="135"/>
      <c r="AG895" s="135"/>
      <c r="AH895" s="135"/>
      <c r="AI895" s="135"/>
      <c r="AJ895" s="135"/>
      <c r="AK895" s="135"/>
      <c r="AL895" s="135"/>
      <c r="AM895" s="135"/>
      <c r="AN895" s="135"/>
      <c r="AO895" s="135"/>
      <c r="AP895" s="135"/>
    </row>
    <row r="896" spans="1:42" s="33" customFormat="1" ht="18" customHeight="1" x14ac:dyDescent="0.25">
      <c r="A896" s="40" t="s">
        <v>40</v>
      </c>
      <c r="B896" s="41">
        <f t="shared" ref="B896:C896" si="434">B895+B894</f>
        <v>21274649.199999999</v>
      </c>
      <c r="C896" s="41">
        <f t="shared" si="434"/>
        <v>0</v>
      </c>
      <c r="D896" s="41">
        <f>D895+D894</f>
        <v>21274649.199999999</v>
      </c>
      <c r="E896" s="41">
        <f t="shared" ref="E896:AA896" si="435">E895+E894</f>
        <v>5067598.54</v>
      </c>
      <c r="F896" s="41">
        <f t="shared" si="435"/>
        <v>10807980.550000001</v>
      </c>
      <c r="G896" s="41">
        <f t="shared" si="435"/>
        <v>2071820.42</v>
      </c>
      <c r="H896" s="41">
        <f t="shared" si="435"/>
        <v>0</v>
      </c>
      <c r="I896" s="41">
        <f t="shared" si="435"/>
        <v>177594.96000000002</v>
      </c>
      <c r="J896" s="41">
        <f t="shared" si="435"/>
        <v>85269.760000000009</v>
      </c>
      <c r="K896" s="41">
        <f t="shared" si="435"/>
        <v>73300</v>
      </c>
      <c r="L896" s="41">
        <f t="shared" si="435"/>
        <v>0</v>
      </c>
      <c r="M896" s="41">
        <f t="shared" si="435"/>
        <v>336164.72</v>
      </c>
      <c r="N896" s="41">
        <f t="shared" si="435"/>
        <v>657344.98</v>
      </c>
      <c r="O896" s="41">
        <f t="shared" si="435"/>
        <v>1059637.3499999999</v>
      </c>
      <c r="P896" s="41">
        <f t="shared" si="435"/>
        <v>3173021.25</v>
      </c>
      <c r="Q896" s="41">
        <f t="shared" si="435"/>
        <v>4459604.07</v>
      </c>
      <c r="R896" s="41">
        <f t="shared" si="435"/>
        <v>4991779.4400000004</v>
      </c>
      <c r="S896" s="41">
        <f t="shared" si="435"/>
        <v>1271327.28</v>
      </c>
      <c r="T896" s="41">
        <f t="shared" si="435"/>
        <v>0</v>
      </c>
      <c r="U896" s="41">
        <f t="shared" si="435"/>
        <v>-2050</v>
      </c>
      <c r="V896" s="41">
        <f t="shared" si="435"/>
        <v>2000570.42</v>
      </c>
      <c r="W896" s="41">
        <f t="shared" si="435"/>
        <v>0</v>
      </c>
      <c r="X896" s="41">
        <f t="shared" si="435"/>
        <v>0</v>
      </c>
      <c r="Y896" s="41">
        <f t="shared" si="435"/>
        <v>0</v>
      </c>
      <c r="Z896" s="41">
        <f t="shared" si="435"/>
        <v>17947399.510000002</v>
      </c>
      <c r="AA896" s="41">
        <f t="shared" si="435"/>
        <v>3327249.6899999976</v>
      </c>
      <c r="AB896" s="42">
        <f>Z896/D896</f>
        <v>0.84360495636280586</v>
      </c>
      <c r="AC896" s="44"/>
      <c r="AE896" s="135"/>
      <c r="AF896" s="135"/>
      <c r="AG896" s="135"/>
      <c r="AH896" s="135"/>
      <c r="AI896" s="135"/>
      <c r="AJ896" s="135"/>
      <c r="AK896" s="135"/>
      <c r="AL896" s="135"/>
      <c r="AM896" s="135"/>
      <c r="AN896" s="135"/>
      <c r="AO896" s="135"/>
      <c r="AP896" s="135"/>
    </row>
    <row r="897" spans="1:42" s="47" customFormat="1" ht="15" hidden="1" customHeight="1" x14ac:dyDescent="0.25">
      <c r="A897" s="45"/>
      <c r="B897" s="46"/>
      <c r="C897" s="46"/>
      <c r="D897" s="46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  <c r="AE897" s="135"/>
      <c r="AF897" s="135"/>
      <c r="AG897" s="135"/>
      <c r="AH897" s="135"/>
      <c r="AI897" s="135"/>
      <c r="AJ897" s="135"/>
      <c r="AK897" s="135"/>
      <c r="AL897" s="135"/>
      <c r="AM897" s="135"/>
      <c r="AN897" s="135"/>
      <c r="AO897" s="135"/>
      <c r="AP897" s="135"/>
    </row>
    <row r="898" spans="1:42" s="33" customFormat="1" ht="15" hidden="1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  <c r="AE898" s="135"/>
      <c r="AF898" s="135"/>
      <c r="AG898" s="135"/>
      <c r="AH898" s="135"/>
      <c r="AI898" s="135"/>
      <c r="AJ898" s="135"/>
      <c r="AK898" s="135"/>
      <c r="AL898" s="135"/>
      <c r="AM898" s="135"/>
      <c r="AN898" s="135"/>
      <c r="AO898" s="135"/>
      <c r="AP898" s="135"/>
    </row>
    <row r="899" spans="1:42" s="33" customFormat="1" ht="15" hidden="1" customHeight="1" x14ac:dyDescent="0.25">
      <c r="A899" s="48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  <c r="AE899" s="135"/>
      <c r="AF899" s="135"/>
      <c r="AG899" s="135"/>
      <c r="AH899" s="135"/>
      <c r="AI899" s="135"/>
      <c r="AJ899" s="135"/>
      <c r="AK899" s="135"/>
      <c r="AL899" s="135"/>
      <c r="AM899" s="135"/>
      <c r="AN899" s="135"/>
      <c r="AO899" s="135"/>
      <c r="AP899" s="135"/>
    </row>
    <row r="900" spans="1:42" s="33" customFormat="1" ht="18" hidden="1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9" t="e">
        <f>Z900/D900</f>
        <v>#DIV/0!</v>
      </c>
      <c r="AC900" s="32"/>
      <c r="AE900" s="135"/>
      <c r="AF900" s="135"/>
      <c r="AG900" s="135"/>
      <c r="AH900" s="135"/>
      <c r="AI900" s="135"/>
      <c r="AJ900" s="135"/>
      <c r="AK900" s="135"/>
      <c r="AL900" s="135"/>
      <c r="AM900" s="135"/>
      <c r="AN900" s="135"/>
      <c r="AO900" s="135"/>
      <c r="AP900" s="135"/>
    </row>
    <row r="901" spans="1:42" s="33" customFormat="1" ht="18" hidden="1" customHeight="1" x14ac:dyDescent="0.2">
      <c r="A901" s="36" t="s">
        <v>35</v>
      </c>
      <c r="B901" s="31">
        <f>[1]consoCURRENT!E18524</f>
        <v>671757.54999999981</v>
      </c>
      <c r="C901" s="31">
        <f>[1]consoCURRENT!F18524</f>
        <v>0</v>
      </c>
      <c r="D901" s="31">
        <f>[1]consoCURRENT!G18524</f>
        <v>671757.54999999981</v>
      </c>
      <c r="E901" s="31">
        <f>[1]consoCURRENT!H18524</f>
        <v>421152.46</v>
      </c>
      <c r="F901" s="31">
        <f>[1]consoCURRENT!I18524</f>
        <v>129464.76000000001</v>
      </c>
      <c r="G901" s="31">
        <f>[1]consoCURRENT!J18524</f>
        <v>79848.5</v>
      </c>
      <c r="H901" s="31">
        <f>[1]consoCURRENT!K18524</f>
        <v>0</v>
      </c>
      <c r="I901" s="31">
        <f>[1]consoCURRENT!L18524</f>
        <v>177594.96000000002</v>
      </c>
      <c r="J901" s="31">
        <f>[1]consoCURRENT!M18524</f>
        <v>85269.760000000009</v>
      </c>
      <c r="K901" s="31">
        <f>[1]consoCURRENT!N18524</f>
        <v>73300</v>
      </c>
      <c r="L901" s="31">
        <f>[1]consoCURRENT!O18524</f>
        <v>0</v>
      </c>
      <c r="M901" s="31">
        <f>[1]consoCURRENT!P18524</f>
        <v>336164.72</v>
      </c>
      <c r="N901" s="31">
        <f>[1]consoCURRENT!Q18524</f>
        <v>0</v>
      </c>
      <c r="O901" s="31">
        <f>[1]consoCURRENT!R18524</f>
        <v>0</v>
      </c>
      <c r="P901" s="31">
        <f>[1]consoCURRENT!S18524</f>
        <v>243557.5</v>
      </c>
      <c r="Q901" s="31">
        <f>[1]consoCURRENT!T18524</f>
        <v>4169</v>
      </c>
      <c r="R901" s="31">
        <f>[1]consoCURRENT!U18524</f>
        <v>13186</v>
      </c>
      <c r="S901" s="31">
        <f>[1]consoCURRENT!V18524</f>
        <v>26840</v>
      </c>
      <c r="T901" s="31">
        <f>[1]consoCURRENT!W18524</f>
        <v>0</v>
      </c>
      <c r="U901" s="31">
        <f>[1]consoCURRENT!X18524</f>
        <v>0</v>
      </c>
      <c r="V901" s="31">
        <f>[1]consoCURRENT!Y18524</f>
        <v>6548.5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36">SUM(M901:Y901)</f>
        <v>630465.72</v>
      </c>
      <c r="AA901" s="31">
        <f>D901-Z901</f>
        <v>41291.829999999842</v>
      </c>
      <c r="AB901" s="39">
        <f>Z901/D901</f>
        <v>0.93853164731829242</v>
      </c>
      <c r="AC901" s="32"/>
      <c r="AE901" s="135"/>
      <c r="AF901" s="135"/>
      <c r="AG901" s="135"/>
      <c r="AH901" s="135"/>
      <c r="AI901" s="135"/>
      <c r="AJ901" s="135"/>
      <c r="AK901" s="135"/>
      <c r="AL901" s="135"/>
      <c r="AM901" s="135"/>
      <c r="AN901" s="135"/>
      <c r="AO901" s="135"/>
      <c r="AP901" s="135"/>
    </row>
    <row r="902" spans="1:42" s="33" customFormat="1" ht="18" hidden="1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36"/>
        <v>0</v>
      </c>
      <c r="AA902" s="31">
        <f>D902-Z902</f>
        <v>0</v>
      </c>
      <c r="AB902" s="39"/>
      <c r="AC902" s="32"/>
      <c r="AE902" s="135"/>
      <c r="AF902" s="135"/>
      <c r="AG902" s="135"/>
      <c r="AH902" s="135"/>
      <c r="AI902" s="135"/>
      <c r="AJ902" s="135"/>
      <c r="AK902" s="135"/>
      <c r="AL902" s="135"/>
      <c r="AM902" s="135"/>
      <c r="AN902" s="135"/>
      <c r="AO902" s="135"/>
      <c r="AP902" s="135"/>
    </row>
    <row r="903" spans="1:42" s="33" customFormat="1" ht="18" hidden="1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36"/>
        <v>0</v>
      </c>
      <c r="AA903" s="31">
        <f>D903-Z903</f>
        <v>0</v>
      </c>
      <c r="AB903" s="39"/>
      <c r="AC903" s="32"/>
      <c r="AE903" s="135"/>
      <c r="AF903" s="135"/>
      <c r="AG903" s="135"/>
      <c r="AH903" s="135"/>
      <c r="AI903" s="135"/>
      <c r="AJ903" s="135"/>
      <c r="AK903" s="135"/>
      <c r="AL903" s="135"/>
      <c r="AM903" s="135"/>
      <c r="AN903" s="135"/>
      <c r="AO903" s="135"/>
      <c r="AP903" s="135"/>
    </row>
    <row r="904" spans="1:42" s="33" customFormat="1" ht="18" hidden="1" customHeight="1" x14ac:dyDescent="0.25">
      <c r="A904" s="40" t="s">
        <v>38</v>
      </c>
      <c r="B904" s="41">
        <f t="shared" ref="B904:AA904" si="437">SUM(B900:B903)</f>
        <v>671757.54999999981</v>
      </c>
      <c r="C904" s="41">
        <f t="shared" si="437"/>
        <v>0</v>
      </c>
      <c r="D904" s="41">
        <f t="shared" si="437"/>
        <v>671757.54999999981</v>
      </c>
      <c r="E904" s="41">
        <f t="shared" si="437"/>
        <v>421152.46</v>
      </c>
      <c r="F904" s="41">
        <f t="shared" si="437"/>
        <v>129464.76000000001</v>
      </c>
      <c r="G904" s="41">
        <f t="shared" si="437"/>
        <v>79848.5</v>
      </c>
      <c r="H904" s="41">
        <f t="shared" si="437"/>
        <v>0</v>
      </c>
      <c r="I904" s="41">
        <f t="shared" si="437"/>
        <v>177594.96000000002</v>
      </c>
      <c r="J904" s="41">
        <f t="shared" si="437"/>
        <v>85269.760000000009</v>
      </c>
      <c r="K904" s="41">
        <f t="shared" si="437"/>
        <v>73300</v>
      </c>
      <c r="L904" s="41">
        <f t="shared" si="437"/>
        <v>0</v>
      </c>
      <c r="M904" s="41">
        <f t="shared" si="437"/>
        <v>336164.72</v>
      </c>
      <c r="N904" s="41">
        <f t="shared" si="437"/>
        <v>0</v>
      </c>
      <c r="O904" s="41">
        <f t="shared" si="437"/>
        <v>0</v>
      </c>
      <c r="P904" s="41">
        <f t="shared" si="437"/>
        <v>243557.5</v>
      </c>
      <c r="Q904" s="41">
        <f t="shared" si="437"/>
        <v>4169</v>
      </c>
      <c r="R904" s="41">
        <f t="shared" si="437"/>
        <v>13186</v>
      </c>
      <c r="S904" s="41">
        <f t="shared" si="437"/>
        <v>26840</v>
      </c>
      <c r="T904" s="41">
        <f t="shared" si="437"/>
        <v>0</v>
      </c>
      <c r="U904" s="41">
        <f t="shared" si="437"/>
        <v>0</v>
      </c>
      <c r="V904" s="41">
        <f t="shared" si="437"/>
        <v>6548.5</v>
      </c>
      <c r="W904" s="41">
        <f t="shared" si="437"/>
        <v>0</v>
      </c>
      <c r="X904" s="41">
        <f t="shared" si="437"/>
        <v>0</v>
      </c>
      <c r="Y904" s="41">
        <f t="shared" si="437"/>
        <v>0</v>
      </c>
      <c r="Z904" s="41">
        <f t="shared" si="437"/>
        <v>630465.72</v>
      </c>
      <c r="AA904" s="41">
        <f t="shared" si="437"/>
        <v>41291.829999999842</v>
      </c>
      <c r="AB904" s="42">
        <f>Z904/D904</f>
        <v>0.93853164731829242</v>
      </c>
      <c r="AC904" s="32"/>
      <c r="AE904" s="135"/>
      <c r="AF904" s="135"/>
      <c r="AG904" s="135"/>
      <c r="AH904" s="135"/>
      <c r="AI904" s="135"/>
      <c r="AJ904" s="135"/>
      <c r="AK904" s="135"/>
      <c r="AL904" s="135"/>
      <c r="AM904" s="135"/>
      <c r="AN904" s="135"/>
      <c r="AO904" s="135"/>
      <c r="AP904" s="135"/>
    </row>
    <row r="905" spans="1:42" s="33" customFormat="1" ht="18" hidden="1" customHeight="1" x14ac:dyDescent="0.25">
      <c r="A905" s="43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38">SUM(M905:Y905)</f>
        <v>0</v>
      </c>
      <c r="AA905" s="31">
        <f>D905-Z905</f>
        <v>0</v>
      </c>
      <c r="AB905" s="39" t="e">
        <f>Z905/D905</f>
        <v>#DIV/0!</v>
      </c>
      <c r="AC905" s="32"/>
      <c r="AE905" s="135"/>
      <c r="AF905" s="135"/>
      <c r="AG905" s="135"/>
      <c r="AH905" s="135"/>
      <c r="AI905" s="135"/>
      <c r="AJ905" s="135"/>
      <c r="AK905" s="135"/>
      <c r="AL905" s="135"/>
      <c r="AM905" s="135"/>
      <c r="AN905" s="135"/>
      <c r="AO905" s="135"/>
      <c r="AP905" s="135"/>
    </row>
    <row r="906" spans="1:42" s="33" customFormat="1" ht="18" hidden="1" customHeight="1" x14ac:dyDescent="0.25">
      <c r="A906" s="40" t="s">
        <v>40</v>
      </c>
      <c r="B906" s="41">
        <f t="shared" ref="B906:AA906" si="439">B905+B904</f>
        <v>671757.54999999981</v>
      </c>
      <c r="C906" s="41">
        <f t="shared" si="439"/>
        <v>0</v>
      </c>
      <c r="D906" s="41">
        <f t="shared" si="439"/>
        <v>671757.54999999981</v>
      </c>
      <c r="E906" s="41">
        <f t="shared" si="439"/>
        <v>421152.46</v>
      </c>
      <c r="F906" s="41">
        <f t="shared" si="439"/>
        <v>129464.76000000001</v>
      </c>
      <c r="G906" s="41">
        <f t="shared" si="439"/>
        <v>79848.5</v>
      </c>
      <c r="H906" s="41">
        <f t="shared" si="439"/>
        <v>0</v>
      </c>
      <c r="I906" s="41">
        <f t="shared" si="439"/>
        <v>177594.96000000002</v>
      </c>
      <c r="J906" s="41">
        <f t="shared" si="439"/>
        <v>85269.760000000009</v>
      </c>
      <c r="K906" s="41">
        <f t="shared" si="439"/>
        <v>73300</v>
      </c>
      <c r="L906" s="41">
        <f t="shared" si="439"/>
        <v>0</v>
      </c>
      <c r="M906" s="41">
        <f t="shared" si="439"/>
        <v>336164.72</v>
      </c>
      <c r="N906" s="41">
        <f t="shared" si="439"/>
        <v>0</v>
      </c>
      <c r="O906" s="41">
        <f t="shared" si="439"/>
        <v>0</v>
      </c>
      <c r="P906" s="41">
        <f t="shared" si="439"/>
        <v>243557.5</v>
      </c>
      <c r="Q906" s="41">
        <f t="shared" si="439"/>
        <v>4169</v>
      </c>
      <c r="R906" s="41">
        <f t="shared" si="439"/>
        <v>13186</v>
      </c>
      <c r="S906" s="41">
        <f t="shared" si="439"/>
        <v>26840</v>
      </c>
      <c r="T906" s="41">
        <f t="shared" si="439"/>
        <v>0</v>
      </c>
      <c r="U906" s="41">
        <f t="shared" si="439"/>
        <v>0</v>
      </c>
      <c r="V906" s="41">
        <f t="shared" si="439"/>
        <v>6548.5</v>
      </c>
      <c r="W906" s="41">
        <f t="shared" si="439"/>
        <v>0</v>
      </c>
      <c r="X906" s="41">
        <f t="shared" si="439"/>
        <v>0</v>
      </c>
      <c r="Y906" s="41">
        <f t="shared" si="439"/>
        <v>0</v>
      </c>
      <c r="Z906" s="41">
        <f t="shared" si="439"/>
        <v>630465.72</v>
      </c>
      <c r="AA906" s="41">
        <f t="shared" si="439"/>
        <v>41291.829999999842</v>
      </c>
      <c r="AB906" s="42">
        <f>Z906/D906</f>
        <v>0.93853164731829242</v>
      </c>
      <c r="AC906" s="44"/>
      <c r="AE906" s="135"/>
      <c r="AF906" s="135"/>
      <c r="AG906" s="135"/>
      <c r="AH906" s="135"/>
      <c r="AI906" s="135"/>
      <c r="AJ906" s="135"/>
      <c r="AK906" s="135"/>
      <c r="AL906" s="135"/>
      <c r="AM906" s="135"/>
      <c r="AN906" s="135"/>
      <c r="AO906" s="135"/>
      <c r="AP906" s="135"/>
    </row>
    <row r="907" spans="1:42" s="33" customFormat="1" ht="15" hidden="1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  <c r="AE907" s="135"/>
      <c r="AF907" s="135"/>
      <c r="AG907" s="135"/>
      <c r="AH907" s="135"/>
      <c r="AI907" s="135"/>
      <c r="AJ907" s="135"/>
      <c r="AK907" s="135"/>
      <c r="AL907" s="135"/>
      <c r="AM907" s="135"/>
      <c r="AN907" s="135"/>
      <c r="AO907" s="135"/>
      <c r="AP907" s="135"/>
    </row>
    <row r="908" spans="1:42" s="33" customFormat="1" ht="15" hidden="1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  <c r="AE908" s="135"/>
      <c r="AF908" s="135"/>
      <c r="AG908" s="135"/>
      <c r="AH908" s="135"/>
      <c r="AI908" s="135"/>
      <c r="AJ908" s="135"/>
      <c r="AK908" s="135"/>
      <c r="AL908" s="135"/>
      <c r="AM908" s="135"/>
      <c r="AN908" s="135"/>
      <c r="AO908" s="135"/>
      <c r="AP908" s="135"/>
    </row>
    <row r="909" spans="1:42" s="33" customFormat="1" ht="15" hidden="1" customHeight="1" x14ac:dyDescent="0.25">
      <c r="A909" s="48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  <c r="AE909" s="135"/>
      <c r="AF909" s="135"/>
      <c r="AG909" s="135"/>
      <c r="AH909" s="135"/>
      <c r="AI909" s="135"/>
      <c r="AJ909" s="135"/>
      <c r="AK909" s="135"/>
      <c r="AL909" s="135"/>
      <c r="AM909" s="135"/>
      <c r="AN909" s="135"/>
      <c r="AO909" s="135"/>
      <c r="AP909" s="135"/>
    </row>
    <row r="910" spans="1:42" s="33" customFormat="1" ht="18" hidden="1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9"/>
      <c r="AC910" s="32"/>
      <c r="AE910" s="135"/>
      <c r="AF910" s="135"/>
      <c r="AG910" s="135"/>
      <c r="AH910" s="135"/>
      <c r="AI910" s="135"/>
      <c r="AJ910" s="135"/>
      <c r="AK910" s="135"/>
      <c r="AL910" s="135"/>
      <c r="AM910" s="135"/>
      <c r="AN910" s="135"/>
      <c r="AO910" s="135"/>
      <c r="AP910" s="135"/>
    </row>
    <row r="911" spans="1:42" s="33" customFormat="1" ht="18" hidden="1" customHeight="1" x14ac:dyDescent="0.2">
      <c r="A911" s="36" t="s">
        <v>35</v>
      </c>
      <c r="B911" s="31">
        <f>[1]consoCURRENT!E18737</f>
        <v>747738.98</v>
      </c>
      <c r="C911" s="31">
        <f>[1]consoCURRENT!F18737</f>
        <v>0</v>
      </c>
      <c r="D911" s="31">
        <f>[1]consoCURRENT!G18737</f>
        <v>747738.98</v>
      </c>
      <c r="E911" s="31">
        <f>[1]consoCURRENT!H18737</f>
        <v>0</v>
      </c>
      <c r="F911" s="31">
        <f>[1]consoCURRENT!I18737</f>
        <v>26000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0</v>
      </c>
      <c r="P911" s="31">
        <f>[1]consoCURRENT!S18737</f>
        <v>0</v>
      </c>
      <c r="Q911" s="31">
        <f>[1]consoCURRENT!T18737</f>
        <v>26000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40">SUM(M911:Y911)</f>
        <v>26000</v>
      </c>
      <c r="AA911" s="31">
        <f>D911-Z911</f>
        <v>721738.98</v>
      </c>
      <c r="AB911" s="39">
        <f>Z911/D911</f>
        <v>3.477149205194572E-2</v>
      </c>
      <c r="AC911" s="32"/>
      <c r="AE911" s="135"/>
      <c r="AF911" s="135"/>
      <c r="AG911" s="135"/>
      <c r="AH911" s="135"/>
      <c r="AI911" s="135"/>
      <c r="AJ911" s="135"/>
      <c r="AK911" s="135"/>
      <c r="AL911" s="135"/>
      <c r="AM911" s="135"/>
      <c r="AN911" s="135"/>
      <c r="AO911" s="135"/>
      <c r="AP911" s="135"/>
    </row>
    <row r="912" spans="1:42" s="33" customFormat="1" ht="18" hidden="1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40"/>
        <v>0</v>
      </c>
      <c r="AA912" s="31">
        <f>D912-Z912</f>
        <v>0</v>
      </c>
      <c r="AB912" s="39"/>
      <c r="AC912" s="32"/>
      <c r="AE912" s="135"/>
      <c r="AF912" s="135"/>
      <c r="AG912" s="135"/>
      <c r="AH912" s="135"/>
      <c r="AI912" s="135"/>
      <c r="AJ912" s="135"/>
      <c r="AK912" s="135"/>
      <c r="AL912" s="135"/>
      <c r="AM912" s="135"/>
      <c r="AN912" s="135"/>
      <c r="AO912" s="135"/>
      <c r="AP912" s="135"/>
    </row>
    <row r="913" spans="1:42" s="33" customFormat="1" ht="18" hidden="1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40"/>
        <v>0</v>
      </c>
      <c r="AA913" s="31">
        <f>D913-Z913</f>
        <v>0</v>
      </c>
      <c r="AB913" s="39"/>
      <c r="AC913" s="32"/>
      <c r="AE913" s="135"/>
      <c r="AF913" s="135"/>
      <c r="AG913" s="135"/>
      <c r="AH913" s="135"/>
      <c r="AI913" s="135"/>
      <c r="AJ913" s="135"/>
      <c r="AK913" s="135"/>
      <c r="AL913" s="135"/>
      <c r="AM913" s="135"/>
      <c r="AN913" s="135"/>
      <c r="AO913" s="135"/>
      <c r="AP913" s="135"/>
    </row>
    <row r="914" spans="1:42" s="33" customFormat="1" ht="18" hidden="1" customHeight="1" x14ac:dyDescent="0.25">
      <c r="A914" s="40" t="s">
        <v>38</v>
      </c>
      <c r="B914" s="41">
        <f t="shared" ref="B914:AA914" si="441">SUM(B910:B913)</f>
        <v>747738.98</v>
      </c>
      <c r="C914" s="41">
        <f t="shared" si="441"/>
        <v>0</v>
      </c>
      <c r="D914" s="41">
        <f t="shared" si="441"/>
        <v>747738.98</v>
      </c>
      <c r="E914" s="41">
        <f t="shared" si="441"/>
        <v>0</v>
      </c>
      <c r="F914" s="41">
        <f t="shared" si="441"/>
        <v>26000</v>
      </c>
      <c r="G914" s="41">
        <f t="shared" si="441"/>
        <v>0</v>
      </c>
      <c r="H914" s="41">
        <f t="shared" si="441"/>
        <v>0</v>
      </c>
      <c r="I914" s="41">
        <f t="shared" si="441"/>
        <v>0</v>
      </c>
      <c r="J914" s="41">
        <f t="shared" si="441"/>
        <v>0</v>
      </c>
      <c r="K914" s="41">
        <f t="shared" si="441"/>
        <v>0</v>
      </c>
      <c r="L914" s="41">
        <f t="shared" si="441"/>
        <v>0</v>
      </c>
      <c r="M914" s="41">
        <f t="shared" si="441"/>
        <v>0</v>
      </c>
      <c r="N914" s="41">
        <f t="shared" si="441"/>
        <v>0</v>
      </c>
      <c r="O914" s="41">
        <f t="shared" si="441"/>
        <v>0</v>
      </c>
      <c r="P914" s="41">
        <f t="shared" si="441"/>
        <v>0</v>
      </c>
      <c r="Q914" s="41">
        <f t="shared" si="441"/>
        <v>26000</v>
      </c>
      <c r="R914" s="41">
        <f t="shared" si="441"/>
        <v>0</v>
      </c>
      <c r="S914" s="41">
        <f t="shared" si="441"/>
        <v>0</v>
      </c>
      <c r="T914" s="41">
        <f t="shared" si="441"/>
        <v>0</v>
      </c>
      <c r="U914" s="41">
        <f t="shared" si="441"/>
        <v>0</v>
      </c>
      <c r="V914" s="41">
        <f t="shared" si="441"/>
        <v>0</v>
      </c>
      <c r="W914" s="41">
        <f t="shared" si="441"/>
        <v>0</v>
      </c>
      <c r="X914" s="41">
        <f t="shared" si="441"/>
        <v>0</v>
      </c>
      <c r="Y914" s="41">
        <f t="shared" si="441"/>
        <v>0</v>
      </c>
      <c r="Z914" s="41">
        <f t="shared" si="441"/>
        <v>26000</v>
      </c>
      <c r="AA914" s="41">
        <f t="shared" si="441"/>
        <v>721738.98</v>
      </c>
      <c r="AB914" s="42">
        <f>Z914/D914</f>
        <v>3.477149205194572E-2</v>
      </c>
      <c r="AC914" s="32"/>
      <c r="AE914" s="135"/>
      <c r="AF914" s="135"/>
      <c r="AG914" s="135"/>
      <c r="AH914" s="135"/>
      <c r="AI914" s="135"/>
      <c r="AJ914" s="135"/>
      <c r="AK914" s="135"/>
      <c r="AL914" s="135"/>
      <c r="AM914" s="135"/>
      <c r="AN914" s="135"/>
      <c r="AO914" s="135"/>
      <c r="AP914" s="135"/>
    </row>
    <row r="915" spans="1:42" s="33" customFormat="1" ht="18" hidden="1" customHeight="1" x14ac:dyDescent="0.25">
      <c r="A915" s="43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42">SUM(M915:Y915)</f>
        <v>0</v>
      </c>
      <c r="AA915" s="31">
        <f>D915-Z915</f>
        <v>0</v>
      </c>
      <c r="AB915" s="39"/>
      <c r="AC915" s="32"/>
      <c r="AE915" s="135"/>
      <c r="AF915" s="135"/>
      <c r="AG915" s="135"/>
      <c r="AH915" s="135"/>
      <c r="AI915" s="135"/>
      <c r="AJ915" s="135"/>
      <c r="AK915" s="135"/>
      <c r="AL915" s="135"/>
      <c r="AM915" s="135"/>
      <c r="AN915" s="135"/>
      <c r="AO915" s="135"/>
      <c r="AP915" s="135"/>
    </row>
    <row r="916" spans="1:42" s="33" customFormat="1" ht="18" hidden="1" customHeight="1" x14ac:dyDescent="0.25">
      <c r="A916" s="40" t="s">
        <v>40</v>
      </c>
      <c r="B916" s="41">
        <f t="shared" ref="B916:AA916" si="443">B915+B914</f>
        <v>747738.98</v>
      </c>
      <c r="C916" s="41">
        <f t="shared" si="443"/>
        <v>0</v>
      </c>
      <c r="D916" s="41">
        <f t="shared" si="443"/>
        <v>747738.98</v>
      </c>
      <c r="E916" s="41">
        <f t="shared" si="443"/>
        <v>0</v>
      </c>
      <c r="F916" s="41">
        <f t="shared" si="443"/>
        <v>26000</v>
      </c>
      <c r="G916" s="41">
        <f t="shared" si="443"/>
        <v>0</v>
      </c>
      <c r="H916" s="41">
        <f t="shared" si="443"/>
        <v>0</v>
      </c>
      <c r="I916" s="41">
        <f t="shared" si="443"/>
        <v>0</v>
      </c>
      <c r="J916" s="41">
        <f t="shared" si="443"/>
        <v>0</v>
      </c>
      <c r="K916" s="41">
        <f t="shared" si="443"/>
        <v>0</v>
      </c>
      <c r="L916" s="41">
        <f t="shared" si="443"/>
        <v>0</v>
      </c>
      <c r="M916" s="41">
        <f t="shared" si="443"/>
        <v>0</v>
      </c>
      <c r="N916" s="41">
        <f t="shared" si="443"/>
        <v>0</v>
      </c>
      <c r="O916" s="41">
        <f t="shared" si="443"/>
        <v>0</v>
      </c>
      <c r="P916" s="41">
        <f t="shared" si="443"/>
        <v>0</v>
      </c>
      <c r="Q916" s="41">
        <f t="shared" si="443"/>
        <v>26000</v>
      </c>
      <c r="R916" s="41">
        <f t="shared" si="443"/>
        <v>0</v>
      </c>
      <c r="S916" s="41">
        <f t="shared" si="443"/>
        <v>0</v>
      </c>
      <c r="T916" s="41">
        <f t="shared" si="443"/>
        <v>0</v>
      </c>
      <c r="U916" s="41">
        <f t="shared" si="443"/>
        <v>0</v>
      </c>
      <c r="V916" s="41">
        <f t="shared" si="443"/>
        <v>0</v>
      </c>
      <c r="W916" s="41">
        <f t="shared" si="443"/>
        <v>0</v>
      </c>
      <c r="X916" s="41">
        <f t="shared" si="443"/>
        <v>0</v>
      </c>
      <c r="Y916" s="41">
        <f t="shared" si="443"/>
        <v>0</v>
      </c>
      <c r="Z916" s="41">
        <f t="shared" si="443"/>
        <v>26000</v>
      </c>
      <c r="AA916" s="41">
        <f t="shared" si="443"/>
        <v>721738.98</v>
      </c>
      <c r="AB916" s="42">
        <f>Z916/D916</f>
        <v>3.477149205194572E-2</v>
      </c>
      <c r="AC916" s="44"/>
      <c r="AE916" s="135"/>
      <c r="AF916" s="135"/>
      <c r="AG916" s="135"/>
      <c r="AH916" s="135"/>
      <c r="AI916" s="135"/>
      <c r="AJ916" s="135"/>
      <c r="AK916" s="135"/>
      <c r="AL916" s="135"/>
      <c r="AM916" s="135"/>
      <c r="AN916" s="135"/>
      <c r="AO916" s="135"/>
      <c r="AP916" s="135"/>
    </row>
    <row r="917" spans="1:42" s="33" customFormat="1" ht="15" hidden="1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  <c r="AE917" s="135"/>
      <c r="AF917" s="135"/>
      <c r="AG917" s="135"/>
      <c r="AH917" s="135"/>
      <c r="AI917" s="135"/>
      <c r="AJ917" s="135"/>
      <c r="AK917" s="135"/>
      <c r="AL917" s="135"/>
      <c r="AM917" s="135"/>
      <c r="AN917" s="135"/>
      <c r="AO917" s="135"/>
      <c r="AP917" s="135"/>
    </row>
    <row r="918" spans="1:42" s="33" customFormat="1" ht="15" hidden="1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  <c r="AE918" s="135"/>
      <c r="AF918" s="135"/>
      <c r="AG918" s="135"/>
      <c r="AH918" s="135"/>
      <c r="AI918" s="135"/>
      <c r="AJ918" s="135"/>
      <c r="AK918" s="135"/>
      <c r="AL918" s="135"/>
      <c r="AM918" s="135"/>
      <c r="AN918" s="135"/>
      <c r="AO918" s="135"/>
      <c r="AP918" s="135"/>
    </row>
    <row r="919" spans="1:42" s="33" customFormat="1" ht="15" hidden="1" customHeight="1" x14ac:dyDescent="0.25">
      <c r="A919" s="48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  <c r="AE919" s="135"/>
      <c r="AF919" s="135"/>
      <c r="AG919" s="135"/>
      <c r="AH919" s="135"/>
      <c r="AI919" s="135"/>
      <c r="AJ919" s="135"/>
      <c r="AK919" s="135"/>
      <c r="AL919" s="135"/>
      <c r="AM919" s="135"/>
      <c r="AN919" s="135"/>
      <c r="AO919" s="135"/>
      <c r="AP919" s="135"/>
    </row>
    <row r="920" spans="1:42" s="33" customFormat="1" ht="18" hidden="1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9"/>
      <c r="AC920" s="32"/>
      <c r="AE920" s="135"/>
      <c r="AF920" s="135"/>
      <c r="AG920" s="135"/>
      <c r="AH920" s="135"/>
      <c r="AI920" s="135"/>
      <c r="AJ920" s="135"/>
      <c r="AK920" s="135"/>
      <c r="AL920" s="135"/>
      <c r="AM920" s="135"/>
      <c r="AN920" s="135"/>
      <c r="AO920" s="135"/>
      <c r="AP920" s="135"/>
    </row>
    <row r="921" spans="1:42" s="33" customFormat="1" ht="18" hidden="1" customHeight="1" x14ac:dyDescent="0.2">
      <c r="A921" s="36" t="s">
        <v>35</v>
      </c>
      <c r="B921" s="31">
        <f>[1]consoCURRENT!E18950</f>
        <v>748286.87</v>
      </c>
      <c r="C921" s="31">
        <f>[1]consoCURRENT!F18950</f>
        <v>0</v>
      </c>
      <c r="D921" s="31">
        <f>[1]consoCURRENT!G18950</f>
        <v>748286.87</v>
      </c>
      <c r="E921" s="31">
        <f>[1]consoCURRENT!H18950</f>
        <v>258499.83000000002</v>
      </c>
      <c r="F921" s="31">
        <f>[1]consoCURRENT!I18950</f>
        <v>429667.04</v>
      </c>
      <c r="G921" s="31">
        <f>[1]consoCURRENT!J18950</f>
        <v>4195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162598.83000000002</v>
      </c>
      <c r="P921" s="31">
        <f>[1]consoCURRENT!S18950</f>
        <v>95901</v>
      </c>
      <c r="Q921" s="31">
        <f>[1]consoCURRENT!T18950</f>
        <v>146702.04</v>
      </c>
      <c r="R921" s="31">
        <f>[1]consoCURRENT!U18950</f>
        <v>223000</v>
      </c>
      <c r="S921" s="31">
        <f>[1]consoCURRENT!V18950</f>
        <v>59965</v>
      </c>
      <c r="T921" s="31">
        <f>[1]consoCURRENT!W18950</f>
        <v>0</v>
      </c>
      <c r="U921" s="31">
        <f>[1]consoCURRENT!X18950</f>
        <v>0</v>
      </c>
      <c r="V921" s="31">
        <f>[1]consoCURRENT!Y18950</f>
        <v>4195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44">SUM(M921:Y921)</f>
        <v>692361.87</v>
      </c>
      <c r="AA921" s="31">
        <f>D921-Z921</f>
        <v>55925</v>
      </c>
      <c r="AB921" s="39">
        <f>Z921/D921</f>
        <v>0.92526262020339878</v>
      </c>
      <c r="AC921" s="32"/>
      <c r="AE921" s="135"/>
      <c r="AF921" s="135"/>
      <c r="AG921" s="135"/>
      <c r="AH921" s="135"/>
      <c r="AI921" s="135"/>
      <c r="AJ921" s="135"/>
      <c r="AK921" s="135"/>
      <c r="AL921" s="135"/>
      <c r="AM921" s="135"/>
      <c r="AN921" s="135"/>
      <c r="AO921" s="135"/>
      <c r="AP921" s="135"/>
    </row>
    <row r="922" spans="1:42" s="33" customFormat="1" ht="18" hidden="1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44"/>
        <v>0</v>
      </c>
      <c r="AA922" s="31">
        <f>D922-Z922</f>
        <v>0</v>
      </c>
      <c r="AB922" s="39"/>
      <c r="AC922" s="32"/>
      <c r="AE922" s="135"/>
      <c r="AF922" s="135"/>
      <c r="AG922" s="135"/>
      <c r="AH922" s="135"/>
      <c r="AI922" s="135"/>
      <c r="AJ922" s="135"/>
      <c r="AK922" s="135"/>
      <c r="AL922" s="135"/>
      <c r="AM922" s="135"/>
      <c r="AN922" s="135"/>
      <c r="AO922" s="135"/>
      <c r="AP922" s="135"/>
    </row>
    <row r="923" spans="1:42" s="33" customFormat="1" ht="18" hidden="1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44"/>
        <v>0</v>
      </c>
      <c r="AA923" s="31">
        <f>D923-Z923</f>
        <v>0</v>
      </c>
      <c r="AB923" s="39"/>
      <c r="AC923" s="32"/>
      <c r="AE923" s="135"/>
      <c r="AF923" s="135"/>
      <c r="AG923" s="135"/>
      <c r="AH923" s="135"/>
      <c r="AI923" s="135"/>
      <c r="AJ923" s="135"/>
      <c r="AK923" s="135"/>
      <c r="AL923" s="135"/>
      <c r="AM923" s="135"/>
      <c r="AN923" s="135"/>
      <c r="AO923" s="135"/>
      <c r="AP923" s="135"/>
    </row>
    <row r="924" spans="1:42" s="33" customFormat="1" ht="18" hidden="1" customHeight="1" x14ac:dyDescent="0.25">
      <c r="A924" s="40" t="s">
        <v>38</v>
      </c>
      <c r="B924" s="41">
        <f t="shared" ref="B924:AA924" si="445">SUM(B920:B923)</f>
        <v>748286.87</v>
      </c>
      <c r="C924" s="41">
        <f t="shared" si="445"/>
        <v>0</v>
      </c>
      <c r="D924" s="41">
        <f t="shared" si="445"/>
        <v>748286.87</v>
      </c>
      <c r="E924" s="41">
        <f t="shared" si="445"/>
        <v>258499.83000000002</v>
      </c>
      <c r="F924" s="41">
        <f t="shared" si="445"/>
        <v>429667.04</v>
      </c>
      <c r="G924" s="41">
        <f t="shared" si="445"/>
        <v>4195</v>
      </c>
      <c r="H924" s="41">
        <f t="shared" si="445"/>
        <v>0</v>
      </c>
      <c r="I924" s="41">
        <f t="shared" si="445"/>
        <v>0</v>
      </c>
      <c r="J924" s="41">
        <f t="shared" si="445"/>
        <v>0</v>
      </c>
      <c r="K924" s="41">
        <f t="shared" si="445"/>
        <v>0</v>
      </c>
      <c r="L924" s="41">
        <f t="shared" si="445"/>
        <v>0</v>
      </c>
      <c r="M924" s="41">
        <f t="shared" si="445"/>
        <v>0</v>
      </c>
      <c r="N924" s="41">
        <f t="shared" si="445"/>
        <v>0</v>
      </c>
      <c r="O924" s="41">
        <f t="shared" si="445"/>
        <v>162598.83000000002</v>
      </c>
      <c r="P924" s="41">
        <f t="shared" si="445"/>
        <v>95901</v>
      </c>
      <c r="Q924" s="41">
        <f t="shared" si="445"/>
        <v>146702.04</v>
      </c>
      <c r="R924" s="41">
        <f t="shared" si="445"/>
        <v>223000</v>
      </c>
      <c r="S924" s="41">
        <f t="shared" si="445"/>
        <v>59965</v>
      </c>
      <c r="T924" s="41">
        <f t="shared" si="445"/>
        <v>0</v>
      </c>
      <c r="U924" s="41">
        <f t="shared" si="445"/>
        <v>0</v>
      </c>
      <c r="V924" s="41">
        <f t="shared" si="445"/>
        <v>4195</v>
      </c>
      <c r="W924" s="41">
        <f t="shared" si="445"/>
        <v>0</v>
      </c>
      <c r="X924" s="41">
        <f t="shared" si="445"/>
        <v>0</v>
      </c>
      <c r="Y924" s="41">
        <f t="shared" si="445"/>
        <v>0</v>
      </c>
      <c r="Z924" s="41">
        <f t="shared" si="445"/>
        <v>692361.87</v>
      </c>
      <c r="AA924" s="41">
        <f t="shared" si="445"/>
        <v>55925</v>
      </c>
      <c r="AB924" s="42">
        <f>Z924/D924</f>
        <v>0.92526262020339878</v>
      </c>
      <c r="AC924" s="32"/>
      <c r="AE924" s="135"/>
      <c r="AF924" s="135"/>
      <c r="AG924" s="135"/>
      <c r="AH924" s="135"/>
      <c r="AI924" s="135"/>
      <c r="AJ924" s="135"/>
      <c r="AK924" s="135"/>
      <c r="AL924" s="135"/>
      <c r="AM924" s="135"/>
      <c r="AN924" s="135"/>
      <c r="AO924" s="135"/>
      <c r="AP924" s="135"/>
    </row>
    <row r="925" spans="1:42" s="33" customFormat="1" ht="18" hidden="1" customHeight="1" x14ac:dyDescent="0.25">
      <c r="A925" s="43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46">SUM(M925:Y925)</f>
        <v>0</v>
      </c>
      <c r="AA925" s="31">
        <f>D925-Z925</f>
        <v>0</v>
      </c>
      <c r="AB925" s="39"/>
      <c r="AC925" s="32"/>
      <c r="AE925" s="135"/>
      <c r="AF925" s="135"/>
      <c r="AG925" s="135"/>
      <c r="AH925" s="135"/>
      <c r="AI925" s="135"/>
      <c r="AJ925" s="135"/>
      <c r="AK925" s="135"/>
      <c r="AL925" s="135"/>
      <c r="AM925" s="135"/>
      <c r="AN925" s="135"/>
      <c r="AO925" s="135"/>
      <c r="AP925" s="135"/>
    </row>
    <row r="926" spans="1:42" s="33" customFormat="1" ht="18" hidden="1" customHeight="1" x14ac:dyDescent="0.25">
      <c r="A926" s="40" t="s">
        <v>40</v>
      </c>
      <c r="B926" s="41">
        <f t="shared" ref="B926:AA926" si="447">B925+B924</f>
        <v>748286.87</v>
      </c>
      <c r="C926" s="41">
        <f t="shared" si="447"/>
        <v>0</v>
      </c>
      <c r="D926" s="41">
        <f t="shared" si="447"/>
        <v>748286.87</v>
      </c>
      <c r="E926" s="41">
        <f t="shared" si="447"/>
        <v>258499.83000000002</v>
      </c>
      <c r="F926" s="41">
        <f t="shared" si="447"/>
        <v>429667.04</v>
      </c>
      <c r="G926" s="41">
        <f t="shared" si="447"/>
        <v>4195</v>
      </c>
      <c r="H926" s="41">
        <f t="shared" si="447"/>
        <v>0</v>
      </c>
      <c r="I926" s="41">
        <f t="shared" si="447"/>
        <v>0</v>
      </c>
      <c r="J926" s="41">
        <f t="shared" si="447"/>
        <v>0</v>
      </c>
      <c r="K926" s="41">
        <f t="shared" si="447"/>
        <v>0</v>
      </c>
      <c r="L926" s="41">
        <f t="shared" si="447"/>
        <v>0</v>
      </c>
      <c r="M926" s="41">
        <f t="shared" si="447"/>
        <v>0</v>
      </c>
      <c r="N926" s="41">
        <f t="shared" si="447"/>
        <v>0</v>
      </c>
      <c r="O926" s="41">
        <f t="shared" si="447"/>
        <v>162598.83000000002</v>
      </c>
      <c r="P926" s="41">
        <f t="shared" si="447"/>
        <v>95901</v>
      </c>
      <c r="Q926" s="41">
        <f t="shared" si="447"/>
        <v>146702.04</v>
      </c>
      <c r="R926" s="41">
        <f t="shared" si="447"/>
        <v>223000</v>
      </c>
      <c r="S926" s="41">
        <f t="shared" si="447"/>
        <v>59965</v>
      </c>
      <c r="T926" s="41">
        <f t="shared" si="447"/>
        <v>0</v>
      </c>
      <c r="U926" s="41">
        <f t="shared" si="447"/>
        <v>0</v>
      </c>
      <c r="V926" s="41">
        <f t="shared" si="447"/>
        <v>4195</v>
      </c>
      <c r="W926" s="41">
        <f t="shared" si="447"/>
        <v>0</v>
      </c>
      <c r="X926" s="41">
        <f t="shared" si="447"/>
        <v>0</v>
      </c>
      <c r="Y926" s="41">
        <f t="shared" si="447"/>
        <v>0</v>
      </c>
      <c r="Z926" s="41">
        <f t="shared" si="447"/>
        <v>692361.87</v>
      </c>
      <c r="AA926" s="41">
        <f t="shared" si="447"/>
        <v>55925</v>
      </c>
      <c r="AB926" s="42">
        <f>Z926/D926</f>
        <v>0.92526262020339878</v>
      </c>
      <c r="AC926" s="44"/>
      <c r="AE926" s="135"/>
      <c r="AF926" s="135"/>
      <c r="AG926" s="135"/>
      <c r="AH926" s="135"/>
      <c r="AI926" s="135"/>
      <c r="AJ926" s="135"/>
      <c r="AK926" s="135"/>
      <c r="AL926" s="135"/>
      <c r="AM926" s="135"/>
      <c r="AN926" s="135"/>
      <c r="AO926" s="135"/>
      <c r="AP926" s="135"/>
    </row>
    <row r="927" spans="1:42" s="33" customFormat="1" ht="15" hidden="1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  <c r="AE927" s="135"/>
      <c r="AF927" s="135"/>
      <c r="AG927" s="135"/>
      <c r="AH927" s="135"/>
      <c r="AI927" s="135"/>
      <c r="AJ927" s="135"/>
      <c r="AK927" s="135"/>
      <c r="AL927" s="135"/>
      <c r="AM927" s="135"/>
      <c r="AN927" s="135"/>
      <c r="AO927" s="135"/>
      <c r="AP927" s="135"/>
    </row>
    <row r="928" spans="1:42" s="33" customFormat="1" ht="15" hidden="1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  <c r="AE928" s="135"/>
      <c r="AF928" s="135"/>
      <c r="AG928" s="135"/>
      <c r="AH928" s="135"/>
      <c r="AI928" s="135"/>
      <c r="AJ928" s="135"/>
      <c r="AK928" s="135"/>
      <c r="AL928" s="135"/>
      <c r="AM928" s="135"/>
      <c r="AN928" s="135"/>
      <c r="AO928" s="135"/>
      <c r="AP928" s="135"/>
    </row>
    <row r="929" spans="1:42" s="33" customFormat="1" ht="15" hidden="1" customHeight="1" x14ac:dyDescent="0.25">
      <c r="A929" s="48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  <c r="AE929" s="135"/>
      <c r="AF929" s="135"/>
      <c r="AG929" s="135"/>
      <c r="AH929" s="135"/>
      <c r="AI929" s="135"/>
      <c r="AJ929" s="135"/>
      <c r="AK929" s="135"/>
      <c r="AL929" s="135"/>
      <c r="AM929" s="135"/>
      <c r="AN929" s="135"/>
      <c r="AO929" s="135"/>
      <c r="AP929" s="135"/>
    </row>
    <row r="930" spans="1:42" s="33" customFormat="1" ht="18" hidden="1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9"/>
      <c r="AC930" s="32"/>
      <c r="AE930" s="135"/>
      <c r="AF930" s="135"/>
      <c r="AG930" s="135"/>
      <c r="AH930" s="135"/>
      <c r="AI930" s="135"/>
      <c r="AJ930" s="135"/>
      <c r="AK930" s="135"/>
      <c r="AL930" s="135"/>
      <c r="AM930" s="135"/>
      <c r="AN930" s="135"/>
      <c r="AO930" s="135"/>
      <c r="AP930" s="135"/>
    </row>
    <row r="931" spans="1:42" s="33" customFormat="1" ht="18" hidden="1" customHeight="1" x14ac:dyDescent="0.2">
      <c r="A931" s="36" t="s">
        <v>35</v>
      </c>
      <c r="B931" s="31">
        <f>[1]consoCURRENT!E19163</f>
        <v>305199.30999999994</v>
      </c>
      <c r="C931" s="31">
        <f>[1]consoCURRENT!F19163</f>
        <v>0</v>
      </c>
      <c r="D931" s="31">
        <f>[1]consoCURRENT!G19163</f>
        <v>305199.30999999994</v>
      </c>
      <c r="E931" s="31">
        <f>[1]consoCURRENT!H19163</f>
        <v>97631.12000000001</v>
      </c>
      <c r="F931" s="31">
        <f>[1]consoCURRENT!I19163</f>
        <v>207568.19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80534.38</v>
      </c>
      <c r="O931" s="31">
        <f>[1]consoCURRENT!R19163</f>
        <v>9269.24</v>
      </c>
      <c r="P931" s="31">
        <f>[1]consoCURRENT!S19163</f>
        <v>7827.5</v>
      </c>
      <c r="Q931" s="31">
        <f>[1]consoCURRENT!T19163</f>
        <v>112448.94</v>
      </c>
      <c r="R931" s="31">
        <f>[1]consoCURRENT!U19163</f>
        <v>88722.75</v>
      </c>
      <c r="S931" s="31">
        <f>[1]consoCURRENT!V19163</f>
        <v>6396.5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8">SUM(M931:Y931)</f>
        <v>305199.31</v>
      </c>
      <c r="AA931" s="31">
        <f>D931-Z931</f>
        <v>0</v>
      </c>
      <c r="AB931" s="39">
        <f>Z931/D931</f>
        <v>1.0000000000000002</v>
      </c>
      <c r="AC931" s="32"/>
      <c r="AE931" s="135"/>
      <c r="AF931" s="135"/>
      <c r="AG931" s="135"/>
      <c r="AH931" s="135"/>
      <c r="AI931" s="135"/>
      <c r="AJ931" s="135"/>
      <c r="AK931" s="135"/>
      <c r="AL931" s="135"/>
      <c r="AM931" s="135"/>
      <c r="AN931" s="135"/>
      <c r="AO931" s="135"/>
      <c r="AP931" s="135"/>
    </row>
    <row r="932" spans="1:42" s="33" customFormat="1" ht="18" hidden="1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8"/>
        <v>0</v>
      </c>
      <c r="AA932" s="31">
        <f>D932-Z932</f>
        <v>0</v>
      </c>
      <c r="AB932" s="39"/>
      <c r="AC932" s="32"/>
      <c r="AE932" s="135"/>
      <c r="AF932" s="135"/>
      <c r="AG932" s="135"/>
      <c r="AH932" s="135"/>
      <c r="AI932" s="135"/>
      <c r="AJ932" s="135"/>
      <c r="AK932" s="135"/>
      <c r="AL932" s="135"/>
      <c r="AM932" s="135"/>
      <c r="AN932" s="135"/>
      <c r="AO932" s="135"/>
      <c r="AP932" s="135"/>
    </row>
    <row r="933" spans="1:42" s="33" customFormat="1" ht="18" hidden="1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8"/>
        <v>0</v>
      </c>
      <c r="AA933" s="31">
        <f>D933-Z933</f>
        <v>0</v>
      </c>
      <c r="AB933" s="39"/>
      <c r="AC933" s="32"/>
      <c r="AE933" s="135"/>
      <c r="AF933" s="135"/>
      <c r="AG933" s="135"/>
      <c r="AH933" s="135"/>
      <c r="AI933" s="135"/>
      <c r="AJ933" s="135"/>
      <c r="AK933" s="135"/>
      <c r="AL933" s="135"/>
      <c r="AM933" s="135"/>
      <c r="AN933" s="135"/>
      <c r="AO933" s="135"/>
      <c r="AP933" s="135"/>
    </row>
    <row r="934" spans="1:42" s="33" customFormat="1" ht="18" hidden="1" customHeight="1" x14ac:dyDescent="0.25">
      <c r="A934" s="40" t="s">
        <v>38</v>
      </c>
      <c r="B934" s="41">
        <f t="shared" ref="B934:AA934" si="449">SUM(B930:B933)</f>
        <v>305199.30999999994</v>
      </c>
      <c r="C934" s="41">
        <f t="shared" si="449"/>
        <v>0</v>
      </c>
      <c r="D934" s="41">
        <f t="shared" si="449"/>
        <v>305199.30999999994</v>
      </c>
      <c r="E934" s="41">
        <f t="shared" si="449"/>
        <v>97631.12000000001</v>
      </c>
      <c r="F934" s="41">
        <f t="shared" si="449"/>
        <v>207568.19</v>
      </c>
      <c r="G934" s="41">
        <f t="shared" si="449"/>
        <v>0</v>
      </c>
      <c r="H934" s="41">
        <f t="shared" si="449"/>
        <v>0</v>
      </c>
      <c r="I934" s="41">
        <f t="shared" si="449"/>
        <v>0</v>
      </c>
      <c r="J934" s="41">
        <f t="shared" si="449"/>
        <v>0</v>
      </c>
      <c r="K934" s="41">
        <f t="shared" si="449"/>
        <v>0</v>
      </c>
      <c r="L934" s="41">
        <f t="shared" si="449"/>
        <v>0</v>
      </c>
      <c r="M934" s="41">
        <f t="shared" si="449"/>
        <v>0</v>
      </c>
      <c r="N934" s="41">
        <f t="shared" si="449"/>
        <v>80534.38</v>
      </c>
      <c r="O934" s="41">
        <f t="shared" si="449"/>
        <v>9269.24</v>
      </c>
      <c r="P934" s="41">
        <f t="shared" si="449"/>
        <v>7827.5</v>
      </c>
      <c r="Q934" s="41">
        <f t="shared" si="449"/>
        <v>112448.94</v>
      </c>
      <c r="R934" s="41">
        <f t="shared" si="449"/>
        <v>88722.75</v>
      </c>
      <c r="S934" s="41">
        <f t="shared" si="449"/>
        <v>6396.5</v>
      </c>
      <c r="T934" s="41">
        <f t="shared" si="449"/>
        <v>0</v>
      </c>
      <c r="U934" s="41">
        <f t="shared" si="449"/>
        <v>0</v>
      </c>
      <c r="V934" s="41">
        <f t="shared" si="449"/>
        <v>0</v>
      </c>
      <c r="W934" s="41">
        <f t="shared" si="449"/>
        <v>0</v>
      </c>
      <c r="X934" s="41">
        <f t="shared" si="449"/>
        <v>0</v>
      </c>
      <c r="Y934" s="41">
        <f t="shared" si="449"/>
        <v>0</v>
      </c>
      <c r="Z934" s="41">
        <f t="shared" si="449"/>
        <v>305199.31</v>
      </c>
      <c r="AA934" s="41">
        <f t="shared" si="449"/>
        <v>0</v>
      </c>
      <c r="AB934" s="42">
        <f>Z934/D934</f>
        <v>1.0000000000000002</v>
      </c>
      <c r="AC934" s="32"/>
      <c r="AE934" s="135"/>
      <c r="AF934" s="135"/>
      <c r="AG934" s="135"/>
      <c r="AH934" s="135"/>
      <c r="AI934" s="135"/>
      <c r="AJ934" s="135"/>
      <c r="AK934" s="135"/>
      <c r="AL934" s="135"/>
      <c r="AM934" s="135"/>
      <c r="AN934" s="135"/>
      <c r="AO934" s="135"/>
      <c r="AP934" s="135"/>
    </row>
    <row r="935" spans="1:42" s="33" customFormat="1" ht="18" hidden="1" customHeight="1" x14ac:dyDescent="0.25">
      <c r="A935" s="43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50">SUM(M935:Y935)</f>
        <v>0</v>
      </c>
      <c r="AA935" s="31">
        <f>D935-Z935</f>
        <v>0</v>
      </c>
      <c r="AB935" s="39"/>
      <c r="AC935" s="32"/>
      <c r="AE935" s="135"/>
      <c r="AF935" s="135"/>
      <c r="AG935" s="135"/>
      <c r="AH935" s="135"/>
      <c r="AI935" s="135"/>
      <c r="AJ935" s="135"/>
      <c r="AK935" s="135"/>
      <c r="AL935" s="135"/>
      <c r="AM935" s="135"/>
      <c r="AN935" s="135"/>
      <c r="AO935" s="135"/>
      <c r="AP935" s="135"/>
    </row>
    <row r="936" spans="1:42" s="33" customFormat="1" ht="18" hidden="1" customHeight="1" x14ac:dyDescent="0.25">
      <c r="A936" s="40" t="s">
        <v>40</v>
      </c>
      <c r="B936" s="41">
        <f t="shared" ref="B936:AA936" si="451">B935+B934</f>
        <v>305199.30999999994</v>
      </c>
      <c r="C936" s="41">
        <f t="shared" si="451"/>
        <v>0</v>
      </c>
      <c r="D936" s="41">
        <f t="shared" si="451"/>
        <v>305199.30999999994</v>
      </c>
      <c r="E936" s="41">
        <f t="shared" si="451"/>
        <v>97631.12000000001</v>
      </c>
      <c r="F936" s="41">
        <f t="shared" si="451"/>
        <v>207568.19</v>
      </c>
      <c r="G936" s="41">
        <f t="shared" si="451"/>
        <v>0</v>
      </c>
      <c r="H936" s="41">
        <f t="shared" si="451"/>
        <v>0</v>
      </c>
      <c r="I936" s="41">
        <f t="shared" si="451"/>
        <v>0</v>
      </c>
      <c r="J936" s="41">
        <f t="shared" si="451"/>
        <v>0</v>
      </c>
      <c r="K936" s="41">
        <f t="shared" si="451"/>
        <v>0</v>
      </c>
      <c r="L936" s="41">
        <f t="shared" si="451"/>
        <v>0</v>
      </c>
      <c r="M936" s="41">
        <f t="shared" si="451"/>
        <v>0</v>
      </c>
      <c r="N936" s="41">
        <f t="shared" si="451"/>
        <v>80534.38</v>
      </c>
      <c r="O936" s="41">
        <f t="shared" si="451"/>
        <v>9269.24</v>
      </c>
      <c r="P936" s="41">
        <f t="shared" si="451"/>
        <v>7827.5</v>
      </c>
      <c r="Q936" s="41">
        <f t="shared" si="451"/>
        <v>112448.94</v>
      </c>
      <c r="R936" s="41">
        <f t="shared" si="451"/>
        <v>88722.75</v>
      </c>
      <c r="S936" s="41">
        <f t="shared" si="451"/>
        <v>6396.5</v>
      </c>
      <c r="T936" s="41">
        <f t="shared" si="451"/>
        <v>0</v>
      </c>
      <c r="U936" s="41">
        <f t="shared" si="451"/>
        <v>0</v>
      </c>
      <c r="V936" s="41">
        <f t="shared" si="451"/>
        <v>0</v>
      </c>
      <c r="W936" s="41">
        <f t="shared" si="451"/>
        <v>0</v>
      </c>
      <c r="X936" s="41">
        <f t="shared" si="451"/>
        <v>0</v>
      </c>
      <c r="Y936" s="41">
        <f t="shared" si="451"/>
        <v>0</v>
      </c>
      <c r="Z936" s="41">
        <f t="shared" si="451"/>
        <v>305199.31</v>
      </c>
      <c r="AA936" s="41">
        <f t="shared" si="451"/>
        <v>0</v>
      </c>
      <c r="AB936" s="42">
        <f>Z936/D936</f>
        <v>1.0000000000000002</v>
      </c>
      <c r="AC936" s="44"/>
      <c r="AE936" s="135"/>
      <c r="AF936" s="135"/>
      <c r="AG936" s="135"/>
      <c r="AH936" s="135"/>
      <c r="AI936" s="135"/>
      <c r="AJ936" s="135"/>
      <c r="AK936" s="135"/>
      <c r="AL936" s="135"/>
      <c r="AM936" s="135"/>
      <c r="AN936" s="135"/>
      <c r="AO936" s="135"/>
      <c r="AP936" s="135"/>
    </row>
    <row r="937" spans="1:42" s="33" customFormat="1" ht="10.7" hidden="1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  <c r="AE937" s="135"/>
      <c r="AF937" s="135"/>
      <c r="AG937" s="135"/>
      <c r="AH937" s="135"/>
      <c r="AI937" s="135"/>
      <c r="AJ937" s="135"/>
      <c r="AK937" s="135"/>
      <c r="AL937" s="135"/>
      <c r="AM937" s="135"/>
      <c r="AN937" s="135"/>
      <c r="AO937" s="135"/>
      <c r="AP937" s="135"/>
    </row>
    <row r="938" spans="1:42" s="33" customFormat="1" ht="10.7" hidden="1" customHeight="1" x14ac:dyDescent="0.25">
      <c r="A938" s="48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  <c r="AE938" s="135"/>
      <c r="AF938" s="135"/>
      <c r="AG938" s="135"/>
      <c r="AH938" s="135"/>
      <c r="AI938" s="135"/>
      <c r="AJ938" s="135"/>
      <c r="AK938" s="135"/>
      <c r="AL938" s="135"/>
      <c r="AM938" s="135"/>
      <c r="AN938" s="135"/>
      <c r="AO938" s="135"/>
      <c r="AP938" s="135"/>
    </row>
    <row r="939" spans="1:42" s="33" customFormat="1" ht="15" hidden="1" customHeight="1" x14ac:dyDescent="0.25">
      <c r="A939" s="48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  <c r="AE939" s="135"/>
      <c r="AF939" s="135"/>
      <c r="AG939" s="135"/>
      <c r="AH939" s="135"/>
      <c r="AI939" s="135"/>
      <c r="AJ939" s="135"/>
      <c r="AK939" s="135"/>
      <c r="AL939" s="135"/>
      <c r="AM939" s="135"/>
      <c r="AN939" s="135"/>
      <c r="AO939" s="135"/>
      <c r="AP939" s="135"/>
    </row>
    <row r="940" spans="1:42" s="33" customFormat="1" ht="18" hidden="1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9"/>
      <c r="AC940" s="32"/>
      <c r="AE940" s="135"/>
      <c r="AF940" s="135"/>
      <c r="AG940" s="135"/>
      <c r="AH940" s="135"/>
      <c r="AI940" s="135"/>
      <c r="AJ940" s="135"/>
      <c r="AK940" s="135"/>
      <c r="AL940" s="135"/>
      <c r="AM940" s="135"/>
      <c r="AN940" s="135"/>
      <c r="AO940" s="135"/>
      <c r="AP940" s="135"/>
    </row>
    <row r="941" spans="1:42" s="33" customFormat="1" ht="18" hidden="1" customHeight="1" x14ac:dyDescent="0.2">
      <c r="A941" s="36" t="s">
        <v>35</v>
      </c>
      <c r="B941" s="31">
        <f>[1]consoCURRENT!E19376</f>
        <v>132823.31</v>
      </c>
      <c r="C941" s="31">
        <f>[1]consoCURRENT!F19376</f>
        <v>0</v>
      </c>
      <c r="D941" s="31">
        <f>[1]consoCURRENT!G19376</f>
        <v>132823.31</v>
      </c>
      <c r="E941" s="31">
        <f>[1]consoCURRENT!H19376</f>
        <v>0</v>
      </c>
      <c r="F941" s="31">
        <f>[1]consoCURRENT!I19376</f>
        <v>132823.31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0</v>
      </c>
      <c r="P941" s="31">
        <f>[1]consoCURRENT!S19376</f>
        <v>0</v>
      </c>
      <c r="Q941" s="31">
        <f>[1]consoCURRENT!T19376</f>
        <v>0</v>
      </c>
      <c r="R941" s="31">
        <f>[1]consoCURRENT!U19376</f>
        <v>132823.31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52">SUM(M941:Y941)</f>
        <v>132823.31</v>
      </c>
      <c r="AA941" s="31">
        <f>D941-Z941</f>
        <v>0</v>
      </c>
      <c r="AB941" s="39">
        <f>Z941/D941</f>
        <v>1</v>
      </c>
      <c r="AC941" s="32"/>
      <c r="AE941" s="135"/>
      <c r="AF941" s="135"/>
      <c r="AG941" s="135"/>
      <c r="AH941" s="135"/>
      <c r="AI941" s="135"/>
      <c r="AJ941" s="135"/>
      <c r="AK941" s="135"/>
      <c r="AL941" s="135"/>
      <c r="AM941" s="135"/>
      <c r="AN941" s="135"/>
      <c r="AO941" s="135"/>
      <c r="AP941" s="135"/>
    </row>
    <row r="942" spans="1:42" s="33" customFormat="1" ht="18" hidden="1" customHeight="1" x14ac:dyDescent="0.2">
      <c r="A942" s="49" t="s">
        <v>36</v>
      </c>
      <c r="B942" s="50">
        <f>[1]consoCURRENT!E19382</f>
        <v>0</v>
      </c>
      <c r="C942" s="50">
        <f>[1]consoCURRENT!F19382</f>
        <v>0</v>
      </c>
      <c r="D942" s="50">
        <f>[1]consoCURRENT!G19382</f>
        <v>0</v>
      </c>
      <c r="E942" s="50">
        <f>[1]consoCURRENT!H19382</f>
        <v>0</v>
      </c>
      <c r="F942" s="50">
        <f>[1]consoCURRENT!I19382</f>
        <v>0</v>
      </c>
      <c r="G942" s="50">
        <f>[1]consoCURRENT!J19382</f>
        <v>0</v>
      </c>
      <c r="H942" s="50">
        <f>[1]consoCURRENT!K19382</f>
        <v>0</v>
      </c>
      <c r="I942" s="50">
        <f>[1]consoCURRENT!L19382</f>
        <v>0</v>
      </c>
      <c r="J942" s="50">
        <f>[1]consoCURRENT!M19382</f>
        <v>0</v>
      </c>
      <c r="K942" s="50">
        <f>[1]consoCURRENT!N19382</f>
        <v>0</v>
      </c>
      <c r="L942" s="50">
        <f>[1]consoCURRENT!O19382</f>
        <v>0</v>
      </c>
      <c r="M942" s="50">
        <f>[1]consoCURRENT!P19382</f>
        <v>0</v>
      </c>
      <c r="N942" s="50">
        <f>[1]consoCURRENT!Q19382</f>
        <v>0</v>
      </c>
      <c r="O942" s="50">
        <f>[1]consoCURRENT!R19382</f>
        <v>0</v>
      </c>
      <c r="P942" s="50">
        <f>[1]consoCURRENT!S19382</f>
        <v>0</v>
      </c>
      <c r="Q942" s="50">
        <f>[1]consoCURRENT!T19382</f>
        <v>0</v>
      </c>
      <c r="R942" s="50">
        <f>[1]consoCURRENT!U19382</f>
        <v>0</v>
      </c>
      <c r="S942" s="50">
        <f>[1]consoCURRENT!V19382</f>
        <v>0</v>
      </c>
      <c r="T942" s="50">
        <f>[1]consoCURRENT!W19382</f>
        <v>0</v>
      </c>
      <c r="U942" s="50">
        <f>[1]consoCURRENT!X19382</f>
        <v>0</v>
      </c>
      <c r="V942" s="50">
        <f>[1]consoCURRENT!Y19382</f>
        <v>0</v>
      </c>
      <c r="W942" s="50">
        <f>[1]consoCURRENT!Z19382</f>
        <v>0</v>
      </c>
      <c r="X942" s="50">
        <f>[1]consoCURRENT!AA19382</f>
        <v>0</v>
      </c>
      <c r="Y942" s="50">
        <f>[1]consoCURRENT!AB19382</f>
        <v>0</v>
      </c>
      <c r="Z942" s="50">
        <f t="shared" si="452"/>
        <v>0</v>
      </c>
      <c r="AA942" s="50">
        <f>D942-Z942</f>
        <v>0</v>
      </c>
      <c r="AB942" s="51"/>
      <c r="AC942" s="50"/>
      <c r="AE942" s="135"/>
      <c r="AF942" s="135"/>
      <c r="AG942" s="135"/>
      <c r="AH942" s="135"/>
      <c r="AI942" s="135"/>
      <c r="AJ942" s="135"/>
      <c r="AK942" s="135"/>
      <c r="AL942" s="135"/>
      <c r="AM942" s="135"/>
      <c r="AN942" s="135"/>
      <c r="AO942" s="135"/>
      <c r="AP942" s="135"/>
    </row>
    <row r="943" spans="1:42" s="33" customFormat="1" ht="18" hidden="1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52"/>
        <v>0</v>
      </c>
      <c r="AA943" s="31">
        <f>D943-Z943</f>
        <v>0</v>
      </c>
      <c r="AB943" s="39"/>
      <c r="AC943" s="32"/>
      <c r="AE943" s="135"/>
      <c r="AF943" s="135"/>
      <c r="AG943" s="135"/>
      <c r="AH943" s="135"/>
      <c r="AI943" s="135"/>
      <c r="AJ943" s="135"/>
      <c r="AK943" s="135"/>
      <c r="AL943" s="135"/>
      <c r="AM943" s="135"/>
      <c r="AN943" s="135"/>
      <c r="AO943" s="135"/>
      <c r="AP943" s="135"/>
    </row>
    <row r="944" spans="1:42" s="33" customFormat="1" ht="18" hidden="1" customHeight="1" x14ac:dyDescent="0.25">
      <c r="A944" s="40" t="s">
        <v>38</v>
      </c>
      <c r="B944" s="41">
        <f t="shared" ref="B944:AA944" si="453">SUM(B940:B943)</f>
        <v>132823.31</v>
      </c>
      <c r="C944" s="41">
        <f t="shared" si="453"/>
        <v>0</v>
      </c>
      <c r="D944" s="41">
        <f t="shared" si="453"/>
        <v>132823.31</v>
      </c>
      <c r="E944" s="41">
        <f t="shared" si="453"/>
        <v>0</v>
      </c>
      <c r="F944" s="41">
        <f t="shared" si="453"/>
        <v>132823.31</v>
      </c>
      <c r="G944" s="41">
        <f t="shared" si="453"/>
        <v>0</v>
      </c>
      <c r="H944" s="41">
        <f t="shared" si="453"/>
        <v>0</v>
      </c>
      <c r="I944" s="41">
        <f t="shared" si="453"/>
        <v>0</v>
      </c>
      <c r="J944" s="41">
        <f t="shared" si="453"/>
        <v>0</v>
      </c>
      <c r="K944" s="41">
        <f t="shared" si="453"/>
        <v>0</v>
      </c>
      <c r="L944" s="41">
        <f t="shared" si="453"/>
        <v>0</v>
      </c>
      <c r="M944" s="41">
        <f t="shared" si="453"/>
        <v>0</v>
      </c>
      <c r="N944" s="41">
        <f t="shared" si="453"/>
        <v>0</v>
      </c>
      <c r="O944" s="41">
        <f t="shared" si="453"/>
        <v>0</v>
      </c>
      <c r="P944" s="41">
        <f t="shared" si="453"/>
        <v>0</v>
      </c>
      <c r="Q944" s="41">
        <f t="shared" si="453"/>
        <v>0</v>
      </c>
      <c r="R944" s="41">
        <f t="shared" si="453"/>
        <v>132823.31</v>
      </c>
      <c r="S944" s="41">
        <f t="shared" si="453"/>
        <v>0</v>
      </c>
      <c r="T944" s="41">
        <f t="shared" si="453"/>
        <v>0</v>
      </c>
      <c r="U944" s="41">
        <f t="shared" si="453"/>
        <v>0</v>
      </c>
      <c r="V944" s="41">
        <f t="shared" si="453"/>
        <v>0</v>
      </c>
      <c r="W944" s="41">
        <f t="shared" si="453"/>
        <v>0</v>
      </c>
      <c r="X944" s="41">
        <f t="shared" si="453"/>
        <v>0</v>
      </c>
      <c r="Y944" s="41">
        <f t="shared" si="453"/>
        <v>0</v>
      </c>
      <c r="Z944" s="41">
        <f t="shared" si="453"/>
        <v>132823.31</v>
      </c>
      <c r="AA944" s="41">
        <f t="shared" si="453"/>
        <v>0</v>
      </c>
      <c r="AB944" s="42">
        <f>Z944/D944</f>
        <v>1</v>
      </c>
      <c r="AC944" s="32"/>
      <c r="AE944" s="135"/>
      <c r="AF944" s="135"/>
      <c r="AG944" s="135"/>
      <c r="AH944" s="135"/>
      <c r="AI944" s="135"/>
      <c r="AJ944" s="135"/>
      <c r="AK944" s="135"/>
      <c r="AL944" s="135"/>
      <c r="AM944" s="135"/>
      <c r="AN944" s="135"/>
      <c r="AO944" s="135"/>
      <c r="AP944" s="135"/>
    </row>
    <row r="945" spans="1:42" s="33" customFormat="1" ht="14.45" hidden="1" customHeight="1" x14ac:dyDescent="0.25">
      <c r="A945" s="43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54">SUM(M945:Y945)</f>
        <v>0</v>
      </c>
      <c r="AA945" s="31">
        <f>D945-Z945</f>
        <v>0</v>
      </c>
      <c r="AB945" s="39"/>
      <c r="AC945" s="32"/>
      <c r="AE945" s="135"/>
      <c r="AF945" s="135"/>
      <c r="AG945" s="135"/>
      <c r="AH945" s="135"/>
      <c r="AI945" s="135"/>
      <c r="AJ945" s="135"/>
      <c r="AK945" s="135"/>
      <c r="AL945" s="135"/>
      <c r="AM945" s="135"/>
      <c r="AN945" s="135"/>
      <c r="AO945" s="135"/>
      <c r="AP945" s="135"/>
    </row>
    <row r="946" spans="1:42" s="33" customFormat="1" ht="18" hidden="1" customHeight="1" x14ac:dyDescent="0.25">
      <c r="A946" s="40" t="s">
        <v>40</v>
      </c>
      <c r="B946" s="41">
        <f t="shared" ref="B946:AA946" si="455">B945+B944</f>
        <v>132823.31</v>
      </c>
      <c r="C946" s="41">
        <f t="shared" si="455"/>
        <v>0</v>
      </c>
      <c r="D946" s="41">
        <f t="shared" si="455"/>
        <v>132823.31</v>
      </c>
      <c r="E946" s="41">
        <f t="shared" si="455"/>
        <v>0</v>
      </c>
      <c r="F946" s="41">
        <f t="shared" si="455"/>
        <v>132823.31</v>
      </c>
      <c r="G946" s="41">
        <f t="shared" si="455"/>
        <v>0</v>
      </c>
      <c r="H946" s="41">
        <f t="shared" si="455"/>
        <v>0</v>
      </c>
      <c r="I946" s="41">
        <f t="shared" si="455"/>
        <v>0</v>
      </c>
      <c r="J946" s="41">
        <f t="shared" si="455"/>
        <v>0</v>
      </c>
      <c r="K946" s="41">
        <f t="shared" si="455"/>
        <v>0</v>
      </c>
      <c r="L946" s="41">
        <f t="shared" si="455"/>
        <v>0</v>
      </c>
      <c r="M946" s="41">
        <f t="shared" si="455"/>
        <v>0</v>
      </c>
      <c r="N946" s="41">
        <f t="shared" si="455"/>
        <v>0</v>
      </c>
      <c r="O946" s="41">
        <f t="shared" si="455"/>
        <v>0</v>
      </c>
      <c r="P946" s="41">
        <f t="shared" si="455"/>
        <v>0</v>
      </c>
      <c r="Q946" s="41">
        <f t="shared" si="455"/>
        <v>0</v>
      </c>
      <c r="R946" s="41">
        <f t="shared" si="455"/>
        <v>132823.31</v>
      </c>
      <c r="S946" s="41">
        <f t="shared" si="455"/>
        <v>0</v>
      </c>
      <c r="T946" s="41">
        <f t="shared" si="455"/>
        <v>0</v>
      </c>
      <c r="U946" s="41">
        <f t="shared" si="455"/>
        <v>0</v>
      </c>
      <c r="V946" s="41">
        <f t="shared" si="455"/>
        <v>0</v>
      </c>
      <c r="W946" s="41">
        <f t="shared" si="455"/>
        <v>0</v>
      </c>
      <c r="X946" s="41">
        <f t="shared" si="455"/>
        <v>0</v>
      </c>
      <c r="Y946" s="41">
        <f t="shared" si="455"/>
        <v>0</v>
      </c>
      <c r="Z946" s="41">
        <f t="shared" si="455"/>
        <v>132823.31</v>
      </c>
      <c r="AA946" s="41">
        <f t="shared" si="455"/>
        <v>0</v>
      </c>
      <c r="AB946" s="42">
        <f>Z946/D946</f>
        <v>1</v>
      </c>
      <c r="AC946" s="44"/>
      <c r="AE946" s="135"/>
      <c r="AF946" s="135"/>
      <c r="AG946" s="135"/>
      <c r="AH946" s="135"/>
      <c r="AI946" s="135"/>
      <c r="AJ946" s="135"/>
      <c r="AK946" s="135"/>
      <c r="AL946" s="135"/>
      <c r="AM946" s="135"/>
      <c r="AN946" s="135"/>
      <c r="AO946" s="135"/>
      <c r="AP946" s="135"/>
    </row>
    <row r="947" spans="1:42" s="33" customFormat="1" ht="15" hidden="1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  <c r="AE947" s="135"/>
      <c r="AF947" s="135"/>
      <c r="AG947" s="135"/>
      <c r="AH947" s="135"/>
      <c r="AI947" s="135"/>
      <c r="AJ947" s="135"/>
      <c r="AK947" s="135"/>
      <c r="AL947" s="135"/>
      <c r="AM947" s="135"/>
      <c r="AN947" s="135"/>
      <c r="AO947" s="135"/>
      <c r="AP947" s="135"/>
    </row>
    <row r="948" spans="1:42" s="33" customFormat="1" ht="15" hidden="1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  <c r="AE948" s="135"/>
      <c r="AF948" s="135"/>
      <c r="AG948" s="135"/>
      <c r="AH948" s="135"/>
      <c r="AI948" s="135"/>
      <c r="AJ948" s="135"/>
      <c r="AK948" s="135"/>
      <c r="AL948" s="135"/>
      <c r="AM948" s="135"/>
      <c r="AN948" s="135"/>
      <c r="AO948" s="135"/>
      <c r="AP948" s="135"/>
    </row>
    <row r="949" spans="1:42" s="33" customFormat="1" ht="15" hidden="1" customHeight="1" x14ac:dyDescent="0.25">
      <c r="A949" s="48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  <c r="AE949" s="135"/>
      <c r="AF949" s="135"/>
      <c r="AG949" s="135"/>
      <c r="AH949" s="135"/>
      <c r="AI949" s="135"/>
      <c r="AJ949" s="135"/>
      <c r="AK949" s="135"/>
      <c r="AL949" s="135"/>
      <c r="AM949" s="135"/>
      <c r="AN949" s="135"/>
      <c r="AO949" s="135"/>
      <c r="AP949" s="135"/>
    </row>
    <row r="950" spans="1:42" s="33" customFormat="1" ht="18" hidden="1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9"/>
      <c r="AC950" s="32"/>
      <c r="AE950" s="135"/>
      <c r="AF950" s="135"/>
      <c r="AG950" s="135"/>
      <c r="AH950" s="135"/>
      <c r="AI950" s="135"/>
      <c r="AJ950" s="135"/>
      <c r="AK950" s="135"/>
      <c r="AL950" s="135"/>
      <c r="AM950" s="135"/>
      <c r="AN950" s="135"/>
      <c r="AO950" s="135"/>
      <c r="AP950" s="135"/>
    </row>
    <row r="951" spans="1:42" s="33" customFormat="1" ht="18" hidden="1" customHeight="1" x14ac:dyDescent="0.2">
      <c r="A951" s="36" t="s">
        <v>35</v>
      </c>
      <c r="B951" s="31">
        <f>[1]consoCURRENT!E19589</f>
        <v>48314.600000000013</v>
      </c>
      <c r="C951" s="31">
        <f>[1]consoCURRENT!F19589</f>
        <v>0</v>
      </c>
      <c r="D951" s="31">
        <f>[1]consoCURRENT!G19589</f>
        <v>48314.600000000006</v>
      </c>
      <c r="E951" s="31">
        <f>[1]consoCURRENT!H19589</f>
        <v>0</v>
      </c>
      <c r="F951" s="31">
        <f>[1]consoCURRENT!I19589</f>
        <v>0</v>
      </c>
      <c r="G951" s="31">
        <f>[1]consoCURRENT!J19589</f>
        <v>19524.599999999999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0</v>
      </c>
      <c r="P951" s="31">
        <f>[1]consoCURRENT!S19589</f>
        <v>0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19524.599999999999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56">SUM(M951:Y951)</f>
        <v>19524.599999999999</v>
      </c>
      <c r="AA951" s="31">
        <f>D951-Z951</f>
        <v>28790.000000000007</v>
      </c>
      <c r="AB951" s="39">
        <f>Z951/D951</f>
        <v>0.40411387034147023</v>
      </c>
      <c r="AC951" s="32"/>
      <c r="AE951" s="135"/>
      <c r="AF951" s="135"/>
      <c r="AG951" s="135"/>
      <c r="AH951" s="135"/>
      <c r="AI951" s="135"/>
      <c r="AJ951" s="135"/>
      <c r="AK951" s="135"/>
      <c r="AL951" s="135"/>
      <c r="AM951" s="135"/>
      <c r="AN951" s="135"/>
      <c r="AO951" s="135"/>
      <c r="AP951" s="135"/>
    </row>
    <row r="952" spans="1:42" s="33" customFormat="1" ht="18" hidden="1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56"/>
        <v>0</v>
      </c>
      <c r="AA952" s="31">
        <f>D952-Z952</f>
        <v>0</v>
      </c>
      <c r="AB952" s="39"/>
      <c r="AC952" s="32"/>
      <c r="AE952" s="135"/>
      <c r="AF952" s="135"/>
      <c r="AG952" s="135"/>
      <c r="AH952" s="135"/>
      <c r="AI952" s="135"/>
      <c r="AJ952" s="135"/>
      <c r="AK952" s="135"/>
      <c r="AL952" s="135"/>
      <c r="AM952" s="135"/>
      <c r="AN952" s="135"/>
      <c r="AO952" s="135"/>
      <c r="AP952" s="135"/>
    </row>
    <row r="953" spans="1:42" s="33" customFormat="1" ht="18" hidden="1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56"/>
        <v>0</v>
      </c>
      <c r="AA953" s="31">
        <f>D953-Z953</f>
        <v>0</v>
      </c>
      <c r="AB953" s="39"/>
      <c r="AC953" s="32"/>
      <c r="AE953" s="135"/>
      <c r="AF953" s="135"/>
      <c r="AG953" s="135"/>
      <c r="AH953" s="135"/>
      <c r="AI953" s="135"/>
      <c r="AJ953" s="135"/>
      <c r="AK953" s="135"/>
      <c r="AL953" s="135"/>
      <c r="AM953" s="135"/>
      <c r="AN953" s="135"/>
      <c r="AO953" s="135"/>
      <c r="AP953" s="135"/>
    </row>
    <row r="954" spans="1:42" s="33" customFormat="1" ht="18" hidden="1" customHeight="1" x14ac:dyDescent="0.25">
      <c r="A954" s="40" t="s">
        <v>38</v>
      </c>
      <c r="B954" s="41">
        <f t="shared" ref="B954:AA954" si="457">SUM(B950:B953)</f>
        <v>48314.600000000013</v>
      </c>
      <c r="C954" s="41">
        <f t="shared" si="457"/>
        <v>0</v>
      </c>
      <c r="D954" s="41">
        <f t="shared" si="457"/>
        <v>48314.600000000006</v>
      </c>
      <c r="E954" s="41">
        <f t="shared" si="457"/>
        <v>0</v>
      </c>
      <c r="F954" s="41">
        <f t="shared" si="457"/>
        <v>0</v>
      </c>
      <c r="G954" s="41">
        <f t="shared" si="457"/>
        <v>19524.599999999999</v>
      </c>
      <c r="H954" s="41">
        <f t="shared" si="457"/>
        <v>0</v>
      </c>
      <c r="I954" s="41">
        <f t="shared" si="457"/>
        <v>0</v>
      </c>
      <c r="J954" s="41">
        <f t="shared" si="457"/>
        <v>0</v>
      </c>
      <c r="K954" s="41">
        <f t="shared" si="457"/>
        <v>0</v>
      </c>
      <c r="L954" s="41">
        <f t="shared" si="457"/>
        <v>0</v>
      </c>
      <c r="M954" s="41">
        <f t="shared" si="457"/>
        <v>0</v>
      </c>
      <c r="N954" s="41">
        <f t="shared" si="457"/>
        <v>0</v>
      </c>
      <c r="O954" s="41">
        <f t="shared" si="457"/>
        <v>0</v>
      </c>
      <c r="P954" s="41">
        <f t="shared" si="457"/>
        <v>0</v>
      </c>
      <c r="Q954" s="41">
        <f t="shared" si="457"/>
        <v>0</v>
      </c>
      <c r="R954" s="41">
        <f t="shared" si="457"/>
        <v>0</v>
      </c>
      <c r="S954" s="41">
        <f t="shared" si="457"/>
        <v>0</v>
      </c>
      <c r="T954" s="41">
        <f t="shared" si="457"/>
        <v>0</v>
      </c>
      <c r="U954" s="41">
        <f t="shared" si="457"/>
        <v>0</v>
      </c>
      <c r="V954" s="41">
        <f t="shared" si="457"/>
        <v>19524.599999999999</v>
      </c>
      <c r="W954" s="41">
        <f t="shared" si="457"/>
        <v>0</v>
      </c>
      <c r="X954" s="41">
        <f t="shared" si="457"/>
        <v>0</v>
      </c>
      <c r="Y954" s="41">
        <f t="shared" si="457"/>
        <v>0</v>
      </c>
      <c r="Z954" s="41">
        <f t="shared" si="457"/>
        <v>19524.599999999999</v>
      </c>
      <c r="AA954" s="41">
        <f t="shared" si="457"/>
        <v>28790.000000000007</v>
      </c>
      <c r="AB954" s="42">
        <f>Z954/D954</f>
        <v>0.40411387034147023</v>
      </c>
      <c r="AC954" s="32"/>
      <c r="AE954" s="135"/>
      <c r="AF954" s="135"/>
      <c r="AG954" s="135"/>
      <c r="AH954" s="135"/>
      <c r="AI954" s="135"/>
      <c r="AJ954" s="135"/>
      <c r="AK954" s="135"/>
      <c r="AL954" s="135"/>
      <c r="AM954" s="135"/>
      <c r="AN954" s="135"/>
      <c r="AO954" s="135"/>
      <c r="AP954" s="135"/>
    </row>
    <row r="955" spans="1:42" s="33" customFormat="1" ht="18" hidden="1" customHeight="1" x14ac:dyDescent="0.25">
      <c r="A955" s="43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8">SUM(M955:Y955)</f>
        <v>0</v>
      </c>
      <c r="AA955" s="31">
        <f>D955-Z955</f>
        <v>0</v>
      </c>
      <c r="AB955" s="39"/>
      <c r="AC955" s="32"/>
      <c r="AE955" s="135"/>
      <c r="AF955" s="135"/>
      <c r="AG955" s="135"/>
      <c r="AH955" s="135"/>
      <c r="AI955" s="135"/>
      <c r="AJ955" s="135"/>
      <c r="AK955" s="135"/>
      <c r="AL955" s="135"/>
      <c r="AM955" s="135"/>
      <c r="AN955" s="135"/>
      <c r="AO955" s="135"/>
      <c r="AP955" s="135"/>
    </row>
    <row r="956" spans="1:42" s="33" customFormat="1" ht="18" hidden="1" customHeight="1" x14ac:dyDescent="0.25">
      <c r="A956" s="40" t="s">
        <v>40</v>
      </c>
      <c r="B956" s="41">
        <f t="shared" ref="B956:AA956" si="459">B955+B954</f>
        <v>48314.600000000013</v>
      </c>
      <c r="C956" s="41">
        <f t="shared" si="459"/>
        <v>0</v>
      </c>
      <c r="D956" s="41">
        <f t="shared" si="459"/>
        <v>48314.600000000006</v>
      </c>
      <c r="E956" s="41">
        <f t="shared" si="459"/>
        <v>0</v>
      </c>
      <c r="F956" s="41">
        <f t="shared" si="459"/>
        <v>0</v>
      </c>
      <c r="G956" s="41">
        <f t="shared" si="459"/>
        <v>19524.599999999999</v>
      </c>
      <c r="H956" s="41">
        <f t="shared" si="459"/>
        <v>0</v>
      </c>
      <c r="I956" s="41">
        <f t="shared" si="459"/>
        <v>0</v>
      </c>
      <c r="J956" s="41">
        <f t="shared" si="459"/>
        <v>0</v>
      </c>
      <c r="K956" s="41">
        <f t="shared" si="459"/>
        <v>0</v>
      </c>
      <c r="L956" s="41">
        <f t="shared" si="459"/>
        <v>0</v>
      </c>
      <c r="M956" s="41">
        <f t="shared" si="459"/>
        <v>0</v>
      </c>
      <c r="N956" s="41">
        <f t="shared" si="459"/>
        <v>0</v>
      </c>
      <c r="O956" s="41">
        <f t="shared" si="459"/>
        <v>0</v>
      </c>
      <c r="P956" s="41">
        <f t="shared" si="459"/>
        <v>0</v>
      </c>
      <c r="Q956" s="41">
        <f t="shared" si="459"/>
        <v>0</v>
      </c>
      <c r="R956" s="41">
        <f t="shared" si="459"/>
        <v>0</v>
      </c>
      <c r="S956" s="41">
        <f t="shared" si="459"/>
        <v>0</v>
      </c>
      <c r="T956" s="41">
        <f t="shared" si="459"/>
        <v>0</v>
      </c>
      <c r="U956" s="41">
        <f t="shared" si="459"/>
        <v>0</v>
      </c>
      <c r="V956" s="41">
        <f t="shared" si="459"/>
        <v>19524.599999999999</v>
      </c>
      <c r="W956" s="41">
        <f t="shared" si="459"/>
        <v>0</v>
      </c>
      <c r="X956" s="41">
        <f t="shared" si="459"/>
        <v>0</v>
      </c>
      <c r="Y956" s="41">
        <f t="shared" si="459"/>
        <v>0</v>
      </c>
      <c r="Z956" s="41">
        <f t="shared" si="459"/>
        <v>19524.599999999999</v>
      </c>
      <c r="AA956" s="41">
        <f t="shared" si="459"/>
        <v>28790.000000000007</v>
      </c>
      <c r="AB956" s="42">
        <f>Z956/D956</f>
        <v>0.40411387034147023</v>
      </c>
      <c r="AC956" s="44"/>
      <c r="AE956" s="135"/>
      <c r="AF956" s="135"/>
      <c r="AG956" s="135"/>
      <c r="AH956" s="135"/>
      <c r="AI956" s="135"/>
      <c r="AJ956" s="135"/>
      <c r="AK956" s="135"/>
      <c r="AL956" s="135"/>
      <c r="AM956" s="135"/>
      <c r="AN956" s="135"/>
      <c r="AO956" s="135"/>
      <c r="AP956" s="135"/>
    </row>
    <row r="957" spans="1:42" s="33" customFormat="1" ht="15" hidden="1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  <c r="AE957" s="135"/>
      <c r="AF957" s="135"/>
      <c r="AG957" s="135"/>
      <c r="AH957" s="135"/>
      <c r="AI957" s="135"/>
      <c r="AJ957" s="135"/>
      <c r="AK957" s="135"/>
      <c r="AL957" s="135"/>
      <c r="AM957" s="135"/>
      <c r="AN957" s="135"/>
      <c r="AO957" s="135"/>
      <c r="AP957" s="135"/>
    </row>
    <row r="958" spans="1:42" s="33" customFormat="1" ht="15" hidden="1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  <c r="AE958" s="135"/>
      <c r="AF958" s="135"/>
      <c r="AG958" s="135"/>
      <c r="AH958" s="135"/>
      <c r="AI958" s="135"/>
      <c r="AJ958" s="135"/>
      <c r="AK958" s="135"/>
      <c r="AL958" s="135"/>
      <c r="AM958" s="135"/>
      <c r="AN958" s="135"/>
      <c r="AO958" s="135"/>
      <c r="AP958" s="135"/>
    </row>
    <row r="959" spans="1:42" s="33" customFormat="1" ht="15" hidden="1" customHeight="1" x14ac:dyDescent="0.25">
      <c r="A959" s="48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  <c r="AE959" s="135"/>
      <c r="AF959" s="135"/>
      <c r="AG959" s="135"/>
      <c r="AH959" s="135"/>
      <c r="AI959" s="135"/>
      <c r="AJ959" s="135"/>
      <c r="AK959" s="135"/>
      <c r="AL959" s="135"/>
      <c r="AM959" s="135"/>
      <c r="AN959" s="135"/>
      <c r="AO959" s="135"/>
      <c r="AP959" s="135"/>
    </row>
    <row r="960" spans="1:42" s="33" customFormat="1" ht="18" hidden="1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9"/>
      <c r="AC960" s="32"/>
      <c r="AE960" s="135"/>
      <c r="AF960" s="135"/>
      <c r="AG960" s="135"/>
      <c r="AH960" s="135"/>
      <c r="AI960" s="135"/>
      <c r="AJ960" s="135"/>
      <c r="AK960" s="135"/>
      <c r="AL960" s="135"/>
      <c r="AM960" s="135"/>
      <c r="AN960" s="135"/>
      <c r="AO960" s="135"/>
      <c r="AP960" s="135"/>
    </row>
    <row r="961" spans="1:42" s="33" customFormat="1" ht="18" hidden="1" customHeight="1" x14ac:dyDescent="0.2">
      <c r="A961" s="36" t="s">
        <v>35</v>
      </c>
      <c r="B961" s="31">
        <f>[1]consoCURRENT!E19802</f>
        <v>731206.97000000009</v>
      </c>
      <c r="C961" s="31">
        <f>[1]consoCURRENT!F19802</f>
        <v>0</v>
      </c>
      <c r="D961" s="31">
        <f>[1]consoCURRENT!G19802</f>
        <v>731206.97000000009</v>
      </c>
      <c r="E961" s="31">
        <f>[1]consoCURRENT!H19802</f>
        <v>348879</v>
      </c>
      <c r="F961" s="31">
        <f>[1]consoCURRENT!I19802</f>
        <v>271152.58999999997</v>
      </c>
      <c r="G961" s="31">
        <f>[1]consoCURRENT!J19802</f>
        <v>0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0</v>
      </c>
      <c r="O961" s="31">
        <f>[1]consoCURRENT!R19802</f>
        <v>0</v>
      </c>
      <c r="P961" s="31">
        <f>[1]consoCURRENT!S19802</f>
        <v>348879</v>
      </c>
      <c r="Q961" s="31">
        <f>[1]consoCURRENT!T19802</f>
        <v>16506.8</v>
      </c>
      <c r="R961" s="31">
        <f>[1]consoCURRENT!U19802</f>
        <v>171445.79</v>
      </c>
      <c r="S961" s="31">
        <f>[1]consoCURRENT!V19802</f>
        <v>83200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60">SUM(M961:Y961)</f>
        <v>620031.59</v>
      </c>
      <c r="AA961" s="31">
        <f>D961-Z961</f>
        <v>111175.38000000012</v>
      </c>
      <c r="AB961" s="39">
        <f>Z961/D961</f>
        <v>0.84795634538330489</v>
      </c>
      <c r="AC961" s="32"/>
      <c r="AE961" s="135"/>
      <c r="AF961" s="135"/>
      <c r="AG961" s="135"/>
      <c r="AH961" s="135"/>
      <c r="AI961" s="135"/>
      <c r="AJ961" s="135"/>
      <c r="AK961" s="135"/>
      <c r="AL961" s="135"/>
      <c r="AM961" s="135"/>
      <c r="AN961" s="135"/>
      <c r="AO961" s="135"/>
      <c r="AP961" s="135"/>
    </row>
    <row r="962" spans="1:42" s="33" customFormat="1" ht="18" hidden="1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60"/>
        <v>0</v>
      </c>
      <c r="AA962" s="31">
        <f>D962-Z962</f>
        <v>0</v>
      </c>
      <c r="AB962" s="39"/>
      <c r="AC962" s="32"/>
      <c r="AE962" s="135"/>
      <c r="AF962" s="135"/>
      <c r="AG962" s="135"/>
      <c r="AH962" s="135"/>
      <c r="AI962" s="135"/>
      <c r="AJ962" s="135"/>
      <c r="AK962" s="135"/>
      <c r="AL962" s="135"/>
      <c r="AM962" s="135"/>
      <c r="AN962" s="135"/>
      <c r="AO962" s="135"/>
      <c r="AP962" s="135"/>
    </row>
    <row r="963" spans="1:42" s="33" customFormat="1" ht="18" hidden="1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60"/>
        <v>0</v>
      </c>
      <c r="AA963" s="31">
        <f>D963-Z963</f>
        <v>0</v>
      </c>
      <c r="AB963" s="39"/>
      <c r="AC963" s="32"/>
      <c r="AE963" s="135"/>
      <c r="AF963" s="135"/>
      <c r="AG963" s="135"/>
      <c r="AH963" s="135"/>
      <c r="AI963" s="135"/>
      <c r="AJ963" s="135"/>
      <c r="AK963" s="135"/>
      <c r="AL963" s="135"/>
      <c r="AM963" s="135"/>
      <c r="AN963" s="135"/>
      <c r="AO963" s="135"/>
      <c r="AP963" s="135"/>
    </row>
    <row r="964" spans="1:42" s="33" customFormat="1" ht="18" hidden="1" customHeight="1" x14ac:dyDescent="0.25">
      <c r="A964" s="40" t="s">
        <v>38</v>
      </c>
      <c r="B964" s="41">
        <f t="shared" ref="B964:AA964" si="461">SUM(B960:B963)</f>
        <v>731206.97000000009</v>
      </c>
      <c r="C964" s="41">
        <f t="shared" si="461"/>
        <v>0</v>
      </c>
      <c r="D964" s="41">
        <f t="shared" si="461"/>
        <v>731206.97000000009</v>
      </c>
      <c r="E964" s="41">
        <f t="shared" si="461"/>
        <v>348879</v>
      </c>
      <c r="F964" s="41">
        <f t="shared" si="461"/>
        <v>271152.58999999997</v>
      </c>
      <c r="G964" s="41">
        <f t="shared" si="461"/>
        <v>0</v>
      </c>
      <c r="H964" s="41">
        <f t="shared" si="461"/>
        <v>0</v>
      </c>
      <c r="I964" s="41">
        <f t="shared" si="461"/>
        <v>0</v>
      </c>
      <c r="J964" s="41">
        <f t="shared" si="461"/>
        <v>0</v>
      </c>
      <c r="K964" s="41">
        <f t="shared" si="461"/>
        <v>0</v>
      </c>
      <c r="L964" s="41">
        <f t="shared" si="461"/>
        <v>0</v>
      </c>
      <c r="M964" s="41">
        <f t="shared" si="461"/>
        <v>0</v>
      </c>
      <c r="N964" s="41">
        <f t="shared" si="461"/>
        <v>0</v>
      </c>
      <c r="O964" s="41">
        <f t="shared" si="461"/>
        <v>0</v>
      </c>
      <c r="P964" s="41">
        <f t="shared" si="461"/>
        <v>348879</v>
      </c>
      <c r="Q964" s="41">
        <f t="shared" si="461"/>
        <v>16506.8</v>
      </c>
      <c r="R964" s="41">
        <f t="shared" si="461"/>
        <v>171445.79</v>
      </c>
      <c r="S964" s="41">
        <f t="shared" si="461"/>
        <v>83200</v>
      </c>
      <c r="T964" s="41">
        <f t="shared" si="461"/>
        <v>0</v>
      </c>
      <c r="U964" s="41">
        <f t="shared" si="461"/>
        <v>0</v>
      </c>
      <c r="V964" s="41">
        <f t="shared" si="461"/>
        <v>0</v>
      </c>
      <c r="W964" s="41">
        <f t="shared" si="461"/>
        <v>0</v>
      </c>
      <c r="X964" s="41">
        <f t="shared" si="461"/>
        <v>0</v>
      </c>
      <c r="Y964" s="41">
        <f t="shared" si="461"/>
        <v>0</v>
      </c>
      <c r="Z964" s="41">
        <f t="shared" si="461"/>
        <v>620031.59</v>
      </c>
      <c r="AA964" s="41">
        <f t="shared" si="461"/>
        <v>111175.38000000012</v>
      </c>
      <c r="AB964" s="42">
        <f>Z964/D964</f>
        <v>0.84795634538330489</v>
      </c>
      <c r="AC964" s="32"/>
      <c r="AE964" s="135"/>
      <c r="AF964" s="135"/>
      <c r="AG964" s="135"/>
      <c r="AH964" s="135"/>
      <c r="AI964" s="135"/>
      <c r="AJ964" s="135"/>
      <c r="AK964" s="135"/>
      <c r="AL964" s="135"/>
      <c r="AM964" s="135"/>
      <c r="AN964" s="135"/>
      <c r="AO964" s="135"/>
      <c r="AP964" s="135"/>
    </row>
    <row r="965" spans="1:42" s="33" customFormat="1" ht="18" hidden="1" customHeight="1" x14ac:dyDescent="0.25">
      <c r="A965" s="43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62">SUM(M965:Y965)</f>
        <v>0</v>
      </c>
      <c r="AA965" s="31">
        <f>D965-Z965</f>
        <v>0</v>
      </c>
      <c r="AB965" s="39"/>
      <c r="AC965" s="32"/>
      <c r="AE965" s="135"/>
      <c r="AF965" s="135"/>
      <c r="AG965" s="135"/>
      <c r="AH965" s="135"/>
      <c r="AI965" s="135"/>
      <c r="AJ965" s="135"/>
      <c r="AK965" s="135"/>
      <c r="AL965" s="135"/>
      <c r="AM965" s="135"/>
      <c r="AN965" s="135"/>
      <c r="AO965" s="135"/>
      <c r="AP965" s="135"/>
    </row>
    <row r="966" spans="1:42" s="33" customFormat="1" ht="18" hidden="1" customHeight="1" x14ac:dyDescent="0.25">
      <c r="A966" s="40" t="s">
        <v>40</v>
      </c>
      <c r="B966" s="41">
        <f t="shared" ref="B966:AA966" si="463">B965+B964</f>
        <v>731206.97000000009</v>
      </c>
      <c r="C966" s="41">
        <f t="shared" si="463"/>
        <v>0</v>
      </c>
      <c r="D966" s="41">
        <f t="shared" si="463"/>
        <v>731206.97000000009</v>
      </c>
      <c r="E966" s="41">
        <f t="shared" si="463"/>
        <v>348879</v>
      </c>
      <c r="F966" s="41">
        <f t="shared" si="463"/>
        <v>271152.58999999997</v>
      </c>
      <c r="G966" s="41">
        <f t="shared" si="463"/>
        <v>0</v>
      </c>
      <c r="H966" s="41">
        <f t="shared" si="463"/>
        <v>0</v>
      </c>
      <c r="I966" s="41">
        <f t="shared" si="463"/>
        <v>0</v>
      </c>
      <c r="J966" s="41">
        <f t="shared" si="463"/>
        <v>0</v>
      </c>
      <c r="K966" s="41">
        <f t="shared" si="463"/>
        <v>0</v>
      </c>
      <c r="L966" s="41">
        <f t="shared" si="463"/>
        <v>0</v>
      </c>
      <c r="M966" s="41">
        <f t="shared" si="463"/>
        <v>0</v>
      </c>
      <c r="N966" s="41">
        <f t="shared" si="463"/>
        <v>0</v>
      </c>
      <c r="O966" s="41">
        <f t="shared" si="463"/>
        <v>0</v>
      </c>
      <c r="P966" s="41">
        <f t="shared" si="463"/>
        <v>348879</v>
      </c>
      <c r="Q966" s="41">
        <f t="shared" si="463"/>
        <v>16506.8</v>
      </c>
      <c r="R966" s="41">
        <f t="shared" si="463"/>
        <v>171445.79</v>
      </c>
      <c r="S966" s="41">
        <f t="shared" si="463"/>
        <v>83200</v>
      </c>
      <c r="T966" s="41">
        <f t="shared" si="463"/>
        <v>0</v>
      </c>
      <c r="U966" s="41">
        <f t="shared" si="463"/>
        <v>0</v>
      </c>
      <c r="V966" s="41">
        <f t="shared" si="463"/>
        <v>0</v>
      </c>
      <c r="W966" s="41">
        <f t="shared" si="463"/>
        <v>0</v>
      </c>
      <c r="X966" s="41">
        <f t="shared" si="463"/>
        <v>0</v>
      </c>
      <c r="Y966" s="41">
        <f t="shared" si="463"/>
        <v>0</v>
      </c>
      <c r="Z966" s="41">
        <f t="shared" si="463"/>
        <v>620031.59</v>
      </c>
      <c r="AA966" s="41">
        <f t="shared" si="463"/>
        <v>111175.38000000012</v>
      </c>
      <c r="AB966" s="42">
        <f>Z966/D966</f>
        <v>0.84795634538330489</v>
      </c>
      <c r="AC966" s="44"/>
      <c r="AE966" s="135"/>
      <c r="AF966" s="135"/>
      <c r="AG966" s="135"/>
      <c r="AH966" s="135"/>
      <c r="AI966" s="135"/>
      <c r="AJ966" s="135"/>
      <c r="AK966" s="135"/>
      <c r="AL966" s="135"/>
      <c r="AM966" s="135"/>
      <c r="AN966" s="135"/>
      <c r="AO966" s="135"/>
      <c r="AP966" s="135"/>
    </row>
    <row r="967" spans="1:42" s="33" customFormat="1" ht="15" hidden="1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  <c r="AE967" s="135"/>
      <c r="AF967" s="135"/>
      <c r="AG967" s="135"/>
      <c r="AH967" s="135"/>
      <c r="AI967" s="135"/>
      <c r="AJ967" s="135"/>
      <c r="AK967" s="135"/>
      <c r="AL967" s="135"/>
      <c r="AM967" s="135"/>
      <c r="AN967" s="135"/>
      <c r="AO967" s="135"/>
      <c r="AP967" s="135"/>
    </row>
    <row r="968" spans="1:42" s="33" customFormat="1" ht="15" hidden="1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  <c r="AE968" s="135"/>
      <c r="AF968" s="135"/>
      <c r="AG968" s="135"/>
      <c r="AH968" s="135"/>
      <c r="AI968" s="135"/>
      <c r="AJ968" s="135"/>
      <c r="AK968" s="135"/>
      <c r="AL968" s="135"/>
      <c r="AM968" s="135"/>
      <c r="AN968" s="135"/>
      <c r="AO968" s="135"/>
      <c r="AP968" s="135"/>
    </row>
    <row r="969" spans="1:42" s="33" customFormat="1" ht="15" hidden="1" customHeight="1" x14ac:dyDescent="0.25">
      <c r="A969" s="48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  <c r="AE969" s="135"/>
      <c r="AF969" s="135"/>
      <c r="AG969" s="135"/>
      <c r="AH969" s="135"/>
      <c r="AI969" s="135"/>
      <c r="AJ969" s="135"/>
      <c r="AK969" s="135"/>
      <c r="AL969" s="135"/>
      <c r="AM969" s="135"/>
      <c r="AN969" s="135"/>
      <c r="AO969" s="135"/>
      <c r="AP969" s="135"/>
    </row>
    <row r="970" spans="1:42" s="33" customFormat="1" ht="18" hidden="1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9"/>
      <c r="AC970" s="32"/>
      <c r="AE970" s="135"/>
      <c r="AF970" s="135"/>
      <c r="AG970" s="135"/>
      <c r="AH970" s="135"/>
      <c r="AI970" s="135"/>
      <c r="AJ970" s="135"/>
      <c r="AK970" s="135"/>
      <c r="AL970" s="135"/>
      <c r="AM970" s="135"/>
      <c r="AN970" s="135"/>
      <c r="AO970" s="135"/>
      <c r="AP970" s="135"/>
    </row>
    <row r="971" spans="1:42" s="33" customFormat="1" ht="18" hidden="1" customHeight="1" x14ac:dyDescent="0.2">
      <c r="A971" s="36" t="s">
        <v>35</v>
      </c>
      <c r="B971" s="31">
        <f>[1]consoCURRENT!E20015</f>
        <v>3930022.4400000004</v>
      </c>
      <c r="C971" s="31">
        <f>[1]consoCURRENT!F20015</f>
        <v>0</v>
      </c>
      <c r="D971" s="31">
        <f>[1]consoCURRENT!G20015</f>
        <v>3930022.44</v>
      </c>
      <c r="E971" s="31">
        <f>[1]consoCURRENT!H20015</f>
        <v>300000</v>
      </c>
      <c r="F971" s="31">
        <f>[1]consoCURRENT!I20015</f>
        <v>2355422.92</v>
      </c>
      <c r="G971" s="31">
        <f>[1]consoCURRENT!J20015</f>
        <v>190122.2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0</v>
      </c>
      <c r="P971" s="31">
        <f>[1]consoCURRENT!S20015</f>
        <v>300000</v>
      </c>
      <c r="Q971" s="31">
        <f>[1]consoCURRENT!T20015</f>
        <v>19423</v>
      </c>
      <c r="R971" s="31">
        <f>[1]consoCURRENT!U20015</f>
        <v>2328818</v>
      </c>
      <c r="S971" s="31">
        <f>[1]consoCURRENT!V20015</f>
        <v>7181.92</v>
      </c>
      <c r="T971" s="31">
        <f>[1]consoCURRENT!W20015</f>
        <v>0</v>
      </c>
      <c r="U971" s="31">
        <f>[1]consoCURRENT!X20015</f>
        <v>0</v>
      </c>
      <c r="V971" s="31">
        <f>[1]consoCURRENT!Y20015</f>
        <v>190122.2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64">SUM(M971:Y971)</f>
        <v>2845545.12</v>
      </c>
      <c r="AA971" s="31">
        <f>D971-Z971</f>
        <v>1084477.3199999998</v>
      </c>
      <c r="AB971" s="39">
        <f>Z971/D971</f>
        <v>0.72405314815454336</v>
      </c>
      <c r="AC971" s="32"/>
      <c r="AE971" s="135"/>
      <c r="AF971" s="135"/>
      <c r="AG971" s="135"/>
      <c r="AH971" s="135"/>
      <c r="AI971" s="135"/>
      <c r="AJ971" s="135"/>
      <c r="AK971" s="135"/>
      <c r="AL971" s="135"/>
      <c r="AM971" s="135"/>
      <c r="AN971" s="135"/>
      <c r="AO971" s="135"/>
      <c r="AP971" s="135"/>
    </row>
    <row r="972" spans="1:42" s="33" customFormat="1" ht="18" hidden="1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64"/>
        <v>0</v>
      </c>
      <c r="AA972" s="31">
        <f>D972-Z972</f>
        <v>0</v>
      </c>
      <c r="AB972" s="39"/>
      <c r="AC972" s="32"/>
      <c r="AE972" s="135"/>
      <c r="AF972" s="135"/>
      <c r="AG972" s="135"/>
      <c r="AH972" s="135"/>
      <c r="AI972" s="135"/>
      <c r="AJ972" s="135"/>
      <c r="AK972" s="135"/>
      <c r="AL972" s="135"/>
      <c r="AM972" s="135"/>
      <c r="AN972" s="135"/>
      <c r="AO972" s="135"/>
      <c r="AP972" s="135"/>
    </row>
    <row r="973" spans="1:42" s="33" customFormat="1" ht="18" hidden="1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64"/>
        <v>0</v>
      </c>
      <c r="AA973" s="31">
        <f>D973-Z973</f>
        <v>0</v>
      </c>
      <c r="AB973" s="39"/>
      <c r="AC973" s="32"/>
      <c r="AE973" s="135"/>
      <c r="AF973" s="135"/>
      <c r="AG973" s="135"/>
      <c r="AH973" s="135"/>
      <c r="AI973" s="135"/>
      <c r="AJ973" s="135"/>
      <c r="AK973" s="135"/>
      <c r="AL973" s="135"/>
      <c r="AM973" s="135"/>
      <c r="AN973" s="135"/>
      <c r="AO973" s="135"/>
      <c r="AP973" s="135"/>
    </row>
    <row r="974" spans="1:42" s="33" customFormat="1" ht="18" hidden="1" customHeight="1" x14ac:dyDescent="0.25">
      <c r="A974" s="40" t="s">
        <v>38</v>
      </c>
      <c r="B974" s="41">
        <f t="shared" ref="B974:AA974" si="465">SUM(B970:B973)</f>
        <v>3930022.4400000004</v>
      </c>
      <c r="C974" s="41">
        <f t="shared" si="465"/>
        <v>0</v>
      </c>
      <c r="D974" s="41">
        <f t="shared" si="465"/>
        <v>3930022.44</v>
      </c>
      <c r="E974" s="41">
        <f t="shared" si="465"/>
        <v>300000</v>
      </c>
      <c r="F974" s="41">
        <f t="shared" si="465"/>
        <v>2355422.92</v>
      </c>
      <c r="G974" s="41">
        <f t="shared" si="465"/>
        <v>190122.2</v>
      </c>
      <c r="H974" s="41">
        <f t="shared" si="465"/>
        <v>0</v>
      </c>
      <c r="I974" s="41">
        <f t="shared" si="465"/>
        <v>0</v>
      </c>
      <c r="J974" s="41">
        <f t="shared" si="465"/>
        <v>0</v>
      </c>
      <c r="K974" s="41">
        <f t="shared" si="465"/>
        <v>0</v>
      </c>
      <c r="L974" s="41">
        <f t="shared" si="465"/>
        <v>0</v>
      </c>
      <c r="M974" s="41">
        <f t="shared" si="465"/>
        <v>0</v>
      </c>
      <c r="N974" s="41">
        <f t="shared" si="465"/>
        <v>0</v>
      </c>
      <c r="O974" s="41">
        <f t="shared" si="465"/>
        <v>0</v>
      </c>
      <c r="P974" s="41">
        <f t="shared" si="465"/>
        <v>300000</v>
      </c>
      <c r="Q974" s="41">
        <f t="shared" si="465"/>
        <v>19423</v>
      </c>
      <c r="R974" s="41">
        <f t="shared" si="465"/>
        <v>2328818</v>
      </c>
      <c r="S974" s="41">
        <f t="shared" si="465"/>
        <v>7181.92</v>
      </c>
      <c r="T974" s="41">
        <f t="shared" si="465"/>
        <v>0</v>
      </c>
      <c r="U974" s="41">
        <f t="shared" si="465"/>
        <v>0</v>
      </c>
      <c r="V974" s="41">
        <f t="shared" si="465"/>
        <v>190122.2</v>
      </c>
      <c r="W974" s="41">
        <f t="shared" si="465"/>
        <v>0</v>
      </c>
      <c r="X974" s="41">
        <f t="shared" si="465"/>
        <v>0</v>
      </c>
      <c r="Y974" s="41">
        <f t="shared" si="465"/>
        <v>0</v>
      </c>
      <c r="Z974" s="41">
        <f t="shared" si="465"/>
        <v>2845545.12</v>
      </c>
      <c r="AA974" s="41">
        <f t="shared" si="465"/>
        <v>1084477.3199999998</v>
      </c>
      <c r="AB974" s="42">
        <f>Z974/D974</f>
        <v>0.72405314815454336</v>
      </c>
      <c r="AC974" s="32"/>
      <c r="AE974" s="135"/>
      <c r="AF974" s="135"/>
      <c r="AG974" s="135"/>
      <c r="AH974" s="135"/>
      <c r="AI974" s="135"/>
      <c r="AJ974" s="135"/>
      <c r="AK974" s="135"/>
      <c r="AL974" s="135"/>
      <c r="AM974" s="135"/>
      <c r="AN974" s="135"/>
      <c r="AO974" s="135"/>
      <c r="AP974" s="135"/>
    </row>
    <row r="975" spans="1:42" s="33" customFormat="1" ht="18" hidden="1" customHeight="1" x14ac:dyDescent="0.25">
      <c r="A975" s="43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66">SUM(M975:Y975)</f>
        <v>0</v>
      </c>
      <c r="AA975" s="31">
        <f>D975-Z975</f>
        <v>0</v>
      </c>
      <c r="AB975" s="39"/>
      <c r="AC975" s="32"/>
      <c r="AE975" s="135"/>
      <c r="AF975" s="135"/>
      <c r="AG975" s="135"/>
      <c r="AH975" s="135"/>
      <c r="AI975" s="135"/>
      <c r="AJ975" s="135"/>
      <c r="AK975" s="135"/>
      <c r="AL975" s="135"/>
      <c r="AM975" s="135"/>
      <c r="AN975" s="135"/>
      <c r="AO975" s="135"/>
      <c r="AP975" s="135"/>
    </row>
    <row r="976" spans="1:42" s="33" customFormat="1" ht="18" hidden="1" customHeight="1" x14ac:dyDescent="0.25">
      <c r="A976" s="40" t="s">
        <v>40</v>
      </c>
      <c r="B976" s="41">
        <f t="shared" ref="B976:AA976" si="467">B975+B974</f>
        <v>3930022.4400000004</v>
      </c>
      <c r="C976" s="41">
        <f t="shared" si="467"/>
        <v>0</v>
      </c>
      <c r="D976" s="41">
        <f t="shared" si="467"/>
        <v>3930022.44</v>
      </c>
      <c r="E976" s="41">
        <f t="shared" si="467"/>
        <v>300000</v>
      </c>
      <c r="F976" s="41">
        <f t="shared" si="467"/>
        <v>2355422.92</v>
      </c>
      <c r="G976" s="41">
        <f t="shared" si="467"/>
        <v>190122.2</v>
      </c>
      <c r="H976" s="41">
        <f t="shared" si="467"/>
        <v>0</v>
      </c>
      <c r="I976" s="41">
        <f t="shared" si="467"/>
        <v>0</v>
      </c>
      <c r="J976" s="41">
        <f t="shared" si="467"/>
        <v>0</v>
      </c>
      <c r="K976" s="41">
        <f t="shared" si="467"/>
        <v>0</v>
      </c>
      <c r="L976" s="41">
        <f t="shared" si="467"/>
        <v>0</v>
      </c>
      <c r="M976" s="41">
        <f t="shared" si="467"/>
        <v>0</v>
      </c>
      <c r="N976" s="41">
        <f t="shared" si="467"/>
        <v>0</v>
      </c>
      <c r="O976" s="41">
        <f t="shared" si="467"/>
        <v>0</v>
      </c>
      <c r="P976" s="41">
        <f t="shared" si="467"/>
        <v>300000</v>
      </c>
      <c r="Q976" s="41">
        <f t="shared" si="467"/>
        <v>19423</v>
      </c>
      <c r="R976" s="41">
        <f t="shared" si="467"/>
        <v>2328818</v>
      </c>
      <c r="S976" s="41">
        <f t="shared" si="467"/>
        <v>7181.92</v>
      </c>
      <c r="T976" s="41">
        <f t="shared" si="467"/>
        <v>0</v>
      </c>
      <c r="U976" s="41">
        <f t="shared" si="467"/>
        <v>0</v>
      </c>
      <c r="V976" s="41">
        <f t="shared" si="467"/>
        <v>190122.2</v>
      </c>
      <c r="W976" s="41">
        <f t="shared" si="467"/>
        <v>0</v>
      </c>
      <c r="X976" s="41">
        <f t="shared" si="467"/>
        <v>0</v>
      </c>
      <c r="Y976" s="41">
        <f t="shared" si="467"/>
        <v>0</v>
      </c>
      <c r="Z976" s="41">
        <f t="shared" si="467"/>
        <v>2845545.12</v>
      </c>
      <c r="AA976" s="41">
        <f t="shared" si="467"/>
        <v>1084477.3199999998</v>
      </c>
      <c r="AB976" s="42">
        <f>Z976/D976</f>
        <v>0.72405314815454336</v>
      </c>
      <c r="AC976" s="44"/>
      <c r="AE976" s="135"/>
      <c r="AF976" s="135"/>
      <c r="AG976" s="135"/>
      <c r="AH976" s="135"/>
      <c r="AI976" s="135"/>
      <c r="AJ976" s="135"/>
      <c r="AK976" s="135"/>
      <c r="AL976" s="135"/>
      <c r="AM976" s="135"/>
      <c r="AN976" s="135"/>
      <c r="AO976" s="135"/>
      <c r="AP976" s="135"/>
    </row>
    <row r="977" spans="1:42" s="33" customFormat="1" ht="15" hidden="1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  <c r="AE977" s="135"/>
      <c r="AF977" s="135"/>
      <c r="AG977" s="135"/>
      <c r="AH977" s="135"/>
      <c r="AI977" s="135"/>
      <c r="AJ977" s="135"/>
      <c r="AK977" s="135"/>
      <c r="AL977" s="135"/>
      <c r="AM977" s="135"/>
      <c r="AN977" s="135"/>
      <c r="AO977" s="135"/>
      <c r="AP977" s="135"/>
    </row>
    <row r="978" spans="1:42" s="33" customFormat="1" ht="15" hidden="1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  <c r="AE978" s="135"/>
      <c r="AF978" s="135"/>
      <c r="AG978" s="135"/>
      <c r="AH978" s="135"/>
      <c r="AI978" s="135"/>
      <c r="AJ978" s="135"/>
      <c r="AK978" s="135"/>
      <c r="AL978" s="135"/>
      <c r="AM978" s="135"/>
      <c r="AN978" s="135"/>
      <c r="AO978" s="135"/>
      <c r="AP978" s="135"/>
    </row>
    <row r="979" spans="1:42" s="33" customFormat="1" ht="15" hidden="1" customHeight="1" x14ac:dyDescent="0.25">
      <c r="A979" s="48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  <c r="AE979" s="135"/>
      <c r="AF979" s="135"/>
      <c r="AG979" s="135"/>
      <c r="AH979" s="135"/>
      <c r="AI979" s="135"/>
      <c r="AJ979" s="135"/>
      <c r="AK979" s="135"/>
      <c r="AL979" s="135"/>
      <c r="AM979" s="135"/>
      <c r="AN979" s="135"/>
      <c r="AO979" s="135"/>
      <c r="AP979" s="135"/>
    </row>
    <row r="980" spans="1:42" s="33" customFormat="1" ht="18" hidden="1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9"/>
      <c r="AC980" s="32"/>
      <c r="AE980" s="135"/>
      <c r="AF980" s="135"/>
      <c r="AG980" s="135"/>
      <c r="AH980" s="135"/>
      <c r="AI980" s="135"/>
      <c r="AJ980" s="135"/>
      <c r="AK980" s="135"/>
      <c r="AL980" s="135"/>
      <c r="AM980" s="135"/>
      <c r="AN980" s="135"/>
      <c r="AO980" s="135"/>
      <c r="AP980" s="135"/>
    </row>
    <row r="981" spans="1:42" s="33" customFormat="1" ht="18" hidden="1" customHeight="1" x14ac:dyDescent="0.2">
      <c r="A981" s="36" t="s">
        <v>35</v>
      </c>
      <c r="B981" s="31">
        <f>[1]consoCURRENT!E20228</f>
        <v>573276.55999999982</v>
      </c>
      <c r="C981" s="31">
        <f>[1]consoCURRENT!F20228</f>
        <v>0</v>
      </c>
      <c r="D981" s="31">
        <f>[1]consoCURRENT!G20228</f>
        <v>573276.55999999982</v>
      </c>
      <c r="E981" s="31">
        <f>[1]consoCURRENT!H20228</f>
        <v>255324.57</v>
      </c>
      <c r="F981" s="31">
        <f>[1]consoCURRENT!I20228</f>
        <v>176050.44</v>
      </c>
      <c r="G981" s="31">
        <f>[1]consoCURRENT!J20228</f>
        <v>-2050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6554</v>
      </c>
      <c r="O981" s="31">
        <f>[1]consoCURRENT!R20228</f>
        <v>223840.34999999998</v>
      </c>
      <c r="P981" s="31">
        <f>[1]consoCURRENT!S20228</f>
        <v>24930.220000000005</v>
      </c>
      <c r="Q981" s="31">
        <f>[1]consoCURRENT!T20228</f>
        <v>171000.41</v>
      </c>
      <c r="R981" s="31">
        <f>[1]consoCURRENT!U20228</f>
        <v>4362.6200000000008</v>
      </c>
      <c r="S981" s="31">
        <f>[1]consoCURRENT!V20228</f>
        <v>687.41</v>
      </c>
      <c r="T981" s="31">
        <f>[1]consoCURRENT!W20228</f>
        <v>0</v>
      </c>
      <c r="U981" s="31">
        <f>[1]consoCURRENT!X20228</f>
        <v>-2050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8">SUM(M981:Y981)</f>
        <v>429325.00999999995</v>
      </c>
      <c r="AA981" s="31">
        <f>D981-Z981</f>
        <v>143951.54999999987</v>
      </c>
      <c r="AB981" s="39">
        <f>Z981/D981</f>
        <v>0.74889685006482754</v>
      </c>
      <c r="AC981" s="32"/>
      <c r="AE981" s="135"/>
      <c r="AF981" s="135"/>
      <c r="AG981" s="135"/>
      <c r="AH981" s="135"/>
      <c r="AI981" s="135"/>
      <c r="AJ981" s="135"/>
      <c r="AK981" s="135"/>
      <c r="AL981" s="135"/>
      <c r="AM981" s="135"/>
      <c r="AN981" s="135"/>
      <c r="AO981" s="135"/>
      <c r="AP981" s="135"/>
    </row>
    <row r="982" spans="1:42" s="33" customFormat="1" ht="18" hidden="1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8"/>
        <v>0</v>
      </c>
      <c r="AA982" s="31">
        <f>D982-Z982</f>
        <v>0</v>
      </c>
      <c r="AB982" s="39"/>
      <c r="AC982" s="32"/>
      <c r="AE982" s="135"/>
      <c r="AF982" s="135"/>
      <c r="AG982" s="135"/>
      <c r="AH982" s="135"/>
      <c r="AI982" s="135"/>
      <c r="AJ982" s="135"/>
      <c r="AK982" s="135"/>
      <c r="AL982" s="135"/>
      <c r="AM982" s="135"/>
      <c r="AN982" s="135"/>
      <c r="AO982" s="135"/>
      <c r="AP982" s="135"/>
    </row>
    <row r="983" spans="1:42" s="33" customFormat="1" ht="18" hidden="1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8"/>
        <v>0</v>
      </c>
      <c r="AA983" s="31">
        <f>D983-Z983</f>
        <v>0</v>
      </c>
      <c r="AB983" s="39"/>
      <c r="AC983" s="32"/>
      <c r="AE983" s="135"/>
      <c r="AF983" s="135"/>
      <c r="AG983" s="135"/>
      <c r="AH983" s="135"/>
      <c r="AI983" s="135"/>
      <c r="AJ983" s="135"/>
      <c r="AK983" s="135"/>
      <c r="AL983" s="135"/>
      <c r="AM983" s="135"/>
      <c r="AN983" s="135"/>
      <c r="AO983" s="135"/>
      <c r="AP983" s="135"/>
    </row>
    <row r="984" spans="1:42" s="33" customFormat="1" ht="18" hidden="1" customHeight="1" x14ac:dyDescent="0.25">
      <c r="A984" s="40" t="s">
        <v>38</v>
      </c>
      <c r="B984" s="41">
        <f t="shared" ref="B984:AA984" si="469">SUM(B980:B983)</f>
        <v>573276.55999999982</v>
      </c>
      <c r="C984" s="41">
        <f t="shared" si="469"/>
        <v>0</v>
      </c>
      <c r="D984" s="41">
        <f t="shared" si="469"/>
        <v>573276.55999999982</v>
      </c>
      <c r="E984" s="41">
        <f t="shared" si="469"/>
        <v>255324.57</v>
      </c>
      <c r="F984" s="41">
        <f t="shared" si="469"/>
        <v>176050.44</v>
      </c>
      <c r="G984" s="41">
        <f t="shared" si="469"/>
        <v>-2050</v>
      </c>
      <c r="H984" s="41">
        <f t="shared" si="469"/>
        <v>0</v>
      </c>
      <c r="I984" s="41">
        <f t="shared" si="469"/>
        <v>0</v>
      </c>
      <c r="J984" s="41">
        <f t="shared" si="469"/>
        <v>0</v>
      </c>
      <c r="K984" s="41">
        <f t="shared" si="469"/>
        <v>0</v>
      </c>
      <c r="L984" s="41">
        <f t="shared" si="469"/>
        <v>0</v>
      </c>
      <c r="M984" s="41">
        <f t="shared" si="469"/>
        <v>0</v>
      </c>
      <c r="N984" s="41">
        <f t="shared" si="469"/>
        <v>6554</v>
      </c>
      <c r="O984" s="41">
        <f t="shared" si="469"/>
        <v>223840.34999999998</v>
      </c>
      <c r="P984" s="41">
        <f t="shared" si="469"/>
        <v>24930.220000000005</v>
      </c>
      <c r="Q984" s="41">
        <f t="shared" si="469"/>
        <v>171000.41</v>
      </c>
      <c r="R984" s="41">
        <f t="shared" si="469"/>
        <v>4362.6200000000008</v>
      </c>
      <c r="S984" s="41">
        <f t="shared" si="469"/>
        <v>687.41</v>
      </c>
      <c r="T984" s="41">
        <f t="shared" si="469"/>
        <v>0</v>
      </c>
      <c r="U984" s="41">
        <f t="shared" si="469"/>
        <v>-2050</v>
      </c>
      <c r="V984" s="41">
        <f t="shared" si="469"/>
        <v>0</v>
      </c>
      <c r="W984" s="41">
        <f t="shared" si="469"/>
        <v>0</v>
      </c>
      <c r="X984" s="41">
        <f t="shared" si="469"/>
        <v>0</v>
      </c>
      <c r="Y984" s="41">
        <f t="shared" si="469"/>
        <v>0</v>
      </c>
      <c r="Z984" s="41">
        <f t="shared" si="469"/>
        <v>429325.00999999995</v>
      </c>
      <c r="AA984" s="41">
        <f t="shared" si="469"/>
        <v>143951.54999999987</v>
      </c>
      <c r="AB984" s="42">
        <f>Z984/D984</f>
        <v>0.74889685006482754</v>
      </c>
      <c r="AC984" s="32"/>
      <c r="AE984" s="135"/>
      <c r="AF984" s="135"/>
      <c r="AG984" s="135"/>
      <c r="AH984" s="135"/>
      <c r="AI984" s="135"/>
      <c r="AJ984" s="135"/>
      <c r="AK984" s="135"/>
      <c r="AL984" s="135"/>
      <c r="AM984" s="135"/>
      <c r="AN984" s="135"/>
      <c r="AO984" s="135"/>
      <c r="AP984" s="135"/>
    </row>
    <row r="985" spans="1:42" s="33" customFormat="1" ht="18" hidden="1" customHeight="1" x14ac:dyDescent="0.25">
      <c r="A985" s="43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70">SUM(M985:Y985)</f>
        <v>0</v>
      </c>
      <c r="AA985" s="31">
        <f>D985-Z985</f>
        <v>0</v>
      </c>
      <c r="AB985" s="39"/>
      <c r="AC985" s="32"/>
      <c r="AE985" s="135"/>
      <c r="AF985" s="135"/>
      <c r="AG985" s="135"/>
      <c r="AH985" s="135"/>
      <c r="AI985" s="135"/>
      <c r="AJ985" s="135"/>
      <c r="AK985" s="135"/>
      <c r="AL985" s="135"/>
      <c r="AM985" s="135"/>
      <c r="AN985" s="135"/>
      <c r="AO985" s="135"/>
      <c r="AP985" s="135"/>
    </row>
    <row r="986" spans="1:42" s="33" customFormat="1" ht="18" hidden="1" customHeight="1" x14ac:dyDescent="0.25">
      <c r="A986" s="40" t="s">
        <v>40</v>
      </c>
      <c r="B986" s="41">
        <f t="shared" ref="B986:AA986" si="471">B985+B984</f>
        <v>573276.55999999982</v>
      </c>
      <c r="C986" s="41">
        <f t="shared" si="471"/>
        <v>0</v>
      </c>
      <c r="D986" s="41">
        <f t="shared" si="471"/>
        <v>573276.55999999982</v>
      </c>
      <c r="E986" s="41">
        <f t="shared" si="471"/>
        <v>255324.57</v>
      </c>
      <c r="F986" s="41">
        <f t="shared" si="471"/>
        <v>176050.44</v>
      </c>
      <c r="G986" s="41">
        <f t="shared" si="471"/>
        <v>-2050</v>
      </c>
      <c r="H986" s="41">
        <f t="shared" si="471"/>
        <v>0</v>
      </c>
      <c r="I986" s="41">
        <f t="shared" si="471"/>
        <v>0</v>
      </c>
      <c r="J986" s="41">
        <f t="shared" si="471"/>
        <v>0</v>
      </c>
      <c r="K986" s="41">
        <f t="shared" si="471"/>
        <v>0</v>
      </c>
      <c r="L986" s="41">
        <f t="shared" si="471"/>
        <v>0</v>
      </c>
      <c r="M986" s="41">
        <f t="shared" si="471"/>
        <v>0</v>
      </c>
      <c r="N986" s="41">
        <f t="shared" si="471"/>
        <v>6554</v>
      </c>
      <c r="O986" s="41">
        <f t="shared" si="471"/>
        <v>223840.34999999998</v>
      </c>
      <c r="P986" s="41">
        <f t="shared" si="471"/>
        <v>24930.220000000005</v>
      </c>
      <c r="Q986" s="41">
        <f t="shared" si="471"/>
        <v>171000.41</v>
      </c>
      <c r="R986" s="41">
        <f t="shared" si="471"/>
        <v>4362.6200000000008</v>
      </c>
      <c r="S986" s="41">
        <f t="shared" si="471"/>
        <v>687.41</v>
      </c>
      <c r="T986" s="41">
        <f t="shared" si="471"/>
        <v>0</v>
      </c>
      <c r="U986" s="41">
        <f t="shared" si="471"/>
        <v>-2050</v>
      </c>
      <c r="V986" s="41">
        <f t="shared" si="471"/>
        <v>0</v>
      </c>
      <c r="W986" s="41">
        <f t="shared" si="471"/>
        <v>0</v>
      </c>
      <c r="X986" s="41">
        <f t="shared" si="471"/>
        <v>0</v>
      </c>
      <c r="Y986" s="41">
        <f t="shared" si="471"/>
        <v>0</v>
      </c>
      <c r="Z986" s="41">
        <f t="shared" si="471"/>
        <v>429325.00999999995</v>
      </c>
      <c r="AA986" s="41">
        <f t="shared" si="471"/>
        <v>143951.54999999987</v>
      </c>
      <c r="AB986" s="42">
        <f>Z986/D986</f>
        <v>0.74889685006482754</v>
      </c>
      <c r="AC986" s="44"/>
      <c r="AE986" s="135"/>
      <c r="AF986" s="135"/>
      <c r="AG986" s="135"/>
      <c r="AH986" s="135"/>
      <c r="AI986" s="135"/>
      <c r="AJ986" s="135"/>
      <c r="AK986" s="135"/>
      <c r="AL986" s="135"/>
      <c r="AM986" s="135"/>
      <c r="AN986" s="135"/>
      <c r="AO986" s="135"/>
      <c r="AP986" s="135"/>
    </row>
    <row r="987" spans="1:42" s="33" customFormat="1" ht="15" hidden="1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  <c r="AE987" s="135"/>
      <c r="AF987" s="135"/>
      <c r="AG987" s="135"/>
      <c r="AH987" s="135"/>
      <c r="AI987" s="135"/>
      <c r="AJ987" s="135"/>
      <c r="AK987" s="135"/>
      <c r="AL987" s="135"/>
      <c r="AM987" s="135"/>
      <c r="AN987" s="135"/>
      <c r="AO987" s="135"/>
      <c r="AP987" s="135"/>
    </row>
    <row r="988" spans="1:42" s="33" customFormat="1" ht="15" hidden="1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  <c r="AE988" s="135"/>
      <c r="AF988" s="135"/>
      <c r="AG988" s="135"/>
      <c r="AH988" s="135"/>
      <c r="AI988" s="135"/>
      <c r="AJ988" s="135"/>
      <c r="AK988" s="135"/>
      <c r="AL988" s="135"/>
      <c r="AM988" s="135"/>
      <c r="AN988" s="135"/>
      <c r="AO988" s="135"/>
      <c r="AP988" s="135"/>
    </row>
    <row r="989" spans="1:42" s="33" customFormat="1" ht="15" hidden="1" customHeight="1" x14ac:dyDescent="0.25">
      <c r="A989" s="48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  <c r="AE989" s="135"/>
      <c r="AF989" s="135"/>
      <c r="AG989" s="135"/>
      <c r="AH989" s="135"/>
      <c r="AI989" s="135"/>
      <c r="AJ989" s="135"/>
      <c r="AK989" s="135"/>
      <c r="AL989" s="135"/>
      <c r="AM989" s="135"/>
      <c r="AN989" s="135"/>
      <c r="AO989" s="135"/>
      <c r="AP989" s="135"/>
    </row>
    <row r="990" spans="1:42" s="33" customFormat="1" ht="18" hidden="1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9"/>
      <c r="AC990" s="32"/>
      <c r="AE990" s="135"/>
      <c r="AF990" s="135"/>
      <c r="AG990" s="135"/>
      <c r="AH990" s="135"/>
      <c r="AI990" s="135"/>
      <c r="AJ990" s="135"/>
      <c r="AK990" s="135"/>
      <c r="AL990" s="135"/>
      <c r="AM990" s="135"/>
      <c r="AN990" s="135"/>
      <c r="AO990" s="135"/>
      <c r="AP990" s="135"/>
    </row>
    <row r="991" spans="1:42" s="33" customFormat="1" ht="18" hidden="1" customHeight="1" x14ac:dyDescent="0.2">
      <c r="A991" s="36" t="s">
        <v>35</v>
      </c>
      <c r="B991" s="31">
        <f>[1]consoCURRENT!E20441</f>
        <v>1237175.0299999998</v>
      </c>
      <c r="C991" s="31">
        <f>[1]consoCURRENT!F20441</f>
        <v>0</v>
      </c>
      <c r="D991" s="31">
        <f>[1]consoCURRENT!G20441</f>
        <v>1237175.0299999998</v>
      </c>
      <c r="E991" s="31">
        <f>[1]consoCURRENT!H20441</f>
        <v>64984.819999999992</v>
      </c>
      <c r="F991" s="31">
        <f>[1]consoCURRENT!I20441</f>
        <v>1171769.72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0</v>
      </c>
      <c r="P991" s="31">
        <f>[1]consoCURRENT!S20441</f>
        <v>64984.819999999992</v>
      </c>
      <c r="Q991" s="31">
        <f>[1]consoCURRENT!T20441</f>
        <v>7083.83</v>
      </c>
      <c r="R991" s="31">
        <f>[1]consoCURRENT!U20441</f>
        <v>1164685.8899999999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72">SUM(M991:Y991)</f>
        <v>1236754.5399999998</v>
      </c>
      <c r="AA991" s="31">
        <f>D991-Z991</f>
        <v>420.48999999999069</v>
      </c>
      <c r="AB991" s="39">
        <f>Z991/D991</f>
        <v>0.99966012084805822</v>
      </c>
      <c r="AC991" s="32"/>
      <c r="AE991" s="135"/>
      <c r="AF991" s="135"/>
      <c r="AG991" s="135"/>
      <c r="AH991" s="135"/>
      <c r="AI991" s="135"/>
      <c r="AJ991" s="135"/>
      <c r="AK991" s="135"/>
      <c r="AL991" s="135"/>
      <c r="AM991" s="135"/>
      <c r="AN991" s="135"/>
      <c r="AO991" s="135"/>
      <c r="AP991" s="135"/>
    </row>
    <row r="992" spans="1:42" s="33" customFormat="1" ht="18" hidden="1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72"/>
        <v>0</v>
      </c>
      <c r="AA992" s="31">
        <f>D992-Z992</f>
        <v>0</v>
      </c>
      <c r="AB992" s="39"/>
      <c r="AC992" s="32"/>
      <c r="AE992" s="135"/>
      <c r="AF992" s="135"/>
      <c r="AG992" s="135"/>
      <c r="AH992" s="135"/>
      <c r="AI992" s="135"/>
      <c r="AJ992" s="135"/>
      <c r="AK992" s="135"/>
      <c r="AL992" s="135"/>
      <c r="AM992" s="135"/>
      <c r="AN992" s="135"/>
      <c r="AO992" s="135"/>
      <c r="AP992" s="135"/>
    </row>
    <row r="993" spans="1:42" s="33" customFormat="1" ht="18" hidden="1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72"/>
        <v>0</v>
      </c>
      <c r="AA993" s="31">
        <f>D993-Z993</f>
        <v>0</v>
      </c>
      <c r="AB993" s="39"/>
      <c r="AC993" s="32"/>
      <c r="AE993" s="135"/>
      <c r="AF993" s="135"/>
      <c r="AG993" s="135"/>
      <c r="AH993" s="135"/>
      <c r="AI993" s="135"/>
      <c r="AJ993" s="135"/>
      <c r="AK993" s="135"/>
      <c r="AL993" s="135"/>
      <c r="AM993" s="135"/>
      <c r="AN993" s="135"/>
      <c r="AO993" s="135"/>
      <c r="AP993" s="135"/>
    </row>
    <row r="994" spans="1:42" s="33" customFormat="1" ht="18" hidden="1" customHeight="1" x14ac:dyDescent="0.25">
      <c r="A994" s="40" t="s">
        <v>38</v>
      </c>
      <c r="B994" s="41">
        <f t="shared" ref="B994:AA994" si="473">SUM(B990:B993)</f>
        <v>1237175.0299999998</v>
      </c>
      <c r="C994" s="41">
        <f t="shared" si="473"/>
        <v>0</v>
      </c>
      <c r="D994" s="41">
        <f t="shared" si="473"/>
        <v>1237175.0299999998</v>
      </c>
      <c r="E994" s="41">
        <f t="shared" si="473"/>
        <v>64984.819999999992</v>
      </c>
      <c r="F994" s="41">
        <f t="shared" si="473"/>
        <v>1171769.72</v>
      </c>
      <c r="G994" s="41">
        <f t="shared" si="473"/>
        <v>0</v>
      </c>
      <c r="H994" s="41">
        <f t="shared" si="473"/>
        <v>0</v>
      </c>
      <c r="I994" s="41">
        <f t="shared" si="473"/>
        <v>0</v>
      </c>
      <c r="J994" s="41">
        <f t="shared" si="473"/>
        <v>0</v>
      </c>
      <c r="K994" s="41">
        <f t="shared" si="473"/>
        <v>0</v>
      </c>
      <c r="L994" s="41">
        <f t="shared" si="473"/>
        <v>0</v>
      </c>
      <c r="M994" s="41">
        <f t="shared" si="473"/>
        <v>0</v>
      </c>
      <c r="N994" s="41">
        <f t="shared" si="473"/>
        <v>0</v>
      </c>
      <c r="O994" s="41">
        <f t="shared" si="473"/>
        <v>0</v>
      </c>
      <c r="P994" s="41">
        <f t="shared" si="473"/>
        <v>64984.819999999992</v>
      </c>
      <c r="Q994" s="41">
        <f t="shared" si="473"/>
        <v>7083.83</v>
      </c>
      <c r="R994" s="41">
        <f t="shared" si="473"/>
        <v>1164685.8899999999</v>
      </c>
      <c r="S994" s="41">
        <f t="shared" si="473"/>
        <v>0</v>
      </c>
      <c r="T994" s="41">
        <f t="shared" si="473"/>
        <v>0</v>
      </c>
      <c r="U994" s="41">
        <f t="shared" si="473"/>
        <v>0</v>
      </c>
      <c r="V994" s="41">
        <f t="shared" si="473"/>
        <v>0</v>
      </c>
      <c r="W994" s="41">
        <f t="shared" si="473"/>
        <v>0</v>
      </c>
      <c r="X994" s="41">
        <f t="shared" si="473"/>
        <v>0</v>
      </c>
      <c r="Y994" s="41">
        <f t="shared" si="473"/>
        <v>0</v>
      </c>
      <c r="Z994" s="41">
        <f t="shared" si="473"/>
        <v>1236754.5399999998</v>
      </c>
      <c r="AA994" s="41">
        <f t="shared" si="473"/>
        <v>420.48999999999069</v>
      </c>
      <c r="AB994" s="42">
        <f>Z994/D994</f>
        <v>0.99966012084805822</v>
      </c>
      <c r="AC994" s="32"/>
      <c r="AE994" s="135"/>
      <c r="AF994" s="135"/>
      <c r="AG994" s="135"/>
      <c r="AH994" s="135"/>
      <c r="AI994" s="135"/>
      <c r="AJ994" s="135"/>
      <c r="AK994" s="135"/>
      <c r="AL994" s="135"/>
      <c r="AM994" s="135"/>
      <c r="AN994" s="135"/>
      <c r="AO994" s="135"/>
      <c r="AP994" s="135"/>
    </row>
    <row r="995" spans="1:42" s="33" customFormat="1" ht="18" hidden="1" customHeight="1" x14ac:dyDescent="0.25">
      <c r="A995" s="43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74">SUM(M995:Y995)</f>
        <v>0</v>
      </c>
      <c r="AA995" s="31">
        <f>D995-Z995</f>
        <v>0</v>
      </c>
      <c r="AB995" s="39"/>
      <c r="AC995" s="32"/>
      <c r="AE995" s="135"/>
      <c r="AF995" s="135"/>
      <c r="AG995" s="135"/>
      <c r="AH995" s="135"/>
      <c r="AI995" s="135"/>
      <c r="AJ995" s="135"/>
      <c r="AK995" s="135"/>
      <c r="AL995" s="135"/>
      <c r="AM995" s="135"/>
      <c r="AN995" s="135"/>
      <c r="AO995" s="135"/>
      <c r="AP995" s="135"/>
    </row>
    <row r="996" spans="1:42" s="33" customFormat="1" ht="18" hidden="1" customHeight="1" x14ac:dyDescent="0.25">
      <c r="A996" s="40" t="s">
        <v>40</v>
      </c>
      <c r="B996" s="41">
        <f t="shared" ref="B996:AA996" si="475">B995+B994</f>
        <v>1237175.0299999998</v>
      </c>
      <c r="C996" s="41">
        <f t="shared" si="475"/>
        <v>0</v>
      </c>
      <c r="D996" s="41">
        <f t="shared" si="475"/>
        <v>1237175.0299999998</v>
      </c>
      <c r="E996" s="41">
        <f t="shared" si="475"/>
        <v>64984.819999999992</v>
      </c>
      <c r="F996" s="41">
        <f t="shared" si="475"/>
        <v>1171769.72</v>
      </c>
      <c r="G996" s="41">
        <f t="shared" si="475"/>
        <v>0</v>
      </c>
      <c r="H996" s="41">
        <f t="shared" si="475"/>
        <v>0</v>
      </c>
      <c r="I996" s="41">
        <f t="shared" si="475"/>
        <v>0</v>
      </c>
      <c r="J996" s="41">
        <f t="shared" si="475"/>
        <v>0</v>
      </c>
      <c r="K996" s="41">
        <f t="shared" si="475"/>
        <v>0</v>
      </c>
      <c r="L996" s="41">
        <f t="shared" si="475"/>
        <v>0</v>
      </c>
      <c r="M996" s="41">
        <f t="shared" si="475"/>
        <v>0</v>
      </c>
      <c r="N996" s="41">
        <f t="shared" si="475"/>
        <v>0</v>
      </c>
      <c r="O996" s="41">
        <f t="shared" si="475"/>
        <v>0</v>
      </c>
      <c r="P996" s="41">
        <f t="shared" si="475"/>
        <v>64984.819999999992</v>
      </c>
      <c r="Q996" s="41">
        <f t="shared" si="475"/>
        <v>7083.83</v>
      </c>
      <c r="R996" s="41">
        <f t="shared" si="475"/>
        <v>1164685.8899999999</v>
      </c>
      <c r="S996" s="41">
        <f t="shared" si="475"/>
        <v>0</v>
      </c>
      <c r="T996" s="41">
        <f t="shared" si="475"/>
        <v>0</v>
      </c>
      <c r="U996" s="41">
        <f t="shared" si="475"/>
        <v>0</v>
      </c>
      <c r="V996" s="41">
        <f t="shared" si="475"/>
        <v>0</v>
      </c>
      <c r="W996" s="41">
        <f t="shared" si="475"/>
        <v>0</v>
      </c>
      <c r="X996" s="41">
        <f t="shared" si="475"/>
        <v>0</v>
      </c>
      <c r="Y996" s="41">
        <f t="shared" si="475"/>
        <v>0</v>
      </c>
      <c r="Z996" s="41">
        <f t="shared" si="475"/>
        <v>1236754.5399999998</v>
      </c>
      <c r="AA996" s="41">
        <f t="shared" si="475"/>
        <v>420.48999999999069</v>
      </c>
      <c r="AB996" s="42">
        <f>Z996/D996</f>
        <v>0.99966012084805822</v>
      </c>
      <c r="AC996" s="44"/>
      <c r="AE996" s="135"/>
      <c r="AF996" s="135"/>
      <c r="AG996" s="135"/>
      <c r="AH996" s="135"/>
      <c r="AI996" s="135"/>
      <c r="AJ996" s="135"/>
      <c r="AK996" s="135"/>
      <c r="AL996" s="135"/>
      <c r="AM996" s="135"/>
      <c r="AN996" s="135"/>
      <c r="AO996" s="135"/>
      <c r="AP996" s="135"/>
    </row>
    <row r="997" spans="1:42" s="33" customFormat="1" ht="15" hidden="1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  <c r="AE997" s="135"/>
      <c r="AF997" s="135"/>
      <c r="AG997" s="135"/>
      <c r="AH997" s="135"/>
      <c r="AI997" s="135"/>
      <c r="AJ997" s="135"/>
      <c r="AK997" s="135"/>
      <c r="AL997" s="135"/>
      <c r="AM997" s="135"/>
      <c r="AN997" s="135"/>
      <c r="AO997" s="135"/>
      <c r="AP997" s="135"/>
    </row>
    <row r="998" spans="1:42" s="33" customFormat="1" ht="15" hidden="1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  <c r="AE998" s="135"/>
      <c r="AF998" s="135"/>
      <c r="AG998" s="135"/>
      <c r="AH998" s="135"/>
      <c r="AI998" s="135"/>
      <c r="AJ998" s="135"/>
      <c r="AK998" s="135"/>
      <c r="AL998" s="135"/>
      <c r="AM998" s="135"/>
      <c r="AN998" s="135"/>
      <c r="AO998" s="135"/>
      <c r="AP998" s="135"/>
    </row>
    <row r="999" spans="1:42" s="33" customFormat="1" ht="15" hidden="1" customHeight="1" x14ac:dyDescent="0.25">
      <c r="A999" s="48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  <c r="AE999" s="135"/>
      <c r="AF999" s="135"/>
      <c r="AG999" s="135"/>
      <c r="AH999" s="135"/>
      <c r="AI999" s="135"/>
      <c r="AJ999" s="135"/>
      <c r="AK999" s="135"/>
      <c r="AL999" s="135"/>
      <c r="AM999" s="135"/>
      <c r="AN999" s="135"/>
      <c r="AO999" s="135"/>
      <c r="AP999" s="135"/>
    </row>
    <row r="1000" spans="1:42" s="33" customFormat="1" ht="18" hidden="1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9"/>
      <c r="AC1000" s="32"/>
      <c r="AE1000" s="135"/>
      <c r="AF1000" s="135"/>
      <c r="AG1000" s="135"/>
      <c r="AH1000" s="135"/>
      <c r="AI1000" s="135"/>
      <c r="AJ1000" s="135"/>
      <c r="AK1000" s="135"/>
      <c r="AL1000" s="135"/>
      <c r="AM1000" s="135"/>
      <c r="AN1000" s="135"/>
      <c r="AO1000" s="135"/>
      <c r="AP1000" s="135"/>
    </row>
    <row r="1001" spans="1:42" s="33" customFormat="1" ht="18" hidden="1" customHeight="1" x14ac:dyDescent="0.2">
      <c r="A1001" s="36" t="s">
        <v>35</v>
      </c>
      <c r="B1001" s="31">
        <f>[1]consoCURRENT!E20654</f>
        <v>711231.64999999991</v>
      </c>
      <c r="C1001" s="31">
        <f>[1]consoCURRENT!F20654</f>
        <v>0</v>
      </c>
      <c r="D1001" s="31">
        <f>[1]consoCURRENT!G20654</f>
        <v>711231.64999999991</v>
      </c>
      <c r="E1001" s="31">
        <f>[1]consoCURRENT!H20654</f>
        <v>30660</v>
      </c>
      <c r="F1001" s="31">
        <f>[1]consoCURRENT!I20654</f>
        <v>680571.64999999991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16360</v>
      </c>
      <c r="P1001" s="31">
        <f>[1]consoCURRENT!S20654</f>
        <v>14300</v>
      </c>
      <c r="Q1001" s="31">
        <f>[1]consoCURRENT!T20654</f>
        <v>344392.68999999994</v>
      </c>
      <c r="R1001" s="31">
        <f>[1]consoCURRENT!U20654</f>
        <v>336178.96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76">SUM(M1001:Y1001)</f>
        <v>711231.64999999991</v>
      </c>
      <c r="AA1001" s="31">
        <f>D1001-Z1001</f>
        <v>0</v>
      </c>
      <c r="AB1001" s="39">
        <f>Z1001/D1001</f>
        <v>1</v>
      </c>
      <c r="AC1001" s="32"/>
      <c r="AE1001" s="135"/>
      <c r="AF1001" s="135"/>
      <c r="AG1001" s="135"/>
      <c r="AH1001" s="135"/>
      <c r="AI1001" s="135"/>
      <c r="AJ1001" s="135"/>
      <c r="AK1001" s="135"/>
      <c r="AL1001" s="135"/>
      <c r="AM1001" s="135"/>
      <c r="AN1001" s="135"/>
      <c r="AO1001" s="135"/>
      <c r="AP1001" s="135"/>
    </row>
    <row r="1002" spans="1:42" s="33" customFormat="1" ht="18" hidden="1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76"/>
        <v>0</v>
      </c>
      <c r="AA1002" s="31">
        <f>D1002-Z1002</f>
        <v>0</v>
      </c>
      <c r="AB1002" s="39"/>
      <c r="AC1002" s="32"/>
      <c r="AE1002" s="135"/>
      <c r="AF1002" s="135"/>
      <c r="AG1002" s="135"/>
      <c r="AH1002" s="135"/>
      <c r="AI1002" s="135"/>
      <c r="AJ1002" s="135"/>
      <c r="AK1002" s="135"/>
      <c r="AL1002" s="135"/>
      <c r="AM1002" s="135"/>
      <c r="AN1002" s="135"/>
      <c r="AO1002" s="135"/>
      <c r="AP1002" s="135"/>
    </row>
    <row r="1003" spans="1:42" s="33" customFormat="1" ht="18" hidden="1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76"/>
        <v>0</v>
      </c>
      <c r="AA1003" s="31">
        <f>D1003-Z1003</f>
        <v>0</v>
      </c>
      <c r="AB1003" s="39"/>
      <c r="AC1003" s="32"/>
      <c r="AE1003" s="135"/>
      <c r="AF1003" s="135"/>
      <c r="AG1003" s="135"/>
      <c r="AH1003" s="135"/>
      <c r="AI1003" s="135"/>
      <c r="AJ1003" s="135"/>
      <c r="AK1003" s="135"/>
      <c r="AL1003" s="135"/>
      <c r="AM1003" s="135"/>
      <c r="AN1003" s="135"/>
      <c r="AO1003" s="135"/>
      <c r="AP1003" s="135"/>
    </row>
    <row r="1004" spans="1:42" s="33" customFormat="1" ht="18" hidden="1" customHeight="1" x14ac:dyDescent="0.25">
      <c r="A1004" s="40" t="s">
        <v>38</v>
      </c>
      <c r="B1004" s="41">
        <f t="shared" ref="B1004:AA1004" si="477">SUM(B1000:B1003)</f>
        <v>711231.64999999991</v>
      </c>
      <c r="C1004" s="41">
        <f t="shared" si="477"/>
        <v>0</v>
      </c>
      <c r="D1004" s="41">
        <f t="shared" si="477"/>
        <v>711231.64999999991</v>
      </c>
      <c r="E1004" s="41">
        <f t="shared" si="477"/>
        <v>30660</v>
      </c>
      <c r="F1004" s="41">
        <f t="shared" si="477"/>
        <v>680571.64999999991</v>
      </c>
      <c r="G1004" s="41">
        <f t="shared" si="477"/>
        <v>0</v>
      </c>
      <c r="H1004" s="41">
        <f t="shared" si="477"/>
        <v>0</v>
      </c>
      <c r="I1004" s="41">
        <f t="shared" si="477"/>
        <v>0</v>
      </c>
      <c r="J1004" s="41">
        <f t="shared" si="477"/>
        <v>0</v>
      </c>
      <c r="K1004" s="41">
        <f t="shared" si="477"/>
        <v>0</v>
      </c>
      <c r="L1004" s="41">
        <f t="shared" si="477"/>
        <v>0</v>
      </c>
      <c r="M1004" s="41">
        <f t="shared" si="477"/>
        <v>0</v>
      </c>
      <c r="N1004" s="41">
        <f t="shared" si="477"/>
        <v>0</v>
      </c>
      <c r="O1004" s="41">
        <f t="shared" si="477"/>
        <v>16360</v>
      </c>
      <c r="P1004" s="41">
        <f t="shared" si="477"/>
        <v>14300</v>
      </c>
      <c r="Q1004" s="41">
        <f t="shared" si="477"/>
        <v>344392.68999999994</v>
      </c>
      <c r="R1004" s="41">
        <f t="shared" si="477"/>
        <v>336178.96</v>
      </c>
      <c r="S1004" s="41">
        <f t="shared" si="477"/>
        <v>0</v>
      </c>
      <c r="T1004" s="41">
        <f t="shared" si="477"/>
        <v>0</v>
      </c>
      <c r="U1004" s="41">
        <f t="shared" si="477"/>
        <v>0</v>
      </c>
      <c r="V1004" s="41">
        <f t="shared" si="477"/>
        <v>0</v>
      </c>
      <c r="W1004" s="41">
        <f t="shared" si="477"/>
        <v>0</v>
      </c>
      <c r="X1004" s="41">
        <f t="shared" si="477"/>
        <v>0</v>
      </c>
      <c r="Y1004" s="41">
        <f t="shared" si="477"/>
        <v>0</v>
      </c>
      <c r="Z1004" s="41">
        <f t="shared" si="477"/>
        <v>711231.64999999991</v>
      </c>
      <c r="AA1004" s="41">
        <f t="shared" si="477"/>
        <v>0</v>
      </c>
      <c r="AB1004" s="42">
        <f>Z1004/D1004</f>
        <v>1</v>
      </c>
      <c r="AC1004" s="32"/>
      <c r="AE1004" s="135"/>
      <c r="AF1004" s="135"/>
      <c r="AG1004" s="135"/>
      <c r="AH1004" s="135"/>
      <c r="AI1004" s="135"/>
      <c r="AJ1004" s="135"/>
      <c r="AK1004" s="135"/>
      <c r="AL1004" s="135"/>
      <c r="AM1004" s="135"/>
      <c r="AN1004" s="135"/>
      <c r="AO1004" s="135"/>
      <c r="AP1004" s="135"/>
    </row>
    <row r="1005" spans="1:42" s="33" customFormat="1" ht="18" hidden="1" customHeight="1" x14ac:dyDescent="0.25">
      <c r="A1005" s="43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8">SUM(M1005:Y1005)</f>
        <v>0</v>
      </c>
      <c r="AA1005" s="31">
        <f>D1005-Z1005</f>
        <v>0</v>
      </c>
      <c r="AB1005" s="39"/>
      <c r="AC1005" s="32"/>
      <c r="AE1005" s="135"/>
      <c r="AF1005" s="135"/>
      <c r="AG1005" s="135"/>
      <c r="AH1005" s="135"/>
      <c r="AI1005" s="135"/>
      <c r="AJ1005" s="135"/>
      <c r="AK1005" s="135"/>
      <c r="AL1005" s="135"/>
      <c r="AM1005" s="135"/>
      <c r="AN1005" s="135"/>
      <c r="AO1005" s="135"/>
      <c r="AP1005" s="135"/>
    </row>
    <row r="1006" spans="1:42" s="33" customFormat="1" ht="18" hidden="1" customHeight="1" x14ac:dyDescent="0.25">
      <c r="A1006" s="40" t="s">
        <v>40</v>
      </c>
      <c r="B1006" s="41">
        <f t="shared" ref="B1006:AA1006" si="479">B1005+B1004</f>
        <v>711231.64999999991</v>
      </c>
      <c r="C1006" s="41">
        <f t="shared" si="479"/>
        <v>0</v>
      </c>
      <c r="D1006" s="41">
        <f t="shared" si="479"/>
        <v>711231.64999999991</v>
      </c>
      <c r="E1006" s="41">
        <f t="shared" si="479"/>
        <v>30660</v>
      </c>
      <c r="F1006" s="41">
        <f t="shared" si="479"/>
        <v>680571.64999999991</v>
      </c>
      <c r="G1006" s="41">
        <f t="shared" si="479"/>
        <v>0</v>
      </c>
      <c r="H1006" s="41">
        <f t="shared" si="479"/>
        <v>0</v>
      </c>
      <c r="I1006" s="41">
        <f t="shared" si="479"/>
        <v>0</v>
      </c>
      <c r="J1006" s="41">
        <f t="shared" si="479"/>
        <v>0</v>
      </c>
      <c r="K1006" s="41">
        <f t="shared" si="479"/>
        <v>0</v>
      </c>
      <c r="L1006" s="41">
        <f t="shared" si="479"/>
        <v>0</v>
      </c>
      <c r="M1006" s="41">
        <f t="shared" si="479"/>
        <v>0</v>
      </c>
      <c r="N1006" s="41">
        <f t="shared" si="479"/>
        <v>0</v>
      </c>
      <c r="O1006" s="41">
        <f t="shared" si="479"/>
        <v>16360</v>
      </c>
      <c r="P1006" s="41">
        <f t="shared" si="479"/>
        <v>14300</v>
      </c>
      <c r="Q1006" s="41">
        <f t="shared" si="479"/>
        <v>344392.68999999994</v>
      </c>
      <c r="R1006" s="41">
        <f t="shared" si="479"/>
        <v>336178.96</v>
      </c>
      <c r="S1006" s="41">
        <f t="shared" si="479"/>
        <v>0</v>
      </c>
      <c r="T1006" s="41">
        <f t="shared" si="479"/>
        <v>0</v>
      </c>
      <c r="U1006" s="41">
        <f t="shared" si="479"/>
        <v>0</v>
      </c>
      <c r="V1006" s="41">
        <f t="shared" si="479"/>
        <v>0</v>
      </c>
      <c r="W1006" s="41">
        <f t="shared" si="479"/>
        <v>0</v>
      </c>
      <c r="X1006" s="41">
        <f t="shared" si="479"/>
        <v>0</v>
      </c>
      <c r="Y1006" s="41">
        <f t="shared" si="479"/>
        <v>0</v>
      </c>
      <c r="Z1006" s="41">
        <f t="shared" si="479"/>
        <v>711231.64999999991</v>
      </c>
      <c r="AA1006" s="41">
        <f t="shared" si="479"/>
        <v>0</v>
      </c>
      <c r="AB1006" s="42">
        <f>Z1006/D1006</f>
        <v>1</v>
      </c>
      <c r="AC1006" s="44"/>
      <c r="AE1006" s="135"/>
      <c r="AF1006" s="135"/>
      <c r="AG1006" s="135"/>
      <c r="AH1006" s="135"/>
      <c r="AI1006" s="135"/>
      <c r="AJ1006" s="135"/>
      <c r="AK1006" s="135"/>
      <c r="AL1006" s="135"/>
      <c r="AM1006" s="135"/>
      <c r="AN1006" s="135"/>
      <c r="AO1006" s="135"/>
      <c r="AP1006" s="135"/>
    </row>
    <row r="1007" spans="1:42" s="33" customFormat="1" ht="15" hidden="1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  <c r="AE1007" s="135"/>
      <c r="AF1007" s="135"/>
      <c r="AG1007" s="135"/>
      <c r="AH1007" s="135"/>
      <c r="AI1007" s="135"/>
      <c r="AJ1007" s="135"/>
      <c r="AK1007" s="135"/>
      <c r="AL1007" s="135"/>
      <c r="AM1007" s="135"/>
      <c r="AN1007" s="135"/>
      <c r="AO1007" s="135"/>
      <c r="AP1007" s="135"/>
    </row>
    <row r="1008" spans="1:42" s="33" customFormat="1" ht="15" hidden="1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  <c r="AE1008" s="135"/>
      <c r="AF1008" s="135"/>
      <c r="AG1008" s="135"/>
      <c r="AH1008" s="135"/>
      <c r="AI1008" s="135"/>
      <c r="AJ1008" s="135"/>
      <c r="AK1008" s="135"/>
      <c r="AL1008" s="135"/>
      <c r="AM1008" s="135"/>
      <c r="AN1008" s="135"/>
      <c r="AO1008" s="135"/>
      <c r="AP1008" s="135"/>
    </row>
    <row r="1009" spans="1:42" s="33" customFormat="1" ht="15" hidden="1" customHeight="1" x14ac:dyDescent="0.25">
      <c r="A1009" s="48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  <c r="AE1009" s="135"/>
      <c r="AF1009" s="135"/>
      <c r="AG1009" s="135"/>
      <c r="AH1009" s="135"/>
      <c r="AI1009" s="135"/>
      <c r="AJ1009" s="135"/>
      <c r="AK1009" s="135"/>
      <c r="AL1009" s="135"/>
      <c r="AM1009" s="135"/>
      <c r="AN1009" s="135"/>
      <c r="AO1009" s="135"/>
      <c r="AP1009" s="135"/>
    </row>
    <row r="1010" spans="1:42" s="33" customFormat="1" ht="18" hidden="1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9"/>
      <c r="AC1010" s="32"/>
      <c r="AE1010" s="135"/>
      <c r="AF1010" s="135"/>
      <c r="AG1010" s="135"/>
      <c r="AH1010" s="135"/>
      <c r="AI1010" s="135"/>
      <c r="AJ1010" s="135"/>
      <c r="AK1010" s="135"/>
      <c r="AL1010" s="135"/>
      <c r="AM1010" s="135"/>
      <c r="AN1010" s="135"/>
      <c r="AO1010" s="135"/>
      <c r="AP1010" s="135"/>
    </row>
    <row r="1011" spans="1:42" s="33" customFormat="1" ht="18" hidden="1" customHeight="1" x14ac:dyDescent="0.2">
      <c r="A1011" s="36" t="s">
        <v>35</v>
      </c>
      <c r="B1011" s="31">
        <f>[1]consoCURRENT!E20867</f>
        <v>4578225.51</v>
      </c>
      <c r="C1011" s="31">
        <f>[1]consoCURRENT!F20867</f>
        <v>0</v>
      </c>
      <c r="D1011" s="31">
        <f>[1]consoCURRENT!G20867</f>
        <v>4578225.51</v>
      </c>
      <c r="E1011" s="31">
        <f>[1]consoCURRENT!H20867</f>
        <v>705952</v>
      </c>
      <c r="F1011" s="31">
        <f>[1]consoCURRENT!I20867</f>
        <v>1199952</v>
      </c>
      <c r="G1011" s="31">
        <f>[1]consoCURRENT!J20867</f>
        <v>1706012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0</v>
      </c>
      <c r="P1011" s="31">
        <f>[1]consoCURRENT!S20867</f>
        <v>705952</v>
      </c>
      <c r="Q1011" s="31">
        <f>[1]consoCURRENT!T20867</f>
        <v>216625</v>
      </c>
      <c r="R1011" s="31">
        <f>[1]consoCURRENT!U20867</f>
        <v>23285</v>
      </c>
      <c r="S1011" s="31">
        <f>[1]consoCURRENT!V20867</f>
        <v>960042</v>
      </c>
      <c r="T1011" s="31">
        <f>[1]consoCURRENT!W20867</f>
        <v>0</v>
      </c>
      <c r="U1011" s="31">
        <f>[1]consoCURRENT!X20867</f>
        <v>0</v>
      </c>
      <c r="V1011" s="31">
        <f>[1]consoCURRENT!Y20867</f>
        <v>1706012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80">SUM(M1011:Y1011)</f>
        <v>3611916</v>
      </c>
      <c r="AA1011" s="31">
        <f>D1011-Z1011</f>
        <v>966309.50999999978</v>
      </c>
      <c r="AB1011" s="39">
        <f>Z1011/D1011</f>
        <v>0.78893361458728151</v>
      </c>
      <c r="AC1011" s="32"/>
      <c r="AE1011" s="135"/>
      <c r="AF1011" s="135"/>
      <c r="AG1011" s="135"/>
      <c r="AH1011" s="135"/>
      <c r="AI1011" s="135"/>
      <c r="AJ1011" s="135"/>
      <c r="AK1011" s="135"/>
      <c r="AL1011" s="135"/>
      <c r="AM1011" s="135"/>
      <c r="AN1011" s="135"/>
      <c r="AO1011" s="135"/>
      <c r="AP1011" s="135"/>
    </row>
    <row r="1012" spans="1:42" s="33" customFormat="1" ht="18" hidden="1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80"/>
        <v>0</v>
      </c>
      <c r="AA1012" s="31">
        <f>D1012-Z1012</f>
        <v>0</v>
      </c>
      <c r="AB1012" s="39"/>
      <c r="AC1012" s="32"/>
      <c r="AE1012" s="135"/>
      <c r="AF1012" s="135"/>
      <c r="AG1012" s="135"/>
      <c r="AH1012" s="135"/>
      <c r="AI1012" s="135"/>
      <c r="AJ1012" s="135"/>
      <c r="AK1012" s="135"/>
      <c r="AL1012" s="135"/>
      <c r="AM1012" s="135"/>
      <c r="AN1012" s="135"/>
      <c r="AO1012" s="135"/>
      <c r="AP1012" s="135"/>
    </row>
    <row r="1013" spans="1:42" s="33" customFormat="1" ht="18" hidden="1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80"/>
        <v>0</v>
      </c>
      <c r="AA1013" s="31">
        <f>D1013-Z1013</f>
        <v>0</v>
      </c>
      <c r="AB1013" s="39"/>
      <c r="AC1013" s="32"/>
      <c r="AE1013" s="135"/>
      <c r="AF1013" s="135"/>
      <c r="AG1013" s="135"/>
      <c r="AH1013" s="135"/>
      <c r="AI1013" s="135"/>
      <c r="AJ1013" s="135"/>
      <c r="AK1013" s="135"/>
      <c r="AL1013" s="135"/>
      <c r="AM1013" s="135"/>
      <c r="AN1013" s="135"/>
      <c r="AO1013" s="135"/>
      <c r="AP1013" s="135"/>
    </row>
    <row r="1014" spans="1:42" s="33" customFormat="1" ht="18" hidden="1" customHeight="1" x14ac:dyDescent="0.25">
      <c r="A1014" s="40" t="s">
        <v>38</v>
      </c>
      <c r="B1014" s="41">
        <f t="shared" ref="B1014:AA1014" si="481">SUM(B1010:B1013)</f>
        <v>4578225.51</v>
      </c>
      <c r="C1014" s="41">
        <f t="shared" si="481"/>
        <v>0</v>
      </c>
      <c r="D1014" s="41">
        <f t="shared" si="481"/>
        <v>4578225.51</v>
      </c>
      <c r="E1014" s="41">
        <f t="shared" si="481"/>
        <v>705952</v>
      </c>
      <c r="F1014" s="41">
        <f t="shared" si="481"/>
        <v>1199952</v>
      </c>
      <c r="G1014" s="41">
        <f t="shared" si="481"/>
        <v>1706012</v>
      </c>
      <c r="H1014" s="41">
        <f t="shared" si="481"/>
        <v>0</v>
      </c>
      <c r="I1014" s="41">
        <f t="shared" si="481"/>
        <v>0</v>
      </c>
      <c r="J1014" s="41">
        <f t="shared" si="481"/>
        <v>0</v>
      </c>
      <c r="K1014" s="41">
        <f t="shared" si="481"/>
        <v>0</v>
      </c>
      <c r="L1014" s="41">
        <f t="shared" si="481"/>
        <v>0</v>
      </c>
      <c r="M1014" s="41">
        <f t="shared" si="481"/>
        <v>0</v>
      </c>
      <c r="N1014" s="41">
        <f t="shared" si="481"/>
        <v>0</v>
      </c>
      <c r="O1014" s="41">
        <f t="shared" si="481"/>
        <v>0</v>
      </c>
      <c r="P1014" s="41">
        <f t="shared" si="481"/>
        <v>705952</v>
      </c>
      <c r="Q1014" s="41">
        <f t="shared" si="481"/>
        <v>216625</v>
      </c>
      <c r="R1014" s="41">
        <f t="shared" si="481"/>
        <v>23285</v>
      </c>
      <c r="S1014" s="41">
        <f t="shared" si="481"/>
        <v>960042</v>
      </c>
      <c r="T1014" s="41">
        <f t="shared" si="481"/>
        <v>0</v>
      </c>
      <c r="U1014" s="41">
        <f t="shared" si="481"/>
        <v>0</v>
      </c>
      <c r="V1014" s="41">
        <f t="shared" si="481"/>
        <v>1706012</v>
      </c>
      <c r="W1014" s="41">
        <f t="shared" si="481"/>
        <v>0</v>
      </c>
      <c r="X1014" s="41">
        <f t="shared" si="481"/>
        <v>0</v>
      </c>
      <c r="Y1014" s="41">
        <f t="shared" si="481"/>
        <v>0</v>
      </c>
      <c r="Z1014" s="41">
        <f t="shared" si="481"/>
        <v>3611916</v>
      </c>
      <c r="AA1014" s="41">
        <f t="shared" si="481"/>
        <v>966309.50999999978</v>
      </c>
      <c r="AB1014" s="42">
        <f>Z1014/D1014</f>
        <v>0.78893361458728151</v>
      </c>
      <c r="AC1014" s="32"/>
      <c r="AE1014" s="135"/>
      <c r="AF1014" s="135"/>
      <c r="AG1014" s="135"/>
      <c r="AH1014" s="135"/>
      <c r="AI1014" s="135"/>
      <c r="AJ1014" s="135"/>
      <c r="AK1014" s="135"/>
      <c r="AL1014" s="135"/>
      <c r="AM1014" s="135"/>
      <c r="AN1014" s="135"/>
      <c r="AO1014" s="135"/>
      <c r="AP1014" s="135"/>
    </row>
    <row r="1015" spans="1:42" s="33" customFormat="1" ht="18" hidden="1" customHeight="1" x14ac:dyDescent="0.25">
      <c r="A1015" s="43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82">SUM(M1015:Y1015)</f>
        <v>0</v>
      </c>
      <c r="AA1015" s="31">
        <f>D1015-Z1015</f>
        <v>0</v>
      </c>
      <c r="AB1015" s="39"/>
      <c r="AC1015" s="32"/>
      <c r="AE1015" s="135"/>
      <c r="AF1015" s="135"/>
      <c r="AG1015" s="135"/>
      <c r="AH1015" s="135"/>
      <c r="AI1015" s="135"/>
      <c r="AJ1015" s="135"/>
      <c r="AK1015" s="135"/>
      <c r="AL1015" s="135"/>
      <c r="AM1015" s="135"/>
      <c r="AN1015" s="135"/>
      <c r="AO1015" s="135"/>
      <c r="AP1015" s="135"/>
    </row>
    <row r="1016" spans="1:42" s="33" customFormat="1" ht="18" hidden="1" customHeight="1" x14ac:dyDescent="0.25">
      <c r="A1016" s="40" t="s">
        <v>40</v>
      </c>
      <c r="B1016" s="41">
        <f t="shared" ref="B1016:AA1016" si="483">B1015+B1014</f>
        <v>4578225.51</v>
      </c>
      <c r="C1016" s="41">
        <f t="shared" si="483"/>
        <v>0</v>
      </c>
      <c r="D1016" s="41">
        <f t="shared" si="483"/>
        <v>4578225.51</v>
      </c>
      <c r="E1016" s="41">
        <f t="shared" si="483"/>
        <v>705952</v>
      </c>
      <c r="F1016" s="41">
        <f t="shared" si="483"/>
        <v>1199952</v>
      </c>
      <c r="G1016" s="41">
        <f t="shared" si="483"/>
        <v>1706012</v>
      </c>
      <c r="H1016" s="41">
        <f t="shared" si="483"/>
        <v>0</v>
      </c>
      <c r="I1016" s="41">
        <f t="shared" si="483"/>
        <v>0</v>
      </c>
      <c r="J1016" s="41">
        <f t="shared" si="483"/>
        <v>0</v>
      </c>
      <c r="K1016" s="41">
        <f t="shared" si="483"/>
        <v>0</v>
      </c>
      <c r="L1016" s="41">
        <f t="shared" si="483"/>
        <v>0</v>
      </c>
      <c r="M1016" s="41">
        <f t="shared" si="483"/>
        <v>0</v>
      </c>
      <c r="N1016" s="41">
        <f t="shared" si="483"/>
        <v>0</v>
      </c>
      <c r="O1016" s="41">
        <f t="shared" si="483"/>
        <v>0</v>
      </c>
      <c r="P1016" s="41">
        <f t="shared" si="483"/>
        <v>705952</v>
      </c>
      <c r="Q1016" s="41">
        <f t="shared" si="483"/>
        <v>216625</v>
      </c>
      <c r="R1016" s="41">
        <f t="shared" si="483"/>
        <v>23285</v>
      </c>
      <c r="S1016" s="41">
        <f t="shared" si="483"/>
        <v>960042</v>
      </c>
      <c r="T1016" s="41">
        <f t="shared" si="483"/>
        <v>0</v>
      </c>
      <c r="U1016" s="41">
        <f t="shared" si="483"/>
        <v>0</v>
      </c>
      <c r="V1016" s="41">
        <f t="shared" si="483"/>
        <v>1706012</v>
      </c>
      <c r="W1016" s="41">
        <f t="shared" si="483"/>
        <v>0</v>
      </c>
      <c r="X1016" s="41">
        <f t="shared" si="483"/>
        <v>0</v>
      </c>
      <c r="Y1016" s="41">
        <f t="shared" si="483"/>
        <v>0</v>
      </c>
      <c r="Z1016" s="41">
        <f t="shared" si="483"/>
        <v>3611916</v>
      </c>
      <c r="AA1016" s="41">
        <f t="shared" si="483"/>
        <v>966309.50999999978</v>
      </c>
      <c r="AB1016" s="42">
        <f>Z1016/D1016</f>
        <v>0.78893361458728151</v>
      </c>
      <c r="AC1016" s="44"/>
      <c r="AE1016" s="135"/>
      <c r="AF1016" s="135"/>
      <c r="AG1016" s="135"/>
      <c r="AH1016" s="135"/>
      <c r="AI1016" s="135"/>
      <c r="AJ1016" s="135"/>
      <c r="AK1016" s="135"/>
      <c r="AL1016" s="135"/>
      <c r="AM1016" s="135"/>
      <c r="AN1016" s="135"/>
      <c r="AO1016" s="135"/>
      <c r="AP1016" s="135"/>
    </row>
    <row r="1017" spans="1:42" s="33" customFormat="1" ht="15" hidden="1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  <c r="AE1017" s="135"/>
      <c r="AF1017" s="135"/>
      <c r="AG1017" s="135"/>
      <c r="AH1017" s="135"/>
      <c r="AI1017" s="135"/>
      <c r="AJ1017" s="135"/>
      <c r="AK1017" s="135"/>
      <c r="AL1017" s="135"/>
      <c r="AM1017" s="135"/>
      <c r="AN1017" s="135"/>
      <c r="AO1017" s="135"/>
      <c r="AP1017" s="135"/>
    </row>
    <row r="1018" spans="1:42" s="33" customFormat="1" ht="15" hidden="1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  <c r="AE1018" s="135"/>
      <c r="AF1018" s="135"/>
      <c r="AG1018" s="135"/>
      <c r="AH1018" s="135"/>
      <c r="AI1018" s="135"/>
      <c r="AJ1018" s="135"/>
      <c r="AK1018" s="135"/>
      <c r="AL1018" s="135"/>
      <c r="AM1018" s="135"/>
      <c r="AN1018" s="135"/>
      <c r="AO1018" s="135"/>
      <c r="AP1018" s="135"/>
    </row>
    <row r="1019" spans="1:42" s="33" customFormat="1" ht="15" hidden="1" customHeight="1" x14ac:dyDescent="0.25">
      <c r="A1019" s="48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  <c r="AE1019" s="135"/>
      <c r="AF1019" s="135"/>
      <c r="AG1019" s="135"/>
      <c r="AH1019" s="135"/>
      <c r="AI1019" s="135"/>
      <c r="AJ1019" s="135"/>
      <c r="AK1019" s="135"/>
      <c r="AL1019" s="135"/>
      <c r="AM1019" s="135"/>
      <c r="AN1019" s="135"/>
      <c r="AO1019" s="135"/>
      <c r="AP1019" s="135"/>
    </row>
    <row r="1020" spans="1:42" s="33" customFormat="1" ht="18" hidden="1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9"/>
      <c r="AC1020" s="32"/>
      <c r="AE1020" s="135"/>
      <c r="AF1020" s="135"/>
      <c r="AG1020" s="135"/>
      <c r="AH1020" s="135"/>
      <c r="AI1020" s="135"/>
      <c r="AJ1020" s="135"/>
      <c r="AK1020" s="135"/>
      <c r="AL1020" s="135"/>
      <c r="AM1020" s="135"/>
      <c r="AN1020" s="135"/>
      <c r="AO1020" s="135"/>
      <c r="AP1020" s="135"/>
    </row>
    <row r="1021" spans="1:42" s="33" customFormat="1" ht="18" hidden="1" customHeight="1" x14ac:dyDescent="0.2">
      <c r="A1021" s="36" t="s">
        <v>35</v>
      </c>
      <c r="B1021" s="31">
        <f>[1]consoCURRENT!E21080</f>
        <v>2915632.26</v>
      </c>
      <c r="C1021" s="31">
        <f>[1]consoCURRENT!F21080</f>
        <v>0</v>
      </c>
      <c r="D1021" s="31">
        <f>[1]consoCURRENT!G21080</f>
        <v>2915632.26</v>
      </c>
      <c r="E1021" s="31">
        <f>[1]consoCURRENT!H21080</f>
        <v>2366488.98</v>
      </c>
      <c r="F1021" s="31">
        <f>[1]consoCURRENT!I21080</f>
        <v>398963.65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570256.6</v>
      </c>
      <c r="O1021" s="31">
        <f>[1]consoCURRENT!R21080</f>
        <v>524593.17000000004</v>
      </c>
      <c r="P1021" s="31">
        <f>[1]consoCURRENT!S21080</f>
        <v>1271639.21</v>
      </c>
      <c r="Q1021" s="31">
        <f>[1]consoCURRENT!T21080</f>
        <v>143500</v>
      </c>
      <c r="R1021" s="31">
        <f>[1]consoCURRENT!U21080</f>
        <v>136618</v>
      </c>
      <c r="S1021" s="31">
        <f>[1]consoCURRENT!V21080</f>
        <v>118845.65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84">SUM(M1021:Y1021)</f>
        <v>2765452.63</v>
      </c>
      <c r="AA1021" s="31">
        <f>D1021-Z1021</f>
        <v>150179.62999999989</v>
      </c>
      <c r="AB1021" s="39">
        <f>Z1021/D1021</f>
        <v>0.94849157348807767</v>
      </c>
      <c r="AC1021" s="32"/>
      <c r="AE1021" s="135"/>
      <c r="AF1021" s="135"/>
      <c r="AG1021" s="135"/>
      <c r="AH1021" s="135"/>
      <c r="AI1021" s="135"/>
      <c r="AJ1021" s="135"/>
      <c r="AK1021" s="135"/>
      <c r="AL1021" s="135"/>
      <c r="AM1021" s="135"/>
      <c r="AN1021" s="135"/>
      <c r="AO1021" s="135"/>
      <c r="AP1021" s="135"/>
    </row>
    <row r="1022" spans="1:42" s="33" customFormat="1" ht="18" hidden="1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84"/>
        <v>0</v>
      </c>
      <c r="AA1022" s="31">
        <f>D1022-Z1022</f>
        <v>0</v>
      </c>
      <c r="AB1022" s="39"/>
      <c r="AC1022" s="32"/>
      <c r="AE1022" s="135"/>
      <c r="AF1022" s="135"/>
      <c r="AG1022" s="135"/>
      <c r="AH1022" s="135"/>
      <c r="AI1022" s="135"/>
      <c r="AJ1022" s="135"/>
      <c r="AK1022" s="135"/>
      <c r="AL1022" s="135"/>
      <c r="AM1022" s="135"/>
      <c r="AN1022" s="135"/>
      <c r="AO1022" s="135"/>
      <c r="AP1022" s="135"/>
    </row>
    <row r="1023" spans="1:42" s="33" customFormat="1" ht="18" hidden="1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84"/>
        <v>0</v>
      </c>
      <c r="AA1023" s="31">
        <f>D1023-Z1023</f>
        <v>0</v>
      </c>
      <c r="AB1023" s="39"/>
      <c r="AC1023" s="32"/>
      <c r="AE1023" s="135"/>
      <c r="AF1023" s="135"/>
      <c r="AG1023" s="135"/>
      <c r="AH1023" s="135"/>
      <c r="AI1023" s="135"/>
      <c r="AJ1023" s="135"/>
      <c r="AK1023" s="135"/>
      <c r="AL1023" s="135"/>
      <c r="AM1023" s="135"/>
      <c r="AN1023" s="135"/>
      <c r="AO1023" s="135"/>
      <c r="AP1023" s="135"/>
    </row>
    <row r="1024" spans="1:42" s="33" customFormat="1" ht="18" hidden="1" customHeight="1" x14ac:dyDescent="0.25">
      <c r="A1024" s="40" t="s">
        <v>38</v>
      </c>
      <c r="B1024" s="41">
        <f t="shared" ref="B1024:AA1024" si="485">SUM(B1020:B1023)</f>
        <v>2915632.26</v>
      </c>
      <c r="C1024" s="41">
        <f t="shared" si="485"/>
        <v>0</v>
      </c>
      <c r="D1024" s="41">
        <f t="shared" si="485"/>
        <v>2915632.26</v>
      </c>
      <c r="E1024" s="41">
        <f t="shared" si="485"/>
        <v>2366488.98</v>
      </c>
      <c r="F1024" s="41">
        <f t="shared" si="485"/>
        <v>398963.65</v>
      </c>
      <c r="G1024" s="41">
        <f t="shared" si="485"/>
        <v>0</v>
      </c>
      <c r="H1024" s="41">
        <f t="shared" si="485"/>
        <v>0</v>
      </c>
      <c r="I1024" s="41">
        <f t="shared" si="485"/>
        <v>0</v>
      </c>
      <c r="J1024" s="41">
        <f t="shared" si="485"/>
        <v>0</v>
      </c>
      <c r="K1024" s="41">
        <f t="shared" si="485"/>
        <v>0</v>
      </c>
      <c r="L1024" s="41">
        <f t="shared" si="485"/>
        <v>0</v>
      </c>
      <c r="M1024" s="41">
        <f t="shared" si="485"/>
        <v>0</v>
      </c>
      <c r="N1024" s="41">
        <f t="shared" si="485"/>
        <v>570256.6</v>
      </c>
      <c r="O1024" s="41">
        <f t="shared" si="485"/>
        <v>524593.17000000004</v>
      </c>
      <c r="P1024" s="41">
        <f t="shared" si="485"/>
        <v>1271639.21</v>
      </c>
      <c r="Q1024" s="41">
        <f t="shared" si="485"/>
        <v>143500</v>
      </c>
      <c r="R1024" s="41">
        <f t="shared" si="485"/>
        <v>136618</v>
      </c>
      <c r="S1024" s="41">
        <f t="shared" si="485"/>
        <v>118845.65</v>
      </c>
      <c r="T1024" s="41">
        <f t="shared" si="485"/>
        <v>0</v>
      </c>
      <c r="U1024" s="41">
        <f t="shared" si="485"/>
        <v>0</v>
      </c>
      <c r="V1024" s="41">
        <f t="shared" si="485"/>
        <v>0</v>
      </c>
      <c r="W1024" s="41">
        <f t="shared" si="485"/>
        <v>0</v>
      </c>
      <c r="X1024" s="41">
        <f t="shared" si="485"/>
        <v>0</v>
      </c>
      <c r="Y1024" s="41">
        <f t="shared" si="485"/>
        <v>0</v>
      </c>
      <c r="Z1024" s="41">
        <f t="shared" si="485"/>
        <v>2765452.63</v>
      </c>
      <c r="AA1024" s="41">
        <f t="shared" si="485"/>
        <v>150179.62999999989</v>
      </c>
      <c r="AB1024" s="42">
        <f>Z1024/D1024</f>
        <v>0.94849157348807767</v>
      </c>
      <c r="AC1024" s="32"/>
      <c r="AE1024" s="135"/>
      <c r="AF1024" s="135"/>
      <c r="AG1024" s="135"/>
      <c r="AH1024" s="135"/>
      <c r="AI1024" s="135"/>
      <c r="AJ1024" s="135"/>
      <c r="AK1024" s="135"/>
      <c r="AL1024" s="135"/>
      <c r="AM1024" s="135"/>
      <c r="AN1024" s="135"/>
      <c r="AO1024" s="135"/>
      <c r="AP1024" s="135"/>
    </row>
    <row r="1025" spans="1:42" s="33" customFormat="1" ht="18" hidden="1" customHeight="1" x14ac:dyDescent="0.25">
      <c r="A1025" s="43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86">SUM(M1025:Y1025)</f>
        <v>0</v>
      </c>
      <c r="AA1025" s="31">
        <f>D1025-Z1025</f>
        <v>0</v>
      </c>
      <c r="AB1025" s="39"/>
      <c r="AC1025" s="32"/>
      <c r="AE1025" s="135"/>
      <c r="AF1025" s="135"/>
      <c r="AG1025" s="135"/>
      <c r="AH1025" s="135"/>
      <c r="AI1025" s="135"/>
      <c r="AJ1025" s="135"/>
      <c r="AK1025" s="135"/>
      <c r="AL1025" s="135"/>
      <c r="AM1025" s="135"/>
      <c r="AN1025" s="135"/>
      <c r="AO1025" s="135"/>
      <c r="AP1025" s="135"/>
    </row>
    <row r="1026" spans="1:42" s="33" customFormat="1" ht="18" hidden="1" customHeight="1" x14ac:dyDescent="0.25">
      <c r="A1026" s="40" t="s">
        <v>40</v>
      </c>
      <c r="B1026" s="41">
        <f t="shared" ref="B1026:AA1026" si="487">B1025+B1024</f>
        <v>2915632.26</v>
      </c>
      <c r="C1026" s="41">
        <f t="shared" si="487"/>
        <v>0</v>
      </c>
      <c r="D1026" s="41">
        <f t="shared" si="487"/>
        <v>2915632.26</v>
      </c>
      <c r="E1026" s="41">
        <f t="shared" si="487"/>
        <v>2366488.98</v>
      </c>
      <c r="F1026" s="41">
        <f t="shared" si="487"/>
        <v>398963.65</v>
      </c>
      <c r="G1026" s="41">
        <f t="shared" si="487"/>
        <v>0</v>
      </c>
      <c r="H1026" s="41">
        <f t="shared" si="487"/>
        <v>0</v>
      </c>
      <c r="I1026" s="41">
        <f t="shared" si="487"/>
        <v>0</v>
      </c>
      <c r="J1026" s="41">
        <f t="shared" si="487"/>
        <v>0</v>
      </c>
      <c r="K1026" s="41">
        <f t="shared" si="487"/>
        <v>0</v>
      </c>
      <c r="L1026" s="41">
        <f t="shared" si="487"/>
        <v>0</v>
      </c>
      <c r="M1026" s="41">
        <f t="shared" si="487"/>
        <v>0</v>
      </c>
      <c r="N1026" s="41">
        <f t="shared" si="487"/>
        <v>570256.6</v>
      </c>
      <c r="O1026" s="41">
        <f t="shared" si="487"/>
        <v>524593.17000000004</v>
      </c>
      <c r="P1026" s="41">
        <f t="shared" si="487"/>
        <v>1271639.21</v>
      </c>
      <c r="Q1026" s="41">
        <f t="shared" si="487"/>
        <v>143500</v>
      </c>
      <c r="R1026" s="41">
        <f t="shared" si="487"/>
        <v>136618</v>
      </c>
      <c r="S1026" s="41">
        <f t="shared" si="487"/>
        <v>118845.65</v>
      </c>
      <c r="T1026" s="41">
        <f t="shared" si="487"/>
        <v>0</v>
      </c>
      <c r="U1026" s="41">
        <f t="shared" si="487"/>
        <v>0</v>
      </c>
      <c r="V1026" s="41">
        <f t="shared" si="487"/>
        <v>0</v>
      </c>
      <c r="W1026" s="41">
        <f t="shared" si="487"/>
        <v>0</v>
      </c>
      <c r="X1026" s="41">
        <f t="shared" si="487"/>
        <v>0</v>
      </c>
      <c r="Y1026" s="41">
        <f t="shared" si="487"/>
        <v>0</v>
      </c>
      <c r="Z1026" s="41">
        <f t="shared" si="487"/>
        <v>2765452.63</v>
      </c>
      <c r="AA1026" s="41">
        <f t="shared" si="487"/>
        <v>150179.62999999989</v>
      </c>
      <c r="AB1026" s="42">
        <f>Z1026/D1026</f>
        <v>0.94849157348807767</v>
      </c>
      <c r="AC1026" s="44"/>
      <c r="AE1026" s="135"/>
      <c r="AF1026" s="135"/>
      <c r="AG1026" s="135"/>
      <c r="AH1026" s="135"/>
      <c r="AI1026" s="135"/>
      <c r="AJ1026" s="135"/>
      <c r="AK1026" s="135"/>
      <c r="AL1026" s="135"/>
      <c r="AM1026" s="135"/>
      <c r="AN1026" s="135"/>
      <c r="AO1026" s="135"/>
      <c r="AP1026" s="135"/>
    </row>
    <row r="1027" spans="1:42" s="33" customFormat="1" ht="15" hidden="1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  <c r="AE1027" s="135"/>
      <c r="AF1027" s="135"/>
      <c r="AG1027" s="135"/>
      <c r="AH1027" s="135"/>
      <c r="AI1027" s="135"/>
      <c r="AJ1027" s="135"/>
      <c r="AK1027" s="135"/>
      <c r="AL1027" s="135"/>
      <c r="AM1027" s="135"/>
      <c r="AN1027" s="135"/>
      <c r="AO1027" s="135"/>
      <c r="AP1027" s="135"/>
    </row>
    <row r="1028" spans="1:42" s="33" customFormat="1" ht="15" hidden="1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  <c r="AE1028" s="135"/>
      <c r="AF1028" s="135"/>
      <c r="AG1028" s="135"/>
      <c r="AH1028" s="135"/>
      <c r="AI1028" s="135"/>
      <c r="AJ1028" s="135"/>
      <c r="AK1028" s="135"/>
      <c r="AL1028" s="135"/>
      <c r="AM1028" s="135"/>
      <c r="AN1028" s="135"/>
      <c r="AO1028" s="135"/>
      <c r="AP1028" s="135"/>
    </row>
    <row r="1029" spans="1:42" s="33" customFormat="1" ht="15" hidden="1" customHeight="1" x14ac:dyDescent="0.25">
      <c r="A1029" s="48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  <c r="AE1029" s="135"/>
      <c r="AF1029" s="135"/>
      <c r="AG1029" s="135"/>
      <c r="AH1029" s="135"/>
      <c r="AI1029" s="135"/>
      <c r="AJ1029" s="135"/>
      <c r="AK1029" s="135"/>
      <c r="AL1029" s="135"/>
      <c r="AM1029" s="135"/>
      <c r="AN1029" s="135"/>
      <c r="AO1029" s="135"/>
      <c r="AP1029" s="135"/>
    </row>
    <row r="1030" spans="1:42" s="33" customFormat="1" ht="18" hidden="1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9"/>
      <c r="AC1030" s="32"/>
      <c r="AE1030" s="135"/>
      <c r="AF1030" s="135"/>
      <c r="AG1030" s="135"/>
      <c r="AH1030" s="135"/>
      <c r="AI1030" s="135"/>
      <c r="AJ1030" s="135"/>
      <c r="AK1030" s="135"/>
      <c r="AL1030" s="135"/>
      <c r="AM1030" s="135"/>
      <c r="AN1030" s="135"/>
      <c r="AO1030" s="135"/>
      <c r="AP1030" s="135"/>
    </row>
    <row r="1031" spans="1:42" s="33" customFormat="1" ht="18" hidden="1" customHeight="1" x14ac:dyDescent="0.2">
      <c r="A1031" s="36" t="s">
        <v>35</v>
      </c>
      <c r="B1031" s="31">
        <f>[1]consoCURRENT!E21293</f>
        <v>1555069.12</v>
      </c>
      <c r="C1031" s="31">
        <f>[1]consoCURRENT!F21293</f>
        <v>0</v>
      </c>
      <c r="D1031" s="31">
        <f>[1]consoCURRENT!G21293</f>
        <v>1555069.12</v>
      </c>
      <c r="E1031" s="31">
        <f>[1]consoCURRENT!H21293</f>
        <v>0</v>
      </c>
      <c r="F1031" s="31">
        <f>[1]consoCURRENT!I21293</f>
        <v>1555069.12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0</v>
      </c>
      <c r="Q1031" s="31">
        <f>[1]consoCURRENT!T21293</f>
        <v>1215066.7</v>
      </c>
      <c r="R1031" s="31">
        <f>[1]consoCURRENT!U21293</f>
        <v>340002.42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8">SUM(M1031:Y1031)</f>
        <v>1555069.1199999999</v>
      </c>
      <c r="AA1031" s="31">
        <f>D1031-Z1031</f>
        <v>0</v>
      </c>
      <c r="AB1031" s="39">
        <f>Z1031/D1031</f>
        <v>0.99999999999999989</v>
      </c>
      <c r="AC1031" s="32"/>
      <c r="AE1031" s="135"/>
      <c r="AF1031" s="135"/>
      <c r="AG1031" s="135"/>
      <c r="AH1031" s="135"/>
      <c r="AI1031" s="135"/>
      <c r="AJ1031" s="135"/>
      <c r="AK1031" s="135"/>
      <c r="AL1031" s="135"/>
      <c r="AM1031" s="135"/>
      <c r="AN1031" s="135"/>
      <c r="AO1031" s="135"/>
      <c r="AP1031" s="135"/>
    </row>
    <row r="1032" spans="1:42" s="33" customFormat="1" ht="18" hidden="1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8"/>
        <v>0</v>
      </c>
      <c r="AA1032" s="31">
        <f>D1032-Z1032</f>
        <v>0</v>
      </c>
      <c r="AB1032" s="39"/>
      <c r="AC1032" s="32"/>
      <c r="AE1032" s="135"/>
      <c r="AF1032" s="135"/>
      <c r="AG1032" s="135"/>
      <c r="AH1032" s="135"/>
      <c r="AI1032" s="135"/>
      <c r="AJ1032" s="135"/>
      <c r="AK1032" s="135"/>
      <c r="AL1032" s="135"/>
      <c r="AM1032" s="135"/>
      <c r="AN1032" s="135"/>
      <c r="AO1032" s="135"/>
      <c r="AP1032" s="135"/>
    </row>
    <row r="1033" spans="1:42" s="33" customFormat="1" ht="18" hidden="1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8"/>
        <v>0</v>
      </c>
      <c r="AA1033" s="31">
        <f>D1033-Z1033</f>
        <v>0</v>
      </c>
      <c r="AB1033" s="39"/>
      <c r="AC1033" s="32"/>
      <c r="AE1033" s="135"/>
      <c r="AF1033" s="135"/>
      <c r="AG1033" s="135"/>
      <c r="AH1033" s="135"/>
      <c r="AI1033" s="135"/>
      <c r="AJ1033" s="135"/>
      <c r="AK1033" s="135"/>
      <c r="AL1033" s="135"/>
      <c r="AM1033" s="135"/>
      <c r="AN1033" s="135"/>
      <c r="AO1033" s="135"/>
      <c r="AP1033" s="135"/>
    </row>
    <row r="1034" spans="1:42" s="33" customFormat="1" ht="18" hidden="1" customHeight="1" x14ac:dyDescent="0.25">
      <c r="A1034" s="40" t="s">
        <v>38</v>
      </c>
      <c r="B1034" s="41">
        <f t="shared" ref="B1034:AA1034" si="489">SUM(B1030:B1033)</f>
        <v>1555069.12</v>
      </c>
      <c r="C1034" s="41">
        <f t="shared" si="489"/>
        <v>0</v>
      </c>
      <c r="D1034" s="41">
        <f t="shared" si="489"/>
        <v>1555069.12</v>
      </c>
      <c r="E1034" s="41">
        <f t="shared" si="489"/>
        <v>0</v>
      </c>
      <c r="F1034" s="41">
        <f t="shared" si="489"/>
        <v>1555069.12</v>
      </c>
      <c r="G1034" s="41">
        <f t="shared" si="489"/>
        <v>0</v>
      </c>
      <c r="H1034" s="41">
        <f t="shared" si="489"/>
        <v>0</v>
      </c>
      <c r="I1034" s="41">
        <f t="shared" si="489"/>
        <v>0</v>
      </c>
      <c r="J1034" s="41">
        <f t="shared" si="489"/>
        <v>0</v>
      </c>
      <c r="K1034" s="41">
        <f t="shared" si="489"/>
        <v>0</v>
      </c>
      <c r="L1034" s="41">
        <f t="shared" si="489"/>
        <v>0</v>
      </c>
      <c r="M1034" s="41">
        <f t="shared" si="489"/>
        <v>0</v>
      </c>
      <c r="N1034" s="41">
        <f t="shared" si="489"/>
        <v>0</v>
      </c>
      <c r="O1034" s="41">
        <f t="shared" si="489"/>
        <v>0</v>
      </c>
      <c r="P1034" s="41">
        <f t="shared" si="489"/>
        <v>0</v>
      </c>
      <c r="Q1034" s="41">
        <f t="shared" si="489"/>
        <v>1215066.7</v>
      </c>
      <c r="R1034" s="41">
        <f t="shared" si="489"/>
        <v>340002.42</v>
      </c>
      <c r="S1034" s="41">
        <f t="shared" si="489"/>
        <v>0</v>
      </c>
      <c r="T1034" s="41">
        <f t="shared" si="489"/>
        <v>0</v>
      </c>
      <c r="U1034" s="41">
        <f t="shared" si="489"/>
        <v>0</v>
      </c>
      <c r="V1034" s="41">
        <f t="shared" si="489"/>
        <v>0</v>
      </c>
      <c r="W1034" s="41">
        <f t="shared" si="489"/>
        <v>0</v>
      </c>
      <c r="X1034" s="41">
        <f t="shared" si="489"/>
        <v>0</v>
      </c>
      <c r="Y1034" s="41">
        <f t="shared" si="489"/>
        <v>0</v>
      </c>
      <c r="Z1034" s="41">
        <f t="shared" si="489"/>
        <v>1555069.1199999999</v>
      </c>
      <c r="AA1034" s="41">
        <f t="shared" si="489"/>
        <v>0</v>
      </c>
      <c r="AB1034" s="42">
        <f>Z1034/D1034</f>
        <v>0.99999999999999989</v>
      </c>
      <c r="AC1034" s="32"/>
      <c r="AE1034" s="135"/>
      <c r="AF1034" s="135"/>
      <c r="AG1034" s="135"/>
      <c r="AH1034" s="135"/>
      <c r="AI1034" s="135"/>
      <c r="AJ1034" s="135"/>
      <c r="AK1034" s="135"/>
      <c r="AL1034" s="135"/>
      <c r="AM1034" s="135"/>
      <c r="AN1034" s="135"/>
      <c r="AO1034" s="135"/>
      <c r="AP1034" s="135"/>
    </row>
    <row r="1035" spans="1:42" s="33" customFormat="1" ht="18" hidden="1" customHeight="1" x14ac:dyDescent="0.25">
      <c r="A1035" s="43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90">SUM(M1035:Y1035)</f>
        <v>0</v>
      </c>
      <c r="AA1035" s="31">
        <f>D1035-Z1035</f>
        <v>0</v>
      </c>
      <c r="AB1035" s="39"/>
      <c r="AC1035" s="32"/>
      <c r="AE1035" s="135"/>
      <c r="AF1035" s="135"/>
      <c r="AG1035" s="135"/>
      <c r="AH1035" s="135"/>
      <c r="AI1035" s="135"/>
      <c r="AJ1035" s="135"/>
      <c r="AK1035" s="135"/>
      <c r="AL1035" s="135"/>
      <c r="AM1035" s="135"/>
      <c r="AN1035" s="135"/>
      <c r="AO1035" s="135"/>
      <c r="AP1035" s="135"/>
    </row>
    <row r="1036" spans="1:42" s="33" customFormat="1" ht="18" hidden="1" customHeight="1" x14ac:dyDescent="0.25">
      <c r="A1036" s="40" t="s">
        <v>40</v>
      </c>
      <c r="B1036" s="41">
        <f t="shared" ref="B1036:AA1036" si="491">B1035+B1034</f>
        <v>1555069.12</v>
      </c>
      <c r="C1036" s="41">
        <f t="shared" si="491"/>
        <v>0</v>
      </c>
      <c r="D1036" s="41">
        <f t="shared" si="491"/>
        <v>1555069.12</v>
      </c>
      <c r="E1036" s="41">
        <f t="shared" si="491"/>
        <v>0</v>
      </c>
      <c r="F1036" s="41">
        <f t="shared" si="491"/>
        <v>1555069.12</v>
      </c>
      <c r="G1036" s="41">
        <f t="shared" si="491"/>
        <v>0</v>
      </c>
      <c r="H1036" s="41">
        <f t="shared" si="491"/>
        <v>0</v>
      </c>
      <c r="I1036" s="41">
        <f t="shared" si="491"/>
        <v>0</v>
      </c>
      <c r="J1036" s="41">
        <f t="shared" si="491"/>
        <v>0</v>
      </c>
      <c r="K1036" s="41">
        <f t="shared" si="491"/>
        <v>0</v>
      </c>
      <c r="L1036" s="41">
        <f t="shared" si="491"/>
        <v>0</v>
      </c>
      <c r="M1036" s="41">
        <f t="shared" si="491"/>
        <v>0</v>
      </c>
      <c r="N1036" s="41">
        <f t="shared" si="491"/>
        <v>0</v>
      </c>
      <c r="O1036" s="41">
        <f t="shared" si="491"/>
        <v>0</v>
      </c>
      <c r="P1036" s="41">
        <f t="shared" si="491"/>
        <v>0</v>
      </c>
      <c r="Q1036" s="41">
        <f t="shared" si="491"/>
        <v>1215066.7</v>
      </c>
      <c r="R1036" s="41">
        <f t="shared" si="491"/>
        <v>340002.42</v>
      </c>
      <c r="S1036" s="41">
        <f t="shared" si="491"/>
        <v>0</v>
      </c>
      <c r="T1036" s="41">
        <f t="shared" si="491"/>
        <v>0</v>
      </c>
      <c r="U1036" s="41">
        <f t="shared" si="491"/>
        <v>0</v>
      </c>
      <c r="V1036" s="41">
        <f t="shared" si="491"/>
        <v>0</v>
      </c>
      <c r="W1036" s="41">
        <f t="shared" si="491"/>
        <v>0</v>
      </c>
      <c r="X1036" s="41">
        <f t="shared" si="491"/>
        <v>0</v>
      </c>
      <c r="Y1036" s="41">
        <f t="shared" si="491"/>
        <v>0</v>
      </c>
      <c r="Z1036" s="41">
        <f t="shared" si="491"/>
        <v>1555069.1199999999</v>
      </c>
      <c r="AA1036" s="41">
        <f t="shared" si="491"/>
        <v>0</v>
      </c>
      <c r="AB1036" s="42">
        <f>Z1036/D1036</f>
        <v>0.99999999999999989</v>
      </c>
      <c r="AC1036" s="44"/>
      <c r="AE1036" s="135"/>
      <c r="AF1036" s="135"/>
      <c r="AG1036" s="135"/>
      <c r="AH1036" s="135"/>
      <c r="AI1036" s="135"/>
      <c r="AJ1036" s="135"/>
      <c r="AK1036" s="135"/>
      <c r="AL1036" s="135"/>
      <c r="AM1036" s="135"/>
      <c r="AN1036" s="135"/>
      <c r="AO1036" s="135"/>
      <c r="AP1036" s="135"/>
    </row>
    <row r="1037" spans="1:42" s="33" customFormat="1" ht="15" hidden="1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  <c r="AE1037" s="135"/>
      <c r="AF1037" s="135"/>
      <c r="AG1037" s="135"/>
      <c r="AH1037" s="135"/>
      <c r="AI1037" s="135"/>
      <c r="AJ1037" s="135"/>
      <c r="AK1037" s="135"/>
      <c r="AL1037" s="135"/>
      <c r="AM1037" s="135"/>
      <c r="AN1037" s="135"/>
      <c r="AO1037" s="135"/>
      <c r="AP1037" s="135"/>
    </row>
    <row r="1038" spans="1:42" s="33" customFormat="1" ht="15" hidden="1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  <c r="AE1038" s="135"/>
      <c r="AF1038" s="135"/>
      <c r="AG1038" s="135"/>
      <c r="AH1038" s="135"/>
      <c r="AI1038" s="135"/>
      <c r="AJ1038" s="135"/>
      <c r="AK1038" s="135"/>
      <c r="AL1038" s="135"/>
      <c r="AM1038" s="135"/>
      <c r="AN1038" s="135"/>
      <c r="AO1038" s="135"/>
      <c r="AP1038" s="135"/>
    </row>
    <row r="1039" spans="1:42" s="33" customFormat="1" ht="15" hidden="1" customHeight="1" x14ac:dyDescent="0.25">
      <c r="A1039" s="48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  <c r="AE1039" s="135"/>
      <c r="AF1039" s="135"/>
      <c r="AG1039" s="135"/>
      <c r="AH1039" s="135"/>
      <c r="AI1039" s="135"/>
      <c r="AJ1039" s="135"/>
      <c r="AK1039" s="135"/>
      <c r="AL1039" s="135"/>
      <c r="AM1039" s="135"/>
      <c r="AN1039" s="135"/>
      <c r="AO1039" s="135"/>
      <c r="AP1039" s="135"/>
    </row>
    <row r="1040" spans="1:42" s="33" customFormat="1" ht="18" hidden="1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9"/>
      <c r="AC1040" s="32"/>
      <c r="AE1040" s="135"/>
      <c r="AF1040" s="135"/>
      <c r="AG1040" s="135"/>
      <c r="AH1040" s="135"/>
      <c r="AI1040" s="135"/>
      <c r="AJ1040" s="135"/>
      <c r="AK1040" s="135"/>
      <c r="AL1040" s="135"/>
      <c r="AM1040" s="135"/>
      <c r="AN1040" s="135"/>
      <c r="AO1040" s="135"/>
      <c r="AP1040" s="135"/>
    </row>
    <row r="1041" spans="1:42" s="33" customFormat="1" ht="18" hidden="1" customHeight="1" x14ac:dyDescent="0.2">
      <c r="A1041" s="36" t="s">
        <v>35</v>
      </c>
      <c r="B1041" s="31">
        <f>[1]consoCURRENT!E21506</f>
        <v>0</v>
      </c>
      <c r="C1041" s="31">
        <f>[1]consoCURRENT!F21506</f>
        <v>0</v>
      </c>
      <c r="D1041" s="31">
        <f>[1]consoCURRENT!G21506</f>
        <v>0</v>
      </c>
      <c r="E1041" s="31">
        <f>[1]consoCURRENT!H21506</f>
        <v>0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0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92">SUM(M1041:Y1041)</f>
        <v>0</v>
      </c>
      <c r="AA1041" s="31">
        <f>D1041-Z1041</f>
        <v>0</v>
      </c>
      <c r="AB1041" s="39" t="e">
        <f>Z1041/D1041</f>
        <v>#DIV/0!</v>
      </c>
      <c r="AC1041" s="32"/>
      <c r="AE1041" s="135"/>
      <c r="AF1041" s="135"/>
      <c r="AG1041" s="135"/>
      <c r="AH1041" s="135"/>
      <c r="AI1041" s="135"/>
      <c r="AJ1041" s="135"/>
      <c r="AK1041" s="135"/>
      <c r="AL1041" s="135"/>
      <c r="AM1041" s="135"/>
      <c r="AN1041" s="135"/>
      <c r="AO1041" s="135"/>
      <c r="AP1041" s="135"/>
    </row>
    <row r="1042" spans="1:42" s="33" customFormat="1" ht="18" hidden="1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92"/>
        <v>0</v>
      </c>
      <c r="AA1042" s="31">
        <f>D1042-Z1042</f>
        <v>0</v>
      </c>
      <c r="AB1042" s="39"/>
      <c r="AC1042" s="32"/>
      <c r="AE1042" s="135"/>
      <c r="AF1042" s="135"/>
      <c r="AG1042" s="135"/>
      <c r="AH1042" s="135"/>
      <c r="AI1042" s="135"/>
      <c r="AJ1042" s="135"/>
      <c r="AK1042" s="135"/>
      <c r="AL1042" s="135"/>
      <c r="AM1042" s="135"/>
      <c r="AN1042" s="135"/>
      <c r="AO1042" s="135"/>
      <c r="AP1042" s="135"/>
    </row>
    <row r="1043" spans="1:42" s="33" customFormat="1" ht="18" hidden="1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92"/>
        <v>0</v>
      </c>
      <c r="AA1043" s="31">
        <f>D1043-Z1043</f>
        <v>0</v>
      </c>
      <c r="AB1043" s="39"/>
      <c r="AC1043" s="32"/>
      <c r="AE1043" s="135"/>
      <c r="AF1043" s="135"/>
      <c r="AG1043" s="135"/>
      <c r="AH1043" s="135"/>
      <c r="AI1043" s="135"/>
      <c r="AJ1043" s="135"/>
      <c r="AK1043" s="135"/>
      <c r="AL1043" s="135"/>
      <c r="AM1043" s="135"/>
      <c r="AN1043" s="135"/>
      <c r="AO1043" s="135"/>
      <c r="AP1043" s="135"/>
    </row>
    <row r="1044" spans="1:42" s="33" customFormat="1" ht="18" hidden="1" customHeight="1" x14ac:dyDescent="0.25">
      <c r="A1044" s="40" t="s">
        <v>38</v>
      </c>
      <c r="B1044" s="41">
        <f t="shared" ref="B1044:AA1044" si="493">SUM(B1040:B1043)</f>
        <v>0</v>
      </c>
      <c r="C1044" s="41">
        <f t="shared" si="493"/>
        <v>0</v>
      </c>
      <c r="D1044" s="41">
        <f t="shared" si="493"/>
        <v>0</v>
      </c>
      <c r="E1044" s="41">
        <f t="shared" si="493"/>
        <v>0</v>
      </c>
      <c r="F1044" s="41">
        <f t="shared" si="493"/>
        <v>0</v>
      </c>
      <c r="G1044" s="41">
        <f t="shared" si="493"/>
        <v>0</v>
      </c>
      <c r="H1044" s="41">
        <f t="shared" si="493"/>
        <v>0</v>
      </c>
      <c r="I1044" s="41">
        <f t="shared" si="493"/>
        <v>0</v>
      </c>
      <c r="J1044" s="41">
        <f t="shared" si="493"/>
        <v>0</v>
      </c>
      <c r="K1044" s="41">
        <f t="shared" si="493"/>
        <v>0</v>
      </c>
      <c r="L1044" s="41">
        <f t="shared" si="493"/>
        <v>0</v>
      </c>
      <c r="M1044" s="41">
        <f t="shared" si="493"/>
        <v>0</v>
      </c>
      <c r="N1044" s="41">
        <f t="shared" si="493"/>
        <v>0</v>
      </c>
      <c r="O1044" s="41">
        <f t="shared" si="493"/>
        <v>0</v>
      </c>
      <c r="P1044" s="41">
        <f t="shared" si="493"/>
        <v>0</v>
      </c>
      <c r="Q1044" s="41">
        <f t="shared" si="493"/>
        <v>0</v>
      </c>
      <c r="R1044" s="41">
        <f t="shared" si="493"/>
        <v>0</v>
      </c>
      <c r="S1044" s="41">
        <f t="shared" si="493"/>
        <v>0</v>
      </c>
      <c r="T1044" s="41">
        <f t="shared" si="493"/>
        <v>0</v>
      </c>
      <c r="U1044" s="41">
        <f t="shared" si="493"/>
        <v>0</v>
      </c>
      <c r="V1044" s="41">
        <f t="shared" si="493"/>
        <v>0</v>
      </c>
      <c r="W1044" s="41">
        <f t="shared" si="493"/>
        <v>0</v>
      </c>
      <c r="X1044" s="41">
        <f t="shared" si="493"/>
        <v>0</v>
      </c>
      <c r="Y1044" s="41">
        <f t="shared" si="493"/>
        <v>0</v>
      </c>
      <c r="Z1044" s="41">
        <f t="shared" si="493"/>
        <v>0</v>
      </c>
      <c r="AA1044" s="41">
        <f t="shared" si="493"/>
        <v>0</v>
      </c>
      <c r="AB1044" s="42" t="e">
        <f>Z1044/D1044</f>
        <v>#DIV/0!</v>
      </c>
      <c r="AC1044" s="32"/>
      <c r="AE1044" s="135"/>
      <c r="AF1044" s="135"/>
      <c r="AG1044" s="135"/>
      <c r="AH1044" s="135"/>
      <c r="AI1044" s="135"/>
      <c r="AJ1044" s="135"/>
      <c r="AK1044" s="135"/>
      <c r="AL1044" s="135"/>
      <c r="AM1044" s="135"/>
      <c r="AN1044" s="135"/>
      <c r="AO1044" s="135"/>
      <c r="AP1044" s="135"/>
    </row>
    <row r="1045" spans="1:42" s="33" customFormat="1" ht="18" hidden="1" customHeight="1" x14ac:dyDescent="0.25">
      <c r="A1045" s="43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94">SUM(M1045:Y1045)</f>
        <v>0</v>
      </c>
      <c r="AA1045" s="31">
        <f>D1045-Z1045</f>
        <v>0</v>
      </c>
      <c r="AB1045" s="39"/>
      <c r="AC1045" s="32"/>
      <c r="AE1045" s="135"/>
      <c r="AF1045" s="135"/>
      <c r="AG1045" s="135"/>
      <c r="AH1045" s="135"/>
      <c r="AI1045" s="135"/>
      <c r="AJ1045" s="135"/>
      <c r="AK1045" s="135"/>
      <c r="AL1045" s="135"/>
      <c r="AM1045" s="135"/>
      <c r="AN1045" s="135"/>
      <c r="AO1045" s="135"/>
      <c r="AP1045" s="135"/>
    </row>
    <row r="1046" spans="1:42" s="33" customFormat="1" ht="18" hidden="1" customHeight="1" x14ac:dyDescent="0.25">
      <c r="A1046" s="40" t="s">
        <v>40</v>
      </c>
      <c r="B1046" s="41">
        <f t="shared" ref="B1046:AA1046" si="495">B1045+B1044</f>
        <v>0</v>
      </c>
      <c r="C1046" s="41">
        <f t="shared" si="495"/>
        <v>0</v>
      </c>
      <c r="D1046" s="41">
        <f t="shared" si="495"/>
        <v>0</v>
      </c>
      <c r="E1046" s="41">
        <f t="shared" si="495"/>
        <v>0</v>
      </c>
      <c r="F1046" s="41">
        <f t="shared" si="495"/>
        <v>0</v>
      </c>
      <c r="G1046" s="41">
        <f t="shared" si="495"/>
        <v>0</v>
      </c>
      <c r="H1046" s="41">
        <f t="shared" si="495"/>
        <v>0</v>
      </c>
      <c r="I1046" s="41">
        <f t="shared" si="495"/>
        <v>0</v>
      </c>
      <c r="J1046" s="41">
        <f t="shared" si="495"/>
        <v>0</v>
      </c>
      <c r="K1046" s="41">
        <f t="shared" si="495"/>
        <v>0</v>
      </c>
      <c r="L1046" s="41">
        <f t="shared" si="495"/>
        <v>0</v>
      </c>
      <c r="M1046" s="41">
        <f t="shared" si="495"/>
        <v>0</v>
      </c>
      <c r="N1046" s="41">
        <f t="shared" si="495"/>
        <v>0</v>
      </c>
      <c r="O1046" s="41">
        <f t="shared" si="495"/>
        <v>0</v>
      </c>
      <c r="P1046" s="41">
        <f t="shared" si="495"/>
        <v>0</v>
      </c>
      <c r="Q1046" s="41">
        <f t="shared" si="495"/>
        <v>0</v>
      </c>
      <c r="R1046" s="41">
        <f t="shared" si="495"/>
        <v>0</v>
      </c>
      <c r="S1046" s="41">
        <f t="shared" si="495"/>
        <v>0</v>
      </c>
      <c r="T1046" s="41">
        <f t="shared" si="495"/>
        <v>0</v>
      </c>
      <c r="U1046" s="41">
        <f t="shared" si="495"/>
        <v>0</v>
      </c>
      <c r="V1046" s="41">
        <f t="shared" si="495"/>
        <v>0</v>
      </c>
      <c r="W1046" s="41">
        <f t="shared" si="495"/>
        <v>0</v>
      </c>
      <c r="X1046" s="41">
        <f t="shared" si="495"/>
        <v>0</v>
      </c>
      <c r="Y1046" s="41">
        <f t="shared" si="495"/>
        <v>0</v>
      </c>
      <c r="Z1046" s="41">
        <f t="shared" si="495"/>
        <v>0</v>
      </c>
      <c r="AA1046" s="41">
        <f t="shared" si="495"/>
        <v>0</v>
      </c>
      <c r="AB1046" s="42" t="e">
        <f>Z1046/D1046</f>
        <v>#DIV/0!</v>
      </c>
      <c r="AC1046" s="44"/>
      <c r="AE1046" s="135"/>
      <c r="AF1046" s="135"/>
      <c r="AG1046" s="135"/>
      <c r="AH1046" s="135"/>
      <c r="AI1046" s="135"/>
      <c r="AJ1046" s="135"/>
      <c r="AK1046" s="135"/>
      <c r="AL1046" s="135"/>
      <c r="AM1046" s="135"/>
      <c r="AN1046" s="135"/>
      <c r="AO1046" s="135"/>
      <c r="AP1046" s="135"/>
    </row>
    <row r="1047" spans="1:42" s="33" customFormat="1" ht="15" hidden="1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  <c r="AE1047" s="135"/>
      <c r="AF1047" s="135"/>
      <c r="AG1047" s="135"/>
      <c r="AH1047" s="135"/>
      <c r="AI1047" s="135"/>
      <c r="AJ1047" s="135"/>
      <c r="AK1047" s="135"/>
      <c r="AL1047" s="135"/>
      <c r="AM1047" s="135"/>
      <c r="AN1047" s="135"/>
      <c r="AO1047" s="135"/>
      <c r="AP1047" s="135"/>
    </row>
    <row r="1048" spans="1:42" s="33" customFormat="1" ht="15" hidden="1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  <c r="AE1048" s="135"/>
      <c r="AF1048" s="135"/>
      <c r="AG1048" s="135"/>
      <c r="AH1048" s="135"/>
      <c r="AI1048" s="135"/>
      <c r="AJ1048" s="135"/>
      <c r="AK1048" s="135"/>
      <c r="AL1048" s="135"/>
      <c r="AM1048" s="135"/>
      <c r="AN1048" s="135"/>
      <c r="AO1048" s="135"/>
      <c r="AP1048" s="135"/>
    </row>
    <row r="1049" spans="1:42" s="33" customFormat="1" ht="15" hidden="1" customHeight="1" x14ac:dyDescent="0.25">
      <c r="A1049" s="48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  <c r="AE1049" s="135"/>
      <c r="AF1049" s="135"/>
      <c r="AG1049" s="135"/>
      <c r="AH1049" s="135"/>
      <c r="AI1049" s="135"/>
      <c r="AJ1049" s="135"/>
      <c r="AK1049" s="135"/>
      <c r="AL1049" s="135"/>
      <c r="AM1049" s="135"/>
      <c r="AN1049" s="135"/>
      <c r="AO1049" s="135"/>
      <c r="AP1049" s="135"/>
    </row>
    <row r="1050" spans="1:42" s="33" customFormat="1" ht="18" hidden="1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9"/>
      <c r="AC1050" s="32"/>
      <c r="AE1050" s="135"/>
      <c r="AF1050" s="135"/>
      <c r="AG1050" s="135"/>
      <c r="AH1050" s="135"/>
      <c r="AI1050" s="135"/>
      <c r="AJ1050" s="135"/>
      <c r="AK1050" s="135"/>
      <c r="AL1050" s="135"/>
      <c r="AM1050" s="135"/>
      <c r="AN1050" s="135"/>
      <c r="AO1050" s="135"/>
      <c r="AP1050" s="135"/>
    </row>
    <row r="1051" spans="1:42" s="33" customFormat="1" ht="18" hidden="1" customHeight="1" x14ac:dyDescent="0.2">
      <c r="A1051" s="36" t="s">
        <v>35</v>
      </c>
      <c r="B1051" s="31">
        <f>[1]consoCURRENT!E21719</f>
        <v>809200.91999999981</v>
      </c>
      <c r="C1051" s="31">
        <f>[1]consoCURRENT!F21719</f>
        <v>0</v>
      </c>
      <c r="D1051" s="31">
        <f>[1]consoCURRENT!G21719</f>
        <v>809200.91999999981</v>
      </c>
      <c r="E1051" s="31">
        <f>[1]consoCURRENT!H21719</f>
        <v>115125.75999999978</v>
      </c>
      <c r="F1051" s="31">
        <f>[1]consoCURRENT!I21719</f>
        <v>596917.04</v>
      </c>
      <c r="G1051" s="31">
        <f>[1]consoCURRENT!J21719</f>
        <v>74168.12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115125.75999999978</v>
      </c>
      <c r="P1051" s="31">
        <f>[1]consoCURRENT!S21719</f>
        <v>0</v>
      </c>
      <c r="Q1051" s="31">
        <f>[1]consoCURRENT!T21719</f>
        <v>565460.8200000003</v>
      </c>
      <c r="R1051" s="31">
        <f>[1]consoCURRENT!U21719</f>
        <v>23287.419999999751</v>
      </c>
      <c r="S1051" s="31">
        <f>[1]consoCURRENT!V21719</f>
        <v>8168.8</v>
      </c>
      <c r="T1051" s="31">
        <f>[1]consoCURRENT!W21719</f>
        <v>0</v>
      </c>
      <c r="U1051" s="31">
        <f>[1]consoCURRENT!X21719</f>
        <v>0</v>
      </c>
      <c r="V1051" s="31">
        <f>[1]consoCURRENT!Y21719</f>
        <v>74168.12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96">SUM(M1051:Y1051)</f>
        <v>786210.91999999981</v>
      </c>
      <c r="AA1051" s="31">
        <f>D1051-Z1051</f>
        <v>22990</v>
      </c>
      <c r="AB1051" s="39">
        <f>Z1051/D1051</f>
        <v>0.97158925622575909</v>
      </c>
      <c r="AC1051" s="32"/>
      <c r="AE1051" s="135"/>
      <c r="AF1051" s="135"/>
      <c r="AG1051" s="135"/>
      <c r="AH1051" s="135"/>
      <c r="AI1051" s="135"/>
      <c r="AJ1051" s="135"/>
      <c r="AK1051" s="135"/>
      <c r="AL1051" s="135"/>
      <c r="AM1051" s="135"/>
      <c r="AN1051" s="135"/>
      <c r="AO1051" s="135"/>
      <c r="AP1051" s="135"/>
    </row>
    <row r="1052" spans="1:42" s="33" customFormat="1" ht="18" hidden="1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96"/>
        <v>0</v>
      </c>
      <c r="AA1052" s="31">
        <f>D1052-Z1052</f>
        <v>0</v>
      </c>
      <c r="AB1052" s="39"/>
      <c r="AC1052" s="32"/>
      <c r="AE1052" s="135"/>
      <c r="AF1052" s="135"/>
      <c r="AG1052" s="135"/>
      <c r="AH1052" s="135"/>
      <c r="AI1052" s="135"/>
      <c r="AJ1052" s="135"/>
      <c r="AK1052" s="135"/>
      <c r="AL1052" s="135"/>
      <c r="AM1052" s="135"/>
      <c r="AN1052" s="135"/>
      <c r="AO1052" s="135"/>
      <c r="AP1052" s="135"/>
    </row>
    <row r="1053" spans="1:42" s="33" customFormat="1" ht="18" hidden="1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96"/>
        <v>0</v>
      </c>
      <c r="AA1053" s="31">
        <f>D1053-Z1053</f>
        <v>0</v>
      </c>
      <c r="AB1053" s="39"/>
      <c r="AC1053" s="32"/>
      <c r="AE1053" s="135"/>
      <c r="AF1053" s="135"/>
      <c r="AG1053" s="135"/>
      <c r="AH1053" s="135"/>
      <c r="AI1053" s="135"/>
      <c r="AJ1053" s="135"/>
      <c r="AK1053" s="135"/>
      <c r="AL1053" s="135"/>
      <c r="AM1053" s="135"/>
      <c r="AN1053" s="135"/>
      <c r="AO1053" s="135"/>
      <c r="AP1053" s="135"/>
    </row>
    <row r="1054" spans="1:42" s="33" customFormat="1" ht="18" hidden="1" customHeight="1" x14ac:dyDescent="0.25">
      <c r="A1054" s="40" t="s">
        <v>38</v>
      </c>
      <c r="B1054" s="41">
        <f t="shared" ref="B1054:AA1054" si="497">SUM(B1050:B1053)</f>
        <v>809200.91999999981</v>
      </c>
      <c r="C1054" s="41">
        <f t="shared" si="497"/>
        <v>0</v>
      </c>
      <c r="D1054" s="41">
        <f t="shared" si="497"/>
        <v>809200.91999999981</v>
      </c>
      <c r="E1054" s="41">
        <f t="shared" si="497"/>
        <v>115125.75999999978</v>
      </c>
      <c r="F1054" s="41">
        <f t="shared" si="497"/>
        <v>596917.04</v>
      </c>
      <c r="G1054" s="41">
        <f t="shared" si="497"/>
        <v>74168.12</v>
      </c>
      <c r="H1054" s="41">
        <f t="shared" si="497"/>
        <v>0</v>
      </c>
      <c r="I1054" s="41">
        <f t="shared" si="497"/>
        <v>0</v>
      </c>
      <c r="J1054" s="41">
        <f t="shared" si="497"/>
        <v>0</v>
      </c>
      <c r="K1054" s="41">
        <f t="shared" si="497"/>
        <v>0</v>
      </c>
      <c r="L1054" s="41">
        <f t="shared" si="497"/>
        <v>0</v>
      </c>
      <c r="M1054" s="41">
        <f t="shared" si="497"/>
        <v>0</v>
      </c>
      <c r="N1054" s="41">
        <f t="shared" si="497"/>
        <v>0</v>
      </c>
      <c r="O1054" s="41">
        <f t="shared" si="497"/>
        <v>115125.75999999978</v>
      </c>
      <c r="P1054" s="41">
        <f t="shared" si="497"/>
        <v>0</v>
      </c>
      <c r="Q1054" s="41">
        <f t="shared" si="497"/>
        <v>565460.8200000003</v>
      </c>
      <c r="R1054" s="41">
        <f t="shared" si="497"/>
        <v>23287.419999999751</v>
      </c>
      <c r="S1054" s="41">
        <f t="shared" si="497"/>
        <v>8168.8</v>
      </c>
      <c r="T1054" s="41">
        <f t="shared" si="497"/>
        <v>0</v>
      </c>
      <c r="U1054" s="41">
        <f t="shared" si="497"/>
        <v>0</v>
      </c>
      <c r="V1054" s="41">
        <f t="shared" si="497"/>
        <v>74168.12</v>
      </c>
      <c r="W1054" s="41">
        <f t="shared" si="497"/>
        <v>0</v>
      </c>
      <c r="X1054" s="41">
        <f t="shared" si="497"/>
        <v>0</v>
      </c>
      <c r="Y1054" s="41">
        <f t="shared" si="497"/>
        <v>0</v>
      </c>
      <c r="Z1054" s="41">
        <f t="shared" si="497"/>
        <v>786210.91999999981</v>
      </c>
      <c r="AA1054" s="41">
        <f t="shared" si="497"/>
        <v>22990</v>
      </c>
      <c r="AB1054" s="42">
        <f>Z1054/D1054</f>
        <v>0.97158925622575909</v>
      </c>
      <c r="AC1054" s="32"/>
      <c r="AE1054" s="135"/>
      <c r="AF1054" s="135"/>
      <c r="AG1054" s="135"/>
      <c r="AH1054" s="135"/>
      <c r="AI1054" s="135"/>
      <c r="AJ1054" s="135"/>
      <c r="AK1054" s="135"/>
      <c r="AL1054" s="135"/>
      <c r="AM1054" s="135"/>
      <c r="AN1054" s="135"/>
      <c r="AO1054" s="135"/>
      <c r="AP1054" s="135"/>
    </row>
    <row r="1055" spans="1:42" s="33" customFormat="1" ht="18" hidden="1" customHeight="1" x14ac:dyDescent="0.25">
      <c r="A1055" s="43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8">SUM(M1055:Y1055)</f>
        <v>0</v>
      </c>
      <c r="AA1055" s="31">
        <f>D1055-Z1055</f>
        <v>0</v>
      </c>
      <c r="AB1055" s="39"/>
      <c r="AC1055" s="32"/>
      <c r="AE1055" s="135"/>
      <c r="AF1055" s="135"/>
      <c r="AG1055" s="135"/>
      <c r="AH1055" s="135"/>
      <c r="AI1055" s="135"/>
      <c r="AJ1055" s="135"/>
      <c r="AK1055" s="135"/>
      <c r="AL1055" s="135"/>
      <c r="AM1055" s="135"/>
      <c r="AN1055" s="135"/>
      <c r="AO1055" s="135"/>
      <c r="AP1055" s="135"/>
    </row>
    <row r="1056" spans="1:42" s="33" customFormat="1" ht="18" hidden="1" customHeight="1" x14ac:dyDescent="0.25">
      <c r="A1056" s="40" t="s">
        <v>40</v>
      </c>
      <c r="B1056" s="41">
        <f t="shared" ref="B1056:AA1056" si="499">B1055+B1054</f>
        <v>809200.91999999981</v>
      </c>
      <c r="C1056" s="41">
        <f t="shared" si="499"/>
        <v>0</v>
      </c>
      <c r="D1056" s="41">
        <f t="shared" si="499"/>
        <v>809200.91999999981</v>
      </c>
      <c r="E1056" s="41">
        <f t="shared" si="499"/>
        <v>115125.75999999978</v>
      </c>
      <c r="F1056" s="41">
        <f t="shared" si="499"/>
        <v>596917.04</v>
      </c>
      <c r="G1056" s="41">
        <f t="shared" si="499"/>
        <v>74168.12</v>
      </c>
      <c r="H1056" s="41">
        <f t="shared" si="499"/>
        <v>0</v>
      </c>
      <c r="I1056" s="41">
        <f t="shared" si="499"/>
        <v>0</v>
      </c>
      <c r="J1056" s="41">
        <f t="shared" si="499"/>
        <v>0</v>
      </c>
      <c r="K1056" s="41">
        <f t="shared" si="499"/>
        <v>0</v>
      </c>
      <c r="L1056" s="41">
        <f t="shared" si="499"/>
        <v>0</v>
      </c>
      <c r="M1056" s="41">
        <f t="shared" si="499"/>
        <v>0</v>
      </c>
      <c r="N1056" s="41">
        <f t="shared" si="499"/>
        <v>0</v>
      </c>
      <c r="O1056" s="41">
        <f t="shared" si="499"/>
        <v>115125.75999999978</v>
      </c>
      <c r="P1056" s="41">
        <f t="shared" si="499"/>
        <v>0</v>
      </c>
      <c r="Q1056" s="41">
        <f t="shared" si="499"/>
        <v>565460.8200000003</v>
      </c>
      <c r="R1056" s="41">
        <f t="shared" si="499"/>
        <v>23287.419999999751</v>
      </c>
      <c r="S1056" s="41">
        <f t="shared" si="499"/>
        <v>8168.8</v>
      </c>
      <c r="T1056" s="41">
        <f t="shared" si="499"/>
        <v>0</v>
      </c>
      <c r="U1056" s="41">
        <f t="shared" si="499"/>
        <v>0</v>
      </c>
      <c r="V1056" s="41">
        <f t="shared" si="499"/>
        <v>74168.12</v>
      </c>
      <c r="W1056" s="41">
        <f t="shared" si="499"/>
        <v>0</v>
      </c>
      <c r="X1056" s="41">
        <f t="shared" si="499"/>
        <v>0</v>
      </c>
      <c r="Y1056" s="41">
        <f t="shared" si="499"/>
        <v>0</v>
      </c>
      <c r="Z1056" s="41">
        <f t="shared" si="499"/>
        <v>786210.91999999981</v>
      </c>
      <c r="AA1056" s="41">
        <f t="shared" si="499"/>
        <v>22990</v>
      </c>
      <c r="AB1056" s="42">
        <f>Z1056/D1056</f>
        <v>0.97158925622575909</v>
      </c>
      <c r="AC1056" s="44"/>
      <c r="AE1056" s="135"/>
      <c r="AF1056" s="135"/>
      <c r="AG1056" s="135"/>
      <c r="AH1056" s="135"/>
      <c r="AI1056" s="135"/>
      <c r="AJ1056" s="135"/>
      <c r="AK1056" s="135"/>
      <c r="AL1056" s="135"/>
      <c r="AM1056" s="135"/>
      <c r="AN1056" s="135"/>
      <c r="AO1056" s="135"/>
      <c r="AP1056" s="135"/>
    </row>
    <row r="1057" spans="1:42" s="33" customFormat="1" ht="15" hidden="1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  <c r="AE1057" s="135"/>
      <c r="AF1057" s="135"/>
      <c r="AG1057" s="135"/>
      <c r="AH1057" s="135"/>
      <c r="AI1057" s="135"/>
      <c r="AJ1057" s="135"/>
      <c r="AK1057" s="135"/>
      <c r="AL1057" s="135"/>
      <c r="AM1057" s="135"/>
      <c r="AN1057" s="135"/>
      <c r="AO1057" s="135"/>
      <c r="AP1057" s="135"/>
    </row>
    <row r="1058" spans="1:42" s="33" customFormat="1" ht="15" hidden="1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  <c r="AE1058" s="135"/>
      <c r="AF1058" s="135"/>
      <c r="AG1058" s="135"/>
      <c r="AH1058" s="135"/>
      <c r="AI1058" s="135"/>
      <c r="AJ1058" s="135"/>
      <c r="AK1058" s="135"/>
      <c r="AL1058" s="135"/>
      <c r="AM1058" s="135"/>
      <c r="AN1058" s="135"/>
      <c r="AO1058" s="135"/>
      <c r="AP1058" s="135"/>
    </row>
    <row r="1059" spans="1:42" s="33" customFormat="1" ht="15" hidden="1" customHeight="1" x14ac:dyDescent="0.25">
      <c r="A1059" s="48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  <c r="AE1059" s="135"/>
      <c r="AF1059" s="135"/>
      <c r="AG1059" s="135"/>
      <c r="AH1059" s="135"/>
      <c r="AI1059" s="135"/>
      <c r="AJ1059" s="135"/>
      <c r="AK1059" s="135"/>
      <c r="AL1059" s="135"/>
      <c r="AM1059" s="135"/>
      <c r="AN1059" s="135"/>
      <c r="AO1059" s="135"/>
      <c r="AP1059" s="135"/>
    </row>
    <row r="1060" spans="1:42" s="33" customFormat="1" ht="18" hidden="1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9"/>
      <c r="AC1060" s="32"/>
      <c r="AE1060" s="135"/>
      <c r="AF1060" s="135"/>
      <c r="AG1060" s="135"/>
      <c r="AH1060" s="135"/>
      <c r="AI1060" s="135"/>
      <c r="AJ1060" s="135"/>
      <c r="AK1060" s="135"/>
      <c r="AL1060" s="135"/>
      <c r="AM1060" s="135"/>
      <c r="AN1060" s="135"/>
      <c r="AO1060" s="135"/>
      <c r="AP1060" s="135"/>
    </row>
    <row r="1061" spans="1:42" s="33" customFormat="1" ht="18" hidden="1" customHeight="1" x14ac:dyDescent="0.2">
      <c r="A1061" s="36" t="s">
        <v>35</v>
      </c>
      <c r="B1061" s="31">
        <f>[1]consoCURRENT!E21932</f>
        <v>1579488.12</v>
      </c>
      <c r="C1061" s="31">
        <f>[1]consoCURRENT!F21932</f>
        <v>0</v>
      </c>
      <c r="D1061" s="31">
        <f>[1]consoCURRENT!G21932</f>
        <v>1579488.12</v>
      </c>
      <c r="E1061" s="31">
        <f>[1]consoCURRENT!H21932</f>
        <v>102900</v>
      </c>
      <c r="F1061" s="31">
        <f>[1]consoCURRENT!I21932</f>
        <v>1476588.12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7850</v>
      </c>
      <c r="P1061" s="31">
        <f>[1]consoCURRENT!S21932</f>
        <v>95050</v>
      </c>
      <c r="Q1061" s="31">
        <f>[1]consoCURRENT!T21932</f>
        <v>1471224.84</v>
      </c>
      <c r="R1061" s="31">
        <f>[1]consoCURRENT!U21932</f>
        <v>5363.28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500">SUM(M1061:Y1061)</f>
        <v>1579488.12</v>
      </c>
      <c r="AA1061" s="31">
        <f>D1061-Z1061</f>
        <v>0</v>
      </c>
      <c r="AB1061" s="39">
        <f>Z1061/D1061</f>
        <v>1</v>
      </c>
      <c r="AC1061" s="32"/>
      <c r="AE1061" s="135"/>
      <c r="AF1061" s="135"/>
      <c r="AG1061" s="135"/>
      <c r="AH1061" s="135"/>
      <c r="AI1061" s="135"/>
      <c r="AJ1061" s="135"/>
      <c r="AK1061" s="135"/>
      <c r="AL1061" s="135"/>
      <c r="AM1061" s="135"/>
      <c r="AN1061" s="135"/>
      <c r="AO1061" s="135"/>
      <c r="AP1061" s="135"/>
    </row>
    <row r="1062" spans="1:42" s="33" customFormat="1" ht="18" hidden="1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500"/>
        <v>0</v>
      </c>
      <c r="AA1062" s="31">
        <f>D1062-Z1062</f>
        <v>0</v>
      </c>
      <c r="AB1062" s="39"/>
      <c r="AC1062" s="32"/>
      <c r="AE1062" s="135"/>
      <c r="AF1062" s="135"/>
      <c r="AG1062" s="135"/>
      <c r="AH1062" s="135"/>
      <c r="AI1062" s="135"/>
      <c r="AJ1062" s="135"/>
      <c r="AK1062" s="135"/>
      <c r="AL1062" s="135"/>
      <c r="AM1062" s="135"/>
      <c r="AN1062" s="135"/>
      <c r="AO1062" s="135"/>
      <c r="AP1062" s="135"/>
    </row>
    <row r="1063" spans="1:42" s="33" customFormat="1" ht="18" hidden="1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500"/>
        <v>0</v>
      </c>
      <c r="AA1063" s="31">
        <f>D1063-Z1063</f>
        <v>0</v>
      </c>
      <c r="AB1063" s="39"/>
      <c r="AC1063" s="32"/>
      <c r="AE1063" s="135"/>
      <c r="AF1063" s="135"/>
      <c r="AG1063" s="135"/>
      <c r="AH1063" s="135"/>
      <c r="AI1063" s="135"/>
      <c r="AJ1063" s="135"/>
      <c r="AK1063" s="135"/>
      <c r="AL1063" s="135"/>
      <c r="AM1063" s="135"/>
      <c r="AN1063" s="135"/>
      <c r="AO1063" s="135"/>
      <c r="AP1063" s="135"/>
    </row>
    <row r="1064" spans="1:42" s="33" customFormat="1" ht="18" hidden="1" customHeight="1" x14ac:dyDescent="0.25">
      <c r="A1064" s="40" t="s">
        <v>38</v>
      </c>
      <c r="B1064" s="41">
        <f t="shared" ref="B1064:AA1064" si="501">SUM(B1060:B1063)</f>
        <v>1579488.12</v>
      </c>
      <c r="C1064" s="41">
        <f t="shared" si="501"/>
        <v>0</v>
      </c>
      <c r="D1064" s="41">
        <f t="shared" si="501"/>
        <v>1579488.12</v>
      </c>
      <c r="E1064" s="41">
        <f t="shared" si="501"/>
        <v>102900</v>
      </c>
      <c r="F1064" s="41">
        <f t="shared" si="501"/>
        <v>1476588.12</v>
      </c>
      <c r="G1064" s="41">
        <f t="shared" si="501"/>
        <v>0</v>
      </c>
      <c r="H1064" s="41">
        <f t="shared" si="501"/>
        <v>0</v>
      </c>
      <c r="I1064" s="41">
        <f t="shared" si="501"/>
        <v>0</v>
      </c>
      <c r="J1064" s="41">
        <f t="shared" si="501"/>
        <v>0</v>
      </c>
      <c r="K1064" s="41">
        <f t="shared" si="501"/>
        <v>0</v>
      </c>
      <c r="L1064" s="41">
        <f t="shared" si="501"/>
        <v>0</v>
      </c>
      <c r="M1064" s="41">
        <f t="shared" si="501"/>
        <v>0</v>
      </c>
      <c r="N1064" s="41">
        <f t="shared" si="501"/>
        <v>0</v>
      </c>
      <c r="O1064" s="41">
        <f t="shared" si="501"/>
        <v>7850</v>
      </c>
      <c r="P1064" s="41">
        <f t="shared" si="501"/>
        <v>95050</v>
      </c>
      <c r="Q1064" s="41">
        <f t="shared" si="501"/>
        <v>1471224.84</v>
      </c>
      <c r="R1064" s="41">
        <f t="shared" si="501"/>
        <v>5363.28</v>
      </c>
      <c r="S1064" s="41">
        <f t="shared" si="501"/>
        <v>0</v>
      </c>
      <c r="T1064" s="41">
        <f t="shared" si="501"/>
        <v>0</v>
      </c>
      <c r="U1064" s="41">
        <f t="shared" si="501"/>
        <v>0</v>
      </c>
      <c r="V1064" s="41">
        <f t="shared" si="501"/>
        <v>0</v>
      </c>
      <c r="W1064" s="41">
        <f t="shared" si="501"/>
        <v>0</v>
      </c>
      <c r="X1064" s="41">
        <f t="shared" si="501"/>
        <v>0</v>
      </c>
      <c r="Y1064" s="41">
        <f t="shared" si="501"/>
        <v>0</v>
      </c>
      <c r="Z1064" s="41">
        <f t="shared" si="501"/>
        <v>1579488.12</v>
      </c>
      <c r="AA1064" s="41">
        <f t="shared" si="501"/>
        <v>0</v>
      </c>
      <c r="AB1064" s="42">
        <f>Z1064/D1064</f>
        <v>1</v>
      </c>
      <c r="AC1064" s="32"/>
      <c r="AE1064" s="135"/>
      <c r="AF1064" s="135"/>
      <c r="AG1064" s="135"/>
      <c r="AH1064" s="135"/>
      <c r="AI1064" s="135"/>
      <c r="AJ1064" s="135"/>
      <c r="AK1064" s="135"/>
      <c r="AL1064" s="135"/>
      <c r="AM1064" s="135"/>
      <c r="AN1064" s="135"/>
      <c r="AO1064" s="135"/>
      <c r="AP1064" s="135"/>
    </row>
    <row r="1065" spans="1:42" s="33" customFormat="1" ht="18" hidden="1" customHeight="1" x14ac:dyDescent="0.25">
      <c r="A1065" s="43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502">SUM(M1065:Y1065)</f>
        <v>0</v>
      </c>
      <c r="AA1065" s="31">
        <f>D1065-Z1065</f>
        <v>0</v>
      </c>
      <c r="AB1065" s="39"/>
      <c r="AC1065" s="32"/>
      <c r="AE1065" s="135"/>
      <c r="AF1065" s="135"/>
      <c r="AG1065" s="135"/>
      <c r="AH1065" s="135"/>
      <c r="AI1065" s="135"/>
      <c r="AJ1065" s="135"/>
      <c r="AK1065" s="135"/>
      <c r="AL1065" s="135"/>
      <c r="AM1065" s="135"/>
      <c r="AN1065" s="135"/>
      <c r="AO1065" s="135"/>
      <c r="AP1065" s="135"/>
    </row>
    <row r="1066" spans="1:42" s="33" customFormat="1" ht="18" hidden="1" customHeight="1" x14ac:dyDescent="0.25">
      <c r="A1066" s="40" t="s">
        <v>40</v>
      </c>
      <c r="B1066" s="41">
        <f t="shared" ref="B1066:AA1066" si="503">B1065+B1064</f>
        <v>1579488.12</v>
      </c>
      <c r="C1066" s="41">
        <f t="shared" si="503"/>
        <v>0</v>
      </c>
      <c r="D1066" s="41">
        <f t="shared" si="503"/>
        <v>1579488.12</v>
      </c>
      <c r="E1066" s="41">
        <f t="shared" si="503"/>
        <v>102900</v>
      </c>
      <c r="F1066" s="41">
        <f t="shared" si="503"/>
        <v>1476588.12</v>
      </c>
      <c r="G1066" s="41">
        <f t="shared" si="503"/>
        <v>0</v>
      </c>
      <c r="H1066" s="41">
        <f t="shared" si="503"/>
        <v>0</v>
      </c>
      <c r="I1066" s="41">
        <f t="shared" si="503"/>
        <v>0</v>
      </c>
      <c r="J1066" s="41">
        <f t="shared" si="503"/>
        <v>0</v>
      </c>
      <c r="K1066" s="41">
        <f t="shared" si="503"/>
        <v>0</v>
      </c>
      <c r="L1066" s="41">
        <f t="shared" si="503"/>
        <v>0</v>
      </c>
      <c r="M1066" s="41">
        <f t="shared" si="503"/>
        <v>0</v>
      </c>
      <c r="N1066" s="41">
        <f t="shared" si="503"/>
        <v>0</v>
      </c>
      <c r="O1066" s="41">
        <f t="shared" si="503"/>
        <v>7850</v>
      </c>
      <c r="P1066" s="41">
        <f t="shared" si="503"/>
        <v>95050</v>
      </c>
      <c r="Q1066" s="41">
        <f t="shared" si="503"/>
        <v>1471224.84</v>
      </c>
      <c r="R1066" s="41">
        <f t="shared" si="503"/>
        <v>5363.28</v>
      </c>
      <c r="S1066" s="41">
        <f t="shared" si="503"/>
        <v>0</v>
      </c>
      <c r="T1066" s="41">
        <f t="shared" si="503"/>
        <v>0</v>
      </c>
      <c r="U1066" s="41">
        <f t="shared" si="503"/>
        <v>0</v>
      </c>
      <c r="V1066" s="41">
        <f t="shared" si="503"/>
        <v>0</v>
      </c>
      <c r="W1066" s="41">
        <f t="shared" si="503"/>
        <v>0</v>
      </c>
      <c r="X1066" s="41">
        <f t="shared" si="503"/>
        <v>0</v>
      </c>
      <c r="Y1066" s="41">
        <f t="shared" si="503"/>
        <v>0</v>
      </c>
      <c r="Z1066" s="41">
        <f t="shared" si="503"/>
        <v>1579488.12</v>
      </c>
      <c r="AA1066" s="41">
        <f t="shared" si="503"/>
        <v>0</v>
      </c>
      <c r="AB1066" s="42">
        <f>Z1066/D1066</f>
        <v>1</v>
      </c>
      <c r="AC1066" s="44"/>
      <c r="AE1066" s="135"/>
      <c r="AF1066" s="135"/>
      <c r="AG1066" s="135"/>
      <c r="AH1066" s="135"/>
      <c r="AI1066" s="135"/>
      <c r="AJ1066" s="135"/>
      <c r="AK1066" s="135"/>
      <c r="AL1066" s="135"/>
      <c r="AM1066" s="135"/>
      <c r="AN1066" s="135"/>
      <c r="AO1066" s="135"/>
      <c r="AP1066" s="135"/>
    </row>
    <row r="1067" spans="1:42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  <c r="AE1067" s="135"/>
      <c r="AF1067" s="135"/>
      <c r="AG1067" s="135"/>
      <c r="AH1067" s="135"/>
      <c r="AI1067" s="135"/>
      <c r="AJ1067" s="135"/>
      <c r="AK1067" s="135"/>
      <c r="AL1067" s="135"/>
      <c r="AM1067" s="135"/>
      <c r="AN1067" s="135"/>
      <c r="AO1067" s="135"/>
      <c r="AP1067" s="135"/>
    </row>
    <row r="1068" spans="1:42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  <c r="AE1068" s="135"/>
      <c r="AF1068" s="135"/>
      <c r="AG1068" s="135"/>
      <c r="AH1068" s="135"/>
      <c r="AI1068" s="135"/>
      <c r="AJ1068" s="135"/>
      <c r="AK1068" s="135"/>
      <c r="AL1068" s="135"/>
      <c r="AM1068" s="135"/>
      <c r="AN1068" s="135"/>
      <c r="AO1068" s="135"/>
      <c r="AP1068" s="135"/>
    </row>
    <row r="1069" spans="1:42" s="33" customFormat="1" ht="15" customHeight="1" x14ac:dyDescent="0.25">
      <c r="A1069" s="48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  <c r="AE1069" s="135"/>
      <c r="AF1069" s="135"/>
      <c r="AG1069" s="135"/>
      <c r="AH1069" s="135"/>
      <c r="AI1069" s="135"/>
      <c r="AJ1069" s="135"/>
      <c r="AK1069" s="135"/>
      <c r="AL1069" s="135"/>
      <c r="AM1069" s="135"/>
      <c r="AN1069" s="135"/>
      <c r="AO1069" s="135"/>
      <c r="AP1069" s="135"/>
    </row>
    <row r="1070" spans="1:42" s="33" customFormat="1" ht="18" customHeight="1" x14ac:dyDescent="0.2">
      <c r="A1070" s="36" t="s">
        <v>34</v>
      </c>
      <c r="B1070" s="31">
        <f>B1080+B1260</f>
        <v>0</v>
      </c>
      <c r="C1070" s="31">
        <f t="shared" ref="C1070:Y1075" si="504">C1080+C1260</f>
        <v>0</v>
      </c>
      <c r="D1070" s="31">
        <f t="shared" si="504"/>
        <v>0</v>
      </c>
      <c r="E1070" s="31">
        <f t="shared" si="504"/>
        <v>0</v>
      </c>
      <c r="F1070" s="31">
        <f t="shared" si="504"/>
        <v>0</v>
      </c>
      <c r="G1070" s="31">
        <f t="shared" si="504"/>
        <v>0</v>
      </c>
      <c r="H1070" s="31">
        <f t="shared" si="504"/>
        <v>0</v>
      </c>
      <c r="I1070" s="31">
        <f t="shared" si="504"/>
        <v>0</v>
      </c>
      <c r="J1070" s="31">
        <f t="shared" si="504"/>
        <v>0</v>
      </c>
      <c r="K1070" s="31">
        <f t="shared" si="504"/>
        <v>0</v>
      </c>
      <c r="L1070" s="31">
        <f t="shared" si="504"/>
        <v>0</v>
      </c>
      <c r="M1070" s="31">
        <f t="shared" si="504"/>
        <v>0</v>
      </c>
      <c r="N1070" s="31">
        <f t="shared" si="504"/>
        <v>0</v>
      </c>
      <c r="O1070" s="31">
        <f t="shared" si="504"/>
        <v>0</v>
      </c>
      <c r="P1070" s="31">
        <f t="shared" si="504"/>
        <v>0</v>
      </c>
      <c r="Q1070" s="31">
        <f t="shared" si="504"/>
        <v>0</v>
      </c>
      <c r="R1070" s="31">
        <f t="shared" si="504"/>
        <v>0</v>
      </c>
      <c r="S1070" s="31">
        <f t="shared" si="504"/>
        <v>0</v>
      </c>
      <c r="T1070" s="31">
        <f t="shared" si="504"/>
        <v>0</v>
      </c>
      <c r="U1070" s="31">
        <f t="shared" si="504"/>
        <v>0</v>
      </c>
      <c r="V1070" s="31">
        <f t="shared" si="504"/>
        <v>0</v>
      </c>
      <c r="W1070" s="31">
        <f t="shared" si="504"/>
        <v>0</v>
      </c>
      <c r="X1070" s="31">
        <f t="shared" si="504"/>
        <v>0</v>
      </c>
      <c r="Y1070" s="31">
        <f t="shared" si="504"/>
        <v>0</v>
      </c>
      <c r="Z1070" s="31">
        <f>SUM(M1070:Y1070)</f>
        <v>0</v>
      </c>
      <c r="AA1070" s="31">
        <f>D1070-Z1070</f>
        <v>0</v>
      </c>
      <c r="AB1070" s="37" t="e">
        <f>Z1070/D1070</f>
        <v>#DIV/0!</v>
      </c>
      <c r="AC1070" s="32"/>
      <c r="AE1070" s="135"/>
      <c r="AF1070" s="135"/>
      <c r="AG1070" s="135"/>
      <c r="AH1070" s="135"/>
      <c r="AI1070" s="135"/>
      <c r="AJ1070" s="135"/>
      <c r="AK1070" s="135"/>
      <c r="AL1070" s="135"/>
      <c r="AM1070" s="135"/>
      <c r="AN1070" s="135"/>
      <c r="AO1070" s="135"/>
      <c r="AP1070" s="135"/>
    </row>
    <row r="1071" spans="1:42" s="33" customFormat="1" ht="18" customHeight="1" x14ac:dyDescent="0.2">
      <c r="A1071" s="36" t="s">
        <v>35</v>
      </c>
      <c r="B1071" s="31">
        <f t="shared" ref="B1071:Q1075" si="505">B1081+B1261</f>
        <v>53576048.25</v>
      </c>
      <c r="C1071" s="31">
        <f t="shared" si="505"/>
        <v>0</v>
      </c>
      <c r="D1071" s="31">
        <f t="shared" si="505"/>
        <v>53576048.250000007</v>
      </c>
      <c r="E1071" s="31">
        <f t="shared" si="505"/>
        <v>7723796.3200000003</v>
      </c>
      <c r="F1071" s="31">
        <f t="shared" si="505"/>
        <v>17774862.57</v>
      </c>
      <c r="G1071" s="31">
        <f t="shared" si="505"/>
        <v>769121.59</v>
      </c>
      <c r="H1071" s="31">
        <f t="shared" si="505"/>
        <v>0</v>
      </c>
      <c r="I1071" s="31">
        <f t="shared" si="505"/>
        <v>3502000</v>
      </c>
      <c r="J1071" s="31">
        <f t="shared" si="505"/>
        <v>10400000</v>
      </c>
      <c r="K1071" s="31">
        <f t="shared" si="505"/>
        <v>0</v>
      </c>
      <c r="L1071" s="31">
        <f t="shared" si="505"/>
        <v>0</v>
      </c>
      <c r="M1071" s="31">
        <f t="shared" si="505"/>
        <v>13902000</v>
      </c>
      <c r="N1071" s="31">
        <f t="shared" si="505"/>
        <v>723591.2</v>
      </c>
      <c r="O1071" s="31">
        <f t="shared" si="505"/>
        <v>1105935.01</v>
      </c>
      <c r="P1071" s="31">
        <f t="shared" si="505"/>
        <v>2392270.11</v>
      </c>
      <c r="Q1071" s="31">
        <f t="shared" si="505"/>
        <v>2165958.1500000004</v>
      </c>
      <c r="R1071" s="31">
        <f t="shared" si="504"/>
        <v>3580782.8400000003</v>
      </c>
      <c r="S1071" s="31">
        <f t="shared" si="504"/>
        <v>1628121.58</v>
      </c>
      <c r="T1071" s="31">
        <f t="shared" si="504"/>
        <v>150316.40000000002</v>
      </c>
      <c r="U1071" s="31">
        <f t="shared" si="504"/>
        <v>223814.58</v>
      </c>
      <c r="V1071" s="31">
        <f t="shared" si="504"/>
        <v>394990.61</v>
      </c>
      <c r="W1071" s="31">
        <f t="shared" si="504"/>
        <v>0</v>
      </c>
      <c r="X1071" s="31">
        <f t="shared" si="504"/>
        <v>0</v>
      </c>
      <c r="Y1071" s="31">
        <f t="shared" si="504"/>
        <v>0</v>
      </c>
      <c r="Z1071" s="31">
        <f t="shared" ref="Z1071:Z1073" si="506">SUM(M1071:Y1071)</f>
        <v>26267780.479999997</v>
      </c>
      <c r="AA1071" s="31">
        <f>D1071-Z1071</f>
        <v>27308267.770000011</v>
      </c>
      <c r="AB1071" s="39">
        <f>Z1071/D1071</f>
        <v>0.4902896226580129</v>
      </c>
      <c r="AC1071" s="32"/>
      <c r="AE1071" s="135"/>
      <c r="AF1071" s="135"/>
      <c r="AG1071" s="135"/>
      <c r="AH1071" s="135"/>
      <c r="AI1071" s="135"/>
      <c r="AJ1071" s="135"/>
      <c r="AK1071" s="135"/>
      <c r="AL1071" s="135"/>
      <c r="AM1071" s="135"/>
      <c r="AN1071" s="135"/>
      <c r="AO1071" s="135"/>
      <c r="AP1071" s="135"/>
    </row>
    <row r="1072" spans="1:42" s="33" customFormat="1" ht="18" customHeight="1" x14ac:dyDescent="0.2">
      <c r="A1072" s="36" t="s">
        <v>36</v>
      </c>
      <c r="B1072" s="31">
        <f t="shared" si="505"/>
        <v>0</v>
      </c>
      <c r="C1072" s="31">
        <f t="shared" si="504"/>
        <v>0</v>
      </c>
      <c r="D1072" s="31">
        <f t="shared" si="504"/>
        <v>0</v>
      </c>
      <c r="E1072" s="31">
        <f t="shared" si="504"/>
        <v>0</v>
      </c>
      <c r="F1072" s="31">
        <f t="shared" si="504"/>
        <v>0</v>
      </c>
      <c r="G1072" s="31">
        <f t="shared" si="504"/>
        <v>0</v>
      </c>
      <c r="H1072" s="31">
        <f t="shared" si="504"/>
        <v>0</v>
      </c>
      <c r="I1072" s="31">
        <f t="shared" si="504"/>
        <v>0</v>
      </c>
      <c r="J1072" s="31">
        <f t="shared" si="504"/>
        <v>0</v>
      </c>
      <c r="K1072" s="31">
        <f t="shared" si="504"/>
        <v>0</v>
      </c>
      <c r="L1072" s="31">
        <f t="shared" si="504"/>
        <v>0</v>
      </c>
      <c r="M1072" s="31">
        <f t="shared" si="504"/>
        <v>0</v>
      </c>
      <c r="N1072" s="31">
        <f t="shared" si="504"/>
        <v>0</v>
      </c>
      <c r="O1072" s="31">
        <f t="shared" si="504"/>
        <v>0</v>
      </c>
      <c r="P1072" s="31">
        <f t="shared" si="504"/>
        <v>0</v>
      </c>
      <c r="Q1072" s="31">
        <f t="shared" si="504"/>
        <v>0</v>
      </c>
      <c r="R1072" s="31">
        <f t="shared" si="504"/>
        <v>0</v>
      </c>
      <c r="S1072" s="31">
        <f t="shared" si="504"/>
        <v>0</v>
      </c>
      <c r="T1072" s="31">
        <f t="shared" si="504"/>
        <v>0</v>
      </c>
      <c r="U1072" s="31">
        <f t="shared" si="504"/>
        <v>0</v>
      </c>
      <c r="V1072" s="31">
        <f t="shared" si="504"/>
        <v>0</v>
      </c>
      <c r="W1072" s="31">
        <f t="shared" si="504"/>
        <v>0</v>
      </c>
      <c r="X1072" s="31">
        <f t="shared" si="504"/>
        <v>0</v>
      </c>
      <c r="Y1072" s="31">
        <f t="shared" si="504"/>
        <v>0</v>
      </c>
      <c r="Z1072" s="31">
        <f t="shared" si="506"/>
        <v>0</v>
      </c>
      <c r="AA1072" s="31">
        <f>D1072-Z1072</f>
        <v>0</v>
      </c>
      <c r="AB1072" s="39"/>
      <c r="AC1072" s="32"/>
      <c r="AE1072" s="135"/>
      <c r="AF1072" s="135"/>
      <c r="AG1072" s="135"/>
      <c r="AH1072" s="135"/>
      <c r="AI1072" s="135"/>
      <c r="AJ1072" s="135"/>
      <c r="AK1072" s="135"/>
      <c r="AL1072" s="135"/>
      <c r="AM1072" s="135"/>
      <c r="AN1072" s="135"/>
      <c r="AO1072" s="135"/>
      <c r="AP1072" s="135"/>
    </row>
    <row r="1073" spans="1:42" s="33" customFormat="1" ht="18" customHeight="1" x14ac:dyDescent="0.2">
      <c r="A1073" s="36" t="s">
        <v>37</v>
      </c>
      <c r="B1073" s="31">
        <f t="shared" si="505"/>
        <v>0</v>
      </c>
      <c r="C1073" s="31">
        <f t="shared" si="504"/>
        <v>0</v>
      </c>
      <c r="D1073" s="31">
        <f t="shared" si="504"/>
        <v>0</v>
      </c>
      <c r="E1073" s="31">
        <f t="shared" si="504"/>
        <v>0</v>
      </c>
      <c r="F1073" s="31">
        <f t="shared" si="504"/>
        <v>0</v>
      </c>
      <c r="G1073" s="31">
        <f t="shared" si="504"/>
        <v>0</v>
      </c>
      <c r="H1073" s="31">
        <f t="shared" si="504"/>
        <v>0</v>
      </c>
      <c r="I1073" s="31">
        <f t="shared" si="504"/>
        <v>0</v>
      </c>
      <c r="J1073" s="31">
        <f t="shared" si="504"/>
        <v>0</v>
      </c>
      <c r="K1073" s="31">
        <f t="shared" si="504"/>
        <v>0</v>
      </c>
      <c r="L1073" s="31">
        <f t="shared" si="504"/>
        <v>0</v>
      </c>
      <c r="M1073" s="31">
        <f t="shared" si="504"/>
        <v>0</v>
      </c>
      <c r="N1073" s="31">
        <f t="shared" si="504"/>
        <v>0</v>
      </c>
      <c r="O1073" s="31">
        <f t="shared" si="504"/>
        <v>0</v>
      </c>
      <c r="P1073" s="31">
        <f t="shared" si="504"/>
        <v>0</v>
      </c>
      <c r="Q1073" s="31">
        <f t="shared" si="504"/>
        <v>0</v>
      </c>
      <c r="R1073" s="31">
        <f t="shared" si="504"/>
        <v>0</v>
      </c>
      <c r="S1073" s="31">
        <f t="shared" si="504"/>
        <v>0</v>
      </c>
      <c r="T1073" s="31">
        <f t="shared" si="504"/>
        <v>0</v>
      </c>
      <c r="U1073" s="31">
        <f t="shared" si="504"/>
        <v>0</v>
      </c>
      <c r="V1073" s="31">
        <f t="shared" si="504"/>
        <v>0</v>
      </c>
      <c r="W1073" s="31">
        <f t="shared" si="504"/>
        <v>0</v>
      </c>
      <c r="X1073" s="31">
        <f t="shared" si="504"/>
        <v>0</v>
      </c>
      <c r="Y1073" s="31">
        <f t="shared" si="504"/>
        <v>0</v>
      </c>
      <c r="Z1073" s="31">
        <f t="shared" si="506"/>
        <v>0</v>
      </c>
      <c r="AA1073" s="31">
        <f>D1073-Z1073</f>
        <v>0</v>
      </c>
      <c r="AB1073" s="39"/>
      <c r="AC1073" s="32"/>
      <c r="AE1073" s="135"/>
      <c r="AF1073" s="135"/>
      <c r="AG1073" s="135"/>
      <c r="AH1073" s="135"/>
      <c r="AI1073" s="135"/>
      <c r="AJ1073" s="135"/>
      <c r="AK1073" s="135"/>
      <c r="AL1073" s="135"/>
      <c r="AM1073" s="135"/>
      <c r="AN1073" s="135"/>
      <c r="AO1073" s="135"/>
      <c r="AP1073" s="135"/>
    </row>
    <row r="1074" spans="1:42" s="33" customFormat="1" ht="18" hidden="1" customHeight="1" x14ac:dyDescent="0.25">
      <c r="A1074" s="40" t="s">
        <v>38</v>
      </c>
      <c r="B1074" s="41">
        <f t="shared" ref="B1074:AA1074" si="507">SUM(B1070:B1073)</f>
        <v>53576048.25</v>
      </c>
      <c r="C1074" s="41">
        <f t="shared" si="507"/>
        <v>0</v>
      </c>
      <c r="D1074" s="41">
        <f t="shared" si="507"/>
        <v>53576048.250000007</v>
      </c>
      <c r="E1074" s="41">
        <f t="shared" si="507"/>
        <v>7723796.3200000003</v>
      </c>
      <c r="F1074" s="41">
        <f t="shared" si="507"/>
        <v>17774862.57</v>
      </c>
      <c r="G1074" s="41">
        <f t="shared" si="507"/>
        <v>769121.59</v>
      </c>
      <c r="H1074" s="41">
        <f t="shared" si="507"/>
        <v>0</v>
      </c>
      <c r="I1074" s="41">
        <f t="shared" si="507"/>
        <v>3502000</v>
      </c>
      <c r="J1074" s="41">
        <f t="shared" si="507"/>
        <v>10400000</v>
      </c>
      <c r="K1074" s="41">
        <f t="shared" si="507"/>
        <v>0</v>
      </c>
      <c r="L1074" s="41">
        <f t="shared" si="507"/>
        <v>0</v>
      </c>
      <c r="M1074" s="41">
        <f t="shared" si="507"/>
        <v>13902000</v>
      </c>
      <c r="N1074" s="41">
        <f t="shared" si="507"/>
        <v>723591.2</v>
      </c>
      <c r="O1074" s="41">
        <f t="shared" si="507"/>
        <v>1105935.01</v>
      </c>
      <c r="P1074" s="41">
        <f t="shared" si="507"/>
        <v>2392270.11</v>
      </c>
      <c r="Q1074" s="41">
        <f t="shared" si="507"/>
        <v>2165958.1500000004</v>
      </c>
      <c r="R1074" s="41">
        <f t="shared" si="507"/>
        <v>3580782.8400000003</v>
      </c>
      <c r="S1074" s="41">
        <f t="shared" si="507"/>
        <v>1628121.58</v>
      </c>
      <c r="T1074" s="41">
        <f t="shared" si="507"/>
        <v>150316.40000000002</v>
      </c>
      <c r="U1074" s="41">
        <f t="shared" si="507"/>
        <v>223814.58</v>
      </c>
      <c r="V1074" s="41">
        <f t="shared" si="507"/>
        <v>394990.61</v>
      </c>
      <c r="W1074" s="41">
        <f t="shared" si="507"/>
        <v>0</v>
      </c>
      <c r="X1074" s="41">
        <f t="shared" si="507"/>
        <v>0</v>
      </c>
      <c r="Y1074" s="41">
        <f t="shared" si="507"/>
        <v>0</v>
      </c>
      <c r="Z1074" s="41">
        <f t="shared" si="507"/>
        <v>26267780.479999997</v>
      </c>
      <c r="AA1074" s="41">
        <f t="shared" si="507"/>
        <v>27308267.770000011</v>
      </c>
      <c r="AB1074" s="42">
        <f>Z1074/D1074</f>
        <v>0.4902896226580129</v>
      </c>
      <c r="AC1074" s="32"/>
      <c r="AE1074" s="135"/>
      <c r="AF1074" s="135"/>
      <c r="AG1074" s="135"/>
      <c r="AH1074" s="135"/>
      <c r="AI1074" s="135"/>
      <c r="AJ1074" s="135"/>
      <c r="AK1074" s="135"/>
      <c r="AL1074" s="135"/>
      <c r="AM1074" s="135"/>
      <c r="AN1074" s="135"/>
      <c r="AO1074" s="135"/>
      <c r="AP1074" s="135"/>
    </row>
    <row r="1075" spans="1:42" s="33" customFormat="1" ht="18" hidden="1" customHeight="1" x14ac:dyDescent="0.25">
      <c r="A1075" s="43" t="s">
        <v>39</v>
      </c>
      <c r="B1075" s="31">
        <f t="shared" si="505"/>
        <v>0</v>
      </c>
      <c r="C1075" s="31">
        <f t="shared" si="504"/>
        <v>0</v>
      </c>
      <c r="D1075" s="31">
        <f t="shared" si="504"/>
        <v>0</v>
      </c>
      <c r="E1075" s="31">
        <f t="shared" si="504"/>
        <v>0</v>
      </c>
      <c r="F1075" s="31">
        <f t="shared" si="504"/>
        <v>0</v>
      </c>
      <c r="G1075" s="31">
        <f t="shared" si="504"/>
        <v>0</v>
      </c>
      <c r="H1075" s="31">
        <f t="shared" si="504"/>
        <v>0</v>
      </c>
      <c r="I1075" s="31">
        <f t="shared" si="504"/>
        <v>0</v>
      </c>
      <c r="J1075" s="31">
        <f t="shared" si="504"/>
        <v>0</v>
      </c>
      <c r="K1075" s="31">
        <f t="shared" si="504"/>
        <v>0</v>
      </c>
      <c r="L1075" s="31">
        <f t="shared" si="504"/>
        <v>0</v>
      </c>
      <c r="M1075" s="31">
        <f t="shared" si="504"/>
        <v>0</v>
      </c>
      <c r="N1075" s="31">
        <f t="shared" si="504"/>
        <v>0</v>
      </c>
      <c r="O1075" s="31">
        <f t="shared" si="504"/>
        <v>0</v>
      </c>
      <c r="P1075" s="31">
        <f t="shared" si="504"/>
        <v>0</v>
      </c>
      <c r="Q1075" s="31">
        <f t="shared" si="504"/>
        <v>0</v>
      </c>
      <c r="R1075" s="31">
        <f t="shared" si="504"/>
        <v>0</v>
      </c>
      <c r="S1075" s="31">
        <f t="shared" si="504"/>
        <v>0</v>
      </c>
      <c r="T1075" s="31">
        <f t="shared" si="504"/>
        <v>0</v>
      </c>
      <c r="U1075" s="31">
        <f t="shared" si="504"/>
        <v>0</v>
      </c>
      <c r="V1075" s="31">
        <f t="shared" si="504"/>
        <v>0</v>
      </c>
      <c r="W1075" s="31">
        <f t="shared" si="504"/>
        <v>0</v>
      </c>
      <c r="X1075" s="31">
        <f t="shared" si="504"/>
        <v>0</v>
      </c>
      <c r="Y1075" s="31">
        <f t="shared" si="504"/>
        <v>0</v>
      </c>
      <c r="Z1075" s="31">
        <f t="shared" ref="Z1075" si="508">SUM(M1075:Y1075)</f>
        <v>0</v>
      </c>
      <c r="AA1075" s="31">
        <f>D1075-Z1075</f>
        <v>0</v>
      </c>
      <c r="AB1075" s="39"/>
      <c r="AC1075" s="32"/>
      <c r="AE1075" s="135"/>
      <c r="AF1075" s="135"/>
      <c r="AG1075" s="135"/>
      <c r="AH1075" s="135"/>
      <c r="AI1075" s="135"/>
      <c r="AJ1075" s="135"/>
      <c r="AK1075" s="135"/>
      <c r="AL1075" s="135"/>
      <c r="AM1075" s="135"/>
      <c r="AN1075" s="135"/>
      <c r="AO1075" s="135"/>
      <c r="AP1075" s="135"/>
    </row>
    <row r="1076" spans="1:42" s="33" customFormat="1" ht="18" customHeight="1" x14ac:dyDescent="0.25">
      <c r="A1076" s="40" t="s">
        <v>40</v>
      </c>
      <c r="B1076" s="41">
        <f t="shared" ref="B1076:AA1076" si="509">B1075+B1074</f>
        <v>53576048.25</v>
      </c>
      <c r="C1076" s="41">
        <f t="shared" si="509"/>
        <v>0</v>
      </c>
      <c r="D1076" s="41">
        <f t="shared" si="509"/>
        <v>53576048.250000007</v>
      </c>
      <c r="E1076" s="41">
        <f t="shared" si="509"/>
        <v>7723796.3200000003</v>
      </c>
      <c r="F1076" s="41">
        <f t="shared" si="509"/>
        <v>17774862.57</v>
      </c>
      <c r="G1076" s="41">
        <f t="shared" si="509"/>
        <v>769121.59</v>
      </c>
      <c r="H1076" s="41">
        <f t="shared" si="509"/>
        <v>0</v>
      </c>
      <c r="I1076" s="41">
        <f t="shared" si="509"/>
        <v>3502000</v>
      </c>
      <c r="J1076" s="41">
        <f t="shared" si="509"/>
        <v>10400000</v>
      </c>
      <c r="K1076" s="41">
        <f t="shared" si="509"/>
        <v>0</v>
      </c>
      <c r="L1076" s="41">
        <f t="shared" si="509"/>
        <v>0</v>
      </c>
      <c r="M1076" s="41">
        <f t="shared" si="509"/>
        <v>13902000</v>
      </c>
      <c r="N1076" s="41">
        <f t="shared" si="509"/>
        <v>723591.2</v>
      </c>
      <c r="O1076" s="41">
        <f t="shared" si="509"/>
        <v>1105935.01</v>
      </c>
      <c r="P1076" s="41">
        <f t="shared" si="509"/>
        <v>2392270.11</v>
      </c>
      <c r="Q1076" s="41">
        <f t="shared" si="509"/>
        <v>2165958.1500000004</v>
      </c>
      <c r="R1076" s="41">
        <f t="shared" si="509"/>
        <v>3580782.8400000003</v>
      </c>
      <c r="S1076" s="41">
        <f t="shared" si="509"/>
        <v>1628121.58</v>
      </c>
      <c r="T1076" s="41">
        <f t="shared" si="509"/>
        <v>150316.40000000002</v>
      </c>
      <c r="U1076" s="41">
        <f t="shared" si="509"/>
        <v>223814.58</v>
      </c>
      <c r="V1076" s="41">
        <f t="shared" si="509"/>
        <v>394990.61</v>
      </c>
      <c r="W1076" s="41">
        <f t="shared" si="509"/>
        <v>0</v>
      </c>
      <c r="X1076" s="41">
        <f t="shared" si="509"/>
        <v>0</v>
      </c>
      <c r="Y1076" s="41">
        <f t="shared" si="509"/>
        <v>0</v>
      </c>
      <c r="Z1076" s="41">
        <f t="shared" si="509"/>
        <v>26267780.479999997</v>
      </c>
      <c r="AA1076" s="41">
        <f t="shared" si="509"/>
        <v>27308267.770000011</v>
      </c>
      <c r="AB1076" s="42">
        <f>Z1076/D1076</f>
        <v>0.4902896226580129</v>
      </c>
      <c r="AC1076" s="44"/>
      <c r="AE1076" s="135"/>
      <c r="AF1076" s="135"/>
      <c r="AG1076" s="135"/>
      <c r="AH1076" s="135"/>
      <c r="AI1076" s="135"/>
      <c r="AJ1076" s="135"/>
      <c r="AK1076" s="135"/>
      <c r="AL1076" s="135"/>
      <c r="AM1076" s="135"/>
      <c r="AN1076" s="135"/>
      <c r="AO1076" s="135"/>
      <c r="AP1076" s="135"/>
    </row>
    <row r="1077" spans="1:42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  <c r="AE1077" s="135"/>
      <c r="AF1077" s="135"/>
      <c r="AG1077" s="135"/>
      <c r="AH1077" s="135"/>
      <c r="AI1077" s="135"/>
      <c r="AJ1077" s="135"/>
      <c r="AK1077" s="135"/>
      <c r="AL1077" s="135"/>
      <c r="AM1077" s="135"/>
      <c r="AN1077" s="135"/>
      <c r="AO1077" s="135"/>
      <c r="AP1077" s="135"/>
    </row>
    <row r="1078" spans="1:42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  <c r="AE1078" s="135"/>
      <c r="AF1078" s="135"/>
      <c r="AG1078" s="135"/>
      <c r="AH1078" s="135"/>
      <c r="AI1078" s="135"/>
      <c r="AJ1078" s="135"/>
      <c r="AK1078" s="135"/>
      <c r="AL1078" s="135"/>
      <c r="AM1078" s="135"/>
      <c r="AN1078" s="135"/>
      <c r="AO1078" s="135"/>
      <c r="AP1078" s="135"/>
    </row>
    <row r="1079" spans="1:42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  <c r="AE1079" s="135"/>
      <c r="AF1079" s="135"/>
      <c r="AG1079" s="135"/>
      <c r="AH1079" s="135"/>
      <c r="AI1079" s="135"/>
      <c r="AJ1079" s="135"/>
      <c r="AK1079" s="135"/>
      <c r="AL1079" s="135"/>
      <c r="AM1079" s="135"/>
      <c r="AN1079" s="135"/>
      <c r="AO1079" s="135"/>
      <c r="AP1079" s="135"/>
    </row>
    <row r="1080" spans="1:42" s="33" customFormat="1" ht="18" customHeight="1" x14ac:dyDescent="0.2">
      <c r="A1080" s="36" t="s">
        <v>34</v>
      </c>
      <c r="B1080" s="31">
        <f t="shared" ref="B1080:Q1083" si="510">B1090+B1100+B1110+B1120+B1130+B1140+B1150+B1160+B1170+B1180+B1190+B1200+B1210+B1220+B1230+B1240+B1250</f>
        <v>0</v>
      </c>
      <c r="C1080" s="31">
        <f t="shared" si="510"/>
        <v>0</v>
      </c>
      <c r="D1080" s="31">
        <f>D1090+D1100+D1110+D1120+D1130+D1140+D1150+D1160+D1170+D1180+D1190+D1200+D1210+D1220+D1230+D1240+D1250</f>
        <v>0</v>
      </c>
      <c r="E1080" s="31">
        <f t="shared" ref="E1080:Y1083" si="511">E1090+E1100+E1110+E1120+E1130+E1140+E1150+E1160+E1170+E1180+E1190+E1200+E1210+E1220+E1230+E1240+E1250</f>
        <v>0</v>
      </c>
      <c r="F1080" s="31">
        <f t="shared" si="511"/>
        <v>0</v>
      </c>
      <c r="G1080" s="31">
        <f t="shared" si="511"/>
        <v>0</v>
      </c>
      <c r="H1080" s="31">
        <f t="shared" si="511"/>
        <v>0</v>
      </c>
      <c r="I1080" s="31">
        <f t="shared" si="511"/>
        <v>0</v>
      </c>
      <c r="J1080" s="31">
        <f t="shared" si="511"/>
        <v>0</v>
      </c>
      <c r="K1080" s="31">
        <f t="shared" si="511"/>
        <v>0</v>
      </c>
      <c r="L1080" s="31">
        <f t="shared" si="511"/>
        <v>0</v>
      </c>
      <c r="M1080" s="31">
        <f t="shared" si="511"/>
        <v>0</v>
      </c>
      <c r="N1080" s="31">
        <f t="shared" si="511"/>
        <v>0</v>
      </c>
      <c r="O1080" s="31">
        <f t="shared" si="511"/>
        <v>0</v>
      </c>
      <c r="P1080" s="31">
        <f t="shared" si="511"/>
        <v>0</v>
      </c>
      <c r="Q1080" s="31">
        <f t="shared" si="511"/>
        <v>0</v>
      </c>
      <c r="R1080" s="31">
        <f t="shared" si="511"/>
        <v>0</v>
      </c>
      <c r="S1080" s="31">
        <f t="shared" si="511"/>
        <v>0</v>
      </c>
      <c r="T1080" s="31">
        <f t="shared" si="511"/>
        <v>0</v>
      </c>
      <c r="U1080" s="31">
        <f t="shared" si="511"/>
        <v>0</v>
      </c>
      <c r="V1080" s="31">
        <f t="shared" si="511"/>
        <v>0</v>
      </c>
      <c r="W1080" s="31">
        <f t="shared" si="511"/>
        <v>0</v>
      </c>
      <c r="X1080" s="31">
        <f t="shared" si="511"/>
        <v>0</v>
      </c>
      <c r="Y1080" s="31">
        <f t="shared" si="511"/>
        <v>0</v>
      </c>
      <c r="Z1080" s="31">
        <f>SUM(M1080:Y1080)</f>
        <v>0</v>
      </c>
      <c r="AA1080" s="31">
        <f>D1080-Z1080</f>
        <v>0</v>
      </c>
      <c r="AB1080" s="37" t="e">
        <f>Z1080/D1080</f>
        <v>#DIV/0!</v>
      </c>
      <c r="AC1080" s="32"/>
      <c r="AE1080" s="135"/>
      <c r="AF1080" s="135"/>
      <c r="AG1080" s="135"/>
      <c r="AH1080" s="135"/>
      <c r="AI1080" s="135"/>
      <c r="AJ1080" s="135"/>
      <c r="AK1080" s="135"/>
      <c r="AL1080" s="135"/>
      <c r="AM1080" s="135"/>
      <c r="AN1080" s="135"/>
      <c r="AO1080" s="135"/>
      <c r="AP1080" s="135"/>
    </row>
    <row r="1081" spans="1:42" s="33" customFormat="1" ht="18" customHeight="1" x14ac:dyDescent="0.2">
      <c r="A1081" s="36" t="s">
        <v>35</v>
      </c>
      <c r="B1081" s="31">
        <f t="shared" si="510"/>
        <v>28876048.25</v>
      </c>
      <c r="C1081" s="31">
        <f t="shared" si="510"/>
        <v>0</v>
      </c>
      <c r="D1081" s="31">
        <f t="shared" si="510"/>
        <v>28876048.250000007</v>
      </c>
      <c r="E1081" s="31">
        <f t="shared" si="510"/>
        <v>4223796.32</v>
      </c>
      <c r="F1081" s="31">
        <f t="shared" si="510"/>
        <v>7374862.5700000003</v>
      </c>
      <c r="G1081" s="31">
        <f t="shared" si="510"/>
        <v>769121.59</v>
      </c>
      <c r="H1081" s="31">
        <f t="shared" si="510"/>
        <v>0</v>
      </c>
      <c r="I1081" s="31">
        <f t="shared" si="510"/>
        <v>2000</v>
      </c>
      <c r="J1081" s="31">
        <f t="shared" si="510"/>
        <v>0</v>
      </c>
      <c r="K1081" s="31">
        <f t="shared" si="510"/>
        <v>0</v>
      </c>
      <c r="L1081" s="31">
        <f t="shared" si="510"/>
        <v>0</v>
      </c>
      <c r="M1081" s="31">
        <f t="shared" si="510"/>
        <v>2000</v>
      </c>
      <c r="N1081" s="31">
        <f t="shared" si="510"/>
        <v>723591.2</v>
      </c>
      <c r="O1081" s="31">
        <f t="shared" si="510"/>
        <v>1105935.01</v>
      </c>
      <c r="P1081" s="31">
        <f t="shared" si="510"/>
        <v>2392270.11</v>
      </c>
      <c r="Q1081" s="31">
        <f t="shared" si="510"/>
        <v>2165958.1500000004</v>
      </c>
      <c r="R1081" s="31">
        <f t="shared" si="511"/>
        <v>3580782.8400000003</v>
      </c>
      <c r="S1081" s="31">
        <f t="shared" si="511"/>
        <v>1628121.58</v>
      </c>
      <c r="T1081" s="31">
        <f t="shared" si="511"/>
        <v>150316.40000000002</v>
      </c>
      <c r="U1081" s="31">
        <f t="shared" si="511"/>
        <v>223814.58</v>
      </c>
      <c r="V1081" s="31">
        <f t="shared" si="511"/>
        <v>394990.61</v>
      </c>
      <c r="W1081" s="31">
        <f t="shared" si="511"/>
        <v>0</v>
      </c>
      <c r="X1081" s="31">
        <f t="shared" si="511"/>
        <v>0</v>
      </c>
      <c r="Y1081" s="31">
        <f t="shared" si="511"/>
        <v>0</v>
      </c>
      <c r="Z1081" s="31">
        <f t="shared" ref="Z1081:Z1083" si="512">SUM(M1081:Y1081)</f>
        <v>12367780.48</v>
      </c>
      <c r="AA1081" s="31">
        <f>D1081-Z1081</f>
        <v>16508267.770000007</v>
      </c>
      <c r="AB1081" s="39">
        <f>Z1081/D1081</f>
        <v>0.42830585310439762</v>
      </c>
      <c r="AC1081" s="32"/>
      <c r="AE1081" s="135"/>
      <c r="AF1081" s="135"/>
      <c r="AG1081" s="135"/>
      <c r="AH1081" s="135"/>
      <c r="AI1081" s="135"/>
      <c r="AJ1081" s="135"/>
      <c r="AK1081" s="135"/>
      <c r="AL1081" s="135"/>
      <c r="AM1081" s="135"/>
      <c r="AN1081" s="135"/>
      <c r="AO1081" s="135"/>
      <c r="AP1081" s="135"/>
    </row>
    <row r="1082" spans="1:42" s="33" customFormat="1" ht="18" customHeight="1" x14ac:dyDescent="0.2">
      <c r="A1082" s="36" t="s">
        <v>36</v>
      </c>
      <c r="B1082" s="31">
        <f t="shared" si="510"/>
        <v>0</v>
      </c>
      <c r="C1082" s="31">
        <f t="shared" si="510"/>
        <v>0</v>
      </c>
      <c r="D1082" s="31">
        <f t="shared" si="510"/>
        <v>0</v>
      </c>
      <c r="E1082" s="31">
        <f t="shared" si="510"/>
        <v>0</v>
      </c>
      <c r="F1082" s="31">
        <f t="shared" si="510"/>
        <v>0</v>
      </c>
      <c r="G1082" s="31">
        <f t="shared" si="510"/>
        <v>0</v>
      </c>
      <c r="H1082" s="31">
        <f t="shared" si="510"/>
        <v>0</v>
      </c>
      <c r="I1082" s="31">
        <f t="shared" si="510"/>
        <v>0</v>
      </c>
      <c r="J1082" s="31">
        <f t="shared" si="510"/>
        <v>0</v>
      </c>
      <c r="K1082" s="31">
        <f t="shared" si="510"/>
        <v>0</v>
      </c>
      <c r="L1082" s="31">
        <f t="shared" si="510"/>
        <v>0</v>
      </c>
      <c r="M1082" s="31">
        <f t="shared" si="510"/>
        <v>0</v>
      </c>
      <c r="N1082" s="31">
        <f t="shared" si="510"/>
        <v>0</v>
      </c>
      <c r="O1082" s="31">
        <f t="shared" si="510"/>
        <v>0</v>
      </c>
      <c r="P1082" s="31">
        <f t="shared" si="510"/>
        <v>0</v>
      </c>
      <c r="Q1082" s="31">
        <f t="shared" si="510"/>
        <v>0</v>
      </c>
      <c r="R1082" s="31">
        <f t="shared" si="511"/>
        <v>0</v>
      </c>
      <c r="S1082" s="31">
        <f t="shared" si="511"/>
        <v>0</v>
      </c>
      <c r="T1082" s="31">
        <f t="shared" si="511"/>
        <v>0</v>
      </c>
      <c r="U1082" s="31">
        <f t="shared" si="511"/>
        <v>0</v>
      </c>
      <c r="V1082" s="31">
        <f t="shared" si="511"/>
        <v>0</v>
      </c>
      <c r="W1082" s="31">
        <f t="shared" si="511"/>
        <v>0</v>
      </c>
      <c r="X1082" s="31">
        <f t="shared" si="511"/>
        <v>0</v>
      </c>
      <c r="Y1082" s="31">
        <f t="shared" si="511"/>
        <v>0</v>
      </c>
      <c r="Z1082" s="31">
        <f t="shared" si="512"/>
        <v>0</v>
      </c>
      <c r="AA1082" s="31">
        <f>D1082-Z1082</f>
        <v>0</v>
      </c>
      <c r="AB1082" s="39"/>
      <c r="AC1082" s="32"/>
      <c r="AE1082" s="135"/>
      <c r="AF1082" s="135"/>
      <c r="AG1082" s="135"/>
      <c r="AH1082" s="135"/>
      <c r="AI1082" s="135"/>
      <c r="AJ1082" s="135"/>
      <c r="AK1082" s="135"/>
      <c r="AL1082" s="135"/>
      <c r="AM1082" s="135"/>
      <c r="AN1082" s="135"/>
      <c r="AO1082" s="135"/>
      <c r="AP1082" s="135"/>
    </row>
    <row r="1083" spans="1:42" s="33" customFormat="1" ht="18" customHeight="1" x14ac:dyDescent="0.2">
      <c r="A1083" s="36" t="s">
        <v>37</v>
      </c>
      <c r="B1083" s="31">
        <f t="shared" si="510"/>
        <v>0</v>
      </c>
      <c r="C1083" s="31">
        <f t="shared" si="510"/>
        <v>0</v>
      </c>
      <c r="D1083" s="31">
        <f t="shared" si="510"/>
        <v>0</v>
      </c>
      <c r="E1083" s="31">
        <f t="shared" si="510"/>
        <v>0</v>
      </c>
      <c r="F1083" s="31">
        <f t="shared" si="510"/>
        <v>0</v>
      </c>
      <c r="G1083" s="31">
        <f t="shared" si="510"/>
        <v>0</v>
      </c>
      <c r="H1083" s="31">
        <f t="shared" si="510"/>
        <v>0</v>
      </c>
      <c r="I1083" s="31">
        <f t="shared" si="510"/>
        <v>0</v>
      </c>
      <c r="J1083" s="31">
        <f t="shared" si="510"/>
        <v>0</v>
      </c>
      <c r="K1083" s="31">
        <f t="shared" si="510"/>
        <v>0</v>
      </c>
      <c r="L1083" s="31">
        <f t="shared" si="510"/>
        <v>0</v>
      </c>
      <c r="M1083" s="31">
        <f t="shared" si="510"/>
        <v>0</v>
      </c>
      <c r="N1083" s="31">
        <f t="shared" si="510"/>
        <v>0</v>
      </c>
      <c r="O1083" s="31">
        <f t="shared" si="510"/>
        <v>0</v>
      </c>
      <c r="P1083" s="31">
        <f t="shared" si="510"/>
        <v>0</v>
      </c>
      <c r="Q1083" s="31">
        <f t="shared" si="510"/>
        <v>0</v>
      </c>
      <c r="R1083" s="31">
        <f t="shared" si="511"/>
        <v>0</v>
      </c>
      <c r="S1083" s="31">
        <f t="shared" si="511"/>
        <v>0</v>
      </c>
      <c r="T1083" s="31">
        <f t="shared" si="511"/>
        <v>0</v>
      </c>
      <c r="U1083" s="31">
        <f t="shared" si="511"/>
        <v>0</v>
      </c>
      <c r="V1083" s="31">
        <f t="shared" si="511"/>
        <v>0</v>
      </c>
      <c r="W1083" s="31">
        <f t="shared" si="511"/>
        <v>0</v>
      </c>
      <c r="X1083" s="31">
        <f t="shared" si="511"/>
        <v>0</v>
      </c>
      <c r="Y1083" s="31">
        <f t="shared" si="511"/>
        <v>0</v>
      </c>
      <c r="Z1083" s="31">
        <f t="shared" si="512"/>
        <v>0</v>
      </c>
      <c r="AA1083" s="31">
        <f>D1083-Z1083</f>
        <v>0</v>
      </c>
      <c r="AB1083" s="39"/>
      <c r="AC1083" s="32"/>
      <c r="AE1083" s="135"/>
      <c r="AF1083" s="135"/>
      <c r="AG1083" s="135"/>
      <c r="AH1083" s="135"/>
      <c r="AI1083" s="135"/>
      <c r="AJ1083" s="135"/>
      <c r="AK1083" s="135"/>
      <c r="AL1083" s="135"/>
      <c r="AM1083" s="135"/>
      <c r="AN1083" s="135"/>
      <c r="AO1083" s="135"/>
      <c r="AP1083" s="135"/>
    </row>
    <row r="1084" spans="1:42" s="33" customFormat="1" ht="18" hidden="1" customHeight="1" x14ac:dyDescent="0.25">
      <c r="A1084" s="40" t="s">
        <v>38</v>
      </c>
      <c r="B1084" s="41">
        <f t="shared" ref="B1084" si="513">SUM(B1080:B1083)</f>
        <v>28876048.25</v>
      </c>
      <c r="C1084" s="41">
        <f t="shared" ref="C1084" si="514">SUM(C1080:C1083)</f>
        <v>0</v>
      </c>
      <c r="D1084" s="41">
        <f>SUM(D1080:D1083)</f>
        <v>28876048.250000007</v>
      </c>
      <c r="E1084" s="41">
        <f t="shared" ref="E1084:AA1084" si="515">SUM(E1080:E1083)</f>
        <v>4223796.32</v>
      </c>
      <c r="F1084" s="41">
        <f t="shared" si="515"/>
        <v>7374862.5700000003</v>
      </c>
      <c r="G1084" s="41">
        <f t="shared" si="515"/>
        <v>769121.59</v>
      </c>
      <c r="H1084" s="41">
        <f t="shared" si="515"/>
        <v>0</v>
      </c>
      <c r="I1084" s="41">
        <f t="shared" si="515"/>
        <v>2000</v>
      </c>
      <c r="J1084" s="41">
        <f t="shared" si="515"/>
        <v>0</v>
      </c>
      <c r="K1084" s="41">
        <f t="shared" si="515"/>
        <v>0</v>
      </c>
      <c r="L1084" s="41">
        <f t="shared" si="515"/>
        <v>0</v>
      </c>
      <c r="M1084" s="41">
        <f t="shared" si="515"/>
        <v>2000</v>
      </c>
      <c r="N1084" s="41">
        <f t="shared" si="515"/>
        <v>723591.2</v>
      </c>
      <c r="O1084" s="41">
        <f t="shared" si="515"/>
        <v>1105935.01</v>
      </c>
      <c r="P1084" s="41">
        <f t="shared" si="515"/>
        <v>2392270.11</v>
      </c>
      <c r="Q1084" s="41">
        <f t="shared" si="515"/>
        <v>2165958.1500000004</v>
      </c>
      <c r="R1084" s="41">
        <f t="shared" si="515"/>
        <v>3580782.8400000003</v>
      </c>
      <c r="S1084" s="41">
        <f t="shared" si="515"/>
        <v>1628121.58</v>
      </c>
      <c r="T1084" s="41">
        <f t="shared" si="515"/>
        <v>150316.40000000002</v>
      </c>
      <c r="U1084" s="41">
        <f t="shared" si="515"/>
        <v>223814.58</v>
      </c>
      <c r="V1084" s="41">
        <f t="shared" si="515"/>
        <v>394990.61</v>
      </c>
      <c r="W1084" s="41">
        <f t="shared" si="515"/>
        <v>0</v>
      </c>
      <c r="X1084" s="41">
        <f t="shared" si="515"/>
        <v>0</v>
      </c>
      <c r="Y1084" s="41">
        <f t="shared" si="515"/>
        <v>0</v>
      </c>
      <c r="Z1084" s="41">
        <f t="shared" si="515"/>
        <v>12367780.48</v>
      </c>
      <c r="AA1084" s="41">
        <f t="shared" si="515"/>
        <v>16508267.770000007</v>
      </c>
      <c r="AB1084" s="42">
        <f>Z1084/D1084</f>
        <v>0.42830585310439762</v>
      </c>
      <c r="AC1084" s="32"/>
      <c r="AE1084" s="135"/>
      <c r="AF1084" s="135"/>
      <c r="AG1084" s="135"/>
      <c r="AH1084" s="135"/>
      <c r="AI1084" s="135"/>
      <c r="AJ1084" s="135"/>
      <c r="AK1084" s="135"/>
      <c r="AL1084" s="135"/>
      <c r="AM1084" s="135"/>
      <c r="AN1084" s="135"/>
      <c r="AO1084" s="135"/>
      <c r="AP1084" s="135"/>
    </row>
    <row r="1085" spans="1:42" s="33" customFormat="1" ht="18" hidden="1" customHeight="1" x14ac:dyDescent="0.25">
      <c r="A1085" s="43" t="s">
        <v>39</v>
      </c>
      <c r="B1085" s="31">
        <f t="shared" ref="B1085:Y1085" si="516">B1095+B1105+B1115+B1125+B1135+B1145+B1155+B1165+B1175+B1185+B1195+B1205+B1215+B1225+B1235+B1245+B1255</f>
        <v>0</v>
      </c>
      <c r="C1085" s="31">
        <f t="shared" si="516"/>
        <v>0</v>
      </c>
      <c r="D1085" s="31">
        <f t="shared" si="516"/>
        <v>0</v>
      </c>
      <c r="E1085" s="31">
        <f t="shared" si="516"/>
        <v>0</v>
      </c>
      <c r="F1085" s="31">
        <f t="shared" si="516"/>
        <v>0</v>
      </c>
      <c r="G1085" s="31">
        <f t="shared" si="516"/>
        <v>0</v>
      </c>
      <c r="H1085" s="31">
        <f t="shared" si="516"/>
        <v>0</v>
      </c>
      <c r="I1085" s="31">
        <f t="shared" si="516"/>
        <v>0</v>
      </c>
      <c r="J1085" s="31">
        <f t="shared" si="516"/>
        <v>0</v>
      </c>
      <c r="K1085" s="31">
        <f t="shared" si="516"/>
        <v>0</v>
      </c>
      <c r="L1085" s="31">
        <f t="shared" si="516"/>
        <v>0</v>
      </c>
      <c r="M1085" s="31">
        <f t="shared" si="516"/>
        <v>0</v>
      </c>
      <c r="N1085" s="31">
        <f t="shared" si="516"/>
        <v>0</v>
      </c>
      <c r="O1085" s="31">
        <f t="shared" si="516"/>
        <v>0</v>
      </c>
      <c r="P1085" s="31">
        <f t="shared" si="516"/>
        <v>0</v>
      </c>
      <c r="Q1085" s="31">
        <f t="shared" si="516"/>
        <v>0</v>
      </c>
      <c r="R1085" s="31">
        <f t="shared" si="516"/>
        <v>0</v>
      </c>
      <c r="S1085" s="31">
        <f t="shared" si="516"/>
        <v>0</v>
      </c>
      <c r="T1085" s="31">
        <f t="shared" si="516"/>
        <v>0</v>
      </c>
      <c r="U1085" s="31">
        <f t="shared" si="516"/>
        <v>0</v>
      </c>
      <c r="V1085" s="31">
        <f t="shared" si="516"/>
        <v>0</v>
      </c>
      <c r="W1085" s="31">
        <f t="shared" si="516"/>
        <v>0</v>
      </c>
      <c r="X1085" s="31">
        <f t="shared" si="516"/>
        <v>0</v>
      </c>
      <c r="Y1085" s="31">
        <f t="shared" si="516"/>
        <v>0</v>
      </c>
      <c r="Z1085" s="31">
        <f t="shared" ref="Z1085" si="517">SUM(M1085:Y1085)</f>
        <v>0</v>
      </c>
      <c r="AA1085" s="31">
        <f>D1085-Z1085</f>
        <v>0</v>
      </c>
      <c r="AB1085" s="39"/>
      <c r="AC1085" s="32"/>
      <c r="AE1085" s="135"/>
      <c r="AF1085" s="135"/>
      <c r="AG1085" s="135"/>
      <c r="AH1085" s="135"/>
      <c r="AI1085" s="135"/>
      <c r="AJ1085" s="135"/>
      <c r="AK1085" s="135"/>
      <c r="AL1085" s="135"/>
      <c r="AM1085" s="135"/>
      <c r="AN1085" s="135"/>
      <c r="AO1085" s="135"/>
      <c r="AP1085" s="135"/>
    </row>
    <row r="1086" spans="1:42" s="33" customFormat="1" ht="18" customHeight="1" x14ac:dyDescent="0.25">
      <c r="A1086" s="40" t="s">
        <v>40</v>
      </c>
      <c r="B1086" s="41">
        <f t="shared" ref="B1086:C1086" si="518">B1085+B1084</f>
        <v>28876048.25</v>
      </c>
      <c r="C1086" s="41">
        <f t="shared" si="518"/>
        <v>0</v>
      </c>
      <c r="D1086" s="41">
        <f>D1085+D1084</f>
        <v>28876048.250000007</v>
      </c>
      <c r="E1086" s="41">
        <f t="shared" ref="E1086:AA1086" si="519">E1085+E1084</f>
        <v>4223796.32</v>
      </c>
      <c r="F1086" s="41">
        <f t="shared" si="519"/>
        <v>7374862.5700000003</v>
      </c>
      <c r="G1086" s="41">
        <f t="shared" si="519"/>
        <v>769121.59</v>
      </c>
      <c r="H1086" s="41">
        <f t="shared" si="519"/>
        <v>0</v>
      </c>
      <c r="I1086" s="41">
        <f t="shared" si="519"/>
        <v>2000</v>
      </c>
      <c r="J1086" s="41">
        <f t="shared" si="519"/>
        <v>0</v>
      </c>
      <c r="K1086" s="41">
        <f t="shared" si="519"/>
        <v>0</v>
      </c>
      <c r="L1086" s="41">
        <f t="shared" si="519"/>
        <v>0</v>
      </c>
      <c r="M1086" s="41">
        <f t="shared" si="519"/>
        <v>2000</v>
      </c>
      <c r="N1086" s="41">
        <f t="shared" si="519"/>
        <v>723591.2</v>
      </c>
      <c r="O1086" s="41">
        <f t="shared" si="519"/>
        <v>1105935.01</v>
      </c>
      <c r="P1086" s="41">
        <f t="shared" si="519"/>
        <v>2392270.11</v>
      </c>
      <c r="Q1086" s="41">
        <f t="shared" si="519"/>
        <v>2165958.1500000004</v>
      </c>
      <c r="R1086" s="41">
        <f t="shared" si="519"/>
        <v>3580782.8400000003</v>
      </c>
      <c r="S1086" s="41">
        <f t="shared" si="519"/>
        <v>1628121.58</v>
      </c>
      <c r="T1086" s="41">
        <f t="shared" si="519"/>
        <v>150316.40000000002</v>
      </c>
      <c r="U1086" s="41">
        <f t="shared" si="519"/>
        <v>223814.58</v>
      </c>
      <c r="V1086" s="41">
        <f t="shared" si="519"/>
        <v>394990.61</v>
      </c>
      <c r="W1086" s="41">
        <f t="shared" si="519"/>
        <v>0</v>
      </c>
      <c r="X1086" s="41">
        <f t="shared" si="519"/>
        <v>0</v>
      </c>
      <c r="Y1086" s="41">
        <f t="shared" si="519"/>
        <v>0</v>
      </c>
      <c r="Z1086" s="41">
        <f t="shared" si="519"/>
        <v>12367780.48</v>
      </c>
      <c r="AA1086" s="41">
        <f t="shared" si="519"/>
        <v>16508267.770000007</v>
      </c>
      <c r="AB1086" s="42">
        <f>Z1086/D1086</f>
        <v>0.42830585310439762</v>
      </c>
      <c r="AC1086" s="44"/>
      <c r="AE1086" s="135"/>
      <c r="AF1086" s="135"/>
      <c r="AG1086" s="135"/>
      <c r="AH1086" s="135"/>
      <c r="AI1086" s="135"/>
      <c r="AJ1086" s="135"/>
      <c r="AK1086" s="135"/>
      <c r="AL1086" s="135"/>
      <c r="AM1086" s="135"/>
      <c r="AN1086" s="135"/>
      <c r="AO1086" s="135"/>
      <c r="AP1086" s="135"/>
    </row>
    <row r="1087" spans="1:42" s="47" customFormat="1" ht="15" hidden="1" customHeight="1" x14ac:dyDescent="0.25">
      <c r="A1087" s="45"/>
      <c r="B1087" s="46"/>
      <c r="C1087" s="46"/>
      <c r="D1087" s="46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  <c r="AE1087" s="135"/>
      <c r="AF1087" s="135"/>
      <c r="AG1087" s="135"/>
      <c r="AH1087" s="135"/>
      <c r="AI1087" s="135"/>
      <c r="AJ1087" s="135"/>
      <c r="AK1087" s="135"/>
      <c r="AL1087" s="135"/>
      <c r="AM1087" s="135"/>
      <c r="AN1087" s="135"/>
      <c r="AO1087" s="135"/>
      <c r="AP1087" s="135"/>
    </row>
    <row r="1088" spans="1:42" s="33" customFormat="1" ht="15" hidden="1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  <c r="AE1088" s="135"/>
      <c r="AF1088" s="135"/>
      <c r="AG1088" s="135"/>
      <c r="AH1088" s="135"/>
      <c r="AI1088" s="135"/>
      <c r="AJ1088" s="135"/>
      <c r="AK1088" s="135"/>
      <c r="AL1088" s="135"/>
      <c r="AM1088" s="135"/>
      <c r="AN1088" s="135"/>
      <c r="AO1088" s="135"/>
      <c r="AP1088" s="135"/>
    </row>
    <row r="1089" spans="1:42" s="33" customFormat="1" ht="15" hidden="1" customHeight="1" x14ac:dyDescent="0.25">
      <c r="A1089" s="48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  <c r="AE1089" s="135"/>
      <c r="AF1089" s="135"/>
      <c r="AG1089" s="135"/>
      <c r="AH1089" s="135"/>
      <c r="AI1089" s="135"/>
      <c r="AJ1089" s="135"/>
      <c r="AK1089" s="135"/>
      <c r="AL1089" s="135"/>
      <c r="AM1089" s="135"/>
      <c r="AN1089" s="135"/>
      <c r="AO1089" s="135"/>
      <c r="AP1089" s="135"/>
    </row>
    <row r="1090" spans="1:42" s="33" customFormat="1" ht="18" hidden="1" customHeight="1" x14ac:dyDescent="0.2">
      <c r="A1090" s="36" t="s">
        <v>34</v>
      </c>
      <c r="B1090" s="31">
        <f>[1]consoCURRENT!E22458</f>
        <v>0</v>
      </c>
      <c r="C1090" s="31">
        <f>[1]consoCURRENT!F22458</f>
        <v>0</v>
      </c>
      <c r="D1090" s="31">
        <f>[1]consoCURRENT!G22458</f>
        <v>0</v>
      </c>
      <c r="E1090" s="31">
        <f>[1]consoCURRENT!H22458</f>
        <v>0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0</v>
      </c>
      <c r="P1090" s="31">
        <f>[1]consoCURRENT!S22458</f>
        <v>0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0</v>
      </c>
      <c r="AA1090" s="31">
        <f>D1090-Z1090</f>
        <v>0</v>
      </c>
      <c r="AB1090" s="39" t="e">
        <f>Z1090/D1090</f>
        <v>#DIV/0!</v>
      </c>
      <c r="AC1090" s="32"/>
      <c r="AE1090" s="135"/>
      <c r="AF1090" s="135"/>
      <c r="AG1090" s="135"/>
      <c r="AH1090" s="135"/>
      <c r="AI1090" s="135"/>
      <c r="AJ1090" s="135"/>
      <c r="AK1090" s="135"/>
      <c r="AL1090" s="135"/>
      <c r="AM1090" s="135"/>
      <c r="AN1090" s="135"/>
      <c r="AO1090" s="135"/>
      <c r="AP1090" s="135"/>
    </row>
    <row r="1091" spans="1:42" s="33" customFormat="1" ht="18" hidden="1" customHeight="1" x14ac:dyDescent="0.2">
      <c r="A1091" s="36" t="s">
        <v>35</v>
      </c>
      <c r="B1091" s="31">
        <f>[1]consoCURRENT!E22571</f>
        <v>646880.52000001096</v>
      </c>
      <c r="C1091" s="31">
        <f>[1]consoCURRENT!F22571</f>
        <v>0</v>
      </c>
      <c r="D1091" s="31">
        <f>[1]consoCURRENT!G22571</f>
        <v>646880.52000001096</v>
      </c>
      <c r="E1091" s="31">
        <f>[1]consoCURRENT!H22571</f>
        <v>32960</v>
      </c>
      <c r="F1091" s="31">
        <f>[1]consoCURRENT!I22571</f>
        <v>-30960</v>
      </c>
      <c r="G1091" s="31">
        <f>[1]consoCURRENT!J22571</f>
        <v>0</v>
      </c>
      <c r="H1091" s="31">
        <f>[1]consoCURRENT!K22571</f>
        <v>0</v>
      </c>
      <c r="I1091" s="31">
        <f>[1]consoCURRENT!L22571</f>
        <v>2000</v>
      </c>
      <c r="J1091" s="31">
        <f>[1]consoCURRENT!M22571</f>
        <v>0</v>
      </c>
      <c r="K1091" s="31">
        <f>[1]consoCURRENT!N22571</f>
        <v>0</v>
      </c>
      <c r="L1091" s="31">
        <f>[1]consoCURRENT!O22571</f>
        <v>0</v>
      </c>
      <c r="M1091" s="31">
        <f>[1]consoCURRENT!P22571</f>
        <v>2000</v>
      </c>
      <c r="N1091" s="31">
        <f>[1]consoCURRENT!Q22571</f>
        <v>0</v>
      </c>
      <c r="O1091" s="31">
        <f>[1]consoCURRENT!R22571</f>
        <v>0</v>
      </c>
      <c r="P1091" s="31">
        <f>[1]consoCURRENT!S22571</f>
        <v>30960</v>
      </c>
      <c r="Q1091" s="31">
        <f>[1]consoCURRENT!T22571</f>
        <v>0</v>
      </c>
      <c r="R1091" s="31">
        <f>[1]consoCURRENT!U22571</f>
        <v>0</v>
      </c>
      <c r="S1091" s="31">
        <f>[1]consoCURRENT!V22571</f>
        <v>-30960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20">SUM(M1091:Y1091)</f>
        <v>2000</v>
      </c>
      <c r="AA1091" s="31">
        <f>D1091-Z1091</f>
        <v>644880.52000001096</v>
      </c>
      <c r="AB1091" s="39">
        <f>Z1091/D1091</f>
        <v>3.0917610565857913E-3</v>
      </c>
      <c r="AC1091" s="32"/>
      <c r="AE1091" s="135"/>
      <c r="AF1091" s="135"/>
      <c r="AG1091" s="135"/>
      <c r="AH1091" s="135"/>
      <c r="AI1091" s="135"/>
      <c r="AJ1091" s="135"/>
      <c r="AK1091" s="135"/>
      <c r="AL1091" s="135"/>
      <c r="AM1091" s="135"/>
      <c r="AN1091" s="135"/>
      <c r="AO1091" s="135"/>
      <c r="AP1091" s="135"/>
    </row>
    <row r="1092" spans="1:42" s="33" customFormat="1" ht="18" hidden="1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20"/>
        <v>0</v>
      </c>
      <c r="AA1092" s="31">
        <f>D1092-Z1092</f>
        <v>0</v>
      </c>
      <c r="AB1092" s="39"/>
      <c r="AC1092" s="32"/>
      <c r="AE1092" s="135"/>
      <c r="AF1092" s="135"/>
      <c r="AG1092" s="135"/>
      <c r="AH1092" s="135"/>
      <c r="AI1092" s="135"/>
      <c r="AJ1092" s="135"/>
      <c r="AK1092" s="135"/>
      <c r="AL1092" s="135"/>
      <c r="AM1092" s="135"/>
      <c r="AN1092" s="135"/>
      <c r="AO1092" s="135"/>
      <c r="AP1092" s="135"/>
    </row>
    <row r="1093" spans="1:42" s="33" customFormat="1" ht="18" hidden="1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20"/>
        <v>0</v>
      </c>
      <c r="AA1093" s="31">
        <f>D1093-Z1093</f>
        <v>0</v>
      </c>
      <c r="AB1093" s="39"/>
      <c r="AC1093" s="32"/>
      <c r="AE1093" s="135"/>
      <c r="AF1093" s="135"/>
      <c r="AG1093" s="135"/>
      <c r="AH1093" s="135"/>
      <c r="AI1093" s="135"/>
      <c r="AJ1093" s="135"/>
      <c r="AK1093" s="135"/>
      <c r="AL1093" s="135"/>
      <c r="AM1093" s="135"/>
      <c r="AN1093" s="135"/>
      <c r="AO1093" s="135"/>
      <c r="AP1093" s="135"/>
    </row>
    <row r="1094" spans="1:42" s="33" customFormat="1" ht="18" hidden="1" customHeight="1" x14ac:dyDescent="0.25">
      <c r="A1094" s="40" t="s">
        <v>38</v>
      </c>
      <c r="B1094" s="41">
        <f t="shared" ref="B1094:AA1094" si="521">SUM(B1090:B1093)</f>
        <v>646880.52000001096</v>
      </c>
      <c r="C1094" s="41">
        <f t="shared" si="521"/>
        <v>0</v>
      </c>
      <c r="D1094" s="41">
        <f t="shared" si="521"/>
        <v>646880.52000001096</v>
      </c>
      <c r="E1094" s="41">
        <f t="shared" si="521"/>
        <v>32960</v>
      </c>
      <c r="F1094" s="41">
        <f t="shared" si="521"/>
        <v>-30960</v>
      </c>
      <c r="G1094" s="41">
        <f t="shared" si="521"/>
        <v>0</v>
      </c>
      <c r="H1094" s="41">
        <f t="shared" si="521"/>
        <v>0</v>
      </c>
      <c r="I1094" s="41">
        <f t="shared" si="521"/>
        <v>2000</v>
      </c>
      <c r="J1094" s="41">
        <f t="shared" si="521"/>
        <v>0</v>
      </c>
      <c r="K1094" s="41">
        <f t="shared" si="521"/>
        <v>0</v>
      </c>
      <c r="L1094" s="41">
        <f t="shared" si="521"/>
        <v>0</v>
      </c>
      <c r="M1094" s="41">
        <f t="shared" si="521"/>
        <v>2000</v>
      </c>
      <c r="N1094" s="41">
        <f t="shared" si="521"/>
        <v>0</v>
      </c>
      <c r="O1094" s="41">
        <f t="shared" si="521"/>
        <v>0</v>
      </c>
      <c r="P1094" s="41">
        <f t="shared" si="521"/>
        <v>30960</v>
      </c>
      <c r="Q1094" s="41">
        <f t="shared" si="521"/>
        <v>0</v>
      </c>
      <c r="R1094" s="41">
        <f t="shared" si="521"/>
        <v>0</v>
      </c>
      <c r="S1094" s="41">
        <f t="shared" si="521"/>
        <v>-30960</v>
      </c>
      <c r="T1094" s="41">
        <f t="shared" si="521"/>
        <v>0</v>
      </c>
      <c r="U1094" s="41">
        <f t="shared" si="521"/>
        <v>0</v>
      </c>
      <c r="V1094" s="41">
        <f t="shared" si="521"/>
        <v>0</v>
      </c>
      <c r="W1094" s="41">
        <f t="shared" si="521"/>
        <v>0</v>
      </c>
      <c r="X1094" s="41">
        <f t="shared" si="521"/>
        <v>0</v>
      </c>
      <c r="Y1094" s="41">
        <f t="shared" si="521"/>
        <v>0</v>
      </c>
      <c r="Z1094" s="41">
        <f t="shared" si="521"/>
        <v>2000</v>
      </c>
      <c r="AA1094" s="41">
        <f t="shared" si="521"/>
        <v>644880.52000001096</v>
      </c>
      <c r="AB1094" s="42">
        <f>Z1094/D1094</f>
        <v>3.0917610565857913E-3</v>
      </c>
      <c r="AC1094" s="32"/>
      <c r="AE1094" s="135"/>
      <c r="AF1094" s="135"/>
      <c r="AG1094" s="135"/>
      <c r="AH1094" s="135"/>
      <c r="AI1094" s="135"/>
      <c r="AJ1094" s="135"/>
      <c r="AK1094" s="135"/>
      <c r="AL1094" s="135"/>
      <c r="AM1094" s="135"/>
      <c r="AN1094" s="135"/>
      <c r="AO1094" s="135"/>
      <c r="AP1094" s="135"/>
    </row>
    <row r="1095" spans="1:42" s="33" customFormat="1" ht="18" hidden="1" customHeight="1" x14ac:dyDescent="0.25">
      <c r="A1095" s="43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22">SUM(M1095:Y1095)</f>
        <v>0</v>
      </c>
      <c r="AA1095" s="31">
        <f>D1095-Z1095</f>
        <v>0</v>
      </c>
      <c r="AB1095" s="39"/>
      <c r="AC1095" s="32"/>
      <c r="AE1095" s="135"/>
      <c r="AF1095" s="135"/>
      <c r="AG1095" s="135"/>
      <c r="AH1095" s="135"/>
      <c r="AI1095" s="135"/>
      <c r="AJ1095" s="135"/>
      <c r="AK1095" s="135"/>
      <c r="AL1095" s="135"/>
      <c r="AM1095" s="135"/>
      <c r="AN1095" s="135"/>
      <c r="AO1095" s="135"/>
      <c r="AP1095" s="135"/>
    </row>
    <row r="1096" spans="1:42" s="33" customFormat="1" ht="18" hidden="1" customHeight="1" x14ac:dyDescent="0.25">
      <c r="A1096" s="40" t="s">
        <v>40</v>
      </c>
      <c r="B1096" s="41">
        <f t="shared" ref="B1096:AA1096" si="523">B1095+B1094</f>
        <v>646880.52000001096</v>
      </c>
      <c r="C1096" s="41">
        <f t="shared" si="523"/>
        <v>0</v>
      </c>
      <c r="D1096" s="41">
        <f t="shared" si="523"/>
        <v>646880.52000001096</v>
      </c>
      <c r="E1096" s="41">
        <f t="shared" si="523"/>
        <v>32960</v>
      </c>
      <c r="F1096" s="41">
        <f t="shared" si="523"/>
        <v>-30960</v>
      </c>
      <c r="G1096" s="41">
        <f t="shared" si="523"/>
        <v>0</v>
      </c>
      <c r="H1096" s="41">
        <f t="shared" si="523"/>
        <v>0</v>
      </c>
      <c r="I1096" s="41">
        <f t="shared" si="523"/>
        <v>2000</v>
      </c>
      <c r="J1096" s="41">
        <f t="shared" si="523"/>
        <v>0</v>
      </c>
      <c r="K1096" s="41">
        <f t="shared" si="523"/>
        <v>0</v>
      </c>
      <c r="L1096" s="41">
        <f t="shared" si="523"/>
        <v>0</v>
      </c>
      <c r="M1096" s="41">
        <f t="shared" si="523"/>
        <v>2000</v>
      </c>
      <c r="N1096" s="41">
        <f t="shared" si="523"/>
        <v>0</v>
      </c>
      <c r="O1096" s="41">
        <f t="shared" si="523"/>
        <v>0</v>
      </c>
      <c r="P1096" s="41">
        <f t="shared" si="523"/>
        <v>30960</v>
      </c>
      <c r="Q1096" s="41">
        <f t="shared" si="523"/>
        <v>0</v>
      </c>
      <c r="R1096" s="41">
        <f t="shared" si="523"/>
        <v>0</v>
      </c>
      <c r="S1096" s="41">
        <f t="shared" si="523"/>
        <v>-30960</v>
      </c>
      <c r="T1096" s="41">
        <f t="shared" si="523"/>
        <v>0</v>
      </c>
      <c r="U1096" s="41">
        <f t="shared" si="523"/>
        <v>0</v>
      </c>
      <c r="V1096" s="41">
        <f t="shared" si="523"/>
        <v>0</v>
      </c>
      <c r="W1096" s="41">
        <f t="shared" si="523"/>
        <v>0</v>
      </c>
      <c r="X1096" s="41">
        <f t="shared" si="523"/>
        <v>0</v>
      </c>
      <c r="Y1096" s="41">
        <f t="shared" si="523"/>
        <v>0</v>
      </c>
      <c r="Z1096" s="41">
        <f t="shared" si="523"/>
        <v>2000</v>
      </c>
      <c r="AA1096" s="41">
        <f t="shared" si="523"/>
        <v>644880.52000001096</v>
      </c>
      <c r="AB1096" s="42">
        <f>Z1096/D1096</f>
        <v>3.0917610565857913E-3</v>
      </c>
      <c r="AC1096" s="44"/>
      <c r="AE1096" s="135"/>
      <c r="AF1096" s="135"/>
      <c r="AG1096" s="135"/>
      <c r="AH1096" s="135"/>
      <c r="AI1096" s="135"/>
      <c r="AJ1096" s="135"/>
      <c r="AK1096" s="135"/>
      <c r="AL1096" s="135"/>
      <c r="AM1096" s="135"/>
      <c r="AN1096" s="135"/>
      <c r="AO1096" s="135"/>
      <c r="AP1096" s="135"/>
    </row>
    <row r="1097" spans="1:42" s="33" customFormat="1" ht="15" hidden="1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  <c r="AE1097" s="135"/>
      <c r="AF1097" s="135"/>
      <c r="AG1097" s="135"/>
      <c r="AH1097" s="135"/>
      <c r="AI1097" s="135"/>
      <c r="AJ1097" s="135"/>
      <c r="AK1097" s="135"/>
      <c r="AL1097" s="135"/>
      <c r="AM1097" s="135"/>
      <c r="AN1097" s="135"/>
      <c r="AO1097" s="135"/>
      <c r="AP1097" s="135"/>
    </row>
    <row r="1098" spans="1:42" s="33" customFormat="1" ht="15" hidden="1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  <c r="AE1098" s="135"/>
      <c r="AF1098" s="135"/>
      <c r="AG1098" s="135"/>
      <c r="AH1098" s="135"/>
      <c r="AI1098" s="135"/>
      <c r="AJ1098" s="135"/>
      <c r="AK1098" s="135"/>
      <c r="AL1098" s="135"/>
      <c r="AM1098" s="135"/>
      <c r="AN1098" s="135"/>
      <c r="AO1098" s="135"/>
      <c r="AP1098" s="135"/>
    </row>
    <row r="1099" spans="1:42" s="33" customFormat="1" ht="15" hidden="1" customHeight="1" x14ac:dyDescent="0.25">
      <c r="A1099" s="48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  <c r="AE1099" s="135"/>
      <c r="AF1099" s="135"/>
      <c r="AG1099" s="135"/>
      <c r="AH1099" s="135"/>
      <c r="AI1099" s="135"/>
      <c r="AJ1099" s="135"/>
      <c r="AK1099" s="135"/>
      <c r="AL1099" s="135"/>
      <c r="AM1099" s="135"/>
      <c r="AN1099" s="135"/>
      <c r="AO1099" s="135"/>
      <c r="AP1099" s="135"/>
    </row>
    <row r="1100" spans="1:42" s="33" customFormat="1" ht="18" hidden="1" customHeight="1" x14ac:dyDescent="0.2">
      <c r="A1100" s="36" t="s">
        <v>34</v>
      </c>
      <c r="B1100" s="31">
        <f>[1]consoCURRENT!E22671</f>
        <v>0</v>
      </c>
      <c r="C1100" s="31">
        <f>[1]consoCURRENT!F22671</f>
        <v>0</v>
      </c>
      <c r="D1100" s="31">
        <f>[1]consoCURRENT!G22671</f>
        <v>0</v>
      </c>
      <c r="E1100" s="31">
        <f>[1]consoCURRENT!H22671</f>
        <v>0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0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0</v>
      </c>
      <c r="AA1100" s="31">
        <f>D1100-Z1100</f>
        <v>0</v>
      </c>
      <c r="AB1100" s="39" t="e">
        <f>Z1100/D1100</f>
        <v>#DIV/0!</v>
      </c>
      <c r="AC1100" s="32"/>
      <c r="AE1100" s="135"/>
      <c r="AF1100" s="135"/>
      <c r="AG1100" s="135"/>
      <c r="AH1100" s="135"/>
      <c r="AI1100" s="135"/>
      <c r="AJ1100" s="135"/>
      <c r="AK1100" s="135"/>
      <c r="AL1100" s="135"/>
      <c r="AM1100" s="135"/>
      <c r="AN1100" s="135"/>
      <c r="AO1100" s="135"/>
      <c r="AP1100" s="135"/>
    </row>
    <row r="1101" spans="1:42" s="33" customFormat="1" ht="18" hidden="1" customHeight="1" x14ac:dyDescent="0.2">
      <c r="A1101" s="36" t="s">
        <v>35</v>
      </c>
      <c r="B1101" s="31">
        <f>[1]consoCURRENT!E22784</f>
        <v>15282819.439999999</v>
      </c>
      <c r="C1101" s="31">
        <f>[1]consoCURRENT!F22784</f>
        <v>0</v>
      </c>
      <c r="D1101" s="31">
        <f>[1]consoCURRENT!G22784</f>
        <v>15282819.439999999</v>
      </c>
      <c r="E1101" s="31">
        <f>[1]consoCURRENT!H22784</f>
        <v>31960</v>
      </c>
      <c r="F1101" s="31">
        <f>[1]consoCURRENT!I22784</f>
        <v>184562.65</v>
      </c>
      <c r="G1101" s="31">
        <f>[1]consoCURRENT!J22784</f>
        <v>116810.5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0</v>
      </c>
      <c r="O1101" s="31">
        <f>[1]consoCURRENT!R22784</f>
        <v>0</v>
      </c>
      <c r="P1101" s="31">
        <f>[1]consoCURRENT!S22784</f>
        <v>31960</v>
      </c>
      <c r="Q1101" s="31">
        <f>[1]consoCURRENT!T22784</f>
        <v>111484.4</v>
      </c>
      <c r="R1101" s="31">
        <f>[1]consoCURRENT!U22784</f>
        <v>73852.25</v>
      </c>
      <c r="S1101" s="31">
        <f>[1]consoCURRENT!V22784</f>
        <v>-774</v>
      </c>
      <c r="T1101" s="31">
        <f>[1]consoCURRENT!W22784</f>
        <v>0</v>
      </c>
      <c r="U1101" s="31">
        <f>[1]consoCURRENT!X22784</f>
        <v>56641.5</v>
      </c>
      <c r="V1101" s="31">
        <f>[1]consoCURRENT!Y22784</f>
        <v>60169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24">SUM(M1101:Y1101)</f>
        <v>333333.15000000002</v>
      </c>
      <c r="AA1101" s="31">
        <f>D1101-Z1101</f>
        <v>14949486.289999999</v>
      </c>
      <c r="AB1101" s="39">
        <f>Z1101/D1101</f>
        <v>2.1810972203699611E-2</v>
      </c>
      <c r="AC1101" s="32"/>
      <c r="AE1101" s="135"/>
      <c r="AF1101" s="135"/>
      <c r="AG1101" s="135"/>
      <c r="AH1101" s="135"/>
      <c r="AI1101" s="135"/>
      <c r="AJ1101" s="135"/>
      <c r="AK1101" s="135"/>
      <c r="AL1101" s="135"/>
      <c r="AM1101" s="135"/>
      <c r="AN1101" s="135"/>
      <c r="AO1101" s="135"/>
      <c r="AP1101" s="135"/>
    </row>
    <row r="1102" spans="1:42" s="33" customFormat="1" ht="18" hidden="1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24"/>
        <v>0</v>
      </c>
      <c r="AA1102" s="31">
        <f>D1102-Z1102</f>
        <v>0</v>
      </c>
      <c r="AB1102" s="39"/>
      <c r="AC1102" s="32"/>
      <c r="AE1102" s="135"/>
      <c r="AF1102" s="135"/>
      <c r="AG1102" s="135"/>
      <c r="AH1102" s="135"/>
      <c r="AI1102" s="135"/>
      <c r="AJ1102" s="135"/>
      <c r="AK1102" s="135"/>
      <c r="AL1102" s="135"/>
      <c r="AM1102" s="135"/>
      <c r="AN1102" s="135"/>
      <c r="AO1102" s="135"/>
      <c r="AP1102" s="135"/>
    </row>
    <row r="1103" spans="1:42" s="33" customFormat="1" ht="18" hidden="1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24"/>
        <v>0</v>
      </c>
      <c r="AA1103" s="31">
        <f>D1103-Z1103</f>
        <v>0</v>
      </c>
      <c r="AB1103" s="39"/>
      <c r="AC1103" s="32"/>
      <c r="AE1103" s="135"/>
      <c r="AF1103" s="135"/>
      <c r="AG1103" s="135"/>
      <c r="AH1103" s="135"/>
      <c r="AI1103" s="135"/>
      <c r="AJ1103" s="135"/>
      <c r="AK1103" s="135"/>
      <c r="AL1103" s="135"/>
      <c r="AM1103" s="135"/>
      <c r="AN1103" s="135"/>
      <c r="AO1103" s="135"/>
      <c r="AP1103" s="135"/>
    </row>
    <row r="1104" spans="1:42" s="33" customFormat="1" ht="18" hidden="1" customHeight="1" x14ac:dyDescent="0.25">
      <c r="A1104" s="40" t="s">
        <v>38</v>
      </c>
      <c r="B1104" s="41">
        <f t="shared" ref="B1104:AA1104" si="525">SUM(B1100:B1103)</f>
        <v>15282819.439999999</v>
      </c>
      <c r="C1104" s="41">
        <f t="shared" si="525"/>
        <v>0</v>
      </c>
      <c r="D1104" s="41">
        <f t="shared" si="525"/>
        <v>15282819.439999999</v>
      </c>
      <c r="E1104" s="41">
        <f t="shared" si="525"/>
        <v>31960</v>
      </c>
      <c r="F1104" s="41">
        <f t="shared" si="525"/>
        <v>184562.65</v>
      </c>
      <c r="G1104" s="41">
        <f t="shared" si="525"/>
        <v>116810.5</v>
      </c>
      <c r="H1104" s="41">
        <f t="shared" si="525"/>
        <v>0</v>
      </c>
      <c r="I1104" s="41">
        <f t="shared" si="525"/>
        <v>0</v>
      </c>
      <c r="J1104" s="41">
        <f t="shared" si="525"/>
        <v>0</v>
      </c>
      <c r="K1104" s="41">
        <f t="shared" si="525"/>
        <v>0</v>
      </c>
      <c r="L1104" s="41">
        <f t="shared" si="525"/>
        <v>0</v>
      </c>
      <c r="M1104" s="41">
        <f t="shared" si="525"/>
        <v>0</v>
      </c>
      <c r="N1104" s="41">
        <f t="shared" si="525"/>
        <v>0</v>
      </c>
      <c r="O1104" s="41">
        <f t="shared" si="525"/>
        <v>0</v>
      </c>
      <c r="P1104" s="41">
        <f t="shared" si="525"/>
        <v>31960</v>
      </c>
      <c r="Q1104" s="41">
        <f t="shared" si="525"/>
        <v>111484.4</v>
      </c>
      <c r="R1104" s="41">
        <f t="shared" si="525"/>
        <v>73852.25</v>
      </c>
      <c r="S1104" s="41">
        <f t="shared" si="525"/>
        <v>-774</v>
      </c>
      <c r="T1104" s="41">
        <f t="shared" si="525"/>
        <v>0</v>
      </c>
      <c r="U1104" s="41">
        <f t="shared" si="525"/>
        <v>56641.5</v>
      </c>
      <c r="V1104" s="41">
        <f t="shared" si="525"/>
        <v>60169</v>
      </c>
      <c r="W1104" s="41">
        <f t="shared" si="525"/>
        <v>0</v>
      </c>
      <c r="X1104" s="41">
        <f t="shared" si="525"/>
        <v>0</v>
      </c>
      <c r="Y1104" s="41">
        <f t="shared" si="525"/>
        <v>0</v>
      </c>
      <c r="Z1104" s="41">
        <f t="shared" si="525"/>
        <v>333333.15000000002</v>
      </c>
      <c r="AA1104" s="41">
        <f t="shared" si="525"/>
        <v>14949486.289999999</v>
      </c>
      <c r="AB1104" s="42">
        <f>Z1104/D1104</f>
        <v>2.1810972203699611E-2</v>
      </c>
      <c r="AC1104" s="32"/>
      <c r="AE1104" s="135"/>
      <c r="AF1104" s="135"/>
      <c r="AG1104" s="135"/>
      <c r="AH1104" s="135"/>
      <c r="AI1104" s="135"/>
      <c r="AJ1104" s="135"/>
      <c r="AK1104" s="135"/>
      <c r="AL1104" s="135"/>
      <c r="AM1104" s="135"/>
      <c r="AN1104" s="135"/>
      <c r="AO1104" s="135"/>
      <c r="AP1104" s="135"/>
    </row>
    <row r="1105" spans="1:42" s="33" customFormat="1" ht="18" hidden="1" customHeight="1" x14ac:dyDescent="0.25">
      <c r="A1105" s="43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26">SUM(M1105:Y1105)</f>
        <v>0</v>
      </c>
      <c r="AA1105" s="31">
        <f>D1105-Z1105</f>
        <v>0</v>
      </c>
      <c r="AB1105" s="39"/>
      <c r="AC1105" s="32"/>
      <c r="AE1105" s="135"/>
      <c r="AF1105" s="135"/>
      <c r="AG1105" s="135"/>
      <c r="AH1105" s="135"/>
      <c r="AI1105" s="135"/>
      <c r="AJ1105" s="135"/>
      <c r="AK1105" s="135"/>
      <c r="AL1105" s="135"/>
      <c r="AM1105" s="135"/>
      <c r="AN1105" s="135"/>
      <c r="AO1105" s="135"/>
      <c r="AP1105" s="135"/>
    </row>
    <row r="1106" spans="1:42" s="33" customFormat="1" ht="18" hidden="1" customHeight="1" x14ac:dyDescent="0.25">
      <c r="A1106" s="40" t="s">
        <v>40</v>
      </c>
      <c r="B1106" s="41">
        <f t="shared" ref="B1106:AA1106" si="527">B1105+B1104</f>
        <v>15282819.439999999</v>
      </c>
      <c r="C1106" s="41">
        <f t="shared" si="527"/>
        <v>0</v>
      </c>
      <c r="D1106" s="41">
        <f t="shared" si="527"/>
        <v>15282819.439999999</v>
      </c>
      <c r="E1106" s="41">
        <f t="shared" si="527"/>
        <v>31960</v>
      </c>
      <c r="F1106" s="41">
        <f t="shared" si="527"/>
        <v>184562.65</v>
      </c>
      <c r="G1106" s="41">
        <f t="shared" si="527"/>
        <v>116810.5</v>
      </c>
      <c r="H1106" s="41">
        <f t="shared" si="527"/>
        <v>0</v>
      </c>
      <c r="I1106" s="41">
        <f t="shared" si="527"/>
        <v>0</v>
      </c>
      <c r="J1106" s="41">
        <f t="shared" si="527"/>
        <v>0</v>
      </c>
      <c r="K1106" s="41">
        <f t="shared" si="527"/>
        <v>0</v>
      </c>
      <c r="L1106" s="41">
        <f t="shared" si="527"/>
        <v>0</v>
      </c>
      <c r="M1106" s="41">
        <f t="shared" si="527"/>
        <v>0</v>
      </c>
      <c r="N1106" s="41">
        <f t="shared" si="527"/>
        <v>0</v>
      </c>
      <c r="O1106" s="41">
        <f t="shared" si="527"/>
        <v>0</v>
      </c>
      <c r="P1106" s="41">
        <f t="shared" si="527"/>
        <v>31960</v>
      </c>
      <c r="Q1106" s="41">
        <f t="shared" si="527"/>
        <v>111484.4</v>
      </c>
      <c r="R1106" s="41">
        <f t="shared" si="527"/>
        <v>73852.25</v>
      </c>
      <c r="S1106" s="41">
        <f t="shared" si="527"/>
        <v>-774</v>
      </c>
      <c r="T1106" s="41">
        <f t="shared" si="527"/>
        <v>0</v>
      </c>
      <c r="U1106" s="41">
        <f t="shared" si="527"/>
        <v>56641.5</v>
      </c>
      <c r="V1106" s="41">
        <f t="shared" si="527"/>
        <v>60169</v>
      </c>
      <c r="W1106" s="41">
        <f t="shared" si="527"/>
        <v>0</v>
      </c>
      <c r="X1106" s="41">
        <f t="shared" si="527"/>
        <v>0</v>
      </c>
      <c r="Y1106" s="41">
        <f t="shared" si="527"/>
        <v>0</v>
      </c>
      <c r="Z1106" s="41">
        <f t="shared" si="527"/>
        <v>333333.15000000002</v>
      </c>
      <c r="AA1106" s="41">
        <f t="shared" si="527"/>
        <v>14949486.289999999</v>
      </c>
      <c r="AB1106" s="42">
        <f>Z1106/D1106</f>
        <v>2.1810972203699611E-2</v>
      </c>
      <c r="AC1106" s="44"/>
      <c r="AE1106" s="135"/>
      <c r="AF1106" s="135"/>
      <c r="AG1106" s="135"/>
      <c r="AH1106" s="135"/>
      <c r="AI1106" s="135"/>
      <c r="AJ1106" s="135"/>
      <c r="AK1106" s="135"/>
      <c r="AL1106" s="135"/>
      <c r="AM1106" s="135"/>
      <c r="AN1106" s="135"/>
      <c r="AO1106" s="135"/>
      <c r="AP1106" s="135"/>
    </row>
    <row r="1107" spans="1:42" s="33" customFormat="1" ht="15" hidden="1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  <c r="AE1107" s="135"/>
      <c r="AF1107" s="135"/>
      <c r="AG1107" s="135"/>
      <c r="AH1107" s="135"/>
      <c r="AI1107" s="135"/>
      <c r="AJ1107" s="135"/>
      <c r="AK1107" s="135"/>
      <c r="AL1107" s="135"/>
      <c r="AM1107" s="135"/>
      <c r="AN1107" s="135"/>
      <c r="AO1107" s="135"/>
      <c r="AP1107" s="135"/>
    </row>
    <row r="1108" spans="1:42" s="33" customFormat="1" ht="15" hidden="1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  <c r="AE1108" s="135"/>
      <c r="AF1108" s="135"/>
      <c r="AG1108" s="135"/>
      <c r="AH1108" s="135"/>
      <c r="AI1108" s="135"/>
      <c r="AJ1108" s="135"/>
      <c r="AK1108" s="135"/>
      <c r="AL1108" s="135"/>
      <c r="AM1108" s="135"/>
      <c r="AN1108" s="135"/>
      <c r="AO1108" s="135"/>
      <c r="AP1108" s="135"/>
    </row>
    <row r="1109" spans="1:42" s="33" customFormat="1" ht="15" hidden="1" customHeight="1" x14ac:dyDescent="0.25">
      <c r="A1109" s="48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  <c r="AE1109" s="135"/>
      <c r="AF1109" s="135"/>
      <c r="AG1109" s="135"/>
      <c r="AH1109" s="135"/>
      <c r="AI1109" s="135"/>
      <c r="AJ1109" s="135"/>
      <c r="AK1109" s="135"/>
      <c r="AL1109" s="135"/>
      <c r="AM1109" s="135"/>
      <c r="AN1109" s="135"/>
      <c r="AO1109" s="135"/>
      <c r="AP1109" s="135"/>
    </row>
    <row r="1110" spans="1:42" s="33" customFormat="1" ht="18" hidden="1" customHeight="1" x14ac:dyDescent="0.2">
      <c r="A1110" s="36" t="s">
        <v>34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9" t="e">
        <f>Z1110/D1110</f>
        <v>#DIV/0!</v>
      </c>
      <c r="AC1110" s="32"/>
      <c r="AE1110" s="135"/>
      <c r="AF1110" s="135"/>
      <c r="AG1110" s="135"/>
      <c r="AH1110" s="135"/>
      <c r="AI1110" s="135"/>
      <c r="AJ1110" s="135"/>
      <c r="AK1110" s="135"/>
      <c r="AL1110" s="135"/>
      <c r="AM1110" s="135"/>
      <c r="AN1110" s="135"/>
      <c r="AO1110" s="135"/>
      <c r="AP1110" s="135"/>
    </row>
    <row r="1111" spans="1:42" s="33" customFormat="1" ht="18" hidden="1" customHeight="1" x14ac:dyDescent="0.2">
      <c r="A1111" s="36" t="s">
        <v>35</v>
      </c>
      <c r="B1111" s="31">
        <f>[1]consoCURRENT!E22997</f>
        <v>687076.68</v>
      </c>
      <c r="C1111" s="31">
        <f>[1]consoCURRENT!F22997</f>
        <v>0</v>
      </c>
      <c r="D1111" s="31">
        <f>[1]consoCURRENT!G22997</f>
        <v>687076.68</v>
      </c>
      <c r="E1111" s="31">
        <f>[1]consoCURRENT!H22997</f>
        <v>368536.19</v>
      </c>
      <c r="F1111" s="31">
        <f>[1]consoCURRENT!I22997</f>
        <v>318540.49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209865.21</v>
      </c>
      <c r="P1111" s="31">
        <f>[1]consoCURRENT!S22997</f>
        <v>158670.97999999998</v>
      </c>
      <c r="Q1111" s="31">
        <f>[1]consoCURRENT!T22997</f>
        <v>131020.13</v>
      </c>
      <c r="R1111" s="31">
        <f>[1]consoCURRENT!U22997</f>
        <v>187520.36</v>
      </c>
      <c r="S1111" s="31">
        <f>[1]consoCURRENT!V22997</f>
        <v>0</v>
      </c>
      <c r="T1111" s="31">
        <f>[1]consoCURRENT!W22997</f>
        <v>0</v>
      </c>
      <c r="U1111" s="31">
        <f>[1]consoCURRENT!X22997</f>
        <v>-13730.4</v>
      </c>
      <c r="V1111" s="31">
        <f>[1]consoCURRENT!Y22997</f>
        <v>13730.4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28">SUM(M1111:Y1111)</f>
        <v>687076.67999999993</v>
      </c>
      <c r="AA1111" s="31">
        <f>D1111-Z1111</f>
        <v>0</v>
      </c>
      <c r="AB1111" s="39">
        <f>Z1111/D1111</f>
        <v>0.99999999999999978</v>
      </c>
      <c r="AC1111" s="32"/>
      <c r="AE1111" s="135"/>
      <c r="AF1111" s="135"/>
      <c r="AG1111" s="135"/>
      <c r="AH1111" s="135"/>
      <c r="AI1111" s="135"/>
      <c r="AJ1111" s="135"/>
      <c r="AK1111" s="135"/>
      <c r="AL1111" s="135"/>
      <c r="AM1111" s="135"/>
      <c r="AN1111" s="135"/>
      <c r="AO1111" s="135"/>
      <c r="AP1111" s="135"/>
    </row>
    <row r="1112" spans="1:42" s="33" customFormat="1" ht="18" hidden="1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28"/>
        <v>0</v>
      </c>
      <c r="AA1112" s="31">
        <f>D1112-Z1112</f>
        <v>0</v>
      </c>
      <c r="AB1112" s="39"/>
      <c r="AC1112" s="32"/>
      <c r="AE1112" s="135"/>
      <c r="AF1112" s="135"/>
      <c r="AG1112" s="135"/>
      <c r="AH1112" s="135"/>
      <c r="AI1112" s="135"/>
      <c r="AJ1112" s="135"/>
      <c r="AK1112" s="135"/>
      <c r="AL1112" s="135"/>
      <c r="AM1112" s="135"/>
      <c r="AN1112" s="135"/>
      <c r="AO1112" s="135"/>
      <c r="AP1112" s="135"/>
    </row>
    <row r="1113" spans="1:42" s="33" customFormat="1" ht="18" hidden="1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28"/>
        <v>0</v>
      </c>
      <c r="AA1113" s="31">
        <f>D1113-Z1113</f>
        <v>0</v>
      </c>
      <c r="AB1113" s="39"/>
      <c r="AC1113" s="32"/>
      <c r="AE1113" s="135"/>
      <c r="AF1113" s="135"/>
      <c r="AG1113" s="135"/>
      <c r="AH1113" s="135"/>
      <c r="AI1113" s="135"/>
      <c r="AJ1113" s="135"/>
      <c r="AK1113" s="135"/>
      <c r="AL1113" s="135"/>
      <c r="AM1113" s="135"/>
      <c r="AN1113" s="135"/>
      <c r="AO1113" s="135"/>
      <c r="AP1113" s="135"/>
    </row>
    <row r="1114" spans="1:42" s="33" customFormat="1" ht="18" hidden="1" customHeight="1" x14ac:dyDescent="0.25">
      <c r="A1114" s="40" t="s">
        <v>38</v>
      </c>
      <c r="B1114" s="41">
        <f t="shared" ref="B1114:AA1114" si="529">SUM(B1110:B1113)</f>
        <v>687076.68</v>
      </c>
      <c r="C1114" s="41">
        <f t="shared" si="529"/>
        <v>0</v>
      </c>
      <c r="D1114" s="41">
        <f t="shared" si="529"/>
        <v>687076.68</v>
      </c>
      <c r="E1114" s="41">
        <f t="shared" si="529"/>
        <v>368536.19</v>
      </c>
      <c r="F1114" s="41">
        <f t="shared" si="529"/>
        <v>318540.49</v>
      </c>
      <c r="G1114" s="41">
        <f t="shared" si="529"/>
        <v>0</v>
      </c>
      <c r="H1114" s="41">
        <f t="shared" si="529"/>
        <v>0</v>
      </c>
      <c r="I1114" s="41">
        <f t="shared" si="529"/>
        <v>0</v>
      </c>
      <c r="J1114" s="41">
        <f t="shared" si="529"/>
        <v>0</v>
      </c>
      <c r="K1114" s="41">
        <f t="shared" si="529"/>
        <v>0</v>
      </c>
      <c r="L1114" s="41">
        <f t="shared" si="529"/>
        <v>0</v>
      </c>
      <c r="M1114" s="41">
        <f t="shared" si="529"/>
        <v>0</v>
      </c>
      <c r="N1114" s="41">
        <f t="shared" si="529"/>
        <v>0</v>
      </c>
      <c r="O1114" s="41">
        <f t="shared" si="529"/>
        <v>209865.21</v>
      </c>
      <c r="P1114" s="41">
        <f t="shared" si="529"/>
        <v>158670.97999999998</v>
      </c>
      <c r="Q1114" s="41">
        <f t="shared" si="529"/>
        <v>131020.13</v>
      </c>
      <c r="R1114" s="41">
        <f t="shared" si="529"/>
        <v>187520.36</v>
      </c>
      <c r="S1114" s="41">
        <f t="shared" si="529"/>
        <v>0</v>
      </c>
      <c r="T1114" s="41">
        <f t="shared" si="529"/>
        <v>0</v>
      </c>
      <c r="U1114" s="41">
        <f t="shared" si="529"/>
        <v>-13730.4</v>
      </c>
      <c r="V1114" s="41">
        <f t="shared" si="529"/>
        <v>13730.4</v>
      </c>
      <c r="W1114" s="41">
        <f t="shared" si="529"/>
        <v>0</v>
      </c>
      <c r="X1114" s="41">
        <f t="shared" si="529"/>
        <v>0</v>
      </c>
      <c r="Y1114" s="41">
        <f t="shared" si="529"/>
        <v>0</v>
      </c>
      <c r="Z1114" s="41">
        <f t="shared" si="529"/>
        <v>687076.67999999993</v>
      </c>
      <c r="AA1114" s="41">
        <f t="shared" si="529"/>
        <v>0</v>
      </c>
      <c r="AB1114" s="42">
        <f>Z1114/D1114</f>
        <v>0.99999999999999978</v>
      </c>
      <c r="AC1114" s="32"/>
      <c r="AE1114" s="135"/>
      <c r="AF1114" s="135"/>
      <c r="AG1114" s="135"/>
      <c r="AH1114" s="135"/>
      <c r="AI1114" s="135"/>
      <c r="AJ1114" s="135"/>
      <c r="AK1114" s="135"/>
      <c r="AL1114" s="135"/>
      <c r="AM1114" s="135"/>
      <c r="AN1114" s="135"/>
      <c r="AO1114" s="135"/>
      <c r="AP1114" s="135"/>
    </row>
    <row r="1115" spans="1:42" s="33" customFormat="1" ht="18" hidden="1" customHeight="1" x14ac:dyDescent="0.25">
      <c r="A1115" s="43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30">SUM(M1115:Y1115)</f>
        <v>0</v>
      </c>
      <c r="AA1115" s="31">
        <f>D1115-Z1115</f>
        <v>0</v>
      </c>
      <c r="AB1115" s="39"/>
      <c r="AC1115" s="32"/>
      <c r="AE1115" s="135"/>
      <c r="AF1115" s="135"/>
      <c r="AG1115" s="135"/>
      <c r="AH1115" s="135"/>
      <c r="AI1115" s="135"/>
      <c r="AJ1115" s="135"/>
      <c r="AK1115" s="135"/>
      <c r="AL1115" s="135"/>
      <c r="AM1115" s="135"/>
      <c r="AN1115" s="135"/>
      <c r="AO1115" s="135"/>
      <c r="AP1115" s="135"/>
    </row>
    <row r="1116" spans="1:42" s="33" customFormat="1" ht="18" hidden="1" customHeight="1" x14ac:dyDescent="0.25">
      <c r="A1116" s="40" t="s">
        <v>40</v>
      </c>
      <c r="B1116" s="41">
        <f t="shared" ref="B1116:AA1116" si="531">B1115+B1114</f>
        <v>687076.68</v>
      </c>
      <c r="C1116" s="41">
        <f t="shared" si="531"/>
        <v>0</v>
      </c>
      <c r="D1116" s="41">
        <f t="shared" si="531"/>
        <v>687076.68</v>
      </c>
      <c r="E1116" s="41">
        <f t="shared" si="531"/>
        <v>368536.19</v>
      </c>
      <c r="F1116" s="41">
        <f t="shared" si="531"/>
        <v>318540.49</v>
      </c>
      <c r="G1116" s="41">
        <f t="shared" si="531"/>
        <v>0</v>
      </c>
      <c r="H1116" s="41">
        <f t="shared" si="531"/>
        <v>0</v>
      </c>
      <c r="I1116" s="41">
        <f t="shared" si="531"/>
        <v>0</v>
      </c>
      <c r="J1116" s="41">
        <f t="shared" si="531"/>
        <v>0</v>
      </c>
      <c r="K1116" s="41">
        <f t="shared" si="531"/>
        <v>0</v>
      </c>
      <c r="L1116" s="41">
        <f t="shared" si="531"/>
        <v>0</v>
      </c>
      <c r="M1116" s="41">
        <f t="shared" si="531"/>
        <v>0</v>
      </c>
      <c r="N1116" s="41">
        <f t="shared" si="531"/>
        <v>0</v>
      </c>
      <c r="O1116" s="41">
        <f t="shared" si="531"/>
        <v>209865.21</v>
      </c>
      <c r="P1116" s="41">
        <f t="shared" si="531"/>
        <v>158670.97999999998</v>
      </c>
      <c r="Q1116" s="41">
        <f t="shared" si="531"/>
        <v>131020.13</v>
      </c>
      <c r="R1116" s="41">
        <f t="shared" si="531"/>
        <v>187520.36</v>
      </c>
      <c r="S1116" s="41">
        <f t="shared" si="531"/>
        <v>0</v>
      </c>
      <c r="T1116" s="41">
        <f t="shared" si="531"/>
        <v>0</v>
      </c>
      <c r="U1116" s="41">
        <f t="shared" si="531"/>
        <v>-13730.4</v>
      </c>
      <c r="V1116" s="41">
        <f t="shared" si="531"/>
        <v>13730.4</v>
      </c>
      <c r="W1116" s="41">
        <f t="shared" si="531"/>
        <v>0</v>
      </c>
      <c r="X1116" s="41">
        <f t="shared" si="531"/>
        <v>0</v>
      </c>
      <c r="Y1116" s="41">
        <f t="shared" si="531"/>
        <v>0</v>
      </c>
      <c r="Z1116" s="41">
        <f t="shared" si="531"/>
        <v>687076.67999999993</v>
      </c>
      <c r="AA1116" s="41">
        <f t="shared" si="531"/>
        <v>0</v>
      </c>
      <c r="AB1116" s="42">
        <f>Z1116/D1116</f>
        <v>0.99999999999999978</v>
      </c>
      <c r="AC1116" s="44"/>
      <c r="AE1116" s="135"/>
      <c r="AF1116" s="135"/>
      <c r="AG1116" s="135"/>
      <c r="AH1116" s="135"/>
      <c r="AI1116" s="135"/>
      <c r="AJ1116" s="135"/>
      <c r="AK1116" s="135"/>
      <c r="AL1116" s="135"/>
      <c r="AM1116" s="135"/>
      <c r="AN1116" s="135"/>
      <c r="AO1116" s="135"/>
      <c r="AP1116" s="135"/>
    </row>
    <row r="1117" spans="1:42" s="33" customFormat="1" ht="15" hidden="1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  <c r="AE1117" s="135"/>
      <c r="AF1117" s="135"/>
      <c r="AG1117" s="135"/>
      <c r="AH1117" s="135"/>
      <c r="AI1117" s="135"/>
      <c r="AJ1117" s="135"/>
      <c r="AK1117" s="135"/>
      <c r="AL1117" s="135"/>
      <c r="AM1117" s="135"/>
      <c r="AN1117" s="135"/>
      <c r="AO1117" s="135"/>
      <c r="AP1117" s="135"/>
    </row>
    <row r="1118" spans="1:42" s="33" customFormat="1" ht="15" hidden="1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  <c r="AE1118" s="135"/>
      <c r="AF1118" s="135"/>
      <c r="AG1118" s="135"/>
      <c r="AH1118" s="135"/>
      <c r="AI1118" s="135"/>
      <c r="AJ1118" s="135"/>
      <c r="AK1118" s="135"/>
      <c r="AL1118" s="135"/>
      <c r="AM1118" s="135"/>
      <c r="AN1118" s="135"/>
      <c r="AO1118" s="135"/>
      <c r="AP1118" s="135"/>
    </row>
    <row r="1119" spans="1:42" s="33" customFormat="1" ht="15" hidden="1" customHeight="1" x14ac:dyDescent="0.25">
      <c r="A1119" s="48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  <c r="AE1119" s="135"/>
      <c r="AF1119" s="135"/>
      <c r="AG1119" s="135"/>
      <c r="AH1119" s="135"/>
      <c r="AI1119" s="135"/>
      <c r="AJ1119" s="135"/>
      <c r="AK1119" s="135"/>
      <c r="AL1119" s="135"/>
      <c r="AM1119" s="135"/>
      <c r="AN1119" s="135"/>
      <c r="AO1119" s="135"/>
      <c r="AP1119" s="135"/>
    </row>
    <row r="1120" spans="1:42" s="33" customFormat="1" ht="18" hidden="1" customHeight="1" x14ac:dyDescent="0.2">
      <c r="A1120" s="36" t="s">
        <v>34</v>
      </c>
      <c r="B1120" s="31">
        <f>[1]consoCURRENT!E23097</f>
        <v>0</v>
      </c>
      <c r="C1120" s="31">
        <f>[1]consoCURRENT!F23097</f>
        <v>0</v>
      </c>
      <c r="D1120" s="31">
        <f>[1]consoCURRENT!G23097</f>
        <v>0</v>
      </c>
      <c r="E1120" s="31">
        <f>[1]consoCURRENT!H23097</f>
        <v>0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0</v>
      </c>
      <c r="AA1120" s="31">
        <f>D1120-Z1120</f>
        <v>0</v>
      </c>
      <c r="AB1120" s="39" t="e">
        <f>Z1120/D1120</f>
        <v>#DIV/0!</v>
      </c>
      <c r="AC1120" s="32"/>
      <c r="AE1120" s="135"/>
      <c r="AF1120" s="135"/>
      <c r="AG1120" s="135"/>
      <c r="AH1120" s="135"/>
      <c r="AI1120" s="135"/>
      <c r="AJ1120" s="135"/>
      <c r="AK1120" s="135"/>
      <c r="AL1120" s="135"/>
      <c r="AM1120" s="135"/>
      <c r="AN1120" s="135"/>
      <c r="AO1120" s="135"/>
      <c r="AP1120" s="135"/>
    </row>
    <row r="1121" spans="1:42" s="33" customFormat="1" ht="18" hidden="1" customHeight="1" x14ac:dyDescent="0.2">
      <c r="A1121" s="36" t="s">
        <v>35</v>
      </c>
      <c r="B1121" s="31">
        <f>[1]consoCURRENT!E23210</f>
        <v>93641.34</v>
      </c>
      <c r="C1121" s="31">
        <f>[1]consoCURRENT!F23210</f>
        <v>0</v>
      </c>
      <c r="D1121" s="31">
        <f>[1]consoCURRENT!G23210</f>
        <v>93641.34</v>
      </c>
      <c r="E1121" s="31">
        <f>[1]consoCURRENT!H23210</f>
        <v>93641.34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81917.59</v>
      </c>
      <c r="O1121" s="31">
        <f>[1]consoCURRENT!R23210</f>
        <v>5603</v>
      </c>
      <c r="P1121" s="31">
        <f>[1]consoCURRENT!S23210</f>
        <v>6120.75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32">SUM(M1121:Y1121)</f>
        <v>93641.34</v>
      </c>
      <c r="AA1121" s="31">
        <f>D1121-Z1121</f>
        <v>0</v>
      </c>
      <c r="AB1121" s="39">
        <f>Z1121/D1121</f>
        <v>1</v>
      </c>
      <c r="AC1121" s="32"/>
      <c r="AE1121" s="135"/>
      <c r="AF1121" s="135"/>
      <c r="AG1121" s="135"/>
      <c r="AH1121" s="135"/>
      <c r="AI1121" s="135"/>
      <c r="AJ1121" s="135"/>
      <c r="AK1121" s="135"/>
      <c r="AL1121" s="135"/>
      <c r="AM1121" s="135"/>
      <c r="AN1121" s="135"/>
      <c r="AO1121" s="135"/>
      <c r="AP1121" s="135"/>
    </row>
    <row r="1122" spans="1:42" s="33" customFormat="1" ht="18" hidden="1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32"/>
        <v>0</v>
      </c>
      <c r="AA1122" s="31">
        <f>D1122-Z1122</f>
        <v>0</v>
      </c>
      <c r="AB1122" s="39"/>
      <c r="AC1122" s="32"/>
      <c r="AE1122" s="135"/>
      <c r="AF1122" s="135"/>
      <c r="AG1122" s="135"/>
      <c r="AH1122" s="135"/>
      <c r="AI1122" s="135"/>
      <c r="AJ1122" s="135"/>
      <c r="AK1122" s="135"/>
      <c r="AL1122" s="135"/>
      <c r="AM1122" s="135"/>
      <c r="AN1122" s="135"/>
      <c r="AO1122" s="135"/>
      <c r="AP1122" s="135"/>
    </row>
    <row r="1123" spans="1:42" s="33" customFormat="1" ht="18" hidden="1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32"/>
        <v>0</v>
      </c>
      <c r="AA1123" s="31">
        <f>D1123-Z1123</f>
        <v>0</v>
      </c>
      <c r="AB1123" s="39"/>
      <c r="AC1123" s="32"/>
      <c r="AE1123" s="135"/>
      <c r="AF1123" s="135"/>
      <c r="AG1123" s="135"/>
      <c r="AH1123" s="135"/>
      <c r="AI1123" s="135"/>
      <c r="AJ1123" s="135"/>
      <c r="AK1123" s="135"/>
      <c r="AL1123" s="135"/>
      <c r="AM1123" s="135"/>
      <c r="AN1123" s="135"/>
      <c r="AO1123" s="135"/>
      <c r="AP1123" s="135"/>
    </row>
    <row r="1124" spans="1:42" s="33" customFormat="1" ht="18" hidden="1" customHeight="1" x14ac:dyDescent="0.25">
      <c r="A1124" s="40" t="s">
        <v>38</v>
      </c>
      <c r="B1124" s="41">
        <f t="shared" ref="B1124:AA1124" si="533">SUM(B1120:B1123)</f>
        <v>93641.34</v>
      </c>
      <c r="C1124" s="41">
        <f t="shared" si="533"/>
        <v>0</v>
      </c>
      <c r="D1124" s="41">
        <f t="shared" si="533"/>
        <v>93641.34</v>
      </c>
      <c r="E1124" s="41">
        <f t="shared" si="533"/>
        <v>93641.34</v>
      </c>
      <c r="F1124" s="41">
        <f t="shared" si="533"/>
        <v>0</v>
      </c>
      <c r="G1124" s="41">
        <f t="shared" si="533"/>
        <v>0</v>
      </c>
      <c r="H1124" s="41">
        <f t="shared" si="533"/>
        <v>0</v>
      </c>
      <c r="I1124" s="41">
        <f t="shared" si="533"/>
        <v>0</v>
      </c>
      <c r="J1124" s="41">
        <f t="shared" si="533"/>
        <v>0</v>
      </c>
      <c r="K1124" s="41">
        <f t="shared" si="533"/>
        <v>0</v>
      </c>
      <c r="L1124" s="41">
        <f t="shared" si="533"/>
        <v>0</v>
      </c>
      <c r="M1124" s="41">
        <f t="shared" si="533"/>
        <v>0</v>
      </c>
      <c r="N1124" s="41">
        <f t="shared" si="533"/>
        <v>81917.59</v>
      </c>
      <c r="O1124" s="41">
        <f t="shared" si="533"/>
        <v>5603</v>
      </c>
      <c r="P1124" s="41">
        <f t="shared" si="533"/>
        <v>6120.75</v>
      </c>
      <c r="Q1124" s="41">
        <f t="shared" si="533"/>
        <v>0</v>
      </c>
      <c r="R1124" s="41">
        <f t="shared" si="533"/>
        <v>0</v>
      </c>
      <c r="S1124" s="41">
        <f t="shared" si="533"/>
        <v>0</v>
      </c>
      <c r="T1124" s="41">
        <f t="shared" si="533"/>
        <v>0</v>
      </c>
      <c r="U1124" s="41">
        <f t="shared" si="533"/>
        <v>0</v>
      </c>
      <c r="V1124" s="41">
        <f t="shared" si="533"/>
        <v>0</v>
      </c>
      <c r="W1124" s="41">
        <f t="shared" si="533"/>
        <v>0</v>
      </c>
      <c r="X1124" s="41">
        <f t="shared" si="533"/>
        <v>0</v>
      </c>
      <c r="Y1124" s="41">
        <f t="shared" si="533"/>
        <v>0</v>
      </c>
      <c r="Z1124" s="41">
        <f t="shared" si="533"/>
        <v>93641.34</v>
      </c>
      <c r="AA1124" s="41">
        <f t="shared" si="533"/>
        <v>0</v>
      </c>
      <c r="AB1124" s="42">
        <f>Z1124/D1124</f>
        <v>1</v>
      </c>
      <c r="AC1124" s="32"/>
      <c r="AE1124" s="135"/>
      <c r="AF1124" s="135"/>
      <c r="AG1124" s="135"/>
      <c r="AH1124" s="135"/>
      <c r="AI1124" s="135"/>
      <c r="AJ1124" s="135"/>
      <c r="AK1124" s="135"/>
      <c r="AL1124" s="135"/>
      <c r="AM1124" s="135"/>
      <c r="AN1124" s="135"/>
      <c r="AO1124" s="135"/>
      <c r="AP1124" s="135"/>
    </row>
    <row r="1125" spans="1:42" s="33" customFormat="1" ht="18" hidden="1" customHeight="1" x14ac:dyDescent="0.25">
      <c r="A1125" s="43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34">SUM(M1125:Y1125)</f>
        <v>0</v>
      </c>
      <c r="AA1125" s="31">
        <f>D1125-Z1125</f>
        <v>0</v>
      </c>
      <c r="AB1125" s="39"/>
      <c r="AC1125" s="32"/>
      <c r="AE1125" s="135"/>
      <c r="AF1125" s="135"/>
      <c r="AG1125" s="135"/>
      <c r="AH1125" s="135"/>
      <c r="AI1125" s="135"/>
      <c r="AJ1125" s="135"/>
      <c r="AK1125" s="135"/>
      <c r="AL1125" s="135"/>
      <c r="AM1125" s="135"/>
      <c r="AN1125" s="135"/>
      <c r="AO1125" s="135"/>
      <c r="AP1125" s="135"/>
    </row>
    <row r="1126" spans="1:42" s="33" customFormat="1" ht="18" hidden="1" customHeight="1" x14ac:dyDescent="0.25">
      <c r="A1126" s="40" t="s">
        <v>40</v>
      </c>
      <c r="B1126" s="41">
        <f t="shared" ref="B1126:AA1126" si="535">B1125+B1124</f>
        <v>93641.34</v>
      </c>
      <c r="C1126" s="41">
        <f t="shared" si="535"/>
        <v>0</v>
      </c>
      <c r="D1126" s="41">
        <f t="shared" si="535"/>
        <v>93641.34</v>
      </c>
      <c r="E1126" s="41">
        <f t="shared" si="535"/>
        <v>93641.34</v>
      </c>
      <c r="F1126" s="41">
        <f t="shared" si="535"/>
        <v>0</v>
      </c>
      <c r="G1126" s="41">
        <f t="shared" si="535"/>
        <v>0</v>
      </c>
      <c r="H1126" s="41">
        <f t="shared" si="535"/>
        <v>0</v>
      </c>
      <c r="I1126" s="41">
        <f t="shared" si="535"/>
        <v>0</v>
      </c>
      <c r="J1126" s="41">
        <f t="shared" si="535"/>
        <v>0</v>
      </c>
      <c r="K1126" s="41">
        <f t="shared" si="535"/>
        <v>0</v>
      </c>
      <c r="L1126" s="41">
        <f t="shared" si="535"/>
        <v>0</v>
      </c>
      <c r="M1126" s="41">
        <f t="shared" si="535"/>
        <v>0</v>
      </c>
      <c r="N1126" s="41">
        <f t="shared" si="535"/>
        <v>81917.59</v>
      </c>
      <c r="O1126" s="41">
        <f t="shared" si="535"/>
        <v>5603</v>
      </c>
      <c r="P1126" s="41">
        <f t="shared" si="535"/>
        <v>6120.75</v>
      </c>
      <c r="Q1126" s="41">
        <f t="shared" si="535"/>
        <v>0</v>
      </c>
      <c r="R1126" s="41">
        <f t="shared" si="535"/>
        <v>0</v>
      </c>
      <c r="S1126" s="41">
        <f t="shared" si="535"/>
        <v>0</v>
      </c>
      <c r="T1126" s="41">
        <f t="shared" si="535"/>
        <v>0</v>
      </c>
      <c r="U1126" s="41">
        <f t="shared" si="535"/>
        <v>0</v>
      </c>
      <c r="V1126" s="41">
        <f t="shared" si="535"/>
        <v>0</v>
      </c>
      <c r="W1126" s="41">
        <f t="shared" si="535"/>
        <v>0</v>
      </c>
      <c r="X1126" s="41">
        <f t="shared" si="535"/>
        <v>0</v>
      </c>
      <c r="Y1126" s="41">
        <f t="shared" si="535"/>
        <v>0</v>
      </c>
      <c r="Z1126" s="41">
        <f t="shared" si="535"/>
        <v>93641.34</v>
      </c>
      <c r="AA1126" s="41">
        <f t="shared" si="535"/>
        <v>0</v>
      </c>
      <c r="AB1126" s="42">
        <f>Z1126/D1126</f>
        <v>1</v>
      </c>
      <c r="AC1126" s="44"/>
      <c r="AE1126" s="135"/>
      <c r="AF1126" s="135"/>
      <c r="AG1126" s="135"/>
      <c r="AH1126" s="135"/>
      <c r="AI1126" s="135"/>
      <c r="AJ1126" s="135"/>
      <c r="AK1126" s="135"/>
      <c r="AL1126" s="135"/>
      <c r="AM1126" s="135"/>
      <c r="AN1126" s="135"/>
      <c r="AO1126" s="135"/>
      <c r="AP1126" s="135"/>
    </row>
    <row r="1127" spans="1:42" s="33" customFormat="1" ht="10.7" hidden="1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  <c r="AE1127" s="135"/>
      <c r="AF1127" s="135"/>
      <c r="AG1127" s="135"/>
      <c r="AH1127" s="135"/>
      <c r="AI1127" s="135"/>
      <c r="AJ1127" s="135"/>
      <c r="AK1127" s="135"/>
      <c r="AL1127" s="135"/>
      <c r="AM1127" s="135"/>
      <c r="AN1127" s="135"/>
      <c r="AO1127" s="135"/>
      <c r="AP1127" s="135"/>
    </row>
    <row r="1128" spans="1:42" s="33" customFormat="1" ht="10.7" hidden="1" customHeight="1" x14ac:dyDescent="0.25">
      <c r="A1128" s="48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  <c r="AE1128" s="135"/>
      <c r="AF1128" s="135"/>
      <c r="AG1128" s="135"/>
      <c r="AH1128" s="135"/>
      <c r="AI1128" s="135"/>
      <c r="AJ1128" s="135"/>
      <c r="AK1128" s="135"/>
      <c r="AL1128" s="135"/>
      <c r="AM1128" s="135"/>
      <c r="AN1128" s="135"/>
      <c r="AO1128" s="135"/>
      <c r="AP1128" s="135"/>
    </row>
    <row r="1129" spans="1:42" s="33" customFormat="1" ht="15" hidden="1" customHeight="1" x14ac:dyDescent="0.25">
      <c r="A1129" s="48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  <c r="AE1129" s="135"/>
      <c r="AF1129" s="135"/>
      <c r="AG1129" s="135"/>
      <c r="AH1129" s="135"/>
      <c r="AI1129" s="135"/>
      <c r="AJ1129" s="135"/>
      <c r="AK1129" s="135"/>
      <c r="AL1129" s="135"/>
      <c r="AM1129" s="135"/>
      <c r="AN1129" s="135"/>
      <c r="AO1129" s="135"/>
      <c r="AP1129" s="135"/>
    </row>
    <row r="1130" spans="1:42" s="33" customFormat="1" ht="18" hidden="1" customHeight="1" x14ac:dyDescent="0.2">
      <c r="A1130" s="36" t="s">
        <v>34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9" t="e">
        <f>Z1130/D1130</f>
        <v>#DIV/0!</v>
      </c>
      <c r="AC1130" s="32"/>
      <c r="AE1130" s="135"/>
      <c r="AF1130" s="135"/>
      <c r="AG1130" s="135"/>
      <c r="AH1130" s="135"/>
      <c r="AI1130" s="135"/>
      <c r="AJ1130" s="135"/>
      <c r="AK1130" s="135"/>
      <c r="AL1130" s="135"/>
      <c r="AM1130" s="135"/>
      <c r="AN1130" s="135"/>
      <c r="AO1130" s="135"/>
      <c r="AP1130" s="135"/>
    </row>
    <row r="1131" spans="1:42" s="33" customFormat="1" ht="18" hidden="1" customHeight="1" x14ac:dyDescent="0.2">
      <c r="A1131" s="36" t="s">
        <v>35</v>
      </c>
      <c r="B1131" s="31">
        <f>[1]consoCURRENT!E23423</f>
        <v>246335.29999999996</v>
      </c>
      <c r="C1131" s="31">
        <f>[1]consoCURRENT!F23423</f>
        <v>0</v>
      </c>
      <c r="D1131" s="31">
        <f>[1]consoCURRENT!G23423</f>
        <v>246335.29999999996</v>
      </c>
      <c r="E1131" s="31">
        <f>[1]consoCURRENT!H23423</f>
        <v>39335.67</v>
      </c>
      <c r="F1131" s="31">
        <f>[1]consoCURRENT!I23423</f>
        <v>206999.63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0</v>
      </c>
      <c r="P1131" s="31">
        <f>[1]consoCURRENT!S23423</f>
        <v>39335.67</v>
      </c>
      <c r="Q1131" s="31">
        <f>[1]consoCURRENT!T23423</f>
        <v>0</v>
      </c>
      <c r="R1131" s="31">
        <f>[1]consoCURRENT!U23423</f>
        <v>206999.63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36">SUM(M1131:Y1131)</f>
        <v>246335.3</v>
      </c>
      <c r="AA1131" s="31">
        <f>D1131-Z1131</f>
        <v>0</v>
      </c>
      <c r="AB1131" s="39">
        <f>Z1131/D1131</f>
        <v>1.0000000000000002</v>
      </c>
      <c r="AC1131" s="32"/>
      <c r="AE1131" s="135"/>
      <c r="AF1131" s="135"/>
      <c r="AG1131" s="135"/>
      <c r="AH1131" s="135"/>
      <c r="AI1131" s="135"/>
      <c r="AJ1131" s="135"/>
      <c r="AK1131" s="135"/>
      <c r="AL1131" s="135"/>
      <c r="AM1131" s="135"/>
      <c r="AN1131" s="135"/>
      <c r="AO1131" s="135"/>
      <c r="AP1131" s="135"/>
    </row>
    <row r="1132" spans="1:42" s="33" customFormat="1" ht="18" hidden="1" customHeight="1" x14ac:dyDescent="0.2">
      <c r="A1132" s="49" t="s">
        <v>36</v>
      </c>
      <c r="B1132" s="50">
        <f>[1]consoCURRENT!E23429</f>
        <v>0</v>
      </c>
      <c r="C1132" s="50">
        <f>[1]consoCURRENT!F23429</f>
        <v>0</v>
      </c>
      <c r="D1132" s="50">
        <f>[1]consoCURRENT!G23429</f>
        <v>0</v>
      </c>
      <c r="E1132" s="50">
        <f>[1]consoCURRENT!H23429</f>
        <v>0</v>
      </c>
      <c r="F1132" s="50">
        <f>[1]consoCURRENT!I23429</f>
        <v>0</v>
      </c>
      <c r="G1132" s="50">
        <f>[1]consoCURRENT!J23429</f>
        <v>0</v>
      </c>
      <c r="H1132" s="50">
        <f>[1]consoCURRENT!K23429</f>
        <v>0</v>
      </c>
      <c r="I1132" s="50">
        <f>[1]consoCURRENT!L23429</f>
        <v>0</v>
      </c>
      <c r="J1132" s="50">
        <f>[1]consoCURRENT!M23429</f>
        <v>0</v>
      </c>
      <c r="K1132" s="50">
        <f>[1]consoCURRENT!N23429</f>
        <v>0</v>
      </c>
      <c r="L1132" s="50">
        <f>[1]consoCURRENT!O23429</f>
        <v>0</v>
      </c>
      <c r="M1132" s="50">
        <f>[1]consoCURRENT!P23429</f>
        <v>0</v>
      </c>
      <c r="N1132" s="50">
        <f>[1]consoCURRENT!Q23429</f>
        <v>0</v>
      </c>
      <c r="O1132" s="50">
        <f>[1]consoCURRENT!R23429</f>
        <v>0</v>
      </c>
      <c r="P1132" s="50">
        <f>[1]consoCURRENT!S23429</f>
        <v>0</v>
      </c>
      <c r="Q1132" s="50">
        <f>[1]consoCURRENT!T23429</f>
        <v>0</v>
      </c>
      <c r="R1132" s="50">
        <f>[1]consoCURRENT!U23429</f>
        <v>0</v>
      </c>
      <c r="S1132" s="50">
        <f>[1]consoCURRENT!V23429</f>
        <v>0</v>
      </c>
      <c r="T1132" s="50">
        <f>[1]consoCURRENT!W23429</f>
        <v>0</v>
      </c>
      <c r="U1132" s="50">
        <f>[1]consoCURRENT!X23429</f>
        <v>0</v>
      </c>
      <c r="V1132" s="50">
        <f>[1]consoCURRENT!Y23429</f>
        <v>0</v>
      </c>
      <c r="W1132" s="50">
        <f>[1]consoCURRENT!Z23429</f>
        <v>0</v>
      </c>
      <c r="X1132" s="50">
        <f>[1]consoCURRENT!AA23429</f>
        <v>0</v>
      </c>
      <c r="Y1132" s="50">
        <f>[1]consoCURRENT!AB23429</f>
        <v>0</v>
      </c>
      <c r="Z1132" s="50">
        <f t="shared" si="536"/>
        <v>0</v>
      </c>
      <c r="AA1132" s="50">
        <f>D1132-Z1132</f>
        <v>0</v>
      </c>
      <c r="AB1132" s="51"/>
      <c r="AC1132" s="50"/>
      <c r="AE1132" s="135"/>
      <c r="AF1132" s="135"/>
      <c r="AG1132" s="135"/>
      <c r="AH1132" s="135"/>
      <c r="AI1132" s="135"/>
      <c r="AJ1132" s="135"/>
      <c r="AK1132" s="135"/>
      <c r="AL1132" s="135"/>
      <c r="AM1132" s="135"/>
      <c r="AN1132" s="135"/>
      <c r="AO1132" s="135"/>
      <c r="AP1132" s="135"/>
    </row>
    <row r="1133" spans="1:42" s="33" customFormat="1" ht="18" hidden="1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36"/>
        <v>0</v>
      </c>
      <c r="AA1133" s="31">
        <f>D1133-Z1133</f>
        <v>0</v>
      </c>
      <c r="AB1133" s="39"/>
      <c r="AC1133" s="32"/>
      <c r="AE1133" s="135"/>
      <c r="AF1133" s="135"/>
      <c r="AG1133" s="135"/>
      <c r="AH1133" s="135"/>
      <c r="AI1133" s="135"/>
      <c r="AJ1133" s="135"/>
      <c r="AK1133" s="135"/>
      <c r="AL1133" s="135"/>
      <c r="AM1133" s="135"/>
      <c r="AN1133" s="135"/>
      <c r="AO1133" s="135"/>
      <c r="AP1133" s="135"/>
    </row>
    <row r="1134" spans="1:42" s="33" customFormat="1" ht="18" hidden="1" customHeight="1" x14ac:dyDescent="0.25">
      <c r="A1134" s="40" t="s">
        <v>38</v>
      </c>
      <c r="B1134" s="41">
        <f t="shared" ref="B1134:AA1134" si="537">SUM(B1130:B1133)</f>
        <v>246335.29999999996</v>
      </c>
      <c r="C1134" s="41">
        <f t="shared" si="537"/>
        <v>0</v>
      </c>
      <c r="D1134" s="41">
        <f t="shared" si="537"/>
        <v>246335.29999999996</v>
      </c>
      <c r="E1134" s="41">
        <f t="shared" si="537"/>
        <v>39335.67</v>
      </c>
      <c r="F1134" s="41">
        <f t="shared" si="537"/>
        <v>206999.63</v>
      </c>
      <c r="G1134" s="41">
        <f t="shared" si="537"/>
        <v>0</v>
      </c>
      <c r="H1134" s="41">
        <f t="shared" si="537"/>
        <v>0</v>
      </c>
      <c r="I1134" s="41">
        <f t="shared" si="537"/>
        <v>0</v>
      </c>
      <c r="J1134" s="41">
        <f t="shared" si="537"/>
        <v>0</v>
      </c>
      <c r="K1134" s="41">
        <f t="shared" si="537"/>
        <v>0</v>
      </c>
      <c r="L1134" s="41">
        <f t="shared" si="537"/>
        <v>0</v>
      </c>
      <c r="M1134" s="41">
        <f t="shared" si="537"/>
        <v>0</v>
      </c>
      <c r="N1134" s="41">
        <f t="shared" si="537"/>
        <v>0</v>
      </c>
      <c r="O1134" s="41">
        <f t="shared" si="537"/>
        <v>0</v>
      </c>
      <c r="P1134" s="41">
        <f t="shared" si="537"/>
        <v>39335.67</v>
      </c>
      <c r="Q1134" s="41">
        <f t="shared" si="537"/>
        <v>0</v>
      </c>
      <c r="R1134" s="41">
        <f t="shared" si="537"/>
        <v>206999.63</v>
      </c>
      <c r="S1134" s="41">
        <f t="shared" si="537"/>
        <v>0</v>
      </c>
      <c r="T1134" s="41">
        <f t="shared" si="537"/>
        <v>0</v>
      </c>
      <c r="U1134" s="41">
        <f t="shared" si="537"/>
        <v>0</v>
      </c>
      <c r="V1134" s="41">
        <f t="shared" si="537"/>
        <v>0</v>
      </c>
      <c r="W1134" s="41">
        <f t="shared" si="537"/>
        <v>0</v>
      </c>
      <c r="X1134" s="41">
        <f t="shared" si="537"/>
        <v>0</v>
      </c>
      <c r="Y1134" s="41">
        <f t="shared" si="537"/>
        <v>0</v>
      </c>
      <c r="Z1134" s="41">
        <f t="shared" si="537"/>
        <v>246335.3</v>
      </c>
      <c r="AA1134" s="41">
        <f t="shared" si="537"/>
        <v>0</v>
      </c>
      <c r="AB1134" s="42">
        <f>Z1134/D1134</f>
        <v>1.0000000000000002</v>
      </c>
      <c r="AC1134" s="32"/>
      <c r="AE1134" s="135"/>
      <c r="AF1134" s="135"/>
      <c r="AG1134" s="135"/>
      <c r="AH1134" s="135"/>
      <c r="AI1134" s="135"/>
      <c r="AJ1134" s="135"/>
      <c r="AK1134" s="135"/>
      <c r="AL1134" s="135"/>
      <c r="AM1134" s="135"/>
      <c r="AN1134" s="135"/>
      <c r="AO1134" s="135"/>
      <c r="AP1134" s="135"/>
    </row>
    <row r="1135" spans="1:42" s="33" customFormat="1" ht="14.45" hidden="1" customHeight="1" x14ac:dyDescent="0.25">
      <c r="A1135" s="43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38">SUM(M1135:Y1135)</f>
        <v>0</v>
      </c>
      <c r="AA1135" s="31">
        <f>D1135-Z1135</f>
        <v>0</v>
      </c>
      <c r="AB1135" s="39"/>
      <c r="AC1135" s="32"/>
      <c r="AE1135" s="135"/>
      <c r="AF1135" s="135"/>
      <c r="AG1135" s="135"/>
      <c r="AH1135" s="135"/>
      <c r="AI1135" s="135"/>
      <c r="AJ1135" s="135"/>
      <c r="AK1135" s="135"/>
      <c r="AL1135" s="135"/>
      <c r="AM1135" s="135"/>
      <c r="AN1135" s="135"/>
      <c r="AO1135" s="135"/>
      <c r="AP1135" s="135"/>
    </row>
    <row r="1136" spans="1:42" s="33" customFormat="1" ht="18" hidden="1" customHeight="1" x14ac:dyDescent="0.25">
      <c r="A1136" s="40" t="s">
        <v>40</v>
      </c>
      <c r="B1136" s="41">
        <f t="shared" ref="B1136:AA1136" si="539">B1135+B1134</f>
        <v>246335.29999999996</v>
      </c>
      <c r="C1136" s="41">
        <f t="shared" si="539"/>
        <v>0</v>
      </c>
      <c r="D1136" s="41">
        <f t="shared" si="539"/>
        <v>246335.29999999996</v>
      </c>
      <c r="E1136" s="41">
        <f t="shared" si="539"/>
        <v>39335.67</v>
      </c>
      <c r="F1136" s="41">
        <f t="shared" si="539"/>
        <v>206999.63</v>
      </c>
      <c r="G1136" s="41">
        <f t="shared" si="539"/>
        <v>0</v>
      </c>
      <c r="H1136" s="41">
        <f t="shared" si="539"/>
        <v>0</v>
      </c>
      <c r="I1136" s="41">
        <f t="shared" si="539"/>
        <v>0</v>
      </c>
      <c r="J1136" s="41">
        <f t="shared" si="539"/>
        <v>0</v>
      </c>
      <c r="K1136" s="41">
        <f t="shared" si="539"/>
        <v>0</v>
      </c>
      <c r="L1136" s="41">
        <f t="shared" si="539"/>
        <v>0</v>
      </c>
      <c r="M1136" s="41">
        <f t="shared" si="539"/>
        <v>0</v>
      </c>
      <c r="N1136" s="41">
        <f t="shared" si="539"/>
        <v>0</v>
      </c>
      <c r="O1136" s="41">
        <f t="shared" si="539"/>
        <v>0</v>
      </c>
      <c r="P1136" s="41">
        <f t="shared" si="539"/>
        <v>39335.67</v>
      </c>
      <c r="Q1136" s="41">
        <f t="shared" si="539"/>
        <v>0</v>
      </c>
      <c r="R1136" s="41">
        <f t="shared" si="539"/>
        <v>206999.63</v>
      </c>
      <c r="S1136" s="41">
        <f t="shared" si="539"/>
        <v>0</v>
      </c>
      <c r="T1136" s="41">
        <f t="shared" si="539"/>
        <v>0</v>
      </c>
      <c r="U1136" s="41">
        <f t="shared" si="539"/>
        <v>0</v>
      </c>
      <c r="V1136" s="41">
        <f t="shared" si="539"/>
        <v>0</v>
      </c>
      <c r="W1136" s="41">
        <f t="shared" si="539"/>
        <v>0</v>
      </c>
      <c r="X1136" s="41">
        <f t="shared" si="539"/>
        <v>0</v>
      </c>
      <c r="Y1136" s="41">
        <f t="shared" si="539"/>
        <v>0</v>
      </c>
      <c r="Z1136" s="41">
        <f t="shared" si="539"/>
        <v>246335.3</v>
      </c>
      <c r="AA1136" s="41">
        <f t="shared" si="539"/>
        <v>0</v>
      </c>
      <c r="AB1136" s="42">
        <f>Z1136/D1136</f>
        <v>1.0000000000000002</v>
      </c>
      <c r="AC1136" s="44"/>
      <c r="AE1136" s="135"/>
      <c r="AF1136" s="135"/>
      <c r="AG1136" s="135"/>
      <c r="AH1136" s="135"/>
      <c r="AI1136" s="135"/>
      <c r="AJ1136" s="135"/>
      <c r="AK1136" s="135"/>
      <c r="AL1136" s="135"/>
      <c r="AM1136" s="135"/>
      <c r="AN1136" s="135"/>
      <c r="AO1136" s="135"/>
      <c r="AP1136" s="135"/>
    </row>
    <row r="1137" spans="1:42" s="33" customFormat="1" ht="15" hidden="1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  <c r="AE1137" s="135"/>
      <c r="AF1137" s="135"/>
      <c r="AG1137" s="135"/>
      <c r="AH1137" s="135"/>
      <c r="AI1137" s="135"/>
      <c r="AJ1137" s="135"/>
      <c r="AK1137" s="135"/>
      <c r="AL1137" s="135"/>
      <c r="AM1137" s="135"/>
      <c r="AN1137" s="135"/>
      <c r="AO1137" s="135"/>
      <c r="AP1137" s="135"/>
    </row>
    <row r="1138" spans="1:42" s="33" customFormat="1" ht="15" hidden="1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  <c r="AE1138" s="135"/>
      <c r="AF1138" s="135"/>
      <c r="AG1138" s="135"/>
      <c r="AH1138" s="135"/>
      <c r="AI1138" s="135"/>
      <c r="AJ1138" s="135"/>
      <c r="AK1138" s="135"/>
      <c r="AL1138" s="135"/>
      <c r="AM1138" s="135"/>
      <c r="AN1138" s="135"/>
      <c r="AO1138" s="135"/>
      <c r="AP1138" s="135"/>
    </row>
    <row r="1139" spans="1:42" s="33" customFormat="1" ht="15" hidden="1" customHeight="1" x14ac:dyDescent="0.25">
      <c r="A1139" s="48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  <c r="AE1139" s="135"/>
      <c r="AF1139" s="135"/>
      <c r="AG1139" s="135"/>
      <c r="AH1139" s="135"/>
      <c r="AI1139" s="135"/>
      <c r="AJ1139" s="135"/>
      <c r="AK1139" s="135"/>
      <c r="AL1139" s="135"/>
      <c r="AM1139" s="135"/>
      <c r="AN1139" s="135"/>
      <c r="AO1139" s="135"/>
      <c r="AP1139" s="135"/>
    </row>
    <row r="1140" spans="1:42" s="33" customFormat="1" ht="18" hidden="1" customHeight="1" x14ac:dyDescent="0.2">
      <c r="A1140" s="36" t="s">
        <v>34</v>
      </c>
      <c r="B1140" s="31">
        <f>[1]consoCURRENT!E23523</f>
        <v>0</v>
      </c>
      <c r="C1140" s="31">
        <f>[1]consoCURRENT!F23523</f>
        <v>0</v>
      </c>
      <c r="D1140" s="31">
        <f>[1]consoCURRENT!G23523</f>
        <v>0</v>
      </c>
      <c r="E1140" s="31">
        <f>[1]consoCURRENT!H23523</f>
        <v>0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0</v>
      </c>
      <c r="AA1140" s="31">
        <f>D1140-Z1140</f>
        <v>0</v>
      </c>
      <c r="AB1140" s="39" t="e">
        <f>Z1140/D1140</f>
        <v>#DIV/0!</v>
      </c>
      <c r="AC1140" s="32"/>
      <c r="AE1140" s="135"/>
      <c r="AF1140" s="135"/>
      <c r="AG1140" s="135"/>
      <c r="AH1140" s="135"/>
      <c r="AI1140" s="135"/>
      <c r="AJ1140" s="135"/>
      <c r="AK1140" s="135"/>
      <c r="AL1140" s="135"/>
      <c r="AM1140" s="135"/>
      <c r="AN1140" s="135"/>
      <c r="AO1140" s="135"/>
      <c r="AP1140" s="135"/>
    </row>
    <row r="1141" spans="1:42" s="33" customFormat="1" ht="18" hidden="1" customHeight="1" x14ac:dyDescent="0.2">
      <c r="A1141" s="36" t="s">
        <v>35</v>
      </c>
      <c r="B1141" s="31">
        <f>[1]consoCURRENT!E23636</f>
        <v>865993.18000000017</v>
      </c>
      <c r="C1141" s="31">
        <f>[1]consoCURRENT!F23636</f>
        <v>0</v>
      </c>
      <c r="D1141" s="31">
        <f>[1]consoCURRENT!G23636</f>
        <v>865993.18000000017</v>
      </c>
      <c r="E1141" s="31">
        <f>[1]consoCURRENT!H23636</f>
        <v>476360.21</v>
      </c>
      <c r="F1141" s="31">
        <f>[1]consoCURRENT!I23636</f>
        <v>388014.63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342879.88</v>
      </c>
      <c r="P1141" s="31">
        <f>[1]consoCURRENT!S23636</f>
        <v>133480.33000000002</v>
      </c>
      <c r="Q1141" s="31">
        <f>[1]consoCURRENT!T23636</f>
        <v>349336.89</v>
      </c>
      <c r="R1141" s="31">
        <f>[1]consoCURRENT!U23636</f>
        <v>0</v>
      </c>
      <c r="S1141" s="31">
        <f>[1]consoCURRENT!V23636</f>
        <v>38677.74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40">SUM(M1141:Y1141)</f>
        <v>864374.84000000008</v>
      </c>
      <c r="AA1141" s="31">
        <f>D1141-Z1141</f>
        <v>1618.3400000000838</v>
      </c>
      <c r="AB1141" s="39">
        <f>Z1141/D1141</f>
        <v>0.99813123239607948</v>
      </c>
      <c r="AC1141" s="32"/>
      <c r="AE1141" s="135"/>
      <c r="AF1141" s="135"/>
      <c r="AG1141" s="135"/>
      <c r="AH1141" s="135"/>
      <c r="AI1141" s="135"/>
      <c r="AJ1141" s="135"/>
      <c r="AK1141" s="135"/>
      <c r="AL1141" s="135"/>
      <c r="AM1141" s="135"/>
      <c r="AN1141" s="135"/>
      <c r="AO1141" s="135"/>
      <c r="AP1141" s="135"/>
    </row>
    <row r="1142" spans="1:42" s="33" customFormat="1" ht="18" hidden="1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40"/>
        <v>0</v>
      </c>
      <c r="AA1142" s="31">
        <f>D1142-Z1142</f>
        <v>0</v>
      </c>
      <c r="AB1142" s="39"/>
      <c r="AC1142" s="32"/>
      <c r="AE1142" s="135"/>
      <c r="AF1142" s="135"/>
      <c r="AG1142" s="135"/>
      <c r="AH1142" s="135"/>
      <c r="AI1142" s="135"/>
      <c r="AJ1142" s="135"/>
      <c r="AK1142" s="135"/>
      <c r="AL1142" s="135"/>
      <c r="AM1142" s="135"/>
      <c r="AN1142" s="135"/>
      <c r="AO1142" s="135"/>
      <c r="AP1142" s="135"/>
    </row>
    <row r="1143" spans="1:42" s="33" customFormat="1" ht="18" hidden="1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40"/>
        <v>0</v>
      </c>
      <c r="AA1143" s="31">
        <f>D1143-Z1143</f>
        <v>0</v>
      </c>
      <c r="AB1143" s="39"/>
      <c r="AC1143" s="32"/>
      <c r="AE1143" s="135"/>
      <c r="AF1143" s="135"/>
      <c r="AG1143" s="135"/>
      <c r="AH1143" s="135"/>
      <c r="AI1143" s="135"/>
      <c r="AJ1143" s="135"/>
      <c r="AK1143" s="135"/>
      <c r="AL1143" s="135"/>
      <c r="AM1143" s="135"/>
      <c r="AN1143" s="135"/>
      <c r="AO1143" s="135"/>
      <c r="AP1143" s="135"/>
    </row>
    <row r="1144" spans="1:42" s="33" customFormat="1" ht="18" hidden="1" customHeight="1" x14ac:dyDescent="0.25">
      <c r="A1144" s="40" t="s">
        <v>38</v>
      </c>
      <c r="B1144" s="41">
        <f t="shared" ref="B1144:AA1144" si="541">SUM(B1140:B1143)</f>
        <v>865993.18000000017</v>
      </c>
      <c r="C1144" s="41">
        <f t="shared" si="541"/>
        <v>0</v>
      </c>
      <c r="D1144" s="41">
        <f t="shared" si="541"/>
        <v>865993.18000000017</v>
      </c>
      <c r="E1144" s="41">
        <f t="shared" si="541"/>
        <v>476360.21</v>
      </c>
      <c r="F1144" s="41">
        <f t="shared" si="541"/>
        <v>388014.63</v>
      </c>
      <c r="G1144" s="41">
        <f t="shared" si="541"/>
        <v>0</v>
      </c>
      <c r="H1144" s="41">
        <f t="shared" si="541"/>
        <v>0</v>
      </c>
      <c r="I1144" s="41">
        <f t="shared" si="541"/>
        <v>0</v>
      </c>
      <c r="J1144" s="41">
        <f t="shared" si="541"/>
        <v>0</v>
      </c>
      <c r="K1144" s="41">
        <f t="shared" si="541"/>
        <v>0</v>
      </c>
      <c r="L1144" s="41">
        <f t="shared" si="541"/>
        <v>0</v>
      </c>
      <c r="M1144" s="41">
        <f t="shared" si="541"/>
        <v>0</v>
      </c>
      <c r="N1144" s="41">
        <f t="shared" si="541"/>
        <v>0</v>
      </c>
      <c r="O1144" s="41">
        <f t="shared" si="541"/>
        <v>342879.88</v>
      </c>
      <c r="P1144" s="41">
        <f t="shared" si="541"/>
        <v>133480.33000000002</v>
      </c>
      <c r="Q1144" s="41">
        <f t="shared" si="541"/>
        <v>349336.89</v>
      </c>
      <c r="R1144" s="41">
        <f t="shared" si="541"/>
        <v>0</v>
      </c>
      <c r="S1144" s="41">
        <f t="shared" si="541"/>
        <v>38677.74</v>
      </c>
      <c r="T1144" s="41">
        <f t="shared" si="541"/>
        <v>0</v>
      </c>
      <c r="U1144" s="41">
        <f t="shared" si="541"/>
        <v>0</v>
      </c>
      <c r="V1144" s="41">
        <f t="shared" si="541"/>
        <v>0</v>
      </c>
      <c r="W1144" s="41">
        <f t="shared" si="541"/>
        <v>0</v>
      </c>
      <c r="X1144" s="41">
        <f t="shared" si="541"/>
        <v>0</v>
      </c>
      <c r="Y1144" s="41">
        <f t="shared" si="541"/>
        <v>0</v>
      </c>
      <c r="Z1144" s="41">
        <f t="shared" si="541"/>
        <v>864374.84000000008</v>
      </c>
      <c r="AA1144" s="41">
        <f t="shared" si="541"/>
        <v>1618.3400000000838</v>
      </c>
      <c r="AB1144" s="42">
        <f>Z1144/D1144</f>
        <v>0.99813123239607948</v>
      </c>
      <c r="AC1144" s="32"/>
      <c r="AE1144" s="135"/>
      <c r="AF1144" s="135"/>
      <c r="AG1144" s="135"/>
      <c r="AH1144" s="135"/>
      <c r="AI1144" s="135"/>
      <c r="AJ1144" s="135"/>
      <c r="AK1144" s="135"/>
      <c r="AL1144" s="135"/>
      <c r="AM1144" s="135"/>
      <c r="AN1144" s="135"/>
      <c r="AO1144" s="135"/>
      <c r="AP1144" s="135"/>
    </row>
    <row r="1145" spans="1:42" s="33" customFormat="1" ht="18" hidden="1" customHeight="1" x14ac:dyDescent="0.25">
      <c r="A1145" s="43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42">SUM(M1145:Y1145)</f>
        <v>0</v>
      </c>
      <c r="AA1145" s="31">
        <f>D1145-Z1145</f>
        <v>0</v>
      </c>
      <c r="AB1145" s="39"/>
      <c r="AC1145" s="32"/>
      <c r="AE1145" s="135"/>
      <c r="AF1145" s="135"/>
      <c r="AG1145" s="135"/>
      <c r="AH1145" s="135"/>
      <c r="AI1145" s="135"/>
      <c r="AJ1145" s="135"/>
      <c r="AK1145" s="135"/>
      <c r="AL1145" s="135"/>
      <c r="AM1145" s="135"/>
      <c r="AN1145" s="135"/>
      <c r="AO1145" s="135"/>
      <c r="AP1145" s="135"/>
    </row>
    <row r="1146" spans="1:42" s="33" customFormat="1" ht="18" hidden="1" customHeight="1" x14ac:dyDescent="0.25">
      <c r="A1146" s="40" t="s">
        <v>40</v>
      </c>
      <c r="B1146" s="41">
        <f t="shared" ref="B1146:AA1146" si="543">B1145+B1144</f>
        <v>865993.18000000017</v>
      </c>
      <c r="C1146" s="41">
        <f t="shared" si="543"/>
        <v>0</v>
      </c>
      <c r="D1146" s="41">
        <f t="shared" si="543"/>
        <v>865993.18000000017</v>
      </c>
      <c r="E1146" s="41">
        <f t="shared" si="543"/>
        <v>476360.21</v>
      </c>
      <c r="F1146" s="41">
        <f t="shared" si="543"/>
        <v>388014.63</v>
      </c>
      <c r="G1146" s="41">
        <f t="shared" si="543"/>
        <v>0</v>
      </c>
      <c r="H1146" s="41">
        <f t="shared" si="543"/>
        <v>0</v>
      </c>
      <c r="I1146" s="41">
        <f t="shared" si="543"/>
        <v>0</v>
      </c>
      <c r="J1146" s="41">
        <f t="shared" si="543"/>
        <v>0</v>
      </c>
      <c r="K1146" s="41">
        <f t="shared" si="543"/>
        <v>0</v>
      </c>
      <c r="L1146" s="41">
        <f t="shared" si="543"/>
        <v>0</v>
      </c>
      <c r="M1146" s="41">
        <f t="shared" si="543"/>
        <v>0</v>
      </c>
      <c r="N1146" s="41">
        <f t="shared" si="543"/>
        <v>0</v>
      </c>
      <c r="O1146" s="41">
        <f t="shared" si="543"/>
        <v>342879.88</v>
      </c>
      <c r="P1146" s="41">
        <f t="shared" si="543"/>
        <v>133480.33000000002</v>
      </c>
      <c r="Q1146" s="41">
        <f t="shared" si="543"/>
        <v>349336.89</v>
      </c>
      <c r="R1146" s="41">
        <f t="shared" si="543"/>
        <v>0</v>
      </c>
      <c r="S1146" s="41">
        <f t="shared" si="543"/>
        <v>38677.74</v>
      </c>
      <c r="T1146" s="41">
        <f t="shared" si="543"/>
        <v>0</v>
      </c>
      <c r="U1146" s="41">
        <f t="shared" si="543"/>
        <v>0</v>
      </c>
      <c r="V1146" s="41">
        <f t="shared" si="543"/>
        <v>0</v>
      </c>
      <c r="W1146" s="41">
        <f t="shared" si="543"/>
        <v>0</v>
      </c>
      <c r="X1146" s="41">
        <f t="shared" si="543"/>
        <v>0</v>
      </c>
      <c r="Y1146" s="41">
        <f t="shared" si="543"/>
        <v>0</v>
      </c>
      <c r="Z1146" s="41">
        <f t="shared" si="543"/>
        <v>864374.84000000008</v>
      </c>
      <c r="AA1146" s="41">
        <f t="shared" si="543"/>
        <v>1618.3400000000838</v>
      </c>
      <c r="AB1146" s="42">
        <f>Z1146/D1146</f>
        <v>0.99813123239607948</v>
      </c>
      <c r="AC1146" s="44"/>
      <c r="AE1146" s="135"/>
      <c r="AF1146" s="135"/>
      <c r="AG1146" s="135"/>
      <c r="AH1146" s="135"/>
      <c r="AI1146" s="135"/>
      <c r="AJ1146" s="135"/>
      <c r="AK1146" s="135"/>
      <c r="AL1146" s="135"/>
      <c r="AM1146" s="135"/>
      <c r="AN1146" s="135"/>
      <c r="AO1146" s="135"/>
      <c r="AP1146" s="135"/>
    </row>
    <row r="1147" spans="1:42" s="33" customFormat="1" ht="15" hidden="1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  <c r="AE1147" s="135"/>
      <c r="AF1147" s="135"/>
      <c r="AG1147" s="135"/>
      <c r="AH1147" s="135"/>
      <c r="AI1147" s="135"/>
      <c r="AJ1147" s="135"/>
      <c r="AK1147" s="135"/>
      <c r="AL1147" s="135"/>
      <c r="AM1147" s="135"/>
      <c r="AN1147" s="135"/>
      <c r="AO1147" s="135"/>
      <c r="AP1147" s="135"/>
    </row>
    <row r="1148" spans="1:42" s="33" customFormat="1" ht="15" hidden="1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  <c r="AE1148" s="135"/>
      <c r="AF1148" s="135"/>
      <c r="AG1148" s="135"/>
      <c r="AH1148" s="135"/>
      <c r="AI1148" s="135"/>
      <c r="AJ1148" s="135"/>
      <c r="AK1148" s="135"/>
      <c r="AL1148" s="135"/>
      <c r="AM1148" s="135"/>
      <c r="AN1148" s="135"/>
      <c r="AO1148" s="135"/>
      <c r="AP1148" s="135"/>
    </row>
    <row r="1149" spans="1:42" s="33" customFormat="1" ht="15" hidden="1" customHeight="1" x14ac:dyDescent="0.25">
      <c r="A1149" s="48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  <c r="AE1149" s="135"/>
      <c r="AF1149" s="135"/>
      <c r="AG1149" s="135"/>
      <c r="AH1149" s="135"/>
      <c r="AI1149" s="135"/>
      <c r="AJ1149" s="135"/>
      <c r="AK1149" s="135"/>
      <c r="AL1149" s="135"/>
      <c r="AM1149" s="135"/>
      <c r="AN1149" s="135"/>
      <c r="AO1149" s="135"/>
      <c r="AP1149" s="135"/>
    </row>
    <row r="1150" spans="1:42" s="33" customFormat="1" ht="18" hidden="1" customHeight="1" x14ac:dyDescent="0.2">
      <c r="A1150" s="36" t="s">
        <v>34</v>
      </c>
      <c r="B1150" s="31">
        <f>[1]consoCURRENT!E23736</f>
        <v>0</v>
      </c>
      <c r="C1150" s="31">
        <f>[1]consoCURRENT!F23736</f>
        <v>0</v>
      </c>
      <c r="D1150" s="31">
        <f>[1]consoCURRENT!G23736</f>
        <v>0</v>
      </c>
      <c r="E1150" s="31">
        <f>[1]consoCURRENT!H23736</f>
        <v>0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0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0</v>
      </c>
      <c r="AA1150" s="31">
        <f>D1150-Z1150</f>
        <v>0</v>
      </c>
      <c r="AB1150" s="39" t="e">
        <f>Z1150/D1150</f>
        <v>#DIV/0!</v>
      </c>
      <c r="AC1150" s="32"/>
      <c r="AE1150" s="135"/>
      <c r="AF1150" s="135"/>
      <c r="AG1150" s="135"/>
      <c r="AH1150" s="135"/>
      <c r="AI1150" s="135"/>
      <c r="AJ1150" s="135"/>
      <c r="AK1150" s="135"/>
      <c r="AL1150" s="135"/>
      <c r="AM1150" s="135"/>
      <c r="AN1150" s="135"/>
      <c r="AO1150" s="135"/>
      <c r="AP1150" s="135"/>
    </row>
    <row r="1151" spans="1:42" s="33" customFormat="1" ht="18" hidden="1" customHeight="1" x14ac:dyDescent="0.2">
      <c r="A1151" s="36" t="s">
        <v>35</v>
      </c>
      <c r="B1151" s="31">
        <f>[1]consoCURRENT!E23849</f>
        <v>1768110.6600000006</v>
      </c>
      <c r="C1151" s="31">
        <f>[1]consoCURRENT!F23849</f>
        <v>0</v>
      </c>
      <c r="D1151" s="31">
        <f>[1]consoCURRENT!G23849</f>
        <v>1768110.6600000006</v>
      </c>
      <c r="E1151" s="31">
        <f>[1]consoCURRENT!H23849</f>
        <v>429100.70999999996</v>
      </c>
      <c r="F1151" s="31">
        <f>[1]consoCURRENT!I23849</f>
        <v>1060247.45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30428.620000000003</v>
      </c>
      <c r="P1151" s="31">
        <f>[1]consoCURRENT!S23849</f>
        <v>398672.08999999997</v>
      </c>
      <c r="Q1151" s="31">
        <f>[1]consoCURRENT!T23849</f>
        <v>408878.26</v>
      </c>
      <c r="R1151" s="31">
        <f>[1]consoCURRENT!U23849</f>
        <v>651204.18999999994</v>
      </c>
      <c r="S1151" s="31">
        <f>[1]consoCURRENT!V23849</f>
        <v>165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44">SUM(M1151:Y1151)</f>
        <v>1489348.16</v>
      </c>
      <c r="AA1151" s="31">
        <f>D1151-Z1151</f>
        <v>278762.5000000007</v>
      </c>
      <c r="AB1151" s="39">
        <f>Z1151/D1151</f>
        <v>0.84233877080974073</v>
      </c>
      <c r="AC1151" s="32"/>
      <c r="AE1151" s="135"/>
      <c r="AF1151" s="135"/>
      <c r="AG1151" s="135"/>
      <c r="AH1151" s="135"/>
      <c r="AI1151" s="135"/>
      <c r="AJ1151" s="135"/>
      <c r="AK1151" s="135"/>
      <c r="AL1151" s="135"/>
      <c r="AM1151" s="135"/>
      <c r="AN1151" s="135"/>
      <c r="AO1151" s="135"/>
      <c r="AP1151" s="135"/>
    </row>
    <row r="1152" spans="1:42" s="33" customFormat="1" ht="18" hidden="1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44"/>
        <v>0</v>
      </c>
      <c r="AA1152" s="31">
        <f>D1152-Z1152</f>
        <v>0</v>
      </c>
      <c r="AB1152" s="39"/>
      <c r="AC1152" s="32"/>
      <c r="AE1152" s="135"/>
      <c r="AF1152" s="135"/>
      <c r="AG1152" s="135"/>
      <c r="AH1152" s="135"/>
      <c r="AI1152" s="135"/>
      <c r="AJ1152" s="135"/>
      <c r="AK1152" s="135"/>
      <c r="AL1152" s="135"/>
      <c r="AM1152" s="135"/>
      <c r="AN1152" s="135"/>
      <c r="AO1152" s="135"/>
      <c r="AP1152" s="135"/>
    </row>
    <row r="1153" spans="1:42" s="33" customFormat="1" ht="18" hidden="1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44"/>
        <v>0</v>
      </c>
      <c r="AA1153" s="31">
        <f>D1153-Z1153</f>
        <v>0</v>
      </c>
      <c r="AB1153" s="39"/>
      <c r="AC1153" s="32"/>
      <c r="AE1153" s="135"/>
      <c r="AF1153" s="135"/>
      <c r="AG1153" s="135"/>
      <c r="AH1153" s="135"/>
      <c r="AI1153" s="135"/>
      <c r="AJ1153" s="135"/>
      <c r="AK1153" s="135"/>
      <c r="AL1153" s="135"/>
      <c r="AM1153" s="135"/>
      <c r="AN1153" s="135"/>
      <c r="AO1153" s="135"/>
      <c r="AP1153" s="135"/>
    </row>
    <row r="1154" spans="1:42" s="33" customFormat="1" ht="18" hidden="1" customHeight="1" x14ac:dyDescent="0.25">
      <c r="A1154" s="40" t="s">
        <v>38</v>
      </c>
      <c r="B1154" s="41">
        <f t="shared" ref="B1154:AA1154" si="545">SUM(B1150:B1153)</f>
        <v>1768110.6600000006</v>
      </c>
      <c r="C1154" s="41">
        <f t="shared" si="545"/>
        <v>0</v>
      </c>
      <c r="D1154" s="41">
        <f t="shared" si="545"/>
        <v>1768110.6600000006</v>
      </c>
      <c r="E1154" s="41">
        <f t="shared" si="545"/>
        <v>429100.70999999996</v>
      </c>
      <c r="F1154" s="41">
        <f t="shared" si="545"/>
        <v>1060247.45</v>
      </c>
      <c r="G1154" s="41">
        <f t="shared" si="545"/>
        <v>0</v>
      </c>
      <c r="H1154" s="41">
        <f t="shared" si="545"/>
        <v>0</v>
      </c>
      <c r="I1154" s="41">
        <f t="shared" si="545"/>
        <v>0</v>
      </c>
      <c r="J1154" s="41">
        <f t="shared" si="545"/>
        <v>0</v>
      </c>
      <c r="K1154" s="41">
        <f t="shared" si="545"/>
        <v>0</v>
      </c>
      <c r="L1154" s="41">
        <f t="shared" si="545"/>
        <v>0</v>
      </c>
      <c r="M1154" s="41">
        <f t="shared" si="545"/>
        <v>0</v>
      </c>
      <c r="N1154" s="41">
        <f t="shared" si="545"/>
        <v>0</v>
      </c>
      <c r="O1154" s="41">
        <f t="shared" si="545"/>
        <v>30428.620000000003</v>
      </c>
      <c r="P1154" s="41">
        <f t="shared" si="545"/>
        <v>398672.08999999997</v>
      </c>
      <c r="Q1154" s="41">
        <f t="shared" si="545"/>
        <v>408878.26</v>
      </c>
      <c r="R1154" s="41">
        <f t="shared" si="545"/>
        <v>651204.18999999994</v>
      </c>
      <c r="S1154" s="41">
        <f t="shared" si="545"/>
        <v>165</v>
      </c>
      <c r="T1154" s="41">
        <f t="shared" si="545"/>
        <v>0</v>
      </c>
      <c r="U1154" s="41">
        <f t="shared" si="545"/>
        <v>0</v>
      </c>
      <c r="V1154" s="41">
        <f t="shared" si="545"/>
        <v>0</v>
      </c>
      <c r="W1154" s="41">
        <f t="shared" si="545"/>
        <v>0</v>
      </c>
      <c r="X1154" s="41">
        <f t="shared" si="545"/>
        <v>0</v>
      </c>
      <c r="Y1154" s="41">
        <f t="shared" si="545"/>
        <v>0</v>
      </c>
      <c r="Z1154" s="41">
        <f t="shared" si="545"/>
        <v>1489348.16</v>
      </c>
      <c r="AA1154" s="41">
        <f t="shared" si="545"/>
        <v>278762.5000000007</v>
      </c>
      <c r="AB1154" s="42">
        <f>Z1154/D1154</f>
        <v>0.84233877080974073</v>
      </c>
      <c r="AC1154" s="32"/>
      <c r="AE1154" s="135"/>
      <c r="AF1154" s="135"/>
      <c r="AG1154" s="135"/>
      <c r="AH1154" s="135"/>
      <c r="AI1154" s="135"/>
      <c r="AJ1154" s="135"/>
      <c r="AK1154" s="135"/>
      <c r="AL1154" s="135"/>
      <c r="AM1154" s="135"/>
      <c r="AN1154" s="135"/>
      <c r="AO1154" s="135"/>
      <c r="AP1154" s="135"/>
    </row>
    <row r="1155" spans="1:42" s="33" customFormat="1" ht="18" hidden="1" customHeight="1" x14ac:dyDescent="0.25">
      <c r="A1155" s="43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46">SUM(M1155:Y1155)</f>
        <v>0</v>
      </c>
      <c r="AA1155" s="31">
        <f>D1155-Z1155</f>
        <v>0</v>
      </c>
      <c r="AB1155" s="39"/>
      <c r="AC1155" s="32"/>
      <c r="AE1155" s="135"/>
      <c r="AF1155" s="135"/>
      <c r="AG1155" s="135"/>
      <c r="AH1155" s="135"/>
      <c r="AI1155" s="135"/>
      <c r="AJ1155" s="135"/>
      <c r="AK1155" s="135"/>
      <c r="AL1155" s="135"/>
      <c r="AM1155" s="135"/>
      <c r="AN1155" s="135"/>
      <c r="AO1155" s="135"/>
      <c r="AP1155" s="135"/>
    </row>
    <row r="1156" spans="1:42" s="33" customFormat="1" ht="18" hidden="1" customHeight="1" x14ac:dyDescent="0.25">
      <c r="A1156" s="40" t="s">
        <v>40</v>
      </c>
      <c r="B1156" s="41">
        <f t="shared" ref="B1156:AA1156" si="547">B1155+B1154</f>
        <v>1768110.6600000006</v>
      </c>
      <c r="C1156" s="41">
        <f t="shared" si="547"/>
        <v>0</v>
      </c>
      <c r="D1156" s="41">
        <f t="shared" si="547"/>
        <v>1768110.6600000006</v>
      </c>
      <c r="E1156" s="41">
        <f t="shared" si="547"/>
        <v>429100.70999999996</v>
      </c>
      <c r="F1156" s="41">
        <f t="shared" si="547"/>
        <v>1060247.45</v>
      </c>
      <c r="G1156" s="41">
        <f t="shared" si="547"/>
        <v>0</v>
      </c>
      <c r="H1156" s="41">
        <f t="shared" si="547"/>
        <v>0</v>
      </c>
      <c r="I1156" s="41">
        <f t="shared" si="547"/>
        <v>0</v>
      </c>
      <c r="J1156" s="41">
        <f t="shared" si="547"/>
        <v>0</v>
      </c>
      <c r="K1156" s="41">
        <f t="shared" si="547"/>
        <v>0</v>
      </c>
      <c r="L1156" s="41">
        <f t="shared" si="547"/>
        <v>0</v>
      </c>
      <c r="M1156" s="41">
        <f t="shared" si="547"/>
        <v>0</v>
      </c>
      <c r="N1156" s="41">
        <f t="shared" si="547"/>
        <v>0</v>
      </c>
      <c r="O1156" s="41">
        <f t="shared" si="547"/>
        <v>30428.620000000003</v>
      </c>
      <c r="P1156" s="41">
        <f t="shared" si="547"/>
        <v>398672.08999999997</v>
      </c>
      <c r="Q1156" s="41">
        <f t="shared" si="547"/>
        <v>408878.26</v>
      </c>
      <c r="R1156" s="41">
        <f t="shared" si="547"/>
        <v>651204.18999999994</v>
      </c>
      <c r="S1156" s="41">
        <f t="shared" si="547"/>
        <v>165</v>
      </c>
      <c r="T1156" s="41">
        <f t="shared" si="547"/>
        <v>0</v>
      </c>
      <c r="U1156" s="41">
        <f t="shared" si="547"/>
        <v>0</v>
      </c>
      <c r="V1156" s="41">
        <f t="shared" si="547"/>
        <v>0</v>
      </c>
      <c r="W1156" s="41">
        <f t="shared" si="547"/>
        <v>0</v>
      </c>
      <c r="X1156" s="41">
        <f t="shared" si="547"/>
        <v>0</v>
      </c>
      <c r="Y1156" s="41">
        <f t="shared" si="547"/>
        <v>0</v>
      </c>
      <c r="Z1156" s="41">
        <f t="shared" si="547"/>
        <v>1489348.16</v>
      </c>
      <c r="AA1156" s="41">
        <f t="shared" si="547"/>
        <v>278762.5000000007</v>
      </c>
      <c r="AB1156" s="42">
        <f>Z1156/D1156</f>
        <v>0.84233877080974073</v>
      </c>
      <c r="AC1156" s="44"/>
      <c r="AE1156" s="135"/>
      <c r="AF1156" s="135"/>
      <c r="AG1156" s="135"/>
      <c r="AH1156" s="135"/>
      <c r="AI1156" s="135"/>
      <c r="AJ1156" s="135"/>
      <c r="AK1156" s="135"/>
      <c r="AL1156" s="135"/>
      <c r="AM1156" s="135"/>
      <c r="AN1156" s="135"/>
      <c r="AO1156" s="135"/>
      <c r="AP1156" s="135"/>
    </row>
    <row r="1157" spans="1:42" s="33" customFormat="1" ht="15" hidden="1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  <c r="AE1157" s="135"/>
      <c r="AF1157" s="135"/>
      <c r="AG1157" s="135"/>
      <c r="AH1157" s="135"/>
      <c r="AI1157" s="135"/>
      <c r="AJ1157" s="135"/>
      <c r="AK1157" s="135"/>
      <c r="AL1157" s="135"/>
      <c r="AM1157" s="135"/>
      <c r="AN1157" s="135"/>
      <c r="AO1157" s="135"/>
      <c r="AP1157" s="135"/>
    </row>
    <row r="1158" spans="1:42" s="33" customFormat="1" ht="15" hidden="1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  <c r="AE1158" s="135"/>
      <c r="AF1158" s="135"/>
      <c r="AG1158" s="135"/>
      <c r="AH1158" s="135"/>
      <c r="AI1158" s="135"/>
      <c r="AJ1158" s="135"/>
      <c r="AK1158" s="135"/>
      <c r="AL1158" s="135"/>
      <c r="AM1158" s="135"/>
      <c r="AN1158" s="135"/>
      <c r="AO1158" s="135"/>
      <c r="AP1158" s="135"/>
    </row>
    <row r="1159" spans="1:42" s="33" customFormat="1" ht="15" hidden="1" customHeight="1" x14ac:dyDescent="0.25">
      <c r="A1159" s="48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  <c r="AE1159" s="135"/>
      <c r="AF1159" s="135"/>
      <c r="AG1159" s="135"/>
      <c r="AH1159" s="135"/>
      <c r="AI1159" s="135"/>
      <c r="AJ1159" s="135"/>
      <c r="AK1159" s="135"/>
      <c r="AL1159" s="135"/>
      <c r="AM1159" s="135"/>
      <c r="AN1159" s="135"/>
      <c r="AO1159" s="135"/>
      <c r="AP1159" s="135"/>
    </row>
    <row r="1160" spans="1:42" s="33" customFormat="1" ht="18" hidden="1" customHeight="1" x14ac:dyDescent="0.2">
      <c r="A1160" s="36" t="s">
        <v>34</v>
      </c>
      <c r="B1160" s="31">
        <f>[1]consoCURRENT!E23949</f>
        <v>0</v>
      </c>
      <c r="C1160" s="31">
        <f>[1]consoCURRENT!F23949</f>
        <v>0</v>
      </c>
      <c r="D1160" s="31">
        <f>[1]consoCURRENT!G23949</f>
        <v>0</v>
      </c>
      <c r="E1160" s="31">
        <f>[1]consoCURRENT!H23949</f>
        <v>0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0</v>
      </c>
      <c r="P1160" s="31">
        <f>[1]consoCURRENT!S23949</f>
        <v>0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0</v>
      </c>
      <c r="AA1160" s="31">
        <f>D1160-Z1160</f>
        <v>0</v>
      </c>
      <c r="AB1160" s="39" t="e">
        <f>Z1160/D1160</f>
        <v>#DIV/0!</v>
      </c>
      <c r="AC1160" s="32"/>
      <c r="AE1160" s="135"/>
      <c r="AF1160" s="135"/>
      <c r="AG1160" s="135"/>
      <c r="AH1160" s="135"/>
      <c r="AI1160" s="135"/>
      <c r="AJ1160" s="135"/>
      <c r="AK1160" s="135"/>
      <c r="AL1160" s="135"/>
      <c r="AM1160" s="135"/>
      <c r="AN1160" s="135"/>
      <c r="AO1160" s="135"/>
      <c r="AP1160" s="135"/>
    </row>
    <row r="1161" spans="1:42" s="33" customFormat="1" ht="18" hidden="1" customHeight="1" x14ac:dyDescent="0.2">
      <c r="A1161" s="36" t="s">
        <v>35</v>
      </c>
      <c r="B1161" s="31">
        <f>[1]consoCURRENT!E24062</f>
        <v>1757465.1799999995</v>
      </c>
      <c r="C1161" s="31">
        <f>[1]consoCURRENT!F24062</f>
        <v>0</v>
      </c>
      <c r="D1161" s="31">
        <f>[1]consoCURRENT!G24062</f>
        <v>1757465.1799999995</v>
      </c>
      <c r="E1161" s="31">
        <f>[1]consoCURRENT!H24062</f>
        <v>227931.24</v>
      </c>
      <c r="F1161" s="31">
        <f>[1]consoCURRENT!I24062</f>
        <v>1328998.03</v>
      </c>
      <c r="G1161" s="31">
        <f>[1]consoCURRENT!J24062</f>
        <v>6863.02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0</v>
      </c>
      <c r="P1161" s="31">
        <f>[1]consoCURRENT!S24062</f>
        <v>227931.24</v>
      </c>
      <c r="Q1161" s="31">
        <f>[1]consoCURRENT!T24062</f>
        <v>302404.69</v>
      </c>
      <c r="R1161" s="31">
        <f>[1]consoCURRENT!U24062</f>
        <v>1032772.34</v>
      </c>
      <c r="S1161" s="31">
        <f>[1]consoCURRENT!V24062</f>
        <v>-6179</v>
      </c>
      <c r="T1161" s="31">
        <f>[1]consoCURRENT!W24062</f>
        <v>0</v>
      </c>
      <c r="U1161" s="31">
        <f>[1]consoCURRENT!X24062</f>
        <v>0</v>
      </c>
      <c r="V1161" s="31">
        <f>[1]consoCURRENT!Y24062</f>
        <v>6863.02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48">SUM(M1161:Y1161)</f>
        <v>1563792.29</v>
      </c>
      <c r="AA1161" s="31">
        <f>D1161-Z1161</f>
        <v>193672.88999999943</v>
      </c>
      <c r="AB1161" s="39">
        <f>Z1161/D1161</f>
        <v>0.8897998707433854</v>
      </c>
      <c r="AC1161" s="32"/>
      <c r="AE1161" s="135"/>
      <c r="AF1161" s="135"/>
      <c r="AG1161" s="135"/>
      <c r="AH1161" s="135"/>
      <c r="AI1161" s="135"/>
      <c r="AJ1161" s="135"/>
      <c r="AK1161" s="135"/>
      <c r="AL1161" s="135"/>
      <c r="AM1161" s="135"/>
      <c r="AN1161" s="135"/>
      <c r="AO1161" s="135"/>
      <c r="AP1161" s="135"/>
    </row>
    <row r="1162" spans="1:42" s="33" customFormat="1" ht="18" hidden="1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48"/>
        <v>0</v>
      </c>
      <c r="AA1162" s="31">
        <f>D1162-Z1162</f>
        <v>0</v>
      </c>
      <c r="AB1162" s="39"/>
      <c r="AC1162" s="32"/>
      <c r="AE1162" s="135"/>
      <c r="AF1162" s="135"/>
      <c r="AG1162" s="135"/>
      <c r="AH1162" s="135"/>
      <c r="AI1162" s="135"/>
      <c r="AJ1162" s="135"/>
      <c r="AK1162" s="135"/>
      <c r="AL1162" s="135"/>
      <c r="AM1162" s="135"/>
      <c r="AN1162" s="135"/>
      <c r="AO1162" s="135"/>
      <c r="AP1162" s="135"/>
    </row>
    <row r="1163" spans="1:42" s="33" customFormat="1" ht="18" hidden="1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48"/>
        <v>0</v>
      </c>
      <c r="AA1163" s="31">
        <f>D1163-Z1163</f>
        <v>0</v>
      </c>
      <c r="AB1163" s="39"/>
      <c r="AC1163" s="32"/>
      <c r="AE1163" s="135"/>
      <c r="AF1163" s="135"/>
      <c r="AG1163" s="135"/>
      <c r="AH1163" s="135"/>
      <c r="AI1163" s="135"/>
      <c r="AJ1163" s="135"/>
      <c r="AK1163" s="135"/>
      <c r="AL1163" s="135"/>
      <c r="AM1163" s="135"/>
      <c r="AN1163" s="135"/>
      <c r="AO1163" s="135"/>
      <c r="AP1163" s="135"/>
    </row>
    <row r="1164" spans="1:42" s="33" customFormat="1" ht="18" hidden="1" customHeight="1" x14ac:dyDescent="0.25">
      <c r="A1164" s="40" t="s">
        <v>38</v>
      </c>
      <c r="B1164" s="41">
        <f t="shared" ref="B1164:AA1164" si="549">SUM(B1160:B1163)</f>
        <v>1757465.1799999995</v>
      </c>
      <c r="C1164" s="41">
        <f t="shared" si="549"/>
        <v>0</v>
      </c>
      <c r="D1164" s="41">
        <f t="shared" si="549"/>
        <v>1757465.1799999995</v>
      </c>
      <c r="E1164" s="41">
        <f t="shared" si="549"/>
        <v>227931.24</v>
      </c>
      <c r="F1164" s="41">
        <f t="shared" si="549"/>
        <v>1328998.03</v>
      </c>
      <c r="G1164" s="41">
        <f t="shared" si="549"/>
        <v>6863.02</v>
      </c>
      <c r="H1164" s="41">
        <f t="shared" si="549"/>
        <v>0</v>
      </c>
      <c r="I1164" s="41">
        <f t="shared" si="549"/>
        <v>0</v>
      </c>
      <c r="J1164" s="41">
        <f t="shared" si="549"/>
        <v>0</v>
      </c>
      <c r="K1164" s="41">
        <f t="shared" si="549"/>
        <v>0</v>
      </c>
      <c r="L1164" s="41">
        <f t="shared" si="549"/>
        <v>0</v>
      </c>
      <c r="M1164" s="41">
        <f t="shared" si="549"/>
        <v>0</v>
      </c>
      <c r="N1164" s="41">
        <f t="shared" si="549"/>
        <v>0</v>
      </c>
      <c r="O1164" s="41">
        <f t="shared" si="549"/>
        <v>0</v>
      </c>
      <c r="P1164" s="41">
        <f t="shared" si="549"/>
        <v>227931.24</v>
      </c>
      <c r="Q1164" s="41">
        <f t="shared" si="549"/>
        <v>302404.69</v>
      </c>
      <c r="R1164" s="41">
        <f t="shared" si="549"/>
        <v>1032772.34</v>
      </c>
      <c r="S1164" s="41">
        <f t="shared" si="549"/>
        <v>-6179</v>
      </c>
      <c r="T1164" s="41">
        <f t="shared" si="549"/>
        <v>0</v>
      </c>
      <c r="U1164" s="41">
        <f t="shared" si="549"/>
        <v>0</v>
      </c>
      <c r="V1164" s="41">
        <f t="shared" si="549"/>
        <v>6863.02</v>
      </c>
      <c r="W1164" s="41">
        <f t="shared" si="549"/>
        <v>0</v>
      </c>
      <c r="X1164" s="41">
        <f t="shared" si="549"/>
        <v>0</v>
      </c>
      <c r="Y1164" s="41">
        <f t="shared" si="549"/>
        <v>0</v>
      </c>
      <c r="Z1164" s="41">
        <f t="shared" si="549"/>
        <v>1563792.29</v>
      </c>
      <c r="AA1164" s="41">
        <f t="shared" si="549"/>
        <v>193672.88999999943</v>
      </c>
      <c r="AB1164" s="42">
        <f>Z1164/D1164</f>
        <v>0.8897998707433854</v>
      </c>
      <c r="AC1164" s="32"/>
      <c r="AE1164" s="135"/>
      <c r="AF1164" s="135"/>
      <c r="AG1164" s="135"/>
      <c r="AH1164" s="135"/>
      <c r="AI1164" s="135"/>
      <c r="AJ1164" s="135"/>
      <c r="AK1164" s="135"/>
      <c r="AL1164" s="135"/>
      <c r="AM1164" s="135"/>
      <c r="AN1164" s="135"/>
      <c r="AO1164" s="135"/>
      <c r="AP1164" s="135"/>
    </row>
    <row r="1165" spans="1:42" s="33" customFormat="1" ht="18" hidden="1" customHeight="1" x14ac:dyDescent="0.25">
      <c r="A1165" s="43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50">SUM(M1165:Y1165)</f>
        <v>0</v>
      </c>
      <c r="AA1165" s="31">
        <f>D1165-Z1165</f>
        <v>0</v>
      </c>
      <c r="AB1165" s="39"/>
      <c r="AC1165" s="32"/>
      <c r="AE1165" s="135"/>
      <c r="AF1165" s="135"/>
      <c r="AG1165" s="135"/>
      <c r="AH1165" s="135"/>
      <c r="AI1165" s="135"/>
      <c r="AJ1165" s="135"/>
      <c r="AK1165" s="135"/>
      <c r="AL1165" s="135"/>
      <c r="AM1165" s="135"/>
      <c r="AN1165" s="135"/>
      <c r="AO1165" s="135"/>
      <c r="AP1165" s="135"/>
    </row>
    <row r="1166" spans="1:42" s="33" customFormat="1" ht="18" hidden="1" customHeight="1" x14ac:dyDescent="0.25">
      <c r="A1166" s="40" t="s">
        <v>40</v>
      </c>
      <c r="B1166" s="41">
        <f t="shared" ref="B1166:AA1166" si="551">B1165+B1164</f>
        <v>1757465.1799999995</v>
      </c>
      <c r="C1166" s="41">
        <f t="shared" si="551"/>
        <v>0</v>
      </c>
      <c r="D1166" s="41">
        <f t="shared" si="551"/>
        <v>1757465.1799999995</v>
      </c>
      <c r="E1166" s="41">
        <f t="shared" si="551"/>
        <v>227931.24</v>
      </c>
      <c r="F1166" s="41">
        <f t="shared" si="551"/>
        <v>1328998.03</v>
      </c>
      <c r="G1166" s="41">
        <f t="shared" si="551"/>
        <v>6863.02</v>
      </c>
      <c r="H1166" s="41">
        <f t="shared" si="551"/>
        <v>0</v>
      </c>
      <c r="I1166" s="41">
        <f t="shared" si="551"/>
        <v>0</v>
      </c>
      <c r="J1166" s="41">
        <f t="shared" si="551"/>
        <v>0</v>
      </c>
      <c r="K1166" s="41">
        <f t="shared" si="551"/>
        <v>0</v>
      </c>
      <c r="L1166" s="41">
        <f t="shared" si="551"/>
        <v>0</v>
      </c>
      <c r="M1166" s="41">
        <f t="shared" si="551"/>
        <v>0</v>
      </c>
      <c r="N1166" s="41">
        <f t="shared" si="551"/>
        <v>0</v>
      </c>
      <c r="O1166" s="41">
        <f t="shared" si="551"/>
        <v>0</v>
      </c>
      <c r="P1166" s="41">
        <f t="shared" si="551"/>
        <v>227931.24</v>
      </c>
      <c r="Q1166" s="41">
        <f t="shared" si="551"/>
        <v>302404.69</v>
      </c>
      <c r="R1166" s="41">
        <f t="shared" si="551"/>
        <v>1032772.34</v>
      </c>
      <c r="S1166" s="41">
        <f t="shared" si="551"/>
        <v>-6179</v>
      </c>
      <c r="T1166" s="41">
        <f t="shared" si="551"/>
        <v>0</v>
      </c>
      <c r="U1166" s="41">
        <f t="shared" si="551"/>
        <v>0</v>
      </c>
      <c r="V1166" s="41">
        <f t="shared" si="551"/>
        <v>6863.02</v>
      </c>
      <c r="W1166" s="41">
        <f t="shared" si="551"/>
        <v>0</v>
      </c>
      <c r="X1166" s="41">
        <f t="shared" si="551"/>
        <v>0</v>
      </c>
      <c r="Y1166" s="41">
        <f t="shared" si="551"/>
        <v>0</v>
      </c>
      <c r="Z1166" s="41">
        <f t="shared" si="551"/>
        <v>1563792.29</v>
      </c>
      <c r="AA1166" s="41">
        <f t="shared" si="551"/>
        <v>193672.88999999943</v>
      </c>
      <c r="AB1166" s="42">
        <f>Z1166/D1166</f>
        <v>0.8897998707433854</v>
      </c>
      <c r="AC1166" s="44"/>
      <c r="AE1166" s="135"/>
      <c r="AF1166" s="135"/>
      <c r="AG1166" s="135"/>
      <c r="AH1166" s="135"/>
      <c r="AI1166" s="135"/>
      <c r="AJ1166" s="135"/>
      <c r="AK1166" s="135"/>
      <c r="AL1166" s="135"/>
      <c r="AM1166" s="135"/>
      <c r="AN1166" s="135"/>
      <c r="AO1166" s="135"/>
      <c r="AP1166" s="135"/>
    </row>
    <row r="1167" spans="1:42" s="33" customFormat="1" ht="15" hidden="1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  <c r="AE1167" s="135"/>
      <c r="AF1167" s="135"/>
      <c r="AG1167" s="135"/>
      <c r="AH1167" s="135"/>
      <c r="AI1167" s="135"/>
      <c r="AJ1167" s="135"/>
      <c r="AK1167" s="135"/>
      <c r="AL1167" s="135"/>
      <c r="AM1167" s="135"/>
      <c r="AN1167" s="135"/>
      <c r="AO1167" s="135"/>
      <c r="AP1167" s="135"/>
    </row>
    <row r="1168" spans="1:42" s="33" customFormat="1" ht="15" hidden="1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  <c r="AE1168" s="135"/>
      <c r="AF1168" s="135"/>
      <c r="AG1168" s="135"/>
      <c r="AH1168" s="135"/>
      <c r="AI1168" s="135"/>
      <c r="AJ1168" s="135"/>
      <c r="AK1168" s="135"/>
      <c r="AL1168" s="135"/>
      <c r="AM1168" s="135"/>
      <c r="AN1168" s="135"/>
      <c r="AO1168" s="135"/>
      <c r="AP1168" s="135"/>
    </row>
    <row r="1169" spans="1:42" s="33" customFormat="1" ht="15" hidden="1" customHeight="1" x14ac:dyDescent="0.25">
      <c r="A1169" s="48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  <c r="AE1169" s="135"/>
      <c r="AF1169" s="135"/>
      <c r="AG1169" s="135"/>
      <c r="AH1169" s="135"/>
      <c r="AI1169" s="135"/>
      <c r="AJ1169" s="135"/>
      <c r="AK1169" s="135"/>
      <c r="AL1169" s="135"/>
      <c r="AM1169" s="135"/>
      <c r="AN1169" s="135"/>
      <c r="AO1169" s="135"/>
      <c r="AP1169" s="135"/>
    </row>
    <row r="1170" spans="1:42" s="33" customFormat="1" ht="18" hidden="1" customHeight="1" x14ac:dyDescent="0.2">
      <c r="A1170" s="36" t="s">
        <v>34</v>
      </c>
      <c r="B1170" s="31">
        <f>[1]consoCURRENT!E24162</f>
        <v>0</v>
      </c>
      <c r="C1170" s="31">
        <f>[1]consoCURRENT!F24162</f>
        <v>0</v>
      </c>
      <c r="D1170" s="31">
        <f>[1]consoCURRENT!G24162</f>
        <v>0</v>
      </c>
      <c r="E1170" s="31">
        <f>[1]consoCURRENT!H24162</f>
        <v>0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0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0</v>
      </c>
      <c r="AA1170" s="31">
        <f>D1170-Z1170</f>
        <v>0</v>
      </c>
      <c r="AB1170" s="39" t="e">
        <f>Z1170/D1170</f>
        <v>#DIV/0!</v>
      </c>
      <c r="AC1170" s="32"/>
      <c r="AE1170" s="135"/>
      <c r="AF1170" s="135"/>
      <c r="AG1170" s="135"/>
      <c r="AH1170" s="135"/>
      <c r="AI1170" s="135"/>
      <c r="AJ1170" s="135"/>
      <c r="AK1170" s="135"/>
      <c r="AL1170" s="135"/>
      <c r="AM1170" s="135"/>
      <c r="AN1170" s="135"/>
      <c r="AO1170" s="135"/>
      <c r="AP1170" s="135"/>
    </row>
    <row r="1171" spans="1:42" s="33" customFormat="1" ht="18" hidden="1" customHeight="1" x14ac:dyDescent="0.2">
      <c r="A1171" s="36" t="s">
        <v>35</v>
      </c>
      <c r="B1171" s="31">
        <f>[1]consoCURRENT!E24275</f>
        <v>354159.72</v>
      </c>
      <c r="C1171" s="31">
        <f>[1]consoCURRENT!F24275</f>
        <v>0</v>
      </c>
      <c r="D1171" s="31">
        <f>[1]consoCURRENT!G24275</f>
        <v>354159.72</v>
      </c>
      <c r="E1171" s="31">
        <f>[1]consoCURRENT!H24275</f>
        <v>311344.36</v>
      </c>
      <c r="F1171" s="31">
        <f>[1]consoCURRENT!I24275</f>
        <v>17304.62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73618.080000000002</v>
      </c>
      <c r="O1171" s="31">
        <f>[1]consoCURRENT!R24275</f>
        <v>227408.86</v>
      </c>
      <c r="P1171" s="31">
        <f>[1]consoCURRENT!S24275</f>
        <v>10317.42</v>
      </c>
      <c r="Q1171" s="31">
        <f>[1]consoCURRENT!T24275</f>
        <v>0</v>
      </c>
      <c r="R1171" s="31">
        <f>[1]consoCURRENT!U24275</f>
        <v>16140</v>
      </c>
      <c r="S1171" s="31">
        <f>[1]consoCURRENT!V24275</f>
        <v>1164.6199999999999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52">SUM(M1171:Y1171)</f>
        <v>328648.98</v>
      </c>
      <c r="AA1171" s="31">
        <f>D1171-Z1171</f>
        <v>25510.739999999991</v>
      </c>
      <c r="AB1171" s="39">
        <f>Z1171/D1171</f>
        <v>0.92796826245514319</v>
      </c>
      <c r="AC1171" s="32"/>
      <c r="AE1171" s="135"/>
      <c r="AF1171" s="135"/>
      <c r="AG1171" s="135"/>
      <c r="AH1171" s="135"/>
      <c r="AI1171" s="135"/>
      <c r="AJ1171" s="135"/>
      <c r="AK1171" s="135"/>
      <c r="AL1171" s="135"/>
      <c r="AM1171" s="135"/>
      <c r="AN1171" s="135"/>
      <c r="AO1171" s="135"/>
      <c r="AP1171" s="135"/>
    </row>
    <row r="1172" spans="1:42" s="33" customFormat="1" ht="18" hidden="1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52"/>
        <v>0</v>
      </c>
      <c r="AA1172" s="31">
        <f>D1172-Z1172</f>
        <v>0</v>
      </c>
      <c r="AB1172" s="39"/>
      <c r="AC1172" s="32"/>
      <c r="AE1172" s="135"/>
      <c r="AF1172" s="135"/>
      <c r="AG1172" s="135"/>
      <c r="AH1172" s="135"/>
      <c r="AI1172" s="135"/>
      <c r="AJ1172" s="135"/>
      <c r="AK1172" s="135"/>
      <c r="AL1172" s="135"/>
      <c r="AM1172" s="135"/>
      <c r="AN1172" s="135"/>
      <c r="AO1172" s="135"/>
      <c r="AP1172" s="135"/>
    </row>
    <row r="1173" spans="1:42" s="33" customFormat="1" ht="18" hidden="1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52"/>
        <v>0</v>
      </c>
      <c r="AA1173" s="31">
        <f>D1173-Z1173</f>
        <v>0</v>
      </c>
      <c r="AB1173" s="39"/>
      <c r="AC1173" s="32"/>
      <c r="AE1173" s="135"/>
      <c r="AF1173" s="135"/>
      <c r="AG1173" s="135"/>
      <c r="AH1173" s="135"/>
      <c r="AI1173" s="135"/>
      <c r="AJ1173" s="135"/>
      <c r="AK1173" s="135"/>
      <c r="AL1173" s="135"/>
      <c r="AM1173" s="135"/>
      <c r="AN1173" s="135"/>
      <c r="AO1173" s="135"/>
      <c r="AP1173" s="135"/>
    </row>
    <row r="1174" spans="1:42" s="33" customFormat="1" ht="18" hidden="1" customHeight="1" x14ac:dyDescent="0.25">
      <c r="A1174" s="40" t="s">
        <v>38</v>
      </c>
      <c r="B1174" s="41">
        <f t="shared" ref="B1174:AA1174" si="553">SUM(B1170:B1173)</f>
        <v>354159.72</v>
      </c>
      <c r="C1174" s="41">
        <f t="shared" si="553"/>
        <v>0</v>
      </c>
      <c r="D1174" s="41">
        <f t="shared" si="553"/>
        <v>354159.72</v>
      </c>
      <c r="E1174" s="41">
        <f t="shared" si="553"/>
        <v>311344.36</v>
      </c>
      <c r="F1174" s="41">
        <f t="shared" si="553"/>
        <v>17304.62</v>
      </c>
      <c r="G1174" s="41">
        <f t="shared" si="553"/>
        <v>0</v>
      </c>
      <c r="H1174" s="41">
        <f t="shared" si="553"/>
        <v>0</v>
      </c>
      <c r="I1174" s="41">
        <f t="shared" si="553"/>
        <v>0</v>
      </c>
      <c r="J1174" s="41">
        <f t="shared" si="553"/>
        <v>0</v>
      </c>
      <c r="K1174" s="41">
        <f t="shared" si="553"/>
        <v>0</v>
      </c>
      <c r="L1174" s="41">
        <f t="shared" si="553"/>
        <v>0</v>
      </c>
      <c r="M1174" s="41">
        <f t="shared" si="553"/>
        <v>0</v>
      </c>
      <c r="N1174" s="41">
        <f t="shared" si="553"/>
        <v>73618.080000000002</v>
      </c>
      <c r="O1174" s="41">
        <f t="shared" si="553"/>
        <v>227408.86</v>
      </c>
      <c r="P1174" s="41">
        <f t="shared" si="553"/>
        <v>10317.42</v>
      </c>
      <c r="Q1174" s="41">
        <f t="shared" si="553"/>
        <v>0</v>
      </c>
      <c r="R1174" s="41">
        <f t="shared" si="553"/>
        <v>16140</v>
      </c>
      <c r="S1174" s="41">
        <f t="shared" si="553"/>
        <v>1164.6199999999999</v>
      </c>
      <c r="T1174" s="41">
        <f t="shared" si="553"/>
        <v>0</v>
      </c>
      <c r="U1174" s="41">
        <f t="shared" si="553"/>
        <v>0</v>
      </c>
      <c r="V1174" s="41">
        <f t="shared" si="553"/>
        <v>0</v>
      </c>
      <c r="W1174" s="41">
        <f t="shared" si="553"/>
        <v>0</v>
      </c>
      <c r="X1174" s="41">
        <f t="shared" si="553"/>
        <v>0</v>
      </c>
      <c r="Y1174" s="41">
        <f t="shared" si="553"/>
        <v>0</v>
      </c>
      <c r="Z1174" s="41">
        <f t="shared" si="553"/>
        <v>328648.98</v>
      </c>
      <c r="AA1174" s="41">
        <f t="shared" si="553"/>
        <v>25510.739999999991</v>
      </c>
      <c r="AB1174" s="42">
        <f>Z1174/D1174</f>
        <v>0.92796826245514319</v>
      </c>
      <c r="AC1174" s="32"/>
      <c r="AE1174" s="135"/>
      <c r="AF1174" s="135"/>
      <c r="AG1174" s="135"/>
      <c r="AH1174" s="135"/>
      <c r="AI1174" s="135"/>
      <c r="AJ1174" s="135"/>
      <c r="AK1174" s="135"/>
      <c r="AL1174" s="135"/>
      <c r="AM1174" s="135"/>
      <c r="AN1174" s="135"/>
      <c r="AO1174" s="135"/>
      <c r="AP1174" s="135"/>
    </row>
    <row r="1175" spans="1:42" s="33" customFormat="1" ht="18" hidden="1" customHeight="1" x14ac:dyDescent="0.25">
      <c r="A1175" s="43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54">SUM(M1175:Y1175)</f>
        <v>0</v>
      </c>
      <c r="AA1175" s="31">
        <f>D1175-Z1175</f>
        <v>0</v>
      </c>
      <c r="AB1175" s="39"/>
      <c r="AC1175" s="32"/>
      <c r="AE1175" s="135"/>
      <c r="AF1175" s="135"/>
      <c r="AG1175" s="135"/>
      <c r="AH1175" s="135"/>
      <c r="AI1175" s="135"/>
      <c r="AJ1175" s="135"/>
      <c r="AK1175" s="135"/>
      <c r="AL1175" s="135"/>
      <c r="AM1175" s="135"/>
      <c r="AN1175" s="135"/>
      <c r="AO1175" s="135"/>
      <c r="AP1175" s="135"/>
    </row>
    <row r="1176" spans="1:42" s="33" customFormat="1" ht="18" hidden="1" customHeight="1" x14ac:dyDescent="0.25">
      <c r="A1176" s="40" t="s">
        <v>40</v>
      </c>
      <c r="B1176" s="41">
        <f t="shared" ref="B1176:AA1176" si="555">B1175+B1174</f>
        <v>354159.72</v>
      </c>
      <c r="C1176" s="41">
        <f t="shared" si="555"/>
        <v>0</v>
      </c>
      <c r="D1176" s="41">
        <f t="shared" si="555"/>
        <v>354159.72</v>
      </c>
      <c r="E1176" s="41">
        <f t="shared" si="555"/>
        <v>311344.36</v>
      </c>
      <c r="F1176" s="41">
        <f t="shared" si="555"/>
        <v>17304.62</v>
      </c>
      <c r="G1176" s="41">
        <f t="shared" si="555"/>
        <v>0</v>
      </c>
      <c r="H1176" s="41">
        <f t="shared" si="555"/>
        <v>0</v>
      </c>
      <c r="I1176" s="41">
        <f t="shared" si="555"/>
        <v>0</v>
      </c>
      <c r="J1176" s="41">
        <f t="shared" si="555"/>
        <v>0</v>
      </c>
      <c r="K1176" s="41">
        <f t="shared" si="555"/>
        <v>0</v>
      </c>
      <c r="L1176" s="41">
        <f t="shared" si="555"/>
        <v>0</v>
      </c>
      <c r="M1176" s="41">
        <f t="shared" si="555"/>
        <v>0</v>
      </c>
      <c r="N1176" s="41">
        <f t="shared" si="555"/>
        <v>73618.080000000002</v>
      </c>
      <c r="O1176" s="41">
        <f t="shared" si="555"/>
        <v>227408.86</v>
      </c>
      <c r="P1176" s="41">
        <f t="shared" si="555"/>
        <v>10317.42</v>
      </c>
      <c r="Q1176" s="41">
        <f t="shared" si="555"/>
        <v>0</v>
      </c>
      <c r="R1176" s="41">
        <f t="shared" si="555"/>
        <v>16140</v>
      </c>
      <c r="S1176" s="41">
        <f t="shared" si="555"/>
        <v>1164.6199999999999</v>
      </c>
      <c r="T1176" s="41">
        <f t="shared" si="555"/>
        <v>0</v>
      </c>
      <c r="U1176" s="41">
        <f t="shared" si="555"/>
        <v>0</v>
      </c>
      <c r="V1176" s="41">
        <f t="shared" si="555"/>
        <v>0</v>
      </c>
      <c r="W1176" s="41">
        <f t="shared" si="555"/>
        <v>0</v>
      </c>
      <c r="X1176" s="41">
        <f t="shared" si="555"/>
        <v>0</v>
      </c>
      <c r="Y1176" s="41">
        <f t="shared" si="555"/>
        <v>0</v>
      </c>
      <c r="Z1176" s="41">
        <f t="shared" si="555"/>
        <v>328648.98</v>
      </c>
      <c r="AA1176" s="41">
        <f t="shared" si="555"/>
        <v>25510.739999999991</v>
      </c>
      <c r="AB1176" s="42">
        <f>Z1176/D1176</f>
        <v>0.92796826245514319</v>
      </c>
      <c r="AC1176" s="44"/>
      <c r="AE1176" s="135"/>
      <c r="AF1176" s="135"/>
      <c r="AG1176" s="135"/>
      <c r="AH1176" s="135"/>
      <c r="AI1176" s="135"/>
      <c r="AJ1176" s="135"/>
      <c r="AK1176" s="135"/>
      <c r="AL1176" s="135"/>
      <c r="AM1176" s="135"/>
      <c r="AN1176" s="135"/>
      <c r="AO1176" s="135"/>
      <c r="AP1176" s="135"/>
    </row>
    <row r="1177" spans="1:42" s="33" customFormat="1" ht="15" hidden="1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  <c r="AE1177" s="135"/>
      <c r="AF1177" s="135"/>
      <c r="AG1177" s="135"/>
      <c r="AH1177" s="135"/>
      <c r="AI1177" s="135"/>
      <c r="AJ1177" s="135"/>
      <c r="AK1177" s="135"/>
      <c r="AL1177" s="135"/>
      <c r="AM1177" s="135"/>
      <c r="AN1177" s="135"/>
      <c r="AO1177" s="135"/>
      <c r="AP1177" s="135"/>
    </row>
    <row r="1178" spans="1:42" s="33" customFormat="1" ht="15" hidden="1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  <c r="AE1178" s="135"/>
      <c r="AF1178" s="135"/>
      <c r="AG1178" s="135"/>
      <c r="AH1178" s="135"/>
      <c r="AI1178" s="135"/>
      <c r="AJ1178" s="135"/>
      <c r="AK1178" s="135"/>
      <c r="AL1178" s="135"/>
      <c r="AM1178" s="135"/>
      <c r="AN1178" s="135"/>
      <c r="AO1178" s="135"/>
      <c r="AP1178" s="135"/>
    </row>
    <row r="1179" spans="1:42" s="33" customFormat="1" ht="15" hidden="1" customHeight="1" x14ac:dyDescent="0.25">
      <c r="A1179" s="48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  <c r="AE1179" s="135"/>
      <c r="AF1179" s="135"/>
      <c r="AG1179" s="135"/>
      <c r="AH1179" s="135"/>
      <c r="AI1179" s="135"/>
      <c r="AJ1179" s="135"/>
      <c r="AK1179" s="135"/>
      <c r="AL1179" s="135"/>
      <c r="AM1179" s="135"/>
      <c r="AN1179" s="135"/>
      <c r="AO1179" s="135"/>
      <c r="AP1179" s="135"/>
    </row>
    <row r="1180" spans="1:42" s="33" customFormat="1" ht="18" hidden="1" customHeight="1" x14ac:dyDescent="0.2">
      <c r="A1180" s="36" t="s">
        <v>34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9" t="e">
        <f>Z1180/D1180</f>
        <v>#DIV/0!</v>
      </c>
      <c r="AC1180" s="32"/>
      <c r="AE1180" s="135"/>
      <c r="AF1180" s="135"/>
      <c r="AG1180" s="135"/>
      <c r="AH1180" s="135"/>
      <c r="AI1180" s="135"/>
      <c r="AJ1180" s="135"/>
      <c r="AK1180" s="135"/>
      <c r="AL1180" s="135"/>
      <c r="AM1180" s="135"/>
      <c r="AN1180" s="135"/>
      <c r="AO1180" s="135"/>
      <c r="AP1180" s="135"/>
    </row>
    <row r="1181" spans="1:42" s="33" customFormat="1" ht="18" hidden="1" customHeight="1" x14ac:dyDescent="0.2">
      <c r="A1181" s="36" t="s">
        <v>35</v>
      </c>
      <c r="B1181" s="31">
        <f>[1]consoCURRENT!E24488</f>
        <v>141599.74</v>
      </c>
      <c r="C1181" s="31">
        <f>[1]consoCURRENT!F24488</f>
        <v>0</v>
      </c>
      <c r="D1181" s="31">
        <f>[1]consoCURRENT!G24488</f>
        <v>141599.74</v>
      </c>
      <c r="E1181" s="31">
        <f>[1]consoCURRENT!H24488</f>
        <v>69004.2</v>
      </c>
      <c r="F1181" s="31">
        <f>[1]consoCURRENT!I24488</f>
        <v>72595.539999999979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69004.2</v>
      </c>
      <c r="P1181" s="31">
        <f>[1]consoCURRENT!S24488</f>
        <v>0</v>
      </c>
      <c r="Q1181" s="31">
        <f>[1]consoCURRENT!T24488</f>
        <v>72595.539999999979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56">SUM(M1181:Y1181)</f>
        <v>141599.74</v>
      </c>
      <c r="AA1181" s="31">
        <f>D1181-Z1181</f>
        <v>0</v>
      </c>
      <c r="AB1181" s="39">
        <f>Z1181/D1181</f>
        <v>1</v>
      </c>
      <c r="AC1181" s="32"/>
      <c r="AE1181" s="135"/>
      <c r="AF1181" s="135"/>
      <c r="AG1181" s="135"/>
      <c r="AH1181" s="135"/>
      <c r="AI1181" s="135"/>
      <c r="AJ1181" s="135"/>
      <c r="AK1181" s="135"/>
      <c r="AL1181" s="135"/>
      <c r="AM1181" s="135"/>
      <c r="AN1181" s="135"/>
      <c r="AO1181" s="135"/>
      <c r="AP1181" s="135"/>
    </row>
    <row r="1182" spans="1:42" s="33" customFormat="1" ht="18" hidden="1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56"/>
        <v>0</v>
      </c>
      <c r="AA1182" s="31">
        <f>D1182-Z1182</f>
        <v>0</v>
      </c>
      <c r="AB1182" s="39"/>
      <c r="AC1182" s="32"/>
      <c r="AE1182" s="135"/>
      <c r="AF1182" s="135"/>
      <c r="AG1182" s="135"/>
      <c r="AH1182" s="135"/>
      <c r="AI1182" s="135"/>
      <c r="AJ1182" s="135"/>
      <c r="AK1182" s="135"/>
      <c r="AL1182" s="135"/>
      <c r="AM1182" s="135"/>
      <c r="AN1182" s="135"/>
      <c r="AO1182" s="135"/>
      <c r="AP1182" s="135"/>
    </row>
    <row r="1183" spans="1:42" s="33" customFormat="1" ht="18" hidden="1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56"/>
        <v>0</v>
      </c>
      <c r="AA1183" s="31">
        <f>D1183-Z1183</f>
        <v>0</v>
      </c>
      <c r="AB1183" s="39"/>
      <c r="AC1183" s="32"/>
      <c r="AE1183" s="135"/>
      <c r="AF1183" s="135"/>
      <c r="AG1183" s="135"/>
      <c r="AH1183" s="135"/>
      <c r="AI1183" s="135"/>
      <c r="AJ1183" s="135"/>
      <c r="AK1183" s="135"/>
      <c r="AL1183" s="135"/>
      <c r="AM1183" s="135"/>
      <c r="AN1183" s="135"/>
      <c r="AO1183" s="135"/>
      <c r="AP1183" s="135"/>
    </row>
    <row r="1184" spans="1:42" s="33" customFormat="1" ht="18" hidden="1" customHeight="1" x14ac:dyDescent="0.25">
      <c r="A1184" s="40" t="s">
        <v>38</v>
      </c>
      <c r="B1184" s="41">
        <f t="shared" ref="B1184:AA1184" si="557">SUM(B1180:B1183)</f>
        <v>141599.74</v>
      </c>
      <c r="C1184" s="41">
        <f t="shared" si="557"/>
        <v>0</v>
      </c>
      <c r="D1184" s="41">
        <f t="shared" si="557"/>
        <v>141599.74</v>
      </c>
      <c r="E1184" s="41">
        <f t="shared" si="557"/>
        <v>69004.2</v>
      </c>
      <c r="F1184" s="41">
        <f t="shared" si="557"/>
        <v>72595.539999999979</v>
      </c>
      <c r="G1184" s="41">
        <f t="shared" si="557"/>
        <v>0</v>
      </c>
      <c r="H1184" s="41">
        <f t="shared" si="557"/>
        <v>0</v>
      </c>
      <c r="I1184" s="41">
        <f t="shared" si="557"/>
        <v>0</v>
      </c>
      <c r="J1184" s="41">
        <f t="shared" si="557"/>
        <v>0</v>
      </c>
      <c r="K1184" s="41">
        <f t="shared" si="557"/>
        <v>0</v>
      </c>
      <c r="L1184" s="41">
        <f t="shared" si="557"/>
        <v>0</v>
      </c>
      <c r="M1184" s="41">
        <f t="shared" si="557"/>
        <v>0</v>
      </c>
      <c r="N1184" s="41">
        <f t="shared" si="557"/>
        <v>0</v>
      </c>
      <c r="O1184" s="41">
        <f t="shared" si="557"/>
        <v>69004.2</v>
      </c>
      <c r="P1184" s="41">
        <f t="shared" si="557"/>
        <v>0</v>
      </c>
      <c r="Q1184" s="41">
        <f t="shared" si="557"/>
        <v>72595.539999999979</v>
      </c>
      <c r="R1184" s="41">
        <f t="shared" si="557"/>
        <v>0</v>
      </c>
      <c r="S1184" s="41">
        <f t="shared" si="557"/>
        <v>0</v>
      </c>
      <c r="T1184" s="41">
        <f t="shared" si="557"/>
        <v>0</v>
      </c>
      <c r="U1184" s="41">
        <f t="shared" si="557"/>
        <v>0</v>
      </c>
      <c r="V1184" s="41">
        <f t="shared" si="557"/>
        <v>0</v>
      </c>
      <c r="W1184" s="41">
        <f t="shared" si="557"/>
        <v>0</v>
      </c>
      <c r="X1184" s="41">
        <f t="shared" si="557"/>
        <v>0</v>
      </c>
      <c r="Y1184" s="41">
        <f t="shared" si="557"/>
        <v>0</v>
      </c>
      <c r="Z1184" s="41">
        <f t="shared" si="557"/>
        <v>141599.74</v>
      </c>
      <c r="AA1184" s="41">
        <f t="shared" si="557"/>
        <v>0</v>
      </c>
      <c r="AB1184" s="42">
        <f>Z1184/D1184</f>
        <v>1</v>
      </c>
      <c r="AC1184" s="32"/>
      <c r="AE1184" s="135"/>
      <c r="AF1184" s="135"/>
      <c r="AG1184" s="135"/>
      <c r="AH1184" s="135"/>
      <c r="AI1184" s="135"/>
      <c r="AJ1184" s="135"/>
      <c r="AK1184" s="135"/>
      <c r="AL1184" s="135"/>
      <c r="AM1184" s="135"/>
      <c r="AN1184" s="135"/>
      <c r="AO1184" s="135"/>
      <c r="AP1184" s="135"/>
    </row>
    <row r="1185" spans="1:42" s="33" customFormat="1" ht="18" hidden="1" customHeight="1" x14ac:dyDescent="0.25">
      <c r="A1185" s="43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58">SUM(M1185:Y1185)</f>
        <v>0</v>
      </c>
      <c r="AA1185" s="31">
        <f>D1185-Z1185</f>
        <v>0</v>
      </c>
      <c r="AB1185" s="39"/>
      <c r="AC1185" s="32"/>
      <c r="AE1185" s="135"/>
      <c r="AF1185" s="135"/>
      <c r="AG1185" s="135"/>
      <c r="AH1185" s="135"/>
      <c r="AI1185" s="135"/>
      <c r="AJ1185" s="135"/>
      <c r="AK1185" s="135"/>
      <c r="AL1185" s="135"/>
      <c r="AM1185" s="135"/>
      <c r="AN1185" s="135"/>
      <c r="AO1185" s="135"/>
      <c r="AP1185" s="135"/>
    </row>
    <row r="1186" spans="1:42" s="33" customFormat="1" ht="18" hidden="1" customHeight="1" x14ac:dyDescent="0.25">
      <c r="A1186" s="40" t="s">
        <v>40</v>
      </c>
      <c r="B1186" s="41">
        <f t="shared" ref="B1186:AA1186" si="559">B1185+B1184</f>
        <v>141599.74</v>
      </c>
      <c r="C1186" s="41">
        <f t="shared" si="559"/>
        <v>0</v>
      </c>
      <c r="D1186" s="41">
        <f t="shared" si="559"/>
        <v>141599.74</v>
      </c>
      <c r="E1186" s="41">
        <f t="shared" si="559"/>
        <v>69004.2</v>
      </c>
      <c r="F1186" s="41">
        <f t="shared" si="559"/>
        <v>72595.539999999979</v>
      </c>
      <c r="G1186" s="41">
        <f t="shared" si="559"/>
        <v>0</v>
      </c>
      <c r="H1186" s="41">
        <f t="shared" si="559"/>
        <v>0</v>
      </c>
      <c r="I1186" s="41">
        <f t="shared" si="559"/>
        <v>0</v>
      </c>
      <c r="J1186" s="41">
        <f t="shared" si="559"/>
        <v>0</v>
      </c>
      <c r="K1186" s="41">
        <f t="shared" si="559"/>
        <v>0</v>
      </c>
      <c r="L1186" s="41">
        <f t="shared" si="559"/>
        <v>0</v>
      </c>
      <c r="M1186" s="41">
        <f t="shared" si="559"/>
        <v>0</v>
      </c>
      <c r="N1186" s="41">
        <f t="shared" si="559"/>
        <v>0</v>
      </c>
      <c r="O1186" s="41">
        <f t="shared" si="559"/>
        <v>69004.2</v>
      </c>
      <c r="P1186" s="41">
        <f t="shared" si="559"/>
        <v>0</v>
      </c>
      <c r="Q1186" s="41">
        <f t="shared" si="559"/>
        <v>72595.539999999979</v>
      </c>
      <c r="R1186" s="41">
        <f t="shared" si="559"/>
        <v>0</v>
      </c>
      <c r="S1186" s="41">
        <f t="shared" si="559"/>
        <v>0</v>
      </c>
      <c r="T1186" s="41">
        <f t="shared" si="559"/>
        <v>0</v>
      </c>
      <c r="U1186" s="41">
        <f t="shared" si="559"/>
        <v>0</v>
      </c>
      <c r="V1186" s="41">
        <f t="shared" si="559"/>
        <v>0</v>
      </c>
      <c r="W1186" s="41">
        <f t="shared" si="559"/>
        <v>0</v>
      </c>
      <c r="X1186" s="41">
        <f t="shared" si="559"/>
        <v>0</v>
      </c>
      <c r="Y1186" s="41">
        <f t="shared" si="559"/>
        <v>0</v>
      </c>
      <c r="Z1186" s="41">
        <f t="shared" si="559"/>
        <v>141599.74</v>
      </c>
      <c r="AA1186" s="41">
        <f t="shared" si="559"/>
        <v>0</v>
      </c>
      <c r="AB1186" s="42">
        <f>Z1186/D1186</f>
        <v>1</v>
      </c>
      <c r="AC1186" s="44"/>
      <c r="AE1186" s="135"/>
      <c r="AF1186" s="135"/>
      <c r="AG1186" s="135"/>
      <c r="AH1186" s="135"/>
      <c r="AI1186" s="135"/>
      <c r="AJ1186" s="135"/>
      <c r="AK1186" s="135"/>
      <c r="AL1186" s="135"/>
      <c r="AM1186" s="135"/>
      <c r="AN1186" s="135"/>
      <c r="AO1186" s="135"/>
      <c r="AP1186" s="135"/>
    </row>
    <row r="1187" spans="1:42" s="33" customFormat="1" ht="15" hidden="1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  <c r="AE1187" s="135"/>
      <c r="AF1187" s="135"/>
      <c r="AG1187" s="135"/>
      <c r="AH1187" s="135"/>
      <c r="AI1187" s="135"/>
      <c r="AJ1187" s="135"/>
      <c r="AK1187" s="135"/>
      <c r="AL1187" s="135"/>
      <c r="AM1187" s="135"/>
      <c r="AN1187" s="135"/>
      <c r="AO1187" s="135"/>
      <c r="AP1187" s="135"/>
    </row>
    <row r="1188" spans="1:42" s="33" customFormat="1" ht="15" hidden="1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  <c r="AE1188" s="135"/>
      <c r="AF1188" s="135"/>
      <c r="AG1188" s="135"/>
      <c r="AH1188" s="135"/>
      <c r="AI1188" s="135"/>
      <c r="AJ1188" s="135"/>
      <c r="AK1188" s="135"/>
      <c r="AL1188" s="135"/>
      <c r="AM1188" s="135"/>
      <c r="AN1188" s="135"/>
      <c r="AO1188" s="135"/>
      <c r="AP1188" s="135"/>
    </row>
    <row r="1189" spans="1:42" s="33" customFormat="1" ht="15" hidden="1" customHeight="1" x14ac:dyDescent="0.25">
      <c r="A1189" s="48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  <c r="AE1189" s="135"/>
      <c r="AF1189" s="135"/>
      <c r="AG1189" s="135"/>
      <c r="AH1189" s="135"/>
      <c r="AI1189" s="135"/>
      <c r="AJ1189" s="135"/>
      <c r="AK1189" s="135"/>
      <c r="AL1189" s="135"/>
      <c r="AM1189" s="135"/>
      <c r="AN1189" s="135"/>
      <c r="AO1189" s="135"/>
      <c r="AP1189" s="135"/>
    </row>
    <row r="1190" spans="1:42" s="33" customFormat="1" ht="18" hidden="1" customHeight="1" x14ac:dyDescent="0.2">
      <c r="A1190" s="36" t="s">
        <v>34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9" t="e">
        <f>Z1190/D1190</f>
        <v>#DIV/0!</v>
      </c>
      <c r="AC1190" s="32"/>
      <c r="AE1190" s="135"/>
      <c r="AF1190" s="135"/>
      <c r="AG1190" s="135"/>
      <c r="AH1190" s="135"/>
      <c r="AI1190" s="135"/>
      <c r="AJ1190" s="135"/>
      <c r="AK1190" s="135"/>
      <c r="AL1190" s="135"/>
      <c r="AM1190" s="135"/>
      <c r="AN1190" s="135"/>
      <c r="AO1190" s="135"/>
      <c r="AP1190" s="135"/>
    </row>
    <row r="1191" spans="1:42" s="33" customFormat="1" ht="18" hidden="1" customHeight="1" x14ac:dyDescent="0.2">
      <c r="A1191" s="36" t="s">
        <v>35</v>
      </c>
      <c r="B1191" s="31">
        <f>[1]consoCURRENT!E24701</f>
        <v>3838282.6699999995</v>
      </c>
      <c r="C1191" s="31">
        <f>[1]consoCURRENT!F24701</f>
        <v>0</v>
      </c>
      <c r="D1191" s="31">
        <f>[1]consoCURRENT!G24701</f>
        <v>3838282.67</v>
      </c>
      <c r="E1191" s="31">
        <f>[1]consoCURRENT!H24701</f>
        <v>348212.1</v>
      </c>
      <c r="F1191" s="31">
        <f>[1]consoCURRENT!I24701</f>
        <v>3017702.2</v>
      </c>
      <c r="G1191" s="31">
        <f>[1]consoCURRENT!J24701</f>
        <v>459316.86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220130.47</v>
      </c>
      <c r="P1191" s="31">
        <f>[1]consoCURRENT!S24701</f>
        <v>128081.63</v>
      </c>
      <c r="Q1191" s="31">
        <f>[1]consoCURRENT!T24701</f>
        <v>767519.5</v>
      </c>
      <c r="R1191" s="31">
        <f>[1]consoCURRENT!U24701</f>
        <v>766879.52</v>
      </c>
      <c r="S1191" s="31">
        <f>[1]consoCURRENT!V24701</f>
        <v>1483303.18</v>
      </c>
      <c r="T1191" s="31">
        <f>[1]consoCURRENT!W24701</f>
        <v>150316.40000000002</v>
      </c>
      <c r="U1191" s="31">
        <f>[1]consoCURRENT!X24701</f>
        <v>102250.29999999999</v>
      </c>
      <c r="V1191" s="31">
        <f>[1]consoCURRENT!Y24701</f>
        <v>206750.16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60">SUM(M1191:Y1191)</f>
        <v>3825231.1599999997</v>
      </c>
      <c r="AA1191" s="31">
        <f>D1191-Z1191</f>
        <v>13051.510000000242</v>
      </c>
      <c r="AB1191" s="39">
        <f>Z1191/D1191</f>
        <v>0.99659964856105809</v>
      </c>
      <c r="AC1191" s="32"/>
      <c r="AE1191" s="135"/>
      <c r="AF1191" s="135"/>
      <c r="AG1191" s="135"/>
      <c r="AH1191" s="135"/>
      <c r="AI1191" s="135"/>
      <c r="AJ1191" s="135"/>
      <c r="AK1191" s="135"/>
      <c r="AL1191" s="135"/>
      <c r="AM1191" s="135"/>
      <c r="AN1191" s="135"/>
      <c r="AO1191" s="135"/>
      <c r="AP1191" s="135"/>
    </row>
    <row r="1192" spans="1:42" s="33" customFormat="1" ht="18" hidden="1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60"/>
        <v>0</v>
      </c>
      <c r="AA1192" s="31">
        <f>D1192-Z1192</f>
        <v>0</v>
      </c>
      <c r="AB1192" s="39"/>
      <c r="AC1192" s="32"/>
      <c r="AE1192" s="135"/>
      <c r="AF1192" s="135"/>
      <c r="AG1192" s="135"/>
      <c r="AH1192" s="135"/>
      <c r="AI1192" s="135"/>
      <c r="AJ1192" s="135"/>
      <c r="AK1192" s="135"/>
      <c r="AL1192" s="135"/>
      <c r="AM1192" s="135"/>
      <c r="AN1192" s="135"/>
      <c r="AO1192" s="135"/>
      <c r="AP1192" s="135"/>
    </row>
    <row r="1193" spans="1:42" s="33" customFormat="1" ht="18" hidden="1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60"/>
        <v>0</v>
      </c>
      <c r="AA1193" s="31">
        <f>D1193-Z1193</f>
        <v>0</v>
      </c>
      <c r="AB1193" s="39"/>
      <c r="AC1193" s="32"/>
      <c r="AE1193" s="135"/>
      <c r="AF1193" s="135"/>
      <c r="AG1193" s="135"/>
      <c r="AH1193" s="135"/>
      <c r="AI1193" s="135"/>
      <c r="AJ1193" s="135"/>
      <c r="AK1193" s="135"/>
      <c r="AL1193" s="135"/>
      <c r="AM1193" s="135"/>
      <c r="AN1193" s="135"/>
      <c r="AO1193" s="135"/>
      <c r="AP1193" s="135"/>
    </row>
    <row r="1194" spans="1:42" s="33" customFormat="1" ht="18" hidden="1" customHeight="1" x14ac:dyDescent="0.25">
      <c r="A1194" s="40" t="s">
        <v>38</v>
      </c>
      <c r="B1194" s="41">
        <f t="shared" ref="B1194:AA1194" si="561">SUM(B1190:B1193)</f>
        <v>3838282.6699999995</v>
      </c>
      <c r="C1194" s="41">
        <f t="shared" si="561"/>
        <v>0</v>
      </c>
      <c r="D1194" s="41">
        <f t="shared" si="561"/>
        <v>3838282.67</v>
      </c>
      <c r="E1194" s="41">
        <f t="shared" si="561"/>
        <v>348212.1</v>
      </c>
      <c r="F1194" s="41">
        <f t="shared" si="561"/>
        <v>3017702.2</v>
      </c>
      <c r="G1194" s="41">
        <f t="shared" si="561"/>
        <v>459316.86</v>
      </c>
      <c r="H1194" s="41">
        <f t="shared" si="561"/>
        <v>0</v>
      </c>
      <c r="I1194" s="41">
        <f t="shared" si="561"/>
        <v>0</v>
      </c>
      <c r="J1194" s="41">
        <f t="shared" si="561"/>
        <v>0</v>
      </c>
      <c r="K1194" s="41">
        <f t="shared" si="561"/>
        <v>0</v>
      </c>
      <c r="L1194" s="41">
        <f t="shared" si="561"/>
        <v>0</v>
      </c>
      <c r="M1194" s="41">
        <f t="shared" si="561"/>
        <v>0</v>
      </c>
      <c r="N1194" s="41">
        <f t="shared" si="561"/>
        <v>0</v>
      </c>
      <c r="O1194" s="41">
        <f t="shared" si="561"/>
        <v>220130.47</v>
      </c>
      <c r="P1194" s="41">
        <f t="shared" si="561"/>
        <v>128081.63</v>
      </c>
      <c r="Q1194" s="41">
        <f t="shared" si="561"/>
        <v>767519.5</v>
      </c>
      <c r="R1194" s="41">
        <f t="shared" si="561"/>
        <v>766879.52</v>
      </c>
      <c r="S1194" s="41">
        <f t="shared" si="561"/>
        <v>1483303.18</v>
      </c>
      <c r="T1194" s="41">
        <f t="shared" si="561"/>
        <v>150316.40000000002</v>
      </c>
      <c r="U1194" s="41">
        <f t="shared" si="561"/>
        <v>102250.29999999999</v>
      </c>
      <c r="V1194" s="41">
        <f t="shared" si="561"/>
        <v>206750.16</v>
      </c>
      <c r="W1194" s="41">
        <f t="shared" si="561"/>
        <v>0</v>
      </c>
      <c r="X1194" s="41">
        <f t="shared" si="561"/>
        <v>0</v>
      </c>
      <c r="Y1194" s="41">
        <f t="shared" si="561"/>
        <v>0</v>
      </c>
      <c r="Z1194" s="41">
        <f t="shared" si="561"/>
        <v>3825231.1599999997</v>
      </c>
      <c r="AA1194" s="41">
        <f t="shared" si="561"/>
        <v>13051.510000000242</v>
      </c>
      <c r="AB1194" s="42">
        <f>Z1194/D1194</f>
        <v>0.99659964856105809</v>
      </c>
      <c r="AC1194" s="32"/>
      <c r="AE1194" s="135"/>
      <c r="AF1194" s="135"/>
      <c r="AG1194" s="135"/>
      <c r="AH1194" s="135"/>
      <c r="AI1194" s="135"/>
      <c r="AJ1194" s="135"/>
      <c r="AK1194" s="135"/>
      <c r="AL1194" s="135"/>
      <c r="AM1194" s="135"/>
      <c r="AN1194" s="135"/>
      <c r="AO1194" s="135"/>
      <c r="AP1194" s="135"/>
    </row>
    <row r="1195" spans="1:42" s="33" customFormat="1" ht="18" hidden="1" customHeight="1" x14ac:dyDescent="0.25">
      <c r="A1195" s="43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62">SUM(M1195:Y1195)</f>
        <v>0</v>
      </c>
      <c r="AA1195" s="31">
        <f>D1195-Z1195</f>
        <v>0</v>
      </c>
      <c r="AB1195" s="39"/>
      <c r="AC1195" s="32"/>
      <c r="AE1195" s="135"/>
      <c r="AF1195" s="135"/>
      <c r="AG1195" s="135"/>
      <c r="AH1195" s="135"/>
      <c r="AI1195" s="135"/>
      <c r="AJ1195" s="135"/>
      <c r="AK1195" s="135"/>
      <c r="AL1195" s="135"/>
      <c r="AM1195" s="135"/>
      <c r="AN1195" s="135"/>
      <c r="AO1195" s="135"/>
      <c r="AP1195" s="135"/>
    </row>
    <row r="1196" spans="1:42" s="33" customFormat="1" ht="18" hidden="1" customHeight="1" x14ac:dyDescent="0.25">
      <c r="A1196" s="40" t="s">
        <v>40</v>
      </c>
      <c r="B1196" s="41">
        <f t="shared" ref="B1196:AA1196" si="563">B1195+B1194</f>
        <v>3838282.6699999995</v>
      </c>
      <c r="C1196" s="41">
        <f t="shared" si="563"/>
        <v>0</v>
      </c>
      <c r="D1196" s="41">
        <f t="shared" si="563"/>
        <v>3838282.67</v>
      </c>
      <c r="E1196" s="41">
        <f t="shared" si="563"/>
        <v>348212.1</v>
      </c>
      <c r="F1196" s="41">
        <f t="shared" si="563"/>
        <v>3017702.2</v>
      </c>
      <c r="G1196" s="41">
        <f t="shared" si="563"/>
        <v>459316.86</v>
      </c>
      <c r="H1196" s="41">
        <f t="shared" si="563"/>
        <v>0</v>
      </c>
      <c r="I1196" s="41">
        <f t="shared" si="563"/>
        <v>0</v>
      </c>
      <c r="J1196" s="41">
        <f t="shared" si="563"/>
        <v>0</v>
      </c>
      <c r="K1196" s="41">
        <f t="shared" si="563"/>
        <v>0</v>
      </c>
      <c r="L1196" s="41">
        <f t="shared" si="563"/>
        <v>0</v>
      </c>
      <c r="M1196" s="41">
        <f t="shared" si="563"/>
        <v>0</v>
      </c>
      <c r="N1196" s="41">
        <f t="shared" si="563"/>
        <v>0</v>
      </c>
      <c r="O1196" s="41">
        <f t="shared" si="563"/>
        <v>220130.47</v>
      </c>
      <c r="P1196" s="41">
        <f t="shared" si="563"/>
        <v>128081.63</v>
      </c>
      <c r="Q1196" s="41">
        <f t="shared" si="563"/>
        <v>767519.5</v>
      </c>
      <c r="R1196" s="41">
        <f t="shared" si="563"/>
        <v>766879.52</v>
      </c>
      <c r="S1196" s="41">
        <f t="shared" si="563"/>
        <v>1483303.18</v>
      </c>
      <c r="T1196" s="41">
        <f t="shared" si="563"/>
        <v>150316.40000000002</v>
      </c>
      <c r="U1196" s="41">
        <f t="shared" si="563"/>
        <v>102250.29999999999</v>
      </c>
      <c r="V1196" s="41">
        <f t="shared" si="563"/>
        <v>206750.16</v>
      </c>
      <c r="W1196" s="41">
        <f t="shared" si="563"/>
        <v>0</v>
      </c>
      <c r="X1196" s="41">
        <f t="shared" si="563"/>
        <v>0</v>
      </c>
      <c r="Y1196" s="41">
        <f t="shared" si="563"/>
        <v>0</v>
      </c>
      <c r="Z1196" s="41">
        <f t="shared" si="563"/>
        <v>3825231.1599999997</v>
      </c>
      <c r="AA1196" s="41">
        <f t="shared" si="563"/>
        <v>13051.510000000242</v>
      </c>
      <c r="AB1196" s="42">
        <f>Z1196/D1196</f>
        <v>0.99659964856105809</v>
      </c>
      <c r="AC1196" s="44"/>
      <c r="AE1196" s="135"/>
      <c r="AF1196" s="135"/>
      <c r="AG1196" s="135"/>
      <c r="AH1196" s="135"/>
      <c r="AI1196" s="135"/>
      <c r="AJ1196" s="135"/>
      <c r="AK1196" s="135"/>
      <c r="AL1196" s="135"/>
      <c r="AM1196" s="135"/>
      <c r="AN1196" s="135"/>
      <c r="AO1196" s="135"/>
      <c r="AP1196" s="135"/>
    </row>
    <row r="1197" spans="1:42" s="33" customFormat="1" ht="15" hidden="1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  <c r="AE1197" s="135"/>
      <c r="AF1197" s="135"/>
      <c r="AG1197" s="135"/>
      <c r="AH1197" s="135"/>
      <c r="AI1197" s="135"/>
      <c r="AJ1197" s="135"/>
      <c r="AK1197" s="135"/>
      <c r="AL1197" s="135"/>
      <c r="AM1197" s="135"/>
      <c r="AN1197" s="135"/>
      <c r="AO1197" s="135"/>
      <c r="AP1197" s="135"/>
    </row>
    <row r="1198" spans="1:42" s="33" customFormat="1" ht="15" hidden="1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  <c r="AE1198" s="135"/>
      <c r="AF1198" s="135"/>
      <c r="AG1198" s="135"/>
      <c r="AH1198" s="135"/>
      <c r="AI1198" s="135"/>
      <c r="AJ1198" s="135"/>
      <c r="AK1198" s="135"/>
      <c r="AL1198" s="135"/>
      <c r="AM1198" s="135"/>
      <c r="AN1198" s="135"/>
      <c r="AO1198" s="135"/>
      <c r="AP1198" s="135"/>
    </row>
    <row r="1199" spans="1:42" s="33" customFormat="1" ht="15" hidden="1" customHeight="1" x14ac:dyDescent="0.25">
      <c r="A1199" s="48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  <c r="AE1199" s="135"/>
      <c r="AF1199" s="135"/>
      <c r="AG1199" s="135"/>
      <c r="AH1199" s="135"/>
      <c r="AI1199" s="135"/>
      <c r="AJ1199" s="135"/>
      <c r="AK1199" s="135"/>
      <c r="AL1199" s="135"/>
      <c r="AM1199" s="135"/>
      <c r="AN1199" s="135"/>
      <c r="AO1199" s="135"/>
      <c r="AP1199" s="135"/>
    </row>
    <row r="1200" spans="1:42" s="33" customFormat="1" ht="18" hidden="1" customHeight="1" x14ac:dyDescent="0.2">
      <c r="A1200" s="36" t="s">
        <v>34</v>
      </c>
      <c r="B1200" s="31">
        <f>[1]consoCURRENT!E24801</f>
        <v>0</v>
      </c>
      <c r="C1200" s="31">
        <f>[1]consoCURRENT!F24801</f>
        <v>0</v>
      </c>
      <c r="D1200" s="31">
        <f>[1]consoCURRENT!G24801</f>
        <v>0</v>
      </c>
      <c r="E1200" s="31">
        <f>[1]consoCURRENT!H24801</f>
        <v>0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0</v>
      </c>
      <c r="AA1200" s="31">
        <f>D1200-Z1200</f>
        <v>0</v>
      </c>
      <c r="AB1200" s="39" t="e">
        <f>Z1200/D1200</f>
        <v>#DIV/0!</v>
      </c>
      <c r="AC1200" s="32"/>
      <c r="AE1200" s="135"/>
      <c r="AF1200" s="135"/>
      <c r="AG1200" s="135"/>
      <c r="AH1200" s="135"/>
      <c r="AI1200" s="135"/>
      <c r="AJ1200" s="135"/>
      <c r="AK1200" s="135"/>
      <c r="AL1200" s="135"/>
      <c r="AM1200" s="135"/>
      <c r="AN1200" s="135"/>
      <c r="AO1200" s="135"/>
      <c r="AP1200" s="135"/>
    </row>
    <row r="1201" spans="1:42" s="33" customFormat="1" ht="18" hidden="1" customHeight="1" x14ac:dyDescent="0.2">
      <c r="A1201" s="36" t="s">
        <v>35</v>
      </c>
      <c r="B1201" s="31">
        <f>[1]consoCURRENT!E24914</f>
        <v>749577.98</v>
      </c>
      <c r="C1201" s="31">
        <f>[1]consoCURRENT!F24914</f>
        <v>0</v>
      </c>
      <c r="D1201" s="31">
        <f>[1]consoCURRENT!G24914</f>
        <v>749577.9800000001</v>
      </c>
      <c r="E1201" s="31">
        <f>[1]consoCURRENT!H24914</f>
        <v>1100</v>
      </c>
      <c r="F1201" s="31">
        <f>[1]consoCURRENT!I24914</f>
        <v>418212.98999999993</v>
      </c>
      <c r="G1201" s="31">
        <f>[1]consoCURRENT!J24914</f>
        <v>186131.21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0</v>
      </c>
      <c r="P1201" s="31">
        <f>[1]consoCURRENT!S24914</f>
        <v>1100</v>
      </c>
      <c r="Q1201" s="31">
        <f>[1]consoCURRENT!T24914</f>
        <v>0</v>
      </c>
      <c r="R1201" s="31">
        <f>[1]consoCURRENT!U24914</f>
        <v>206041.65999999997</v>
      </c>
      <c r="S1201" s="31">
        <f>[1]consoCURRENT!V24914</f>
        <v>212171.33</v>
      </c>
      <c r="T1201" s="31">
        <f>[1]consoCURRENT!W24914</f>
        <v>0</v>
      </c>
      <c r="U1201" s="31">
        <f>[1]consoCURRENT!X24914</f>
        <v>78653.179999999993</v>
      </c>
      <c r="V1201" s="31">
        <f>[1]consoCURRENT!Y24914</f>
        <v>107478.03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64">SUM(M1201:Y1201)</f>
        <v>605444.19999999995</v>
      </c>
      <c r="AA1201" s="31">
        <f>D1201-Z1201</f>
        <v>144133.78000000014</v>
      </c>
      <c r="AB1201" s="39">
        <f>Z1201/D1201</f>
        <v>0.8077134282946784</v>
      </c>
      <c r="AC1201" s="32"/>
      <c r="AE1201" s="135"/>
      <c r="AF1201" s="135"/>
      <c r="AG1201" s="135"/>
      <c r="AH1201" s="135"/>
      <c r="AI1201" s="135"/>
      <c r="AJ1201" s="135"/>
      <c r="AK1201" s="135"/>
      <c r="AL1201" s="135"/>
      <c r="AM1201" s="135"/>
      <c r="AN1201" s="135"/>
      <c r="AO1201" s="135"/>
      <c r="AP1201" s="135"/>
    </row>
    <row r="1202" spans="1:42" s="33" customFormat="1" ht="18" hidden="1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64"/>
        <v>0</v>
      </c>
      <c r="AA1202" s="31">
        <f>D1202-Z1202</f>
        <v>0</v>
      </c>
      <c r="AB1202" s="39"/>
      <c r="AC1202" s="32"/>
      <c r="AE1202" s="135"/>
      <c r="AF1202" s="135"/>
      <c r="AG1202" s="135"/>
      <c r="AH1202" s="135"/>
      <c r="AI1202" s="135"/>
      <c r="AJ1202" s="135"/>
      <c r="AK1202" s="135"/>
      <c r="AL1202" s="135"/>
      <c r="AM1202" s="135"/>
      <c r="AN1202" s="135"/>
      <c r="AO1202" s="135"/>
      <c r="AP1202" s="135"/>
    </row>
    <row r="1203" spans="1:42" s="33" customFormat="1" ht="18" hidden="1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64"/>
        <v>0</v>
      </c>
      <c r="AA1203" s="31">
        <f>D1203-Z1203</f>
        <v>0</v>
      </c>
      <c r="AB1203" s="39"/>
      <c r="AC1203" s="32"/>
      <c r="AE1203" s="135"/>
      <c r="AF1203" s="135"/>
      <c r="AG1203" s="135"/>
      <c r="AH1203" s="135"/>
      <c r="AI1203" s="135"/>
      <c r="AJ1203" s="135"/>
      <c r="AK1203" s="135"/>
      <c r="AL1203" s="135"/>
      <c r="AM1203" s="135"/>
      <c r="AN1203" s="135"/>
      <c r="AO1203" s="135"/>
      <c r="AP1203" s="135"/>
    </row>
    <row r="1204" spans="1:42" s="33" customFormat="1" ht="18" hidden="1" customHeight="1" x14ac:dyDescent="0.25">
      <c r="A1204" s="40" t="s">
        <v>38</v>
      </c>
      <c r="B1204" s="41">
        <f t="shared" ref="B1204:AA1204" si="565">SUM(B1200:B1203)</f>
        <v>749577.98</v>
      </c>
      <c r="C1204" s="41">
        <f t="shared" si="565"/>
        <v>0</v>
      </c>
      <c r="D1204" s="41">
        <f t="shared" si="565"/>
        <v>749577.9800000001</v>
      </c>
      <c r="E1204" s="41">
        <f t="shared" si="565"/>
        <v>1100</v>
      </c>
      <c r="F1204" s="41">
        <f t="shared" si="565"/>
        <v>418212.98999999993</v>
      </c>
      <c r="G1204" s="41">
        <f t="shared" si="565"/>
        <v>186131.21</v>
      </c>
      <c r="H1204" s="41">
        <f t="shared" si="565"/>
        <v>0</v>
      </c>
      <c r="I1204" s="41">
        <f t="shared" si="565"/>
        <v>0</v>
      </c>
      <c r="J1204" s="41">
        <f t="shared" si="565"/>
        <v>0</v>
      </c>
      <c r="K1204" s="41">
        <f t="shared" si="565"/>
        <v>0</v>
      </c>
      <c r="L1204" s="41">
        <f t="shared" si="565"/>
        <v>0</v>
      </c>
      <c r="M1204" s="41">
        <f t="shared" si="565"/>
        <v>0</v>
      </c>
      <c r="N1204" s="41">
        <f t="shared" si="565"/>
        <v>0</v>
      </c>
      <c r="O1204" s="41">
        <f t="shared" si="565"/>
        <v>0</v>
      </c>
      <c r="P1204" s="41">
        <f t="shared" si="565"/>
        <v>1100</v>
      </c>
      <c r="Q1204" s="41">
        <f t="shared" si="565"/>
        <v>0</v>
      </c>
      <c r="R1204" s="41">
        <f t="shared" si="565"/>
        <v>206041.65999999997</v>
      </c>
      <c r="S1204" s="41">
        <f t="shared" si="565"/>
        <v>212171.33</v>
      </c>
      <c r="T1204" s="41">
        <f t="shared" si="565"/>
        <v>0</v>
      </c>
      <c r="U1204" s="41">
        <f t="shared" si="565"/>
        <v>78653.179999999993</v>
      </c>
      <c r="V1204" s="41">
        <f t="shared" si="565"/>
        <v>107478.03</v>
      </c>
      <c r="W1204" s="41">
        <f t="shared" si="565"/>
        <v>0</v>
      </c>
      <c r="X1204" s="41">
        <f t="shared" si="565"/>
        <v>0</v>
      </c>
      <c r="Y1204" s="41">
        <f t="shared" si="565"/>
        <v>0</v>
      </c>
      <c r="Z1204" s="41">
        <f t="shared" si="565"/>
        <v>605444.19999999995</v>
      </c>
      <c r="AA1204" s="41">
        <f t="shared" si="565"/>
        <v>144133.78000000014</v>
      </c>
      <c r="AB1204" s="42">
        <f>Z1204/D1204</f>
        <v>0.8077134282946784</v>
      </c>
      <c r="AC1204" s="32"/>
      <c r="AE1204" s="135"/>
      <c r="AF1204" s="135"/>
      <c r="AG1204" s="135"/>
      <c r="AH1204" s="135"/>
      <c r="AI1204" s="135"/>
      <c r="AJ1204" s="135"/>
      <c r="AK1204" s="135"/>
      <c r="AL1204" s="135"/>
      <c r="AM1204" s="135"/>
      <c r="AN1204" s="135"/>
      <c r="AO1204" s="135"/>
      <c r="AP1204" s="135"/>
    </row>
    <row r="1205" spans="1:42" s="33" customFormat="1" ht="18" hidden="1" customHeight="1" x14ac:dyDescent="0.25">
      <c r="A1205" s="43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66">SUM(M1205:Y1205)</f>
        <v>0</v>
      </c>
      <c r="AA1205" s="31">
        <f>D1205-Z1205</f>
        <v>0</v>
      </c>
      <c r="AB1205" s="39"/>
      <c r="AC1205" s="32"/>
      <c r="AE1205" s="135"/>
      <c r="AF1205" s="135"/>
      <c r="AG1205" s="135"/>
      <c r="AH1205" s="135"/>
      <c r="AI1205" s="135"/>
      <c r="AJ1205" s="135"/>
      <c r="AK1205" s="135"/>
      <c r="AL1205" s="135"/>
      <c r="AM1205" s="135"/>
      <c r="AN1205" s="135"/>
      <c r="AO1205" s="135"/>
      <c r="AP1205" s="135"/>
    </row>
    <row r="1206" spans="1:42" s="33" customFormat="1" ht="18" hidden="1" customHeight="1" x14ac:dyDescent="0.25">
      <c r="A1206" s="40" t="s">
        <v>40</v>
      </c>
      <c r="B1206" s="41">
        <f t="shared" ref="B1206:AA1206" si="567">B1205+B1204</f>
        <v>749577.98</v>
      </c>
      <c r="C1206" s="41">
        <f t="shared" si="567"/>
        <v>0</v>
      </c>
      <c r="D1206" s="41">
        <f t="shared" si="567"/>
        <v>749577.9800000001</v>
      </c>
      <c r="E1206" s="41">
        <f t="shared" si="567"/>
        <v>1100</v>
      </c>
      <c r="F1206" s="41">
        <f t="shared" si="567"/>
        <v>418212.98999999993</v>
      </c>
      <c r="G1206" s="41">
        <f t="shared" si="567"/>
        <v>186131.21</v>
      </c>
      <c r="H1206" s="41">
        <f t="shared" si="567"/>
        <v>0</v>
      </c>
      <c r="I1206" s="41">
        <f t="shared" si="567"/>
        <v>0</v>
      </c>
      <c r="J1206" s="41">
        <f t="shared" si="567"/>
        <v>0</v>
      </c>
      <c r="K1206" s="41">
        <f t="shared" si="567"/>
        <v>0</v>
      </c>
      <c r="L1206" s="41">
        <f t="shared" si="567"/>
        <v>0</v>
      </c>
      <c r="M1206" s="41">
        <f t="shared" si="567"/>
        <v>0</v>
      </c>
      <c r="N1206" s="41">
        <f t="shared" si="567"/>
        <v>0</v>
      </c>
      <c r="O1206" s="41">
        <f t="shared" si="567"/>
        <v>0</v>
      </c>
      <c r="P1206" s="41">
        <f t="shared" si="567"/>
        <v>1100</v>
      </c>
      <c r="Q1206" s="41">
        <f t="shared" si="567"/>
        <v>0</v>
      </c>
      <c r="R1206" s="41">
        <f t="shared" si="567"/>
        <v>206041.65999999997</v>
      </c>
      <c r="S1206" s="41">
        <f t="shared" si="567"/>
        <v>212171.33</v>
      </c>
      <c r="T1206" s="41">
        <f t="shared" si="567"/>
        <v>0</v>
      </c>
      <c r="U1206" s="41">
        <f t="shared" si="567"/>
        <v>78653.179999999993</v>
      </c>
      <c r="V1206" s="41">
        <f t="shared" si="567"/>
        <v>107478.03</v>
      </c>
      <c r="W1206" s="41">
        <f t="shared" si="567"/>
        <v>0</v>
      </c>
      <c r="X1206" s="41">
        <f t="shared" si="567"/>
        <v>0</v>
      </c>
      <c r="Y1206" s="41">
        <f t="shared" si="567"/>
        <v>0</v>
      </c>
      <c r="Z1206" s="41">
        <f t="shared" si="567"/>
        <v>605444.19999999995</v>
      </c>
      <c r="AA1206" s="41">
        <f t="shared" si="567"/>
        <v>144133.78000000014</v>
      </c>
      <c r="AB1206" s="42">
        <f>Z1206/D1206</f>
        <v>0.8077134282946784</v>
      </c>
      <c r="AC1206" s="44"/>
      <c r="AE1206" s="135"/>
      <c r="AF1206" s="135"/>
      <c r="AG1206" s="135"/>
      <c r="AH1206" s="135"/>
      <c r="AI1206" s="135"/>
      <c r="AJ1206" s="135"/>
      <c r="AK1206" s="135"/>
      <c r="AL1206" s="135"/>
      <c r="AM1206" s="135"/>
      <c r="AN1206" s="135"/>
      <c r="AO1206" s="135"/>
      <c r="AP1206" s="135"/>
    </row>
    <row r="1207" spans="1:42" s="33" customFormat="1" ht="15" hidden="1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  <c r="AE1207" s="135"/>
      <c r="AF1207" s="135"/>
      <c r="AG1207" s="135"/>
      <c r="AH1207" s="135"/>
      <c r="AI1207" s="135"/>
      <c r="AJ1207" s="135"/>
      <c r="AK1207" s="135"/>
      <c r="AL1207" s="135"/>
      <c r="AM1207" s="135"/>
      <c r="AN1207" s="135"/>
      <c r="AO1207" s="135"/>
      <c r="AP1207" s="135"/>
    </row>
    <row r="1208" spans="1:42" s="33" customFormat="1" ht="15" hidden="1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  <c r="AE1208" s="135"/>
      <c r="AF1208" s="135"/>
      <c r="AG1208" s="135"/>
      <c r="AH1208" s="135"/>
      <c r="AI1208" s="135"/>
      <c r="AJ1208" s="135"/>
      <c r="AK1208" s="135"/>
      <c r="AL1208" s="135"/>
      <c r="AM1208" s="135"/>
      <c r="AN1208" s="135"/>
      <c r="AO1208" s="135"/>
      <c r="AP1208" s="135"/>
    </row>
    <row r="1209" spans="1:42" s="33" customFormat="1" ht="15" hidden="1" customHeight="1" x14ac:dyDescent="0.25">
      <c r="A1209" s="48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  <c r="AE1209" s="135"/>
      <c r="AF1209" s="135"/>
      <c r="AG1209" s="135"/>
      <c r="AH1209" s="135"/>
      <c r="AI1209" s="135"/>
      <c r="AJ1209" s="135"/>
      <c r="AK1209" s="135"/>
      <c r="AL1209" s="135"/>
      <c r="AM1209" s="135"/>
      <c r="AN1209" s="135"/>
      <c r="AO1209" s="135"/>
      <c r="AP1209" s="135"/>
    </row>
    <row r="1210" spans="1:42" s="33" customFormat="1" ht="18" hidden="1" customHeight="1" x14ac:dyDescent="0.2">
      <c r="A1210" s="36" t="s">
        <v>34</v>
      </c>
      <c r="B1210" s="31">
        <f>[1]consoCURRENT!E25014</f>
        <v>0</v>
      </c>
      <c r="C1210" s="31">
        <f>[1]consoCURRENT!F25014</f>
        <v>0</v>
      </c>
      <c r="D1210" s="31">
        <f>[1]consoCURRENT!G25014</f>
        <v>0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0</v>
      </c>
      <c r="AB1210" s="39" t="e">
        <f>Z1210/D1210</f>
        <v>#DIV/0!</v>
      </c>
      <c r="AC1210" s="32"/>
      <c r="AE1210" s="135"/>
      <c r="AF1210" s="135"/>
      <c r="AG1210" s="135"/>
      <c r="AH1210" s="135"/>
      <c r="AI1210" s="135"/>
      <c r="AJ1210" s="135"/>
      <c r="AK1210" s="135"/>
      <c r="AL1210" s="135"/>
      <c r="AM1210" s="135"/>
      <c r="AN1210" s="135"/>
      <c r="AO1210" s="135"/>
      <c r="AP1210" s="135"/>
    </row>
    <row r="1211" spans="1:42" s="33" customFormat="1" ht="18" hidden="1" customHeight="1" x14ac:dyDescent="0.2">
      <c r="A1211" s="36" t="s">
        <v>35</v>
      </c>
      <c r="B1211" s="31">
        <f>[1]consoCURRENT!E25127</f>
        <v>2191649.5099999998</v>
      </c>
      <c r="C1211" s="31">
        <f>[1]consoCURRENT!F25127</f>
        <v>0</v>
      </c>
      <c r="D1211" s="31">
        <f>[1]consoCURRENT!G25127</f>
        <v>2191649.5099999998</v>
      </c>
      <c r="E1211" s="31">
        <f>[1]consoCURRENT!H25127</f>
        <v>1794310.3</v>
      </c>
      <c r="F1211" s="31">
        <f>[1]consoCURRENT!I25127</f>
        <v>347204.6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568055.53</v>
      </c>
      <c r="O1211" s="31">
        <f>[1]consoCURRENT!R25127</f>
        <v>614.77</v>
      </c>
      <c r="P1211" s="31">
        <f>[1]consoCURRENT!S25127</f>
        <v>1225640</v>
      </c>
      <c r="Q1211" s="31">
        <f>[1]consoCURRENT!T25127</f>
        <v>1000</v>
      </c>
      <c r="R1211" s="31">
        <f>[1]consoCURRENT!U25127</f>
        <v>346204.6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68">SUM(M1211:Y1211)</f>
        <v>2141514.9</v>
      </c>
      <c r="AA1211" s="31">
        <f>D1211-Z1211</f>
        <v>50134.60999999987</v>
      </c>
      <c r="AB1211" s="39">
        <f>Z1211/D1211</f>
        <v>0.97712471370479315</v>
      </c>
      <c r="AC1211" s="32"/>
      <c r="AE1211" s="135"/>
      <c r="AF1211" s="135"/>
      <c r="AG1211" s="135"/>
      <c r="AH1211" s="135"/>
      <c r="AI1211" s="135"/>
      <c r="AJ1211" s="135"/>
      <c r="AK1211" s="135"/>
      <c r="AL1211" s="135"/>
      <c r="AM1211" s="135"/>
      <c r="AN1211" s="135"/>
      <c r="AO1211" s="135"/>
      <c r="AP1211" s="135"/>
    </row>
    <row r="1212" spans="1:42" s="33" customFormat="1" ht="18" hidden="1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68"/>
        <v>0</v>
      </c>
      <c r="AA1212" s="31">
        <f>D1212-Z1212</f>
        <v>0</v>
      </c>
      <c r="AB1212" s="39"/>
      <c r="AC1212" s="32"/>
      <c r="AE1212" s="135"/>
      <c r="AF1212" s="135"/>
      <c r="AG1212" s="135"/>
      <c r="AH1212" s="135"/>
      <c r="AI1212" s="135"/>
      <c r="AJ1212" s="135"/>
      <c r="AK1212" s="135"/>
      <c r="AL1212" s="135"/>
      <c r="AM1212" s="135"/>
      <c r="AN1212" s="135"/>
      <c r="AO1212" s="135"/>
      <c r="AP1212" s="135"/>
    </row>
    <row r="1213" spans="1:42" s="33" customFormat="1" ht="18" hidden="1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68"/>
        <v>0</v>
      </c>
      <c r="AA1213" s="31">
        <f>D1213-Z1213</f>
        <v>0</v>
      </c>
      <c r="AB1213" s="39"/>
      <c r="AC1213" s="32"/>
      <c r="AE1213" s="135"/>
      <c r="AF1213" s="135"/>
      <c r="AG1213" s="135"/>
      <c r="AH1213" s="135"/>
      <c r="AI1213" s="135"/>
      <c r="AJ1213" s="135"/>
      <c r="AK1213" s="135"/>
      <c r="AL1213" s="135"/>
      <c r="AM1213" s="135"/>
      <c r="AN1213" s="135"/>
      <c r="AO1213" s="135"/>
      <c r="AP1213" s="135"/>
    </row>
    <row r="1214" spans="1:42" s="33" customFormat="1" ht="18" hidden="1" customHeight="1" x14ac:dyDescent="0.25">
      <c r="A1214" s="40" t="s">
        <v>38</v>
      </c>
      <c r="B1214" s="41">
        <f t="shared" ref="B1214:AA1214" si="569">SUM(B1210:B1213)</f>
        <v>2191649.5099999998</v>
      </c>
      <c r="C1214" s="41">
        <f t="shared" si="569"/>
        <v>0</v>
      </c>
      <c r="D1214" s="41">
        <f t="shared" si="569"/>
        <v>2191649.5099999998</v>
      </c>
      <c r="E1214" s="41">
        <f t="shared" si="569"/>
        <v>1794310.3</v>
      </c>
      <c r="F1214" s="41">
        <f t="shared" si="569"/>
        <v>347204.6</v>
      </c>
      <c r="G1214" s="41">
        <f t="shared" si="569"/>
        <v>0</v>
      </c>
      <c r="H1214" s="41">
        <f t="shared" si="569"/>
        <v>0</v>
      </c>
      <c r="I1214" s="41">
        <f t="shared" si="569"/>
        <v>0</v>
      </c>
      <c r="J1214" s="41">
        <f t="shared" si="569"/>
        <v>0</v>
      </c>
      <c r="K1214" s="41">
        <f t="shared" si="569"/>
        <v>0</v>
      </c>
      <c r="L1214" s="41">
        <f t="shared" si="569"/>
        <v>0</v>
      </c>
      <c r="M1214" s="41">
        <f t="shared" si="569"/>
        <v>0</v>
      </c>
      <c r="N1214" s="41">
        <f t="shared" si="569"/>
        <v>568055.53</v>
      </c>
      <c r="O1214" s="41">
        <f t="shared" si="569"/>
        <v>614.77</v>
      </c>
      <c r="P1214" s="41">
        <f t="shared" si="569"/>
        <v>1225640</v>
      </c>
      <c r="Q1214" s="41">
        <f t="shared" si="569"/>
        <v>1000</v>
      </c>
      <c r="R1214" s="41">
        <f t="shared" si="569"/>
        <v>346204.6</v>
      </c>
      <c r="S1214" s="41">
        <f t="shared" si="569"/>
        <v>0</v>
      </c>
      <c r="T1214" s="41">
        <f t="shared" si="569"/>
        <v>0</v>
      </c>
      <c r="U1214" s="41">
        <f t="shared" si="569"/>
        <v>0</v>
      </c>
      <c r="V1214" s="41">
        <f t="shared" si="569"/>
        <v>0</v>
      </c>
      <c r="W1214" s="41">
        <f t="shared" si="569"/>
        <v>0</v>
      </c>
      <c r="X1214" s="41">
        <f t="shared" si="569"/>
        <v>0</v>
      </c>
      <c r="Y1214" s="41">
        <f t="shared" si="569"/>
        <v>0</v>
      </c>
      <c r="Z1214" s="41">
        <f t="shared" si="569"/>
        <v>2141514.9</v>
      </c>
      <c r="AA1214" s="41">
        <f t="shared" si="569"/>
        <v>50134.60999999987</v>
      </c>
      <c r="AB1214" s="42">
        <f>Z1214/D1214</f>
        <v>0.97712471370479315</v>
      </c>
      <c r="AC1214" s="32"/>
      <c r="AE1214" s="135"/>
      <c r="AF1214" s="135"/>
      <c r="AG1214" s="135"/>
      <c r="AH1214" s="135"/>
      <c r="AI1214" s="135"/>
      <c r="AJ1214" s="135"/>
      <c r="AK1214" s="135"/>
      <c r="AL1214" s="135"/>
      <c r="AM1214" s="135"/>
      <c r="AN1214" s="135"/>
      <c r="AO1214" s="135"/>
      <c r="AP1214" s="135"/>
    </row>
    <row r="1215" spans="1:42" s="33" customFormat="1" ht="18" hidden="1" customHeight="1" x14ac:dyDescent="0.25">
      <c r="A1215" s="43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70">SUM(M1215:Y1215)</f>
        <v>0</v>
      </c>
      <c r="AA1215" s="31">
        <f>D1215-Z1215</f>
        <v>0</v>
      </c>
      <c r="AB1215" s="39"/>
      <c r="AC1215" s="32"/>
      <c r="AE1215" s="135"/>
      <c r="AF1215" s="135"/>
      <c r="AG1215" s="135"/>
      <c r="AH1215" s="135"/>
      <c r="AI1215" s="135"/>
      <c r="AJ1215" s="135"/>
      <c r="AK1215" s="135"/>
      <c r="AL1215" s="135"/>
      <c r="AM1215" s="135"/>
      <c r="AN1215" s="135"/>
      <c r="AO1215" s="135"/>
      <c r="AP1215" s="135"/>
    </row>
    <row r="1216" spans="1:42" s="33" customFormat="1" ht="18" hidden="1" customHeight="1" x14ac:dyDescent="0.25">
      <c r="A1216" s="40" t="s">
        <v>40</v>
      </c>
      <c r="B1216" s="41">
        <f t="shared" ref="B1216:AA1216" si="571">B1215+B1214</f>
        <v>2191649.5099999998</v>
      </c>
      <c r="C1216" s="41">
        <f t="shared" si="571"/>
        <v>0</v>
      </c>
      <c r="D1216" s="41">
        <f t="shared" si="571"/>
        <v>2191649.5099999998</v>
      </c>
      <c r="E1216" s="41">
        <f t="shared" si="571"/>
        <v>1794310.3</v>
      </c>
      <c r="F1216" s="41">
        <f t="shared" si="571"/>
        <v>347204.6</v>
      </c>
      <c r="G1216" s="41">
        <f t="shared" si="571"/>
        <v>0</v>
      </c>
      <c r="H1216" s="41">
        <f t="shared" si="571"/>
        <v>0</v>
      </c>
      <c r="I1216" s="41">
        <f t="shared" si="571"/>
        <v>0</v>
      </c>
      <c r="J1216" s="41">
        <f t="shared" si="571"/>
        <v>0</v>
      </c>
      <c r="K1216" s="41">
        <f t="shared" si="571"/>
        <v>0</v>
      </c>
      <c r="L1216" s="41">
        <f t="shared" si="571"/>
        <v>0</v>
      </c>
      <c r="M1216" s="41">
        <f t="shared" si="571"/>
        <v>0</v>
      </c>
      <c r="N1216" s="41">
        <f t="shared" si="571"/>
        <v>568055.53</v>
      </c>
      <c r="O1216" s="41">
        <f t="shared" si="571"/>
        <v>614.77</v>
      </c>
      <c r="P1216" s="41">
        <f t="shared" si="571"/>
        <v>1225640</v>
      </c>
      <c r="Q1216" s="41">
        <f t="shared" si="571"/>
        <v>1000</v>
      </c>
      <c r="R1216" s="41">
        <f t="shared" si="571"/>
        <v>346204.6</v>
      </c>
      <c r="S1216" s="41">
        <f t="shared" si="571"/>
        <v>0</v>
      </c>
      <c r="T1216" s="41">
        <f t="shared" si="571"/>
        <v>0</v>
      </c>
      <c r="U1216" s="41">
        <f t="shared" si="571"/>
        <v>0</v>
      </c>
      <c r="V1216" s="41">
        <f t="shared" si="571"/>
        <v>0</v>
      </c>
      <c r="W1216" s="41">
        <f t="shared" si="571"/>
        <v>0</v>
      </c>
      <c r="X1216" s="41">
        <f t="shared" si="571"/>
        <v>0</v>
      </c>
      <c r="Y1216" s="41">
        <f t="shared" si="571"/>
        <v>0</v>
      </c>
      <c r="Z1216" s="41">
        <f t="shared" si="571"/>
        <v>2141514.9</v>
      </c>
      <c r="AA1216" s="41">
        <f t="shared" si="571"/>
        <v>50134.60999999987</v>
      </c>
      <c r="AB1216" s="42">
        <f>Z1216/D1216</f>
        <v>0.97712471370479315</v>
      </c>
      <c r="AC1216" s="44"/>
      <c r="AE1216" s="135"/>
      <c r="AF1216" s="135"/>
      <c r="AG1216" s="135"/>
      <c r="AH1216" s="135"/>
      <c r="AI1216" s="135"/>
      <c r="AJ1216" s="135"/>
      <c r="AK1216" s="135"/>
      <c r="AL1216" s="135"/>
      <c r="AM1216" s="135"/>
      <c r="AN1216" s="135"/>
      <c r="AO1216" s="135"/>
      <c r="AP1216" s="135"/>
    </row>
    <row r="1217" spans="1:42" s="33" customFormat="1" ht="15" hidden="1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  <c r="AE1217" s="135"/>
      <c r="AF1217" s="135"/>
      <c r="AG1217" s="135"/>
      <c r="AH1217" s="135"/>
      <c r="AI1217" s="135"/>
      <c r="AJ1217" s="135"/>
      <c r="AK1217" s="135"/>
      <c r="AL1217" s="135"/>
      <c r="AM1217" s="135"/>
      <c r="AN1217" s="135"/>
      <c r="AO1217" s="135"/>
      <c r="AP1217" s="135"/>
    </row>
    <row r="1218" spans="1:42" s="33" customFormat="1" ht="15" hidden="1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  <c r="AE1218" s="135"/>
      <c r="AF1218" s="135"/>
      <c r="AG1218" s="135"/>
      <c r="AH1218" s="135"/>
      <c r="AI1218" s="135"/>
      <c r="AJ1218" s="135"/>
      <c r="AK1218" s="135"/>
      <c r="AL1218" s="135"/>
      <c r="AM1218" s="135"/>
      <c r="AN1218" s="135"/>
      <c r="AO1218" s="135"/>
      <c r="AP1218" s="135"/>
    </row>
    <row r="1219" spans="1:42" s="33" customFormat="1" ht="15" hidden="1" customHeight="1" x14ac:dyDescent="0.25">
      <c r="A1219" s="48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  <c r="AE1219" s="135"/>
      <c r="AF1219" s="135"/>
      <c r="AG1219" s="135"/>
      <c r="AH1219" s="135"/>
      <c r="AI1219" s="135"/>
      <c r="AJ1219" s="135"/>
      <c r="AK1219" s="135"/>
      <c r="AL1219" s="135"/>
      <c r="AM1219" s="135"/>
      <c r="AN1219" s="135"/>
      <c r="AO1219" s="135"/>
      <c r="AP1219" s="135"/>
    </row>
    <row r="1220" spans="1:42" s="33" customFormat="1" ht="18" hidden="1" customHeight="1" x14ac:dyDescent="0.2">
      <c r="A1220" s="36" t="s">
        <v>34</v>
      </c>
      <c r="B1220" s="31">
        <f>[1]consoCURRENT!E25227</f>
        <v>0</v>
      </c>
      <c r="C1220" s="31">
        <f>[1]consoCURRENT!F25227</f>
        <v>0</v>
      </c>
      <c r="D1220" s="31">
        <f>[1]consoCURRENT!G25227</f>
        <v>0</v>
      </c>
      <c r="E1220" s="31">
        <f>[1]consoCURRENT!H25227</f>
        <v>0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0</v>
      </c>
      <c r="P1220" s="31">
        <f>[1]consoCURRENT!S25227</f>
        <v>0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0</v>
      </c>
      <c r="AA1220" s="31">
        <f>D1220-Z1220</f>
        <v>0</v>
      </c>
      <c r="AB1220" s="39" t="e">
        <f>Z1220/D1220</f>
        <v>#DIV/0!</v>
      </c>
      <c r="AC1220" s="32"/>
      <c r="AE1220" s="135"/>
      <c r="AF1220" s="135"/>
      <c r="AG1220" s="135"/>
      <c r="AH1220" s="135"/>
      <c r="AI1220" s="135"/>
      <c r="AJ1220" s="135"/>
      <c r="AK1220" s="135"/>
      <c r="AL1220" s="135"/>
      <c r="AM1220" s="135"/>
      <c r="AN1220" s="135"/>
      <c r="AO1220" s="135"/>
      <c r="AP1220" s="135"/>
    </row>
    <row r="1221" spans="1:42" s="33" customFormat="1" ht="18" hidden="1" customHeight="1" x14ac:dyDescent="0.2">
      <c r="A1221" s="36" t="s">
        <v>35</v>
      </c>
      <c r="B1221" s="31">
        <f>[1]consoCURRENT!E25340</f>
        <v>45439.740000000005</v>
      </c>
      <c r="C1221" s="31">
        <f>[1]consoCURRENT!F25340</f>
        <v>0</v>
      </c>
      <c r="D1221" s="31">
        <f>[1]consoCURRENT!G25340</f>
        <v>45439.740000000005</v>
      </c>
      <c r="E1221" s="31">
        <f>[1]consoCURRENT!H25340</f>
        <v>0</v>
      </c>
      <c r="F1221" s="31">
        <f>[1]consoCURRENT!I25340</f>
        <v>45439.740000000005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0</v>
      </c>
      <c r="P1221" s="31">
        <f>[1]consoCURRENT!S25340</f>
        <v>0</v>
      </c>
      <c r="Q1221" s="31">
        <f>[1]consoCURRENT!T25340</f>
        <v>21718.74</v>
      </c>
      <c r="R1221" s="31">
        <f>[1]consoCURRENT!U25340</f>
        <v>23721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72">SUM(M1221:Y1221)</f>
        <v>45439.740000000005</v>
      </c>
      <c r="AA1221" s="31">
        <f>D1221-Z1221</f>
        <v>0</v>
      </c>
      <c r="AB1221" s="39">
        <f>Z1221/D1221</f>
        <v>1</v>
      </c>
      <c r="AC1221" s="32"/>
      <c r="AE1221" s="135"/>
      <c r="AF1221" s="135"/>
      <c r="AG1221" s="135"/>
      <c r="AH1221" s="135"/>
      <c r="AI1221" s="135"/>
      <c r="AJ1221" s="135"/>
      <c r="AK1221" s="135"/>
      <c r="AL1221" s="135"/>
      <c r="AM1221" s="135"/>
      <c r="AN1221" s="135"/>
      <c r="AO1221" s="135"/>
      <c r="AP1221" s="135"/>
    </row>
    <row r="1222" spans="1:42" s="33" customFormat="1" ht="18" hidden="1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72"/>
        <v>0</v>
      </c>
      <c r="AA1222" s="31">
        <f>D1222-Z1222</f>
        <v>0</v>
      </c>
      <c r="AB1222" s="39"/>
      <c r="AC1222" s="32"/>
      <c r="AE1222" s="135"/>
      <c r="AF1222" s="135"/>
      <c r="AG1222" s="135"/>
      <c r="AH1222" s="135"/>
      <c r="AI1222" s="135"/>
      <c r="AJ1222" s="135"/>
      <c r="AK1222" s="135"/>
      <c r="AL1222" s="135"/>
      <c r="AM1222" s="135"/>
      <c r="AN1222" s="135"/>
      <c r="AO1222" s="135"/>
      <c r="AP1222" s="135"/>
    </row>
    <row r="1223" spans="1:42" s="33" customFormat="1" ht="18" hidden="1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72"/>
        <v>0</v>
      </c>
      <c r="AA1223" s="31">
        <f>D1223-Z1223</f>
        <v>0</v>
      </c>
      <c r="AB1223" s="39"/>
      <c r="AC1223" s="32"/>
      <c r="AE1223" s="135"/>
      <c r="AF1223" s="135"/>
      <c r="AG1223" s="135"/>
      <c r="AH1223" s="135"/>
      <c r="AI1223" s="135"/>
      <c r="AJ1223" s="135"/>
      <c r="AK1223" s="135"/>
      <c r="AL1223" s="135"/>
      <c r="AM1223" s="135"/>
      <c r="AN1223" s="135"/>
      <c r="AO1223" s="135"/>
      <c r="AP1223" s="135"/>
    </row>
    <row r="1224" spans="1:42" s="33" customFormat="1" ht="18" hidden="1" customHeight="1" x14ac:dyDescent="0.25">
      <c r="A1224" s="40" t="s">
        <v>38</v>
      </c>
      <c r="B1224" s="41">
        <f t="shared" ref="B1224:AA1224" si="573">SUM(B1220:B1223)</f>
        <v>45439.740000000005</v>
      </c>
      <c r="C1224" s="41">
        <f t="shared" si="573"/>
        <v>0</v>
      </c>
      <c r="D1224" s="41">
        <f t="shared" si="573"/>
        <v>45439.740000000005</v>
      </c>
      <c r="E1224" s="41">
        <f t="shared" si="573"/>
        <v>0</v>
      </c>
      <c r="F1224" s="41">
        <f t="shared" si="573"/>
        <v>45439.740000000005</v>
      </c>
      <c r="G1224" s="41">
        <f t="shared" si="573"/>
        <v>0</v>
      </c>
      <c r="H1224" s="41">
        <f t="shared" si="573"/>
        <v>0</v>
      </c>
      <c r="I1224" s="41">
        <f t="shared" si="573"/>
        <v>0</v>
      </c>
      <c r="J1224" s="41">
        <f t="shared" si="573"/>
        <v>0</v>
      </c>
      <c r="K1224" s="41">
        <f t="shared" si="573"/>
        <v>0</v>
      </c>
      <c r="L1224" s="41">
        <f t="shared" si="573"/>
        <v>0</v>
      </c>
      <c r="M1224" s="41">
        <f t="shared" si="573"/>
        <v>0</v>
      </c>
      <c r="N1224" s="41">
        <f t="shared" si="573"/>
        <v>0</v>
      </c>
      <c r="O1224" s="41">
        <f t="shared" si="573"/>
        <v>0</v>
      </c>
      <c r="P1224" s="41">
        <f t="shared" si="573"/>
        <v>0</v>
      </c>
      <c r="Q1224" s="41">
        <f t="shared" si="573"/>
        <v>21718.74</v>
      </c>
      <c r="R1224" s="41">
        <f t="shared" si="573"/>
        <v>23721</v>
      </c>
      <c r="S1224" s="41">
        <f t="shared" si="573"/>
        <v>0</v>
      </c>
      <c r="T1224" s="41">
        <f t="shared" si="573"/>
        <v>0</v>
      </c>
      <c r="U1224" s="41">
        <f t="shared" si="573"/>
        <v>0</v>
      </c>
      <c r="V1224" s="41">
        <f t="shared" si="573"/>
        <v>0</v>
      </c>
      <c r="W1224" s="41">
        <f t="shared" si="573"/>
        <v>0</v>
      </c>
      <c r="X1224" s="41">
        <f t="shared" si="573"/>
        <v>0</v>
      </c>
      <c r="Y1224" s="41">
        <f t="shared" si="573"/>
        <v>0</v>
      </c>
      <c r="Z1224" s="41">
        <f t="shared" si="573"/>
        <v>45439.740000000005</v>
      </c>
      <c r="AA1224" s="41">
        <f t="shared" si="573"/>
        <v>0</v>
      </c>
      <c r="AB1224" s="42">
        <f>Z1224/D1224</f>
        <v>1</v>
      </c>
      <c r="AC1224" s="32"/>
      <c r="AE1224" s="135"/>
      <c r="AF1224" s="135"/>
      <c r="AG1224" s="135"/>
      <c r="AH1224" s="135"/>
      <c r="AI1224" s="135"/>
      <c r="AJ1224" s="135"/>
      <c r="AK1224" s="135"/>
      <c r="AL1224" s="135"/>
      <c r="AM1224" s="135"/>
      <c r="AN1224" s="135"/>
      <c r="AO1224" s="135"/>
      <c r="AP1224" s="135"/>
    </row>
    <row r="1225" spans="1:42" s="33" customFormat="1" ht="18" hidden="1" customHeight="1" x14ac:dyDescent="0.25">
      <c r="A1225" s="43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74">SUM(M1225:Y1225)</f>
        <v>0</v>
      </c>
      <c r="AA1225" s="31">
        <f>D1225-Z1225</f>
        <v>0</v>
      </c>
      <c r="AB1225" s="39"/>
      <c r="AC1225" s="32"/>
      <c r="AE1225" s="135"/>
      <c r="AF1225" s="135"/>
      <c r="AG1225" s="135"/>
      <c r="AH1225" s="135"/>
      <c r="AI1225" s="135"/>
      <c r="AJ1225" s="135"/>
      <c r="AK1225" s="135"/>
      <c r="AL1225" s="135"/>
      <c r="AM1225" s="135"/>
      <c r="AN1225" s="135"/>
      <c r="AO1225" s="135"/>
      <c r="AP1225" s="135"/>
    </row>
    <row r="1226" spans="1:42" s="33" customFormat="1" ht="18" hidden="1" customHeight="1" x14ac:dyDescent="0.25">
      <c r="A1226" s="40" t="s">
        <v>40</v>
      </c>
      <c r="B1226" s="41">
        <f t="shared" ref="B1226:AA1226" si="575">B1225+B1224</f>
        <v>45439.740000000005</v>
      </c>
      <c r="C1226" s="41">
        <f t="shared" si="575"/>
        <v>0</v>
      </c>
      <c r="D1226" s="41">
        <f t="shared" si="575"/>
        <v>45439.740000000005</v>
      </c>
      <c r="E1226" s="41">
        <f t="shared" si="575"/>
        <v>0</v>
      </c>
      <c r="F1226" s="41">
        <f t="shared" si="575"/>
        <v>45439.740000000005</v>
      </c>
      <c r="G1226" s="41">
        <f t="shared" si="575"/>
        <v>0</v>
      </c>
      <c r="H1226" s="41">
        <f t="shared" si="575"/>
        <v>0</v>
      </c>
      <c r="I1226" s="41">
        <f t="shared" si="575"/>
        <v>0</v>
      </c>
      <c r="J1226" s="41">
        <f t="shared" si="575"/>
        <v>0</v>
      </c>
      <c r="K1226" s="41">
        <f t="shared" si="575"/>
        <v>0</v>
      </c>
      <c r="L1226" s="41">
        <f t="shared" si="575"/>
        <v>0</v>
      </c>
      <c r="M1226" s="41">
        <f t="shared" si="575"/>
        <v>0</v>
      </c>
      <c r="N1226" s="41">
        <f t="shared" si="575"/>
        <v>0</v>
      </c>
      <c r="O1226" s="41">
        <f t="shared" si="575"/>
        <v>0</v>
      </c>
      <c r="P1226" s="41">
        <f t="shared" si="575"/>
        <v>0</v>
      </c>
      <c r="Q1226" s="41">
        <f t="shared" si="575"/>
        <v>21718.74</v>
      </c>
      <c r="R1226" s="41">
        <f t="shared" si="575"/>
        <v>23721</v>
      </c>
      <c r="S1226" s="41">
        <f t="shared" si="575"/>
        <v>0</v>
      </c>
      <c r="T1226" s="41">
        <f t="shared" si="575"/>
        <v>0</v>
      </c>
      <c r="U1226" s="41">
        <f t="shared" si="575"/>
        <v>0</v>
      </c>
      <c r="V1226" s="41">
        <f t="shared" si="575"/>
        <v>0</v>
      </c>
      <c r="W1226" s="41">
        <f t="shared" si="575"/>
        <v>0</v>
      </c>
      <c r="X1226" s="41">
        <f t="shared" si="575"/>
        <v>0</v>
      </c>
      <c r="Y1226" s="41">
        <f t="shared" si="575"/>
        <v>0</v>
      </c>
      <c r="Z1226" s="41">
        <f t="shared" si="575"/>
        <v>45439.740000000005</v>
      </c>
      <c r="AA1226" s="41">
        <f t="shared" si="575"/>
        <v>0</v>
      </c>
      <c r="AB1226" s="42">
        <f>Z1226/D1226</f>
        <v>1</v>
      </c>
      <c r="AC1226" s="44"/>
      <c r="AE1226" s="135"/>
      <c r="AF1226" s="135"/>
      <c r="AG1226" s="135"/>
      <c r="AH1226" s="135"/>
      <c r="AI1226" s="135"/>
      <c r="AJ1226" s="135"/>
      <c r="AK1226" s="135"/>
      <c r="AL1226" s="135"/>
      <c r="AM1226" s="135"/>
      <c r="AN1226" s="135"/>
      <c r="AO1226" s="135"/>
      <c r="AP1226" s="135"/>
    </row>
    <row r="1227" spans="1:42" s="33" customFormat="1" ht="15" hidden="1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  <c r="AE1227" s="135"/>
      <c r="AF1227" s="135"/>
      <c r="AG1227" s="135"/>
      <c r="AH1227" s="135"/>
      <c r="AI1227" s="135"/>
      <c r="AJ1227" s="135"/>
      <c r="AK1227" s="135"/>
      <c r="AL1227" s="135"/>
      <c r="AM1227" s="135"/>
      <c r="AN1227" s="135"/>
      <c r="AO1227" s="135"/>
      <c r="AP1227" s="135"/>
    </row>
    <row r="1228" spans="1:42" s="33" customFormat="1" ht="15" hidden="1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  <c r="AE1228" s="135"/>
      <c r="AF1228" s="135"/>
      <c r="AG1228" s="135"/>
      <c r="AH1228" s="135"/>
      <c r="AI1228" s="135"/>
      <c r="AJ1228" s="135"/>
      <c r="AK1228" s="135"/>
      <c r="AL1228" s="135"/>
      <c r="AM1228" s="135"/>
      <c r="AN1228" s="135"/>
      <c r="AO1228" s="135"/>
      <c r="AP1228" s="135"/>
    </row>
    <row r="1229" spans="1:42" s="33" customFormat="1" ht="15" hidden="1" customHeight="1" x14ac:dyDescent="0.25">
      <c r="A1229" s="48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  <c r="AE1229" s="135"/>
      <c r="AF1229" s="135"/>
      <c r="AG1229" s="135"/>
      <c r="AH1229" s="135"/>
      <c r="AI1229" s="135"/>
      <c r="AJ1229" s="135"/>
      <c r="AK1229" s="135"/>
      <c r="AL1229" s="135"/>
      <c r="AM1229" s="135"/>
      <c r="AN1229" s="135"/>
      <c r="AO1229" s="135"/>
      <c r="AP1229" s="135"/>
    </row>
    <row r="1230" spans="1:42" s="33" customFormat="1" ht="18" hidden="1" customHeight="1" x14ac:dyDescent="0.2">
      <c r="A1230" s="36" t="s">
        <v>34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9" t="e">
        <f>Z1230/D1230</f>
        <v>#DIV/0!</v>
      </c>
      <c r="AC1230" s="32"/>
      <c r="AE1230" s="135"/>
      <c r="AF1230" s="135"/>
      <c r="AG1230" s="135"/>
      <c r="AH1230" s="135"/>
      <c r="AI1230" s="135"/>
      <c r="AJ1230" s="135"/>
      <c r="AK1230" s="135"/>
      <c r="AL1230" s="135"/>
      <c r="AM1230" s="135"/>
      <c r="AN1230" s="135"/>
      <c r="AO1230" s="135"/>
      <c r="AP1230" s="135"/>
    </row>
    <row r="1231" spans="1:42" s="33" customFormat="1" ht="18" hidden="1" customHeight="1" x14ac:dyDescent="0.2">
      <c r="A1231" s="36" t="s">
        <v>35</v>
      </c>
      <c r="B1231" s="31">
        <f>[1]consoCURRENT!E25553</f>
        <v>0</v>
      </c>
      <c r="C1231" s="31">
        <f>[1]consoCURRENT!F25553</f>
        <v>0</v>
      </c>
      <c r="D1231" s="31">
        <f>[1]consoCURRENT!G25553</f>
        <v>0</v>
      </c>
      <c r="E1231" s="31">
        <f>[1]consoCURRENT!H25553</f>
        <v>0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0</v>
      </c>
      <c r="P1231" s="31">
        <f>[1]consoCURRENT!S25553</f>
        <v>0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76">SUM(M1231:Y1231)</f>
        <v>0</v>
      </c>
      <c r="AA1231" s="31">
        <f>D1231-Z1231</f>
        <v>0</v>
      </c>
      <c r="AB1231" s="39" t="e">
        <f>Z1231/D1231</f>
        <v>#DIV/0!</v>
      </c>
      <c r="AC1231" s="32"/>
      <c r="AE1231" s="135"/>
      <c r="AF1231" s="135"/>
      <c r="AG1231" s="135"/>
      <c r="AH1231" s="135"/>
      <c r="AI1231" s="135"/>
      <c r="AJ1231" s="135"/>
      <c r="AK1231" s="135"/>
      <c r="AL1231" s="135"/>
      <c r="AM1231" s="135"/>
      <c r="AN1231" s="135"/>
      <c r="AO1231" s="135"/>
      <c r="AP1231" s="135"/>
    </row>
    <row r="1232" spans="1:42" s="33" customFormat="1" ht="18" hidden="1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76"/>
        <v>0</v>
      </c>
      <c r="AA1232" s="31">
        <f>D1232-Z1232</f>
        <v>0</v>
      </c>
      <c r="AB1232" s="39"/>
      <c r="AC1232" s="32"/>
      <c r="AE1232" s="135"/>
      <c r="AF1232" s="135"/>
      <c r="AG1232" s="135"/>
      <c r="AH1232" s="135"/>
      <c r="AI1232" s="135"/>
      <c r="AJ1232" s="135"/>
      <c r="AK1232" s="135"/>
      <c r="AL1232" s="135"/>
      <c r="AM1232" s="135"/>
      <c r="AN1232" s="135"/>
      <c r="AO1232" s="135"/>
      <c r="AP1232" s="135"/>
    </row>
    <row r="1233" spans="1:42" s="33" customFormat="1" ht="18" hidden="1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76"/>
        <v>0</v>
      </c>
      <c r="AA1233" s="31">
        <f>D1233-Z1233</f>
        <v>0</v>
      </c>
      <c r="AB1233" s="39"/>
      <c r="AC1233" s="32"/>
      <c r="AE1233" s="135"/>
      <c r="AF1233" s="135"/>
      <c r="AG1233" s="135"/>
      <c r="AH1233" s="135"/>
      <c r="AI1233" s="135"/>
      <c r="AJ1233" s="135"/>
      <c r="AK1233" s="135"/>
      <c r="AL1233" s="135"/>
      <c r="AM1233" s="135"/>
      <c r="AN1233" s="135"/>
      <c r="AO1233" s="135"/>
      <c r="AP1233" s="135"/>
    </row>
    <row r="1234" spans="1:42" s="33" customFormat="1" ht="18" hidden="1" customHeight="1" x14ac:dyDescent="0.25">
      <c r="A1234" s="40" t="s">
        <v>38</v>
      </c>
      <c r="B1234" s="41">
        <f t="shared" ref="B1234:AA1234" si="577">SUM(B1230:B1233)</f>
        <v>0</v>
      </c>
      <c r="C1234" s="41">
        <f t="shared" si="577"/>
        <v>0</v>
      </c>
      <c r="D1234" s="41">
        <f t="shared" si="577"/>
        <v>0</v>
      </c>
      <c r="E1234" s="41">
        <f t="shared" si="577"/>
        <v>0</v>
      </c>
      <c r="F1234" s="41">
        <f t="shared" si="577"/>
        <v>0</v>
      </c>
      <c r="G1234" s="41">
        <f t="shared" si="577"/>
        <v>0</v>
      </c>
      <c r="H1234" s="41">
        <f t="shared" si="577"/>
        <v>0</v>
      </c>
      <c r="I1234" s="41">
        <f t="shared" si="577"/>
        <v>0</v>
      </c>
      <c r="J1234" s="41">
        <f t="shared" si="577"/>
        <v>0</v>
      </c>
      <c r="K1234" s="41">
        <f t="shared" si="577"/>
        <v>0</v>
      </c>
      <c r="L1234" s="41">
        <f t="shared" si="577"/>
        <v>0</v>
      </c>
      <c r="M1234" s="41">
        <f t="shared" si="577"/>
        <v>0</v>
      </c>
      <c r="N1234" s="41">
        <f t="shared" si="577"/>
        <v>0</v>
      </c>
      <c r="O1234" s="41">
        <f t="shared" si="577"/>
        <v>0</v>
      </c>
      <c r="P1234" s="41">
        <f t="shared" si="577"/>
        <v>0</v>
      </c>
      <c r="Q1234" s="41">
        <f t="shared" si="577"/>
        <v>0</v>
      </c>
      <c r="R1234" s="41">
        <f t="shared" si="577"/>
        <v>0</v>
      </c>
      <c r="S1234" s="41">
        <f t="shared" si="577"/>
        <v>0</v>
      </c>
      <c r="T1234" s="41">
        <f t="shared" si="577"/>
        <v>0</v>
      </c>
      <c r="U1234" s="41">
        <f t="shared" si="577"/>
        <v>0</v>
      </c>
      <c r="V1234" s="41">
        <f t="shared" si="577"/>
        <v>0</v>
      </c>
      <c r="W1234" s="41">
        <f t="shared" si="577"/>
        <v>0</v>
      </c>
      <c r="X1234" s="41">
        <f t="shared" si="577"/>
        <v>0</v>
      </c>
      <c r="Y1234" s="41">
        <f t="shared" si="577"/>
        <v>0</v>
      </c>
      <c r="Z1234" s="41">
        <f t="shared" si="577"/>
        <v>0</v>
      </c>
      <c r="AA1234" s="41">
        <f t="shared" si="577"/>
        <v>0</v>
      </c>
      <c r="AB1234" s="42" t="e">
        <f>Z1234/D1234</f>
        <v>#DIV/0!</v>
      </c>
      <c r="AC1234" s="32"/>
      <c r="AE1234" s="135"/>
      <c r="AF1234" s="135"/>
      <c r="AG1234" s="135"/>
      <c r="AH1234" s="135"/>
      <c r="AI1234" s="135"/>
      <c r="AJ1234" s="135"/>
      <c r="AK1234" s="135"/>
      <c r="AL1234" s="135"/>
      <c r="AM1234" s="135"/>
      <c r="AN1234" s="135"/>
      <c r="AO1234" s="135"/>
      <c r="AP1234" s="135"/>
    </row>
    <row r="1235" spans="1:42" s="33" customFormat="1" ht="18" hidden="1" customHeight="1" x14ac:dyDescent="0.25">
      <c r="A1235" s="43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78">SUM(M1235:Y1235)</f>
        <v>0</v>
      </c>
      <c r="AA1235" s="31">
        <f>D1235-Z1235</f>
        <v>0</v>
      </c>
      <c r="AB1235" s="39"/>
      <c r="AC1235" s="32"/>
      <c r="AE1235" s="135"/>
      <c r="AF1235" s="135"/>
      <c r="AG1235" s="135"/>
      <c r="AH1235" s="135"/>
      <c r="AI1235" s="135"/>
      <c r="AJ1235" s="135"/>
      <c r="AK1235" s="135"/>
      <c r="AL1235" s="135"/>
      <c r="AM1235" s="135"/>
      <c r="AN1235" s="135"/>
      <c r="AO1235" s="135"/>
      <c r="AP1235" s="135"/>
    </row>
    <row r="1236" spans="1:42" s="33" customFormat="1" ht="18" hidden="1" customHeight="1" x14ac:dyDescent="0.25">
      <c r="A1236" s="40" t="s">
        <v>40</v>
      </c>
      <c r="B1236" s="41">
        <f t="shared" ref="B1236:AA1236" si="579">B1235+B1234</f>
        <v>0</v>
      </c>
      <c r="C1236" s="41">
        <f t="shared" si="579"/>
        <v>0</v>
      </c>
      <c r="D1236" s="41">
        <f t="shared" si="579"/>
        <v>0</v>
      </c>
      <c r="E1236" s="41">
        <f t="shared" si="579"/>
        <v>0</v>
      </c>
      <c r="F1236" s="41">
        <f t="shared" si="579"/>
        <v>0</v>
      </c>
      <c r="G1236" s="41">
        <f t="shared" si="579"/>
        <v>0</v>
      </c>
      <c r="H1236" s="41">
        <f t="shared" si="579"/>
        <v>0</v>
      </c>
      <c r="I1236" s="41">
        <f t="shared" si="579"/>
        <v>0</v>
      </c>
      <c r="J1236" s="41">
        <f t="shared" si="579"/>
        <v>0</v>
      </c>
      <c r="K1236" s="41">
        <f t="shared" si="579"/>
        <v>0</v>
      </c>
      <c r="L1236" s="41">
        <f t="shared" si="579"/>
        <v>0</v>
      </c>
      <c r="M1236" s="41">
        <f t="shared" si="579"/>
        <v>0</v>
      </c>
      <c r="N1236" s="41">
        <f t="shared" si="579"/>
        <v>0</v>
      </c>
      <c r="O1236" s="41">
        <f t="shared" si="579"/>
        <v>0</v>
      </c>
      <c r="P1236" s="41">
        <f t="shared" si="579"/>
        <v>0</v>
      </c>
      <c r="Q1236" s="41">
        <f t="shared" si="579"/>
        <v>0</v>
      </c>
      <c r="R1236" s="41">
        <f t="shared" si="579"/>
        <v>0</v>
      </c>
      <c r="S1236" s="41">
        <f t="shared" si="579"/>
        <v>0</v>
      </c>
      <c r="T1236" s="41">
        <f t="shared" si="579"/>
        <v>0</v>
      </c>
      <c r="U1236" s="41">
        <f t="shared" si="579"/>
        <v>0</v>
      </c>
      <c r="V1236" s="41">
        <f t="shared" si="579"/>
        <v>0</v>
      </c>
      <c r="W1236" s="41">
        <f t="shared" si="579"/>
        <v>0</v>
      </c>
      <c r="X1236" s="41">
        <f t="shared" si="579"/>
        <v>0</v>
      </c>
      <c r="Y1236" s="41">
        <f t="shared" si="579"/>
        <v>0</v>
      </c>
      <c r="Z1236" s="41">
        <f t="shared" si="579"/>
        <v>0</v>
      </c>
      <c r="AA1236" s="41">
        <f t="shared" si="579"/>
        <v>0</v>
      </c>
      <c r="AB1236" s="42" t="e">
        <f>Z1236/D1236</f>
        <v>#DIV/0!</v>
      </c>
      <c r="AC1236" s="44"/>
      <c r="AE1236" s="135"/>
      <c r="AF1236" s="135"/>
      <c r="AG1236" s="135"/>
      <c r="AH1236" s="135"/>
      <c r="AI1236" s="135"/>
      <c r="AJ1236" s="135"/>
      <c r="AK1236" s="135"/>
      <c r="AL1236" s="135"/>
      <c r="AM1236" s="135"/>
      <c r="AN1236" s="135"/>
      <c r="AO1236" s="135"/>
      <c r="AP1236" s="135"/>
    </row>
    <row r="1237" spans="1:42" s="33" customFormat="1" ht="15" hidden="1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  <c r="AE1237" s="135"/>
      <c r="AF1237" s="135"/>
      <c r="AG1237" s="135"/>
      <c r="AH1237" s="135"/>
      <c r="AI1237" s="135"/>
      <c r="AJ1237" s="135"/>
      <c r="AK1237" s="135"/>
      <c r="AL1237" s="135"/>
      <c r="AM1237" s="135"/>
      <c r="AN1237" s="135"/>
      <c r="AO1237" s="135"/>
      <c r="AP1237" s="135"/>
    </row>
    <row r="1238" spans="1:42" s="33" customFormat="1" ht="15" hidden="1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  <c r="AE1238" s="135"/>
      <c r="AF1238" s="135"/>
      <c r="AG1238" s="135"/>
      <c r="AH1238" s="135"/>
      <c r="AI1238" s="135"/>
      <c r="AJ1238" s="135"/>
      <c r="AK1238" s="135"/>
      <c r="AL1238" s="135"/>
      <c r="AM1238" s="135"/>
      <c r="AN1238" s="135"/>
      <c r="AO1238" s="135"/>
      <c r="AP1238" s="135"/>
    </row>
    <row r="1239" spans="1:42" s="33" customFormat="1" ht="15" hidden="1" customHeight="1" x14ac:dyDescent="0.25">
      <c r="A1239" s="48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  <c r="AE1239" s="135"/>
      <c r="AF1239" s="135"/>
      <c r="AG1239" s="135"/>
      <c r="AH1239" s="135"/>
      <c r="AI1239" s="135"/>
      <c r="AJ1239" s="135"/>
      <c r="AK1239" s="135"/>
      <c r="AL1239" s="135"/>
      <c r="AM1239" s="135"/>
      <c r="AN1239" s="135"/>
      <c r="AO1239" s="135"/>
      <c r="AP1239" s="135"/>
    </row>
    <row r="1240" spans="1:42" s="33" customFormat="1" ht="18" hidden="1" customHeight="1" x14ac:dyDescent="0.2">
      <c r="A1240" s="36" t="s">
        <v>34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9" t="e">
        <f>Z1240/D1240</f>
        <v>#DIV/0!</v>
      </c>
      <c r="AC1240" s="32"/>
      <c r="AE1240" s="135"/>
      <c r="AF1240" s="135"/>
      <c r="AG1240" s="135"/>
      <c r="AH1240" s="135"/>
      <c r="AI1240" s="135"/>
      <c r="AJ1240" s="135"/>
      <c r="AK1240" s="135"/>
      <c r="AL1240" s="135"/>
      <c r="AM1240" s="135"/>
      <c r="AN1240" s="135"/>
      <c r="AO1240" s="135"/>
      <c r="AP1240" s="135"/>
    </row>
    <row r="1241" spans="1:42" s="33" customFormat="1" ht="18" hidden="1" customHeight="1" x14ac:dyDescent="0.2">
      <c r="A1241" s="36" t="s">
        <v>35</v>
      </c>
      <c r="B1241" s="31">
        <f>[1]consoCURRENT!E25766</f>
        <v>207016.59000000005</v>
      </c>
      <c r="C1241" s="31">
        <f>[1]consoCURRENT!F25766</f>
        <v>0</v>
      </c>
      <c r="D1241" s="31">
        <f>[1]consoCURRENT!G25766</f>
        <v>207016.59000000005</v>
      </c>
      <c r="E1241" s="31">
        <f>[1]consoCURRENT!H25766</f>
        <v>0</v>
      </c>
      <c r="F1241" s="31">
        <f>[1]consoCURRENT!I25766</f>
        <v>5.8207660913467407E-11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0</v>
      </c>
      <c r="P1241" s="31">
        <f>[1]consoCURRENT!S25766</f>
        <v>0</v>
      </c>
      <c r="Q1241" s="31">
        <f>[1]consoCURRENT!T25766</f>
        <v>0</v>
      </c>
      <c r="R1241" s="31">
        <f>[1]consoCURRENT!U25766</f>
        <v>69447.290000000052</v>
      </c>
      <c r="S1241" s="31">
        <f>[1]consoCURRENT!V25766</f>
        <v>-69447.289999999994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80">SUM(M1241:Y1241)</f>
        <v>5.8207660913467407E-11</v>
      </c>
      <c r="AA1241" s="31">
        <f>D1241-Z1241</f>
        <v>207016.59</v>
      </c>
      <c r="AB1241" s="39">
        <f>Z1241/D1241</f>
        <v>2.8117389487222926E-16</v>
      </c>
      <c r="AC1241" s="32"/>
      <c r="AE1241" s="135"/>
      <c r="AF1241" s="135"/>
      <c r="AG1241" s="135"/>
      <c r="AH1241" s="135"/>
      <c r="AI1241" s="135"/>
      <c r="AJ1241" s="135"/>
      <c r="AK1241" s="135"/>
      <c r="AL1241" s="135"/>
      <c r="AM1241" s="135"/>
      <c r="AN1241" s="135"/>
      <c r="AO1241" s="135"/>
      <c r="AP1241" s="135"/>
    </row>
    <row r="1242" spans="1:42" s="33" customFormat="1" ht="18" hidden="1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80"/>
        <v>0</v>
      </c>
      <c r="AA1242" s="31">
        <f>D1242-Z1242</f>
        <v>0</v>
      </c>
      <c r="AB1242" s="39"/>
      <c r="AC1242" s="32"/>
      <c r="AE1242" s="135"/>
      <c r="AF1242" s="135"/>
      <c r="AG1242" s="135"/>
      <c r="AH1242" s="135"/>
      <c r="AI1242" s="135"/>
      <c r="AJ1242" s="135"/>
      <c r="AK1242" s="135"/>
      <c r="AL1242" s="135"/>
      <c r="AM1242" s="135"/>
      <c r="AN1242" s="135"/>
      <c r="AO1242" s="135"/>
      <c r="AP1242" s="135"/>
    </row>
    <row r="1243" spans="1:42" s="33" customFormat="1" ht="18" hidden="1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80"/>
        <v>0</v>
      </c>
      <c r="AA1243" s="31">
        <f>D1243-Z1243</f>
        <v>0</v>
      </c>
      <c r="AB1243" s="39"/>
      <c r="AC1243" s="32"/>
      <c r="AE1243" s="135"/>
      <c r="AF1243" s="135"/>
      <c r="AG1243" s="135"/>
      <c r="AH1243" s="135"/>
      <c r="AI1243" s="135"/>
      <c r="AJ1243" s="135"/>
      <c r="AK1243" s="135"/>
      <c r="AL1243" s="135"/>
      <c r="AM1243" s="135"/>
      <c r="AN1243" s="135"/>
      <c r="AO1243" s="135"/>
      <c r="AP1243" s="135"/>
    </row>
    <row r="1244" spans="1:42" s="33" customFormat="1" ht="18" hidden="1" customHeight="1" x14ac:dyDescent="0.25">
      <c r="A1244" s="40" t="s">
        <v>38</v>
      </c>
      <c r="B1244" s="41">
        <f t="shared" ref="B1244:AA1244" si="581">SUM(B1240:B1243)</f>
        <v>207016.59000000005</v>
      </c>
      <c r="C1244" s="41">
        <f t="shared" si="581"/>
        <v>0</v>
      </c>
      <c r="D1244" s="41">
        <f t="shared" si="581"/>
        <v>207016.59000000005</v>
      </c>
      <c r="E1244" s="41">
        <f t="shared" si="581"/>
        <v>0</v>
      </c>
      <c r="F1244" s="41">
        <f t="shared" si="581"/>
        <v>5.8207660913467407E-11</v>
      </c>
      <c r="G1244" s="41">
        <f t="shared" si="581"/>
        <v>0</v>
      </c>
      <c r="H1244" s="41">
        <f t="shared" si="581"/>
        <v>0</v>
      </c>
      <c r="I1244" s="41">
        <f t="shared" si="581"/>
        <v>0</v>
      </c>
      <c r="J1244" s="41">
        <f t="shared" si="581"/>
        <v>0</v>
      </c>
      <c r="K1244" s="41">
        <f t="shared" si="581"/>
        <v>0</v>
      </c>
      <c r="L1244" s="41">
        <f t="shared" si="581"/>
        <v>0</v>
      </c>
      <c r="M1244" s="41">
        <f t="shared" si="581"/>
        <v>0</v>
      </c>
      <c r="N1244" s="41">
        <f t="shared" si="581"/>
        <v>0</v>
      </c>
      <c r="O1244" s="41">
        <f t="shared" si="581"/>
        <v>0</v>
      </c>
      <c r="P1244" s="41">
        <f t="shared" si="581"/>
        <v>0</v>
      </c>
      <c r="Q1244" s="41">
        <f t="shared" si="581"/>
        <v>0</v>
      </c>
      <c r="R1244" s="41">
        <f t="shared" si="581"/>
        <v>69447.290000000052</v>
      </c>
      <c r="S1244" s="41">
        <f t="shared" si="581"/>
        <v>-69447.289999999994</v>
      </c>
      <c r="T1244" s="41">
        <f t="shared" si="581"/>
        <v>0</v>
      </c>
      <c r="U1244" s="41">
        <f t="shared" si="581"/>
        <v>0</v>
      </c>
      <c r="V1244" s="41">
        <f t="shared" si="581"/>
        <v>0</v>
      </c>
      <c r="W1244" s="41">
        <f t="shared" si="581"/>
        <v>0</v>
      </c>
      <c r="X1244" s="41">
        <f t="shared" si="581"/>
        <v>0</v>
      </c>
      <c r="Y1244" s="41">
        <f t="shared" si="581"/>
        <v>0</v>
      </c>
      <c r="Z1244" s="41">
        <f t="shared" si="581"/>
        <v>5.8207660913467407E-11</v>
      </c>
      <c r="AA1244" s="41">
        <f t="shared" si="581"/>
        <v>207016.59</v>
      </c>
      <c r="AB1244" s="42">
        <f>Z1244/D1244</f>
        <v>2.8117389487222926E-16</v>
      </c>
      <c r="AC1244" s="32"/>
      <c r="AE1244" s="135"/>
      <c r="AF1244" s="135"/>
      <c r="AG1244" s="135"/>
      <c r="AH1244" s="135"/>
      <c r="AI1244" s="135"/>
      <c r="AJ1244" s="135"/>
      <c r="AK1244" s="135"/>
      <c r="AL1244" s="135"/>
      <c r="AM1244" s="135"/>
      <c r="AN1244" s="135"/>
      <c r="AO1244" s="135"/>
      <c r="AP1244" s="135"/>
    </row>
    <row r="1245" spans="1:42" s="33" customFormat="1" ht="18" hidden="1" customHeight="1" x14ac:dyDescent="0.25">
      <c r="A1245" s="43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82">SUM(M1245:Y1245)</f>
        <v>0</v>
      </c>
      <c r="AA1245" s="31">
        <f>D1245-Z1245</f>
        <v>0</v>
      </c>
      <c r="AB1245" s="39"/>
      <c r="AC1245" s="32"/>
      <c r="AE1245" s="135"/>
      <c r="AF1245" s="135"/>
      <c r="AG1245" s="135"/>
      <c r="AH1245" s="135"/>
      <c r="AI1245" s="135"/>
      <c r="AJ1245" s="135"/>
      <c r="AK1245" s="135"/>
      <c r="AL1245" s="135"/>
      <c r="AM1245" s="135"/>
      <c r="AN1245" s="135"/>
      <c r="AO1245" s="135"/>
      <c r="AP1245" s="135"/>
    </row>
    <row r="1246" spans="1:42" s="33" customFormat="1" ht="18" hidden="1" customHeight="1" x14ac:dyDescent="0.25">
      <c r="A1246" s="40" t="s">
        <v>40</v>
      </c>
      <c r="B1246" s="41">
        <f t="shared" ref="B1246:AA1246" si="583">B1245+B1244</f>
        <v>207016.59000000005</v>
      </c>
      <c r="C1246" s="41">
        <f t="shared" si="583"/>
        <v>0</v>
      </c>
      <c r="D1246" s="41">
        <f t="shared" si="583"/>
        <v>207016.59000000005</v>
      </c>
      <c r="E1246" s="41">
        <f t="shared" si="583"/>
        <v>0</v>
      </c>
      <c r="F1246" s="41">
        <f t="shared" si="583"/>
        <v>5.8207660913467407E-11</v>
      </c>
      <c r="G1246" s="41">
        <f t="shared" si="583"/>
        <v>0</v>
      </c>
      <c r="H1246" s="41">
        <f t="shared" si="583"/>
        <v>0</v>
      </c>
      <c r="I1246" s="41">
        <f t="shared" si="583"/>
        <v>0</v>
      </c>
      <c r="J1246" s="41">
        <f t="shared" si="583"/>
        <v>0</v>
      </c>
      <c r="K1246" s="41">
        <f t="shared" si="583"/>
        <v>0</v>
      </c>
      <c r="L1246" s="41">
        <f t="shared" si="583"/>
        <v>0</v>
      </c>
      <c r="M1246" s="41">
        <f t="shared" si="583"/>
        <v>0</v>
      </c>
      <c r="N1246" s="41">
        <f t="shared" si="583"/>
        <v>0</v>
      </c>
      <c r="O1246" s="41">
        <f t="shared" si="583"/>
        <v>0</v>
      </c>
      <c r="P1246" s="41">
        <f t="shared" si="583"/>
        <v>0</v>
      </c>
      <c r="Q1246" s="41">
        <f t="shared" si="583"/>
        <v>0</v>
      </c>
      <c r="R1246" s="41">
        <f t="shared" si="583"/>
        <v>69447.290000000052</v>
      </c>
      <c r="S1246" s="41">
        <f t="shared" si="583"/>
        <v>-69447.289999999994</v>
      </c>
      <c r="T1246" s="41">
        <f t="shared" si="583"/>
        <v>0</v>
      </c>
      <c r="U1246" s="41">
        <f t="shared" si="583"/>
        <v>0</v>
      </c>
      <c r="V1246" s="41">
        <f t="shared" si="583"/>
        <v>0</v>
      </c>
      <c r="W1246" s="41">
        <f t="shared" si="583"/>
        <v>0</v>
      </c>
      <c r="X1246" s="41">
        <f t="shared" si="583"/>
        <v>0</v>
      </c>
      <c r="Y1246" s="41">
        <f t="shared" si="583"/>
        <v>0</v>
      </c>
      <c r="Z1246" s="41">
        <f t="shared" si="583"/>
        <v>5.8207660913467407E-11</v>
      </c>
      <c r="AA1246" s="41">
        <f t="shared" si="583"/>
        <v>207016.59</v>
      </c>
      <c r="AB1246" s="42">
        <f>Z1246/D1246</f>
        <v>2.8117389487222926E-16</v>
      </c>
      <c r="AC1246" s="44"/>
      <c r="AE1246" s="135"/>
      <c r="AF1246" s="135"/>
      <c r="AG1246" s="135"/>
      <c r="AH1246" s="135"/>
      <c r="AI1246" s="135"/>
      <c r="AJ1246" s="135"/>
      <c r="AK1246" s="135"/>
      <c r="AL1246" s="135"/>
      <c r="AM1246" s="135"/>
      <c r="AN1246" s="135"/>
      <c r="AO1246" s="135"/>
      <c r="AP1246" s="135"/>
    </row>
    <row r="1247" spans="1:42" s="33" customFormat="1" ht="15" hidden="1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  <c r="AE1247" s="135"/>
      <c r="AF1247" s="135"/>
      <c r="AG1247" s="135"/>
      <c r="AH1247" s="135"/>
      <c r="AI1247" s="135"/>
      <c r="AJ1247" s="135"/>
      <c r="AK1247" s="135"/>
      <c r="AL1247" s="135"/>
      <c r="AM1247" s="135"/>
      <c r="AN1247" s="135"/>
      <c r="AO1247" s="135"/>
      <c r="AP1247" s="135"/>
    </row>
    <row r="1248" spans="1:42" s="33" customFormat="1" ht="15" hidden="1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  <c r="AE1248" s="135"/>
      <c r="AF1248" s="135"/>
      <c r="AG1248" s="135"/>
      <c r="AH1248" s="135"/>
      <c r="AI1248" s="135"/>
      <c r="AJ1248" s="135"/>
      <c r="AK1248" s="135"/>
      <c r="AL1248" s="135"/>
      <c r="AM1248" s="135"/>
      <c r="AN1248" s="135"/>
      <c r="AO1248" s="135"/>
      <c r="AP1248" s="135"/>
    </row>
    <row r="1249" spans="1:42" s="33" customFormat="1" ht="15" hidden="1" customHeight="1" x14ac:dyDescent="0.25">
      <c r="A1249" s="48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  <c r="AE1249" s="135"/>
      <c r="AF1249" s="135"/>
      <c r="AG1249" s="135"/>
      <c r="AH1249" s="135"/>
      <c r="AI1249" s="135"/>
      <c r="AJ1249" s="135"/>
      <c r="AK1249" s="135"/>
      <c r="AL1249" s="135"/>
      <c r="AM1249" s="135"/>
      <c r="AN1249" s="135"/>
      <c r="AO1249" s="135"/>
      <c r="AP1249" s="135"/>
    </row>
    <row r="1250" spans="1:42" s="33" customFormat="1" ht="18" hidden="1" customHeight="1" x14ac:dyDescent="0.2">
      <c r="A1250" s="36" t="s">
        <v>34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9" t="e">
        <f>Z1250/D1250</f>
        <v>#DIV/0!</v>
      </c>
      <c r="AC1250" s="32"/>
      <c r="AE1250" s="135"/>
      <c r="AF1250" s="135"/>
      <c r="AG1250" s="135"/>
      <c r="AH1250" s="135"/>
      <c r="AI1250" s="135"/>
      <c r="AJ1250" s="135"/>
      <c r="AK1250" s="135"/>
      <c r="AL1250" s="135"/>
      <c r="AM1250" s="135"/>
      <c r="AN1250" s="135"/>
      <c r="AO1250" s="135"/>
      <c r="AP1250" s="135"/>
    </row>
    <row r="1251" spans="1:42" s="33" customFormat="1" ht="18" hidden="1" customHeight="1" x14ac:dyDescent="0.2">
      <c r="A1251" s="36" t="s">
        <v>35</v>
      </c>
      <c r="B1251" s="31">
        <f>[1]consoCURRENT!E25979</f>
        <v>0</v>
      </c>
      <c r="C1251" s="31">
        <f>[1]consoCURRENT!F25979</f>
        <v>0</v>
      </c>
      <c r="D1251" s="31">
        <f>[1]consoCURRENT!G25979</f>
        <v>0</v>
      </c>
      <c r="E1251" s="31">
        <f>[1]consoCURRENT!H25979</f>
        <v>0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0</v>
      </c>
      <c r="P1251" s="31">
        <f>[1]consoCURRENT!S25979</f>
        <v>0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84">SUM(M1251:Y1251)</f>
        <v>0</v>
      </c>
      <c r="AA1251" s="31">
        <f>D1251-Z1251</f>
        <v>0</v>
      </c>
      <c r="AB1251" s="39" t="e">
        <f>Z1251/D1251</f>
        <v>#DIV/0!</v>
      </c>
      <c r="AC1251" s="32"/>
      <c r="AE1251" s="135"/>
      <c r="AF1251" s="135"/>
      <c r="AG1251" s="135"/>
      <c r="AH1251" s="135"/>
      <c r="AI1251" s="135"/>
      <c r="AJ1251" s="135"/>
      <c r="AK1251" s="135"/>
      <c r="AL1251" s="135"/>
      <c r="AM1251" s="135"/>
      <c r="AN1251" s="135"/>
      <c r="AO1251" s="135"/>
      <c r="AP1251" s="135"/>
    </row>
    <row r="1252" spans="1:42" s="33" customFormat="1" ht="18" hidden="1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84"/>
        <v>0</v>
      </c>
      <c r="AA1252" s="31">
        <f>D1252-Z1252</f>
        <v>0</v>
      </c>
      <c r="AB1252" s="39"/>
      <c r="AC1252" s="32"/>
      <c r="AE1252" s="135"/>
      <c r="AF1252" s="135"/>
      <c r="AG1252" s="135"/>
      <c r="AH1252" s="135"/>
      <c r="AI1252" s="135"/>
      <c r="AJ1252" s="135"/>
      <c r="AK1252" s="135"/>
      <c r="AL1252" s="135"/>
      <c r="AM1252" s="135"/>
      <c r="AN1252" s="135"/>
      <c r="AO1252" s="135"/>
      <c r="AP1252" s="135"/>
    </row>
    <row r="1253" spans="1:42" s="33" customFormat="1" ht="18" hidden="1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84"/>
        <v>0</v>
      </c>
      <c r="AA1253" s="31">
        <f>D1253-Z1253</f>
        <v>0</v>
      </c>
      <c r="AB1253" s="39"/>
      <c r="AC1253" s="32"/>
      <c r="AE1253" s="135"/>
      <c r="AF1253" s="135"/>
      <c r="AG1253" s="135"/>
      <c r="AH1253" s="135"/>
      <c r="AI1253" s="135"/>
      <c r="AJ1253" s="135"/>
      <c r="AK1253" s="135"/>
      <c r="AL1253" s="135"/>
      <c r="AM1253" s="135"/>
      <c r="AN1253" s="135"/>
      <c r="AO1253" s="135"/>
      <c r="AP1253" s="135"/>
    </row>
    <row r="1254" spans="1:42" s="33" customFormat="1" ht="18" hidden="1" customHeight="1" x14ac:dyDescent="0.25">
      <c r="A1254" s="40" t="s">
        <v>38</v>
      </c>
      <c r="B1254" s="41">
        <f t="shared" ref="B1254:AA1254" si="585">SUM(B1250:B1253)</f>
        <v>0</v>
      </c>
      <c r="C1254" s="41">
        <f t="shared" si="585"/>
        <v>0</v>
      </c>
      <c r="D1254" s="41">
        <f t="shared" si="585"/>
        <v>0</v>
      </c>
      <c r="E1254" s="41">
        <f t="shared" si="585"/>
        <v>0</v>
      </c>
      <c r="F1254" s="41">
        <f t="shared" si="585"/>
        <v>0</v>
      </c>
      <c r="G1254" s="41">
        <f t="shared" si="585"/>
        <v>0</v>
      </c>
      <c r="H1254" s="41">
        <f t="shared" si="585"/>
        <v>0</v>
      </c>
      <c r="I1254" s="41">
        <f t="shared" si="585"/>
        <v>0</v>
      </c>
      <c r="J1254" s="41">
        <f t="shared" si="585"/>
        <v>0</v>
      </c>
      <c r="K1254" s="41">
        <f t="shared" si="585"/>
        <v>0</v>
      </c>
      <c r="L1254" s="41">
        <f t="shared" si="585"/>
        <v>0</v>
      </c>
      <c r="M1254" s="41">
        <f t="shared" si="585"/>
        <v>0</v>
      </c>
      <c r="N1254" s="41">
        <f t="shared" si="585"/>
        <v>0</v>
      </c>
      <c r="O1254" s="41">
        <f t="shared" si="585"/>
        <v>0</v>
      </c>
      <c r="P1254" s="41">
        <f t="shared" si="585"/>
        <v>0</v>
      </c>
      <c r="Q1254" s="41">
        <f t="shared" si="585"/>
        <v>0</v>
      </c>
      <c r="R1254" s="41">
        <f t="shared" si="585"/>
        <v>0</v>
      </c>
      <c r="S1254" s="41">
        <f t="shared" si="585"/>
        <v>0</v>
      </c>
      <c r="T1254" s="41">
        <f t="shared" si="585"/>
        <v>0</v>
      </c>
      <c r="U1254" s="41">
        <f t="shared" si="585"/>
        <v>0</v>
      </c>
      <c r="V1254" s="41">
        <f t="shared" si="585"/>
        <v>0</v>
      </c>
      <c r="W1254" s="41">
        <f t="shared" si="585"/>
        <v>0</v>
      </c>
      <c r="X1254" s="41">
        <f t="shared" si="585"/>
        <v>0</v>
      </c>
      <c r="Y1254" s="41">
        <f t="shared" si="585"/>
        <v>0</v>
      </c>
      <c r="Z1254" s="41">
        <f t="shared" si="585"/>
        <v>0</v>
      </c>
      <c r="AA1254" s="41">
        <f t="shared" si="585"/>
        <v>0</v>
      </c>
      <c r="AB1254" s="42" t="e">
        <f>Z1254/D1254</f>
        <v>#DIV/0!</v>
      </c>
      <c r="AC1254" s="32"/>
      <c r="AE1254" s="135"/>
      <c r="AF1254" s="135"/>
      <c r="AG1254" s="135"/>
      <c r="AH1254" s="135"/>
      <c r="AI1254" s="135"/>
      <c r="AJ1254" s="135"/>
      <c r="AK1254" s="135"/>
      <c r="AL1254" s="135"/>
      <c r="AM1254" s="135"/>
      <c r="AN1254" s="135"/>
      <c r="AO1254" s="135"/>
      <c r="AP1254" s="135"/>
    </row>
    <row r="1255" spans="1:42" s="33" customFormat="1" ht="18" hidden="1" customHeight="1" x14ac:dyDescent="0.25">
      <c r="A1255" s="43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86">SUM(M1255:Y1255)</f>
        <v>0</v>
      </c>
      <c r="AA1255" s="31">
        <f>D1255-Z1255</f>
        <v>0</v>
      </c>
      <c r="AB1255" s="39"/>
      <c r="AC1255" s="32"/>
      <c r="AE1255" s="135"/>
      <c r="AF1255" s="135"/>
      <c r="AG1255" s="135"/>
      <c r="AH1255" s="135"/>
      <c r="AI1255" s="135"/>
      <c r="AJ1255" s="135"/>
      <c r="AK1255" s="135"/>
      <c r="AL1255" s="135"/>
      <c r="AM1255" s="135"/>
      <c r="AN1255" s="135"/>
      <c r="AO1255" s="135"/>
      <c r="AP1255" s="135"/>
    </row>
    <row r="1256" spans="1:42" s="33" customFormat="1" ht="18" hidden="1" customHeight="1" x14ac:dyDescent="0.25">
      <c r="A1256" s="40" t="s">
        <v>40</v>
      </c>
      <c r="B1256" s="41">
        <f t="shared" ref="B1256:AA1256" si="587">B1255+B1254</f>
        <v>0</v>
      </c>
      <c r="C1256" s="41">
        <f t="shared" si="587"/>
        <v>0</v>
      </c>
      <c r="D1256" s="41">
        <f t="shared" si="587"/>
        <v>0</v>
      </c>
      <c r="E1256" s="41">
        <f t="shared" si="587"/>
        <v>0</v>
      </c>
      <c r="F1256" s="41">
        <f t="shared" si="587"/>
        <v>0</v>
      </c>
      <c r="G1256" s="41">
        <f t="shared" si="587"/>
        <v>0</v>
      </c>
      <c r="H1256" s="41">
        <f t="shared" si="587"/>
        <v>0</v>
      </c>
      <c r="I1256" s="41">
        <f t="shared" si="587"/>
        <v>0</v>
      </c>
      <c r="J1256" s="41">
        <f t="shared" si="587"/>
        <v>0</v>
      </c>
      <c r="K1256" s="41">
        <f t="shared" si="587"/>
        <v>0</v>
      </c>
      <c r="L1256" s="41">
        <f t="shared" si="587"/>
        <v>0</v>
      </c>
      <c r="M1256" s="41">
        <f t="shared" si="587"/>
        <v>0</v>
      </c>
      <c r="N1256" s="41">
        <f t="shared" si="587"/>
        <v>0</v>
      </c>
      <c r="O1256" s="41">
        <f t="shared" si="587"/>
        <v>0</v>
      </c>
      <c r="P1256" s="41">
        <f t="shared" si="587"/>
        <v>0</v>
      </c>
      <c r="Q1256" s="41">
        <f t="shared" si="587"/>
        <v>0</v>
      </c>
      <c r="R1256" s="41">
        <f t="shared" si="587"/>
        <v>0</v>
      </c>
      <c r="S1256" s="41">
        <f t="shared" si="587"/>
        <v>0</v>
      </c>
      <c r="T1256" s="41">
        <f t="shared" si="587"/>
        <v>0</v>
      </c>
      <c r="U1256" s="41">
        <f t="shared" si="587"/>
        <v>0</v>
      </c>
      <c r="V1256" s="41">
        <f t="shared" si="587"/>
        <v>0</v>
      </c>
      <c r="W1256" s="41">
        <f t="shared" si="587"/>
        <v>0</v>
      </c>
      <c r="X1256" s="41">
        <f t="shared" si="587"/>
        <v>0</v>
      </c>
      <c r="Y1256" s="41">
        <f t="shared" si="587"/>
        <v>0</v>
      </c>
      <c r="Z1256" s="41">
        <f t="shared" si="587"/>
        <v>0</v>
      </c>
      <c r="AA1256" s="41">
        <f t="shared" si="587"/>
        <v>0</v>
      </c>
      <c r="AB1256" s="42" t="e">
        <f>Z1256/D1256</f>
        <v>#DIV/0!</v>
      </c>
      <c r="AC1256" s="44"/>
      <c r="AE1256" s="135"/>
      <c r="AF1256" s="135"/>
      <c r="AG1256" s="135"/>
      <c r="AH1256" s="135"/>
      <c r="AI1256" s="135"/>
      <c r="AJ1256" s="135"/>
      <c r="AK1256" s="135"/>
      <c r="AL1256" s="135"/>
      <c r="AM1256" s="135"/>
      <c r="AN1256" s="135"/>
      <c r="AO1256" s="135"/>
      <c r="AP1256" s="135"/>
    </row>
    <row r="1257" spans="1:42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  <c r="AE1257" s="135"/>
      <c r="AF1257" s="135"/>
      <c r="AG1257" s="135"/>
      <c r="AH1257" s="135"/>
      <c r="AI1257" s="135"/>
      <c r="AJ1257" s="135"/>
      <c r="AK1257" s="135"/>
      <c r="AL1257" s="135"/>
      <c r="AM1257" s="135"/>
      <c r="AN1257" s="135"/>
      <c r="AO1257" s="135"/>
      <c r="AP1257" s="135"/>
    </row>
    <row r="1258" spans="1:42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  <c r="AE1258" s="135"/>
      <c r="AF1258" s="135"/>
      <c r="AG1258" s="135"/>
      <c r="AH1258" s="135"/>
      <c r="AI1258" s="135"/>
      <c r="AJ1258" s="135"/>
      <c r="AK1258" s="135"/>
      <c r="AL1258" s="135"/>
      <c r="AM1258" s="135"/>
      <c r="AN1258" s="135"/>
      <c r="AO1258" s="135"/>
      <c r="AP1258" s="135"/>
    </row>
    <row r="1259" spans="1:42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  <c r="AE1259" s="135"/>
      <c r="AF1259" s="135"/>
      <c r="AG1259" s="135"/>
      <c r="AH1259" s="135"/>
      <c r="AI1259" s="135"/>
      <c r="AJ1259" s="135"/>
      <c r="AK1259" s="135"/>
      <c r="AL1259" s="135"/>
      <c r="AM1259" s="135"/>
      <c r="AN1259" s="135"/>
      <c r="AO1259" s="135"/>
      <c r="AP1259" s="135"/>
    </row>
    <row r="1260" spans="1:42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9"/>
      <c r="AC1260" s="32"/>
      <c r="AE1260" s="135"/>
      <c r="AF1260" s="135"/>
      <c r="AG1260" s="135"/>
      <c r="AH1260" s="135"/>
      <c r="AI1260" s="135"/>
      <c r="AJ1260" s="135"/>
      <c r="AK1260" s="135"/>
      <c r="AL1260" s="135"/>
      <c r="AM1260" s="135"/>
      <c r="AN1260" s="135"/>
      <c r="AO1260" s="135"/>
      <c r="AP1260" s="135"/>
    </row>
    <row r="1261" spans="1:42" s="33" customFormat="1" ht="18" customHeight="1" x14ac:dyDescent="0.2">
      <c r="A1261" s="36" t="s">
        <v>35</v>
      </c>
      <c r="B1261" s="31">
        <f>[1]consoCURRENT!E26192</f>
        <v>24700000</v>
      </c>
      <c r="C1261" s="31">
        <f>[1]consoCURRENT!F26192</f>
        <v>0</v>
      </c>
      <c r="D1261" s="31">
        <f>[1]consoCURRENT!G26192</f>
        <v>24700000</v>
      </c>
      <c r="E1261" s="31">
        <f>[1]consoCURRENT!H26192</f>
        <v>3500000</v>
      </c>
      <c r="F1261" s="31">
        <f>[1]consoCURRENT!I26192</f>
        <v>10400000</v>
      </c>
      <c r="G1261" s="31">
        <f>[1]consoCURRENT!J26192</f>
        <v>0</v>
      </c>
      <c r="H1261" s="31">
        <f>[1]consoCURRENT!K26192</f>
        <v>0</v>
      </c>
      <c r="I1261" s="31">
        <f>[1]consoCURRENT!L26192</f>
        <v>3500000</v>
      </c>
      <c r="J1261" s="31">
        <f>[1]consoCURRENT!M26192</f>
        <v>10400000</v>
      </c>
      <c r="K1261" s="31">
        <f>[1]consoCURRENT!N26192</f>
        <v>0</v>
      </c>
      <c r="L1261" s="31">
        <f>[1]consoCURRENT!O26192</f>
        <v>0</v>
      </c>
      <c r="M1261" s="31">
        <f>[1]consoCURRENT!P26192</f>
        <v>13900000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88">SUM(M1261:Y1261)</f>
        <v>13900000</v>
      </c>
      <c r="AA1261" s="31">
        <f>D1261-Z1261</f>
        <v>10800000</v>
      </c>
      <c r="AB1261" s="39">
        <f>Z1261/D1261</f>
        <v>0.56275303643724695</v>
      </c>
      <c r="AC1261" s="32"/>
      <c r="AE1261" s="135"/>
      <c r="AF1261" s="135"/>
      <c r="AG1261" s="135"/>
      <c r="AH1261" s="135"/>
      <c r="AI1261" s="135"/>
      <c r="AJ1261" s="135"/>
      <c r="AK1261" s="135"/>
      <c r="AL1261" s="135"/>
      <c r="AM1261" s="135"/>
      <c r="AN1261" s="135"/>
      <c r="AO1261" s="135"/>
      <c r="AP1261" s="135"/>
    </row>
    <row r="1262" spans="1:42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88"/>
        <v>0</v>
      </c>
      <c r="AA1262" s="31">
        <f>D1262-Z1262</f>
        <v>0</v>
      </c>
      <c r="AB1262" s="39"/>
      <c r="AC1262" s="32"/>
      <c r="AE1262" s="135"/>
      <c r="AF1262" s="135"/>
      <c r="AG1262" s="135"/>
      <c r="AH1262" s="135"/>
      <c r="AI1262" s="135"/>
      <c r="AJ1262" s="135"/>
      <c r="AK1262" s="135"/>
      <c r="AL1262" s="135"/>
      <c r="AM1262" s="135"/>
      <c r="AN1262" s="135"/>
      <c r="AO1262" s="135"/>
      <c r="AP1262" s="135"/>
    </row>
    <row r="1263" spans="1:42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88"/>
        <v>0</v>
      </c>
      <c r="AA1263" s="31">
        <f>D1263-Z1263</f>
        <v>0</v>
      </c>
      <c r="AB1263" s="39"/>
      <c r="AC1263" s="32"/>
      <c r="AE1263" s="135"/>
      <c r="AF1263" s="135"/>
      <c r="AG1263" s="135"/>
      <c r="AH1263" s="135"/>
      <c r="AI1263" s="135"/>
      <c r="AJ1263" s="135"/>
      <c r="AK1263" s="135"/>
      <c r="AL1263" s="135"/>
      <c r="AM1263" s="135"/>
      <c r="AN1263" s="135"/>
      <c r="AO1263" s="135"/>
      <c r="AP1263" s="135"/>
    </row>
    <row r="1264" spans="1:42" s="33" customFormat="1" ht="18" hidden="1" customHeight="1" x14ac:dyDescent="0.25">
      <c r="A1264" s="40" t="s">
        <v>38</v>
      </c>
      <c r="B1264" s="41">
        <f t="shared" ref="B1264:AA1264" si="589">SUM(B1260:B1263)</f>
        <v>24700000</v>
      </c>
      <c r="C1264" s="41">
        <f t="shared" si="589"/>
        <v>0</v>
      </c>
      <c r="D1264" s="41">
        <f t="shared" si="589"/>
        <v>24700000</v>
      </c>
      <c r="E1264" s="41">
        <f t="shared" si="589"/>
        <v>3500000</v>
      </c>
      <c r="F1264" s="41">
        <f t="shared" si="589"/>
        <v>10400000</v>
      </c>
      <c r="G1264" s="41">
        <f t="shared" si="589"/>
        <v>0</v>
      </c>
      <c r="H1264" s="41">
        <f t="shared" si="589"/>
        <v>0</v>
      </c>
      <c r="I1264" s="41">
        <f t="shared" si="589"/>
        <v>3500000</v>
      </c>
      <c r="J1264" s="41">
        <f t="shared" si="589"/>
        <v>10400000</v>
      </c>
      <c r="K1264" s="41">
        <f t="shared" si="589"/>
        <v>0</v>
      </c>
      <c r="L1264" s="41">
        <f t="shared" si="589"/>
        <v>0</v>
      </c>
      <c r="M1264" s="41">
        <f t="shared" si="589"/>
        <v>13900000</v>
      </c>
      <c r="N1264" s="41">
        <f t="shared" si="589"/>
        <v>0</v>
      </c>
      <c r="O1264" s="41">
        <f t="shared" si="589"/>
        <v>0</v>
      </c>
      <c r="P1264" s="41">
        <f t="shared" si="589"/>
        <v>0</v>
      </c>
      <c r="Q1264" s="41">
        <f t="shared" si="589"/>
        <v>0</v>
      </c>
      <c r="R1264" s="41">
        <f t="shared" si="589"/>
        <v>0</v>
      </c>
      <c r="S1264" s="41">
        <f t="shared" si="589"/>
        <v>0</v>
      </c>
      <c r="T1264" s="41">
        <f t="shared" si="589"/>
        <v>0</v>
      </c>
      <c r="U1264" s="41">
        <f t="shared" si="589"/>
        <v>0</v>
      </c>
      <c r="V1264" s="41">
        <f t="shared" si="589"/>
        <v>0</v>
      </c>
      <c r="W1264" s="41">
        <f t="shared" si="589"/>
        <v>0</v>
      </c>
      <c r="X1264" s="41">
        <f t="shared" si="589"/>
        <v>0</v>
      </c>
      <c r="Y1264" s="41">
        <f t="shared" si="589"/>
        <v>0</v>
      </c>
      <c r="Z1264" s="41">
        <f t="shared" si="589"/>
        <v>13900000</v>
      </c>
      <c r="AA1264" s="41">
        <f t="shared" si="589"/>
        <v>10800000</v>
      </c>
      <c r="AB1264" s="42">
        <f>Z1264/D1264</f>
        <v>0.56275303643724695</v>
      </c>
      <c r="AC1264" s="32"/>
      <c r="AE1264" s="135"/>
      <c r="AF1264" s="135"/>
      <c r="AG1264" s="135"/>
      <c r="AH1264" s="135"/>
      <c r="AI1264" s="135"/>
      <c r="AJ1264" s="135"/>
      <c r="AK1264" s="135"/>
      <c r="AL1264" s="135"/>
      <c r="AM1264" s="135"/>
      <c r="AN1264" s="135"/>
      <c r="AO1264" s="135"/>
      <c r="AP1264" s="135"/>
    </row>
    <row r="1265" spans="1:42" s="33" customFormat="1" ht="18" hidden="1" customHeight="1" x14ac:dyDescent="0.25">
      <c r="A1265" s="43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90">SUM(M1265:Y1265)</f>
        <v>0</v>
      </c>
      <c r="AA1265" s="31">
        <f>D1265-Z1265</f>
        <v>0</v>
      </c>
      <c r="AB1265" s="39"/>
      <c r="AC1265" s="32"/>
      <c r="AE1265" s="135"/>
      <c r="AF1265" s="135"/>
      <c r="AG1265" s="135"/>
      <c r="AH1265" s="135"/>
      <c r="AI1265" s="135"/>
      <c r="AJ1265" s="135"/>
      <c r="AK1265" s="135"/>
      <c r="AL1265" s="135"/>
      <c r="AM1265" s="135"/>
      <c r="AN1265" s="135"/>
      <c r="AO1265" s="135"/>
      <c r="AP1265" s="135"/>
    </row>
    <row r="1266" spans="1:42" s="33" customFormat="1" ht="18" customHeight="1" x14ac:dyDescent="0.25">
      <c r="A1266" s="40" t="s">
        <v>40</v>
      </c>
      <c r="B1266" s="41">
        <f t="shared" ref="B1266:AA1266" si="591">B1265+B1264</f>
        <v>24700000</v>
      </c>
      <c r="C1266" s="41">
        <f t="shared" si="591"/>
        <v>0</v>
      </c>
      <c r="D1266" s="41">
        <f t="shared" si="591"/>
        <v>24700000</v>
      </c>
      <c r="E1266" s="41">
        <f t="shared" si="591"/>
        <v>3500000</v>
      </c>
      <c r="F1266" s="41">
        <f t="shared" si="591"/>
        <v>10400000</v>
      </c>
      <c r="G1266" s="41">
        <f t="shared" si="591"/>
        <v>0</v>
      </c>
      <c r="H1266" s="41">
        <f t="shared" si="591"/>
        <v>0</v>
      </c>
      <c r="I1266" s="41">
        <f t="shared" si="591"/>
        <v>3500000</v>
      </c>
      <c r="J1266" s="41">
        <f t="shared" si="591"/>
        <v>10400000</v>
      </c>
      <c r="K1266" s="41">
        <f t="shared" si="591"/>
        <v>0</v>
      </c>
      <c r="L1266" s="41">
        <f t="shared" si="591"/>
        <v>0</v>
      </c>
      <c r="M1266" s="41">
        <f t="shared" si="591"/>
        <v>13900000</v>
      </c>
      <c r="N1266" s="41">
        <f t="shared" si="591"/>
        <v>0</v>
      </c>
      <c r="O1266" s="41">
        <f t="shared" si="591"/>
        <v>0</v>
      </c>
      <c r="P1266" s="41">
        <f t="shared" si="591"/>
        <v>0</v>
      </c>
      <c r="Q1266" s="41">
        <f t="shared" si="591"/>
        <v>0</v>
      </c>
      <c r="R1266" s="41">
        <f t="shared" si="591"/>
        <v>0</v>
      </c>
      <c r="S1266" s="41">
        <f t="shared" si="591"/>
        <v>0</v>
      </c>
      <c r="T1266" s="41">
        <f t="shared" si="591"/>
        <v>0</v>
      </c>
      <c r="U1266" s="41">
        <f t="shared" si="591"/>
        <v>0</v>
      </c>
      <c r="V1266" s="41">
        <f t="shared" si="591"/>
        <v>0</v>
      </c>
      <c r="W1266" s="41">
        <f t="shared" si="591"/>
        <v>0</v>
      </c>
      <c r="X1266" s="41">
        <f t="shared" si="591"/>
        <v>0</v>
      </c>
      <c r="Y1266" s="41">
        <f t="shared" si="591"/>
        <v>0</v>
      </c>
      <c r="Z1266" s="41">
        <f t="shared" si="591"/>
        <v>13900000</v>
      </c>
      <c r="AA1266" s="41">
        <f t="shared" si="591"/>
        <v>10800000</v>
      </c>
      <c r="AB1266" s="42">
        <f>Z1266/D1266</f>
        <v>0.56275303643724695</v>
      </c>
      <c r="AC1266" s="44"/>
      <c r="AE1266" s="135"/>
      <c r="AF1266" s="135"/>
      <c r="AG1266" s="135"/>
      <c r="AH1266" s="135"/>
      <c r="AI1266" s="135"/>
      <c r="AJ1266" s="135"/>
      <c r="AK1266" s="135"/>
      <c r="AL1266" s="135"/>
      <c r="AM1266" s="135"/>
      <c r="AN1266" s="135"/>
      <c r="AO1266" s="135"/>
      <c r="AP1266" s="135"/>
    </row>
    <row r="1267" spans="1:42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  <c r="AE1267" s="135"/>
      <c r="AF1267" s="135"/>
      <c r="AG1267" s="135"/>
      <c r="AH1267" s="135"/>
      <c r="AI1267" s="135"/>
      <c r="AJ1267" s="135"/>
      <c r="AK1267" s="135"/>
      <c r="AL1267" s="135"/>
      <c r="AM1267" s="135"/>
      <c r="AN1267" s="135"/>
      <c r="AO1267" s="135"/>
      <c r="AP1267" s="135"/>
    </row>
    <row r="1268" spans="1:42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  <c r="AE1268" s="135"/>
      <c r="AF1268" s="135"/>
      <c r="AG1268" s="135"/>
      <c r="AH1268" s="135"/>
      <c r="AI1268" s="135"/>
      <c r="AJ1268" s="135"/>
      <c r="AK1268" s="135"/>
      <c r="AL1268" s="135"/>
      <c r="AM1268" s="135"/>
      <c r="AN1268" s="135"/>
      <c r="AO1268" s="135"/>
      <c r="AP1268" s="135"/>
    </row>
    <row r="1269" spans="1:42" s="33" customFormat="1" ht="15" customHeight="1" x14ac:dyDescent="0.25">
      <c r="A1269" s="48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  <c r="AE1269" s="135"/>
      <c r="AF1269" s="135"/>
      <c r="AG1269" s="135"/>
      <c r="AH1269" s="135"/>
      <c r="AI1269" s="135"/>
      <c r="AJ1269" s="135"/>
      <c r="AK1269" s="135"/>
      <c r="AL1269" s="135"/>
      <c r="AM1269" s="135"/>
      <c r="AN1269" s="135"/>
      <c r="AO1269" s="135"/>
      <c r="AP1269" s="135"/>
    </row>
    <row r="1270" spans="1:42" s="33" customFormat="1" ht="18" customHeight="1" x14ac:dyDescent="0.2">
      <c r="A1270" s="36" t="s">
        <v>34</v>
      </c>
      <c r="B1270" s="31">
        <f>B1280+B1290+B1300</f>
        <v>0</v>
      </c>
      <c r="C1270" s="31">
        <f t="shared" ref="C1270:Y1275" si="592">C1280+C1290+C1300</f>
        <v>0</v>
      </c>
      <c r="D1270" s="31">
        <f t="shared" si="592"/>
        <v>0</v>
      </c>
      <c r="E1270" s="31">
        <f t="shared" si="592"/>
        <v>0</v>
      </c>
      <c r="F1270" s="31">
        <f t="shared" si="592"/>
        <v>0</v>
      </c>
      <c r="G1270" s="31">
        <f t="shared" si="592"/>
        <v>0</v>
      </c>
      <c r="H1270" s="31">
        <f t="shared" si="592"/>
        <v>0</v>
      </c>
      <c r="I1270" s="31">
        <f t="shared" si="592"/>
        <v>0</v>
      </c>
      <c r="J1270" s="31">
        <f t="shared" si="592"/>
        <v>0</v>
      </c>
      <c r="K1270" s="31">
        <f t="shared" si="592"/>
        <v>0</v>
      </c>
      <c r="L1270" s="31">
        <f t="shared" si="592"/>
        <v>0</v>
      </c>
      <c r="M1270" s="31">
        <f t="shared" si="592"/>
        <v>0</v>
      </c>
      <c r="N1270" s="31">
        <f t="shared" si="592"/>
        <v>0</v>
      </c>
      <c r="O1270" s="31">
        <f t="shared" si="592"/>
        <v>0</v>
      </c>
      <c r="P1270" s="31">
        <f t="shared" si="592"/>
        <v>0</v>
      </c>
      <c r="Q1270" s="31">
        <f t="shared" si="592"/>
        <v>0</v>
      </c>
      <c r="R1270" s="31">
        <f t="shared" si="592"/>
        <v>0</v>
      </c>
      <c r="S1270" s="31">
        <f t="shared" si="592"/>
        <v>0</v>
      </c>
      <c r="T1270" s="31">
        <f t="shared" si="592"/>
        <v>0</v>
      </c>
      <c r="U1270" s="31">
        <f t="shared" si="592"/>
        <v>0</v>
      </c>
      <c r="V1270" s="31">
        <f t="shared" si="592"/>
        <v>0</v>
      </c>
      <c r="W1270" s="31">
        <f t="shared" si="592"/>
        <v>0</v>
      </c>
      <c r="X1270" s="31">
        <f t="shared" si="592"/>
        <v>0</v>
      </c>
      <c r="Y1270" s="31">
        <f t="shared" si="592"/>
        <v>0</v>
      </c>
      <c r="Z1270" s="31">
        <f>SUM(M1270:Y1270)</f>
        <v>0</v>
      </c>
      <c r="AA1270" s="31">
        <f>D1270-Z1270</f>
        <v>0</v>
      </c>
      <c r="AB1270" s="37" t="e">
        <f>Z1270/D1270</f>
        <v>#DIV/0!</v>
      </c>
      <c r="AC1270" s="32"/>
      <c r="AE1270" s="135"/>
      <c r="AF1270" s="135"/>
      <c r="AG1270" s="135"/>
      <c r="AH1270" s="135"/>
      <c r="AI1270" s="135"/>
      <c r="AJ1270" s="135"/>
      <c r="AK1270" s="135"/>
      <c r="AL1270" s="135"/>
      <c r="AM1270" s="135"/>
      <c r="AN1270" s="135"/>
      <c r="AO1270" s="135"/>
      <c r="AP1270" s="135"/>
    </row>
    <row r="1271" spans="1:42" s="33" customFormat="1" ht="18" customHeight="1" x14ac:dyDescent="0.2">
      <c r="A1271" s="36" t="s">
        <v>35</v>
      </c>
      <c r="B1271" s="31">
        <f t="shared" ref="B1271:Q1275" si="593">B1281+B1291+B1301</f>
        <v>469169195.26999921</v>
      </c>
      <c r="C1271" s="31">
        <f t="shared" si="593"/>
        <v>1.0186340659856796E-10</v>
      </c>
      <c r="D1271" s="31">
        <f t="shared" si="593"/>
        <v>469169195.26999921</v>
      </c>
      <c r="E1271" s="31">
        <f t="shared" si="593"/>
        <v>38751804.219999999</v>
      </c>
      <c r="F1271" s="31">
        <f t="shared" si="593"/>
        <v>249346459.06</v>
      </c>
      <c r="G1271" s="31">
        <f t="shared" si="593"/>
        <v>41393088.529999986</v>
      </c>
      <c r="H1271" s="31">
        <f t="shared" si="593"/>
        <v>0</v>
      </c>
      <c r="I1271" s="31">
        <f t="shared" si="593"/>
        <v>38548117.899999999</v>
      </c>
      <c r="J1271" s="31">
        <f t="shared" si="593"/>
        <v>248075327.56</v>
      </c>
      <c r="K1271" s="31">
        <f t="shared" si="593"/>
        <v>40226056.529999994</v>
      </c>
      <c r="L1271" s="31">
        <f t="shared" si="593"/>
        <v>0</v>
      </c>
      <c r="M1271" s="31">
        <f t="shared" si="593"/>
        <v>326849501.99000001</v>
      </c>
      <c r="N1271" s="31">
        <f t="shared" si="593"/>
        <v>0</v>
      </c>
      <c r="O1271" s="31">
        <f t="shared" si="593"/>
        <v>0</v>
      </c>
      <c r="P1271" s="31">
        <f t="shared" si="593"/>
        <v>203686.32</v>
      </c>
      <c r="Q1271" s="31">
        <f t="shared" si="593"/>
        <v>127986.5</v>
      </c>
      <c r="R1271" s="31">
        <f t="shared" si="592"/>
        <v>1143145</v>
      </c>
      <c r="S1271" s="31">
        <f t="shared" si="592"/>
        <v>0</v>
      </c>
      <c r="T1271" s="31">
        <f t="shared" si="592"/>
        <v>0</v>
      </c>
      <c r="U1271" s="31">
        <f t="shared" si="592"/>
        <v>0</v>
      </c>
      <c r="V1271" s="31">
        <f t="shared" si="592"/>
        <v>1167032</v>
      </c>
      <c r="W1271" s="31">
        <f t="shared" si="592"/>
        <v>0</v>
      </c>
      <c r="X1271" s="31">
        <f t="shared" si="592"/>
        <v>0</v>
      </c>
      <c r="Y1271" s="31">
        <f t="shared" si="592"/>
        <v>0</v>
      </c>
      <c r="Z1271" s="31">
        <f t="shared" ref="Z1271:Z1273" si="594">SUM(M1271:Y1271)</f>
        <v>329491351.81</v>
      </c>
      <c r="AA1271" s="31">
        <f>D1271-Z1271</f>
        <v>139677843.4599992</v>
      </c>
      <c r="AB1271" s="39">
        <f>Z1271/D1271</f>
        <v>0.70228684050832257</v>
      </c>
      <c r="AC1271" s="32"/>
      <c r="AE1271" s="135"/>
      <c r="AF1271" s="135"/>
      <c r="AG1271" s="135"/>
      <c r="AH1271" s="135"/>
      <c r="AI1271" s="135"/>
      <c r="AJ1271" s="135"/>
      <c r="AK1271" s="135"/>
      <c r="AL1271" s="135"/>
      <c r="AM1271" s="135"/>
      <c r="AN1271" s="135"/>
      <c r="AO1271" s="135"/>
      <c r="AP1271" s="135"/>
    </row>
    <row r="1272" spans="1:42" s="33" customFormat="1" ht="18" customHeight="1" x14ac:dyDescent="0.2">
      <c r="A1272" s="36" t="s">
        <v>36</v>
      </c>
      <c r="B1272" s="31">
        <f t="shared" si="593"/>
        <v>0</v>
      </c>
      <c r="C1272" s="31">
        <f t="shared" si="592"/>
        <v>0</v>
      </c>
      <c r="D1272" s="31">
        <f t="shared" si="592"/>
        <v>0</v>
      </c>
      <c r="E1272" s="31">
        <f t="shared" si="592"/>
        <v>0</v>
      </c>
      <c r="F1272" s="31">
        <f t="shared" si="592"/>
        <v>0</v>
      </c>
      <c r="G1272" s="31">
        <f t="shared" si="592"/>
        <v>0</v>
      </c>
      <c r="H1272" s="31">
        <f t="shared" si="592"/>
        <v>0</v>
      </c>
      <c r="I1272" s="31">
        <f t="shared" si="592"/>
        <v>0</v>
      </c>
      <c r="J1272" s="31">
        <f t="shared" si="592"/>
        <v>0</v>
      </c>
      <c r="K1272" s="31">
        <f t="shared" si="592"/>
        <v>0</v>
      </c>
      <c r="L1272" s="31">
        <f t="shared" si="592"/>
        <v>0</v>
      </c>
      <c r="M1272" s="31">
        <f t="shared" si="592"/>
        <v>0</v>
      </c>
      <c r="N1272" s="31">
        <f t="shared" si="592"/>
        <v>0</v>
      </c>
      <c r="O1272" s="31">
        <f t="shared" si="592"/>
        <v>0</v>
      </c>
      <c r="P1272" s="31">
        <f t="shared" si="592"/>
        <v>0</v>
      </c>
      <c r="Q1272" s="31">
        <f t="shared" si="592"/>
        <v>0</v>
      </c>
      <c r="R1272" s="31">
        <f t="shared" si="592"/>
        <v>0</v>
      </c>
      <c r="S1272" s="31">
        <f t="shared" si="592"/>
        <v>0</v>
      </c>
      <c r="T1272" s="31">
        <f t="shared" si="592"/>
        <v>0</v>
      </c>
      <c r="U1272" s="31">
        <f t="shared" si="592"/>
        <v>0</v>
      </c>
      <c r="V1272" s="31">
        <f t="shared" si="592"/>
        <v>0</v>
      </c>
      <c r="W1272" s="31">
        <f t="shared" si="592"/>
        <v>0</v>
      </c>
      <c r="X1272" s="31">
        <f t="shared" si="592"/>
        <v>0</v>
      </c>
      <c r="Y1272" s="31">
        <f t="shared" si="592"/>
        <v>0</v>
      </c>
      <c r="Z1272" s="31">
        <f t="shared" si="594"/>
        <v>0</v>
      </c>
      <c r="AA1272" s="31">
        <f>D1272-Z1272</f>
        <v>0</v>
      </c>
      <c r="AB1272" s="39"/>
      <c r="AC1272" s="32"/>
      <c r="AE1272" s="135"/>
      <c r="AF1272" s="135"/>
      <c r="AG1272" s="135"/>
      <c r="AH1272" s="135"/>
      <c r="AI1272" s="135"/>
      <c r="AJ1272" s="135"/>
      <c r="AK1272" s="135"/>
      <c r="AL1272" s="135"/>
      <c r="AM1272" s="135"/>
      <c r="AN1272" s="135"/>
      <c r="AO1272" s="135"/>
      <c r="AP1272" s="135"/>
    </row>
    <row r="1273" spans="1:42" s="33" customFormat="1" ht="18" customHeight="1" x14ac:dyDescent="0.2">
      <c r="A1273" s="36" t="s">
        <v>37</v>
      </c>
      <c r="B1273" s="31">
        <f t="shared" si="593"/>
        <v>10600000</v>
      </c>
      <c r="C1273" s="31">
        <f t="shared" si="592"/>
        <v>0</v>
      </c>
      <c r="D1273" s="31">
        <f t="shared" si="592"/>
        <v>10600000</v>
      </c>
      <c r="E1273" s="31">
        <f t="shared" si="592"/>
        <v>0</v>
      </c>
      <c r="F1273" s="31">
        <f t="shared" si="592"/>
        <v>0</v>
      </c>
      <c r="G1273" s="31">
        <f t="shared" si="592"/>
        <v>0</v>
      </c>
      <c r="H1273" s="31">
        <f t="shared" si="592"/>
        <v>0</v>
      </c>
      <c r="I1273" s="31">
        <f t="shared" si="592"/>
        <v>0</v>
      </c>
      <c r="J1273" s="31">
        <f t="shared" si="592"/>
        <v>0</v>
      </c>
      <c r="K1273" s="31">
        <f t="shared" si="592"/>
        <v>0</v>
      </c>
      <c r="L1273" s="31">
        <f t="shared" si="592"/>
        <v>0</v>
      </c>
      <c r="M1273" s="31">
        <f t="shared" si="592"/>
        <v>0</v>
      </c>
      <c r="N1273" s="31">
        <f t="shared" si="592"/>
        <v>0</v>
      </c>
      <c r="O1273" s="31">
        <f t="shared" si="592"/>
        <v>0</v>
      </c>
      <c r="P1273" s="31">
        <f t="shared" si="592"/>
        <v>0</v>
      </c>
      <c r="Q1273" s="31">
        <f t="shared" si="592"/>
        <v>0</v>
      </c>
      <c r="R1273" s="31">
        <f t="shared" si="592"/>
        <v>0</v>
      </c>
      <c r="S1273" s="31">
        <f t="shared" si="592"/>
        <v>0</v>
      </c>
      <c r="T1273" s="31">
        <f t="shared" si="592"/>
        <v>0</v>
      </c>
      <c r="U1273" s="31">
        <f t="shared" si="592"/>
        <v>0</v>
      </c>
      <c r="V1273" s="31">
        <f t="shared" si="592"/>
        <v>0</v>
      </c>
      <c r="W1273" s="31">
        <f t="shared" si="592"/>
        <v>0</v>
      </c>
      <c r="X1273" s="31">
        <f t="shared" si="592"/>
        <v>0</v>
      </c>
      <c r="Y1273" s="31">
        <f t="shared" si="592"/>
        <v>0</v>
      </c>
      <c r="Z1273" s="31">
        <f t="shared" si="594"/>
        <v>0</v>
      </c>
      <c r="AA1273" s="31">
        <f>D1273-Z1273</f>
        <v>10600000</v>
      </c>
      <c r="AB1273" s="39"/>
      <c r="AC1273" s="32"/>
      <c r="AE1273" s="135"/>
      <c r="AF1273" s="135"/>
      <c r="AG1273" s="135"/>
      <c r="AH1273" s="135"/>
      <c r="AI1273" s="135"/>
      <c r="AJ1273" s="135"/>
      <c r="AK1273" s="135"/>
      <c r="AL1273" s="135"/>
      <c r="AM1273" s="135"/>
      <c r="AN1273" s="135"/>
      <c r="AO1273" s="135"/>
      <c r="AP1273" s="135"/>
    </row>
    <row r="1274" spans="1:42" s="33" customFormat="1" ht="18" hidden="1" customHeight="1" x14ac:dyDescent="0.25">
      <c r="A1274" s="40" t="s">
        <v>38</v>
      </c>
      <c r="B1274" s="41">
        <f t="shared" ref="B1274:AA1274" si="595">SUM(B1270:B1273)</f>
        <v>479769195.26999921</v>
      </c>
      <c r="C1274" s="41">
        <f t="shared" si="595"/>
        <v>1.0186340659856796E-10</v>
      </c>
      <c r="D1274" s="41">
        <f t="shared" si="595"/>
        <v>479769195.26999921</v>
      </c>
      <c r="E1274" s="41">
        <f t="shared" si="595"/>
        <v>38751804.219999999</v>
      </c>
      <c r="F1274" s="41">
        <f t="shared" si="595"/>
        <v>249346459.06</v>
      </c>
      <c r="G1274" s="41">
        <f t="shared" si="595"/>
        <v>41393088.529999986</v>
      </c>
      <c r="H1274" s="41">
        <f t="shared" si="595"/>
        <v>0</v>
      </c>
      <c r="I1274" s="41">
        <f t="shared" si="595"/>
        <v>38548117.899999999</v>
      </c>
      <c r="J1274" s="41">
        <f t="shared" si="595"/>
        <v>248075327.56</v>
      </c>
      <c r="K1274" s="41">
        <f t="shared" si="595"/>
        <v>40226056.529999994</v>
      </c>
      <c r="L1274" s="41">
        <f t="shared" si="595"/>
        <v>0</v>
      </c>
      <c r="M1274" s="41">
        <f t="shared" si="595"/>
        <v>326849501.99000001</v>
      </c>
      <c r="N1274" s="41">
        <f t="shared" si="595"/>
        <v>0</v>
      </c>
      <c r="O1274" s="41">
        <f t="shared" si="595"/>
        <v>0</v>
      </c>
      <c r="P1274" s="41">
        <f t="shared" si="595"/>
        <v>203686.32</v>
      </c>
      <c r="Q1274" s="41">
        <f t="shared" si="595"/>
        <v>127986.5</v>
      </c>
      <c r="R1274" s="41">
        <f t="shared" si="595"/>
        <v>1143145</v>
      </c>
      <c r="S1274" s="41">
        <f t="shared" si="595"/>
        <v>0</v>
      </c>
      <c r="T1274" s="41">
        <f t="shared" si="595"/>
        <v>0</v>
      </c>
      <c r="U1274" s="41">
        <f t="shared" si="595"/>
        <v>0</v>
      </c>
      <c r="V1274" s="41">
        <f t="shared" si="595"/>
        <v>1167032</v>
      </c>
      <c r="W1274" s="41">
        <f t="shared" si="595"/>
        <v>0</v>
      </c>
      <c r="X1274" s="41">
        <f t="shared" si="595"/>
        <v>0</v>
      </c>
      <c r="Y1274" s="41">
        <f t="shared" si="595"/>
        <v>0</v>
      </c>
      <c r="Z1274" s="41">
        <f t="shared" si="595"/>
        <v>329491351.81</v>
      </c>
      <c r="AA1274" s="41">
        <f t="shared" si="595"/>
        <v>150277843.4599992</v>
      </c>
      <c r="AB1274" s="42">
        <f>Z1274/D1274</f>
        <v>0.68677054520887382</v>
      </c>
      <c r="AC1274" s="32"/>
      <c r="AE1274" s="135"/>
      <c r="AF1274" s="135"/>
      <c r="AG1274" s="135"/>
      <c r="AH1274" s="135"/>
      <c r="AI1274" s="135"/>
      <c r="AJ1274" s="135"/>
      <c r="AK1274" s="135"/>
      <c r="AL1274" s="135"/>
      <c r="AM1274" s="135"/>
      <c r="AN1274" s="135"/>
      <c r="AO1274" s="135"/>
      <c r="AP1274" s="135"/>
    </row>
    <row r="1275" spans="1:42" s="33" customFormat="1" ht="18" hidden="1" customHeight="1" x14ac:dyDescent="0.25">
      <c r="A1275" s="43" t="s">
        <v>39</v>
      </c>
      <c r="B1275" s="31">
        <f t="shared" si="593"/>
        <v>0</v>
      </c>
      <c r="C1275" s="31">
        <f t="shared" si="592"/>
        <v>0</v>
      </c>
      <c r="D1275" s="31">
        <f t="shared" si="592"/>
        <v>0</v>
      </c>
      <c r="E1275" s="31">
        <f t="shared" si="592"/>
        <v>0</v>
      </c>
      <c r="F1275" s="31">
        <f t="shared" si="592"/>
        <v>0</v>
      </c>
      <c r="G1275" s="31">
        <f t="shared" si="592"/>
        <v>0</v>
      </c>
      <c r="H1275" s="31">
        <f t="shared" si="592"/>
        <v>0</v>
      </c>
      <c r="I1275" s="31">
        <f t="shared" si="592"/>
        <v>0</v>
      </c>
      <c r="J1275" s="31">
        <f t="shared" si="592"/>
        <v>0</v>
      </c>
      <c r="K1275" s="31">
        <f t="shared" si="592"/>
        <v>0</v>
      </c>
      <c r="L1275" s="31">
        <f t="shared" si="592"/>
        <v>0</v>
      </c>
      <c r="M1275" s="31">
        <f t="shared" si="592"/>
        <v>0</v>
      </c>
      <c r="N1275" s="31">
        <f t="shared" si="592"/>
        <v>0</v>
      </c>
      <c r="O1275" s="31">
        <f t="shared" si="592"/>
        <v>0</v>
      </c>
      <c r="P1275" s="31">
        <f t="shared" si="592"/>
        <v>0</v>
      </c>
      <c r="Q1275" s="31">
        <f t="shared" si="592"/>
        <v>0</v>
      </c>
      <c r="R1275" s="31">
        <f t="shared" si="592"/>
        <v>0</v>
      </c>
      <c r="S1275" s="31">
        <f t="shared" si="592"/>
        <v>0</v>
      </c>
      <c r="T1275" s="31">
        <f t="shared" si="592"/>
        <v>0</v>
      </c>
      <c r="U1275" s="31">
        <f t="shared" si="592"/>
        <v>0</v>
      </c>
      <c r="V1275" s="31">
        <f t="shared" si="592"/>
        <v>0</v>
      </c>
      <c r="W1275" s="31">
        <f t="shared" si="592"/>
        <v>0</v>
      </c>
      <c r="X1275" s="31">
        <f t="shared" si="592"/>
        <v>0</v>
      </c>
      <c r="Y1275" s="31">
        <f t="shared" si="592"/>
        <v>0</v>
      </c>
      <c r="Z1275" s="31">
        <f t="shared" ref="Z1275" si="596">SUM(M1275:Y1275)</f>
        <v>0</v>
      </c>
      <c r="AA1275" s="31">
        <f>D1275-Z1275</f>
        <v>0</v>
      </c>
      <c r="AB1275" s="39" t="e">
        <f>Z1275/D1275</f>
        <v>#DIV/0!</v>
      </c>
      <c r="AC1275" s="32"/>
      <c r="AE1275" s="135"/>
      <c r="AF1275" s="135"/>
      <c r="AG1275" s="135"/>
      <c r="AH1275" s="135"/>
      <c r="AI1275" s="135"/>
      <c r="AJ1275" s="135"/>
      <c r="AK1275" s="135"/>
      <c r="AL1275" s="135"/>
      <c r="AM1275" s="135"/>
      <c r="AN1275" s="135"/>
      <c r="AO1275" s="135"/>
      <c r="AP1275" s="135"/>
    </row>
    <row r="1276" spans="1:42" s="33" customFormat="1" ht="18" customHeight="1" x14ac:dyDescent="0.25">
      <c r="A1276" s="40" t="s">
        <v>40</v>
      </c>
      <c r="B1276" s="41">
        <f t="shared" ref="B1276:AA1276" si="597">B1275+B1274</f>
        <v>479769195.26999921</v>
      </c>
      <c r="C1276" s="41">
        <f t="shared" si="597"/>
        <v>1.0186340659856796E-10</v>
      </c>
      <c r="D1276" s="41">
        <f t="shared" si="597"/>
        <v>479769195.26999921</v>
      </c>
      <c r="E1276" s="41">
        <f t="shared" si="597"/>
        <v>38751804.219999999</v>
      </c>
      <c r="F1276" s="41">
        <f t="shared" si="597"/>
        <v>249346459.06</v>
      </c>
      <c r="G1276" s="41">
        <f t="shared" si="597"/>
        <v>41393088.529999986</v>
      </c>
      <c r="H1276" s="41">
        <f t="shared" si="597"/>
        <v>0</v>
      </c>
      <c r="I1276" s="41">
        <f t="shared" si="597"/>
        <v>38548117.899999999</v>
      </c>
      <c r="J1276" s="41">
        <f t="shared" si="597"/>
        <v>248075327.56</v>
      </c>
      <c r="K1276" s="41">
        <f t="shared" si="597"/>
        <v>40226056.529999994</v>
      </c>
      <c r="L1276" s="41">
        <f t="shared" si="597"/>
        <v>0</v>
      </c>
      <c r="M1276" s="41">
        <f t="shared" si="597"/>
        <v>326849501.99000001</v>
      </c>
      <c r="N1276" s="41">
        <f t="shared" si="597"/>
        <v>0</v>
      </c>
      <c r="O1276" s="41">
        <f t="shared" si="597"/>
        <v>0</v>
      </c>
      <c r="P1276" s="41">
        <f t="shared" si="597"/>
        <v>203686.32</v>
      </c>
      <c r="Q1276" s="41">
        <f t="shared" si="597"/>
        <v>127986.5</v>
      </c>
      <c r="R1276" s="41">
        <f t="shared" si="597"/>
        <v>1143145</v>
      </c>
      <c r="S1276" s="41">
        <f t="shared" si="597"/>
        <v>0</v>
      </c>
      <c r="T1276" s="41">
        <f t="shared" si="597"/>
        <v>0</v>
      </c>
      <c r="U1276" s="41">
        <f t="shared" si="597"/>
        <v>0</v>
      </c>
      <c r="V1276" s="41">
        <f t="shared" si="597"/>
        <v>1167032</v>
      </c>
      <c r="W1276" s="41">
        <f t="shared" si="597"/>
        <v>0</v>
      </c>
      <c r="X1276" s="41">
        <f t="shared" si="597"/>
        <v>0</v>
      </c>
      <c r="Y1276" s="41">
        <f t="shared" si="597"/>
        <v>0</v>
      </c>
      <c r="Z1276" s="41">
        <f t="shared" si="597"/>
        <v>329491351.81</v>
      </c>
      <c r="AA1276" s="41">
        <f t="shared" si="597"/>
        <v>150277843.4599992</v>
      </c>
      <c r="AB1276" s="42">
        <f>Z1276/D1276</f>
        <v>0.68677054520887382</v>
      </c>
      <c r="AC1276" s="44"/>
      <c r="AE1276" s="135"/>
      <c r="AF1276" s="135"/>
      <c r="AG1276" s="135"/>
      <c r="AH1276" s="135"/>
      <c r="AI1276" s="135"/>
      <c r="AJ1276" s="135"/>
      <c r="AK1276" s="135"/>
      <c r="AL1276" s="135"/>
      <c r="AM1276" s="135"/>
      <c r="AN1276" s="135"/>
      <c r="AO1276" s="135"/>
      <c r="AP1276" s="135"/>
    </row>
    <row r="1277" spans="1:42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  <c r="AE1277" s="135"/>
      <c r="AF1277" s="135"/>
      <c r="AG1277" s="135"/>
      <c r="AH1277" s="135"/>
      <c r="AI1277" s="135"/>
      <c r="AJ1277" s="135"/>
      <c r="AK1277" s="135"/>
      <c r="AL1277" s="135"/>
      <c r="AM1277" s="135"/>
      <c r="AN1277" s="135"/>
      <c r="AO1277" s="135"/>
      <c r="AP1277" s="135"/>
    </row>
    <row r="1278" spans="1:42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  <c r="AE1278" s="135"/>
      <c r="AF1278" s="135"/>
      <c r="AG1278" s="135"/>
      <c r="AH1278" s="135"/>
      <c r="AI1278" s="135"/>
      <c r="AJ1278" s="135"/>
      <c r="AK1278" s="135"/>
      <c r="AL1278" s="135"/>
      <c r="AM1278" s="135"/>
      <c r="AN1278" s="135"/>
      <c r="AO1278" s="135"/>
      <c r="AP1278" s="135"/>
    </row>
    <row r="1279" spans="1:42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  <c r="AE1279" s="135"/>
      <c r="AF1279" s="135"/>
      <c r="AG1279" s="135"/>
      <c r="AH1279" s="135"/>
      <c r="AI1279" s="135"/>
      <c r="AJ1279" s="135"/>
      <c r="AK1279" s="135"/>
      <c r="AL1279" s="135"/>
      <c r="AM1279" s="135"/>
      <c r="AN1279" s="135"/>
      <c r="AO1279" s="135"/>
      <c r="AP1279" s="135"/>
    </row>
    <row r="1280" spans="1:42" s="33" customFormat="1" ht="18" customHeight="1" x14ac:dyDescent="0.2">
      <c r="A1280" s="36" t="s">
        <v>34</v>
      </c>
      <c r="B1280" s="31">
        <f>[1]consoCURRENT!E26505</f>
        <v>0</v>
      </c>
      <c r="C1280" s="31">
        <f>[1]consoCURRENT!F26505</f>
        <v>0</v>
      </c>
      <c r="D1280" s="31">
        <f>[1]consoCURRENT!G26505</f>
        <v>0</v>
      </c>
      <c r="E1280" s="31">
        <f>[1]consoCURRENT!H26505</f>
        <v>0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0</v>
      </c>
      <c r="O1280" s="31">
        <f>[1]consoCURRENT!R26505</f>
        <v>0</v>
      </c>
      <c r="P1280" s="31">
        <f>[1]consoCURRENT!S26505</f>
        <v>0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0</v>
      </c>
      <c r="AA1280" s="31">
        <f>D1280-Z1280</f>
        <v>0</v>
      </c>
      <c r="AB1280" s="37" t="e">
        <f>Z1280/D1280</f>
        <v>#DIV/0!</v>
      </c>
      <c r="AC1280" s="32"/>
      <c r="AE1280" s="135"/>
      <c r="AF1280" s="135"/>
      <c r="AG1280" s="135"/>
      <c r="AH1280" s="135"/>
      <c r="AI1280" s="135"/>
      <c r="AJ1280" s="135"/>
      <c r="AK1280" s="135"/>
      <c r="AL1280" s="135"/>
      <c r="AM1280" s="135"/>
      <c r="AN1280" s="135"/>
      <c r="AO1280" s="135"/>
      <c r="AP1280" s="135"/>
    </row>
    <row r="1281" spans="1:42" s="33" customFormat="1" ht="18" customHeight="1" x14ac:dyDescent="0.2">
      <c r="A1281" s="36" t="s">
        <v>35</v>
      </c>
      <c r="B1281" s="31">
        <f>[1]consoCURRENT!E26618</f>
        <v>105505356.81999914</v>
      </c>
      <c r="C1281" s="31">
        <f>[1]consoCURRENT!F26618</f>
        <v>0</v>
      </c>
      <c r="D1281" s="31">
        <f>[1]consoCURRENT!G26618</f>
        <v>105505356.81999914</v>
      </c>
      <c r="E1281" s="31">
        <f>[1]consoCURRENT!H26618</f>
        <v>24381995.399999999</v>
      </c>
      <c r="F1281" s="31">
        <f>[1]consoCURRENT!I26618</f>
        <v>76217527.829999983</v>
      </c>
      <c r="G1281" s="31">
        <f>[1]consoCURRENT!J26618</f>
        <v>1282720.6599999988</v>
      </c>
      <c r="H1281" s="31">
        <f>[1]consoCURRENT!K26618</f>
        <v>0</v>
      </c>
      <c r="I1281" s="31">
        <f>[1]consoCURRENT!L26618</f>
        <v>24381995.399999999</v>
      </c>
      <c r="J1281" s="31">
        <f>[1]consoCURRENT!M26618</f>
        <v>76217527.829999983</v>
      </c>
      <c r="K1281" s="31">
        <f>[1]consoCURRENT!N26618</f>
        <v>1282720.6599999988</v>
      </c>
      <c r="L1281" s="31">
        <f>[1]consoCURRENT!O26618</f>
        <v>0</v>
      </c>
      <c r="M1281" s="31">
        <f>[1]consoCURRENT!P26618</f>
        <v>101882243.89000002</v>
      </c>
      <c r="N1281" s="31">
        <f>[1]consoCURRENT!Q26618</f>
        <v>0</v>
      </c>
      <c r="O1281" s="31">
        <f>[1]consoCURRENT!R26618</f>
        <v>0</v>
      </c>
      <c r="P1281" s="31">
        <f>[1]consoCURRENT!S26618</f>
        <v>0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598">SUM(M1281:Y1281)</f>
        <v>101882243.89000002</v>
      </c>
      <c r="AA1281" s="31">
        <f>D1281-Z1281</f>
        <v>3623112.929999128</v>
      </c>
      <c r="AB1281" s="39">
        <f>Z1281/D1281</f>
        <v>0.96565944100657886</v>
      </c>
      <c r="AC1281" s="32"/>
      <c r="AE1281" s="135"/>
      <c r="AF1281" s="135"/>
      <c r="AG1281" s="135"/>
      <c r="AH1281" s="135"/>
      <c r="AI1281" s="135"/>
      <c r="AJ1281" s="135"/>
      <c r="AK1281" s="135"/>
      <c r="AL1281" s="135"/>
      <c r="AM1281" s="135"/>
      <c r="AN1281" s="135"/>
      <c r="AO1281" s="135"/>
      <c r="AP1281" s="135"/>
    </row>
    <row r="1282" spans="1:42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598"/>
        <v>0</v>
      </c>
      <c r="AA1282" s="31">
        <f>D1282-Z1282</f>
        <v>0</v>
      </c>
      <c r="AB1282" s="39"/>
      <c r="AC1282" s="32"/>
      <c r="AE1282" s="135"/>
      <c r="AF1282" s="135"/>
      <c r="AG1282" s="135"/>
      <c r="AH1282" s="135"/>
      <c r="AI1282" s="135"/>
      <c r="AJ1282" s="135"/>
      <c r="AK1282" s="135"/>
      <c r="AL1282" s="135"/>
      <c r="AM1282" s="135"/>
      <c r="AN1282" s="135"/>
      <c r="AO1282" s="135"/>
      <c r="AP1282" s="135"/>
    </row>
    <row r="1283" spans="1:42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598"/>
        <v>0</v>
      </c>
      <c r="AA1283" s="31">
        <f>D1283-Z1283</f>
        <v>0</v>
      </c>
      <c r="AB1283" s="39"/>
      <c r="AC1283" s="32"/>
      <c r="AE1283" s="135"/>
      <c r="AF1283" s="135"/>
      <c r="AG1283" s="135"/>
      <c r="AH1283" s="135"/>
      <c r="AI1283" s="135"/>
      <c r="AJ1283" s="135"/>
      <c r="AK1283" s="135"/>
      <c r="AL1283" s="135"/>
      <c r="AM1283" s="135"/>
      <c r="AN1283" s="135"/>
      <c r="AO1283" s="135"/>
      <c r="AP1283" s="135"/>
    </row>
    <row r="1284" spans="1:42" s="33" customFormat="1" ht="18" hidden="1" customHeight="1" x14ac:dyDescent="0.25">
      <c r="A1284" s="40" t="s">
        <v>38</v>
      </c>
      <c r="B1284" s="41">
        <f t="shared" ref="B1284:AA1284" si="599">SUM(B1280:B1283)</f>
        <v>105505356.81999914</v>
      </c>
      <c r="C1284" s="41">
        <f t="shared" si="599"/>
        <v>0</v>
      </c>
      <c r="D1284" s="41">
        <f t="shared" si="599"/>
        <v>105505356.81999914</v>
      </c>
      <c r="E1284" s="41">
        <f t="shared" si="599"/>
        <v>24381995.399999999</v>
      </c>
      <c r="F1284" s="41">
        <f t="shared" si="599"/>
        <v>76217527.829999983</v>
      </c>
      <c r="G1284" s="41">
        <f t="shared" si="599"/>
        <v>1282720.6599999988</v>
      </c>
      <c r="H1284" s="41">
        <f t="shared" si="599"/>
        <v>0</v>
      </c>
      <c r="I1284" s="41">
        <f t="shared" si="599"/>
        <v>24381995.399999999</v>
      </c>
      <c r="J1284" s="41">
        <f t="shared" si="599"/>
        <v>76217527.829999983</v>
      </c>
      <c r="K1284" s="41">
        <f t="shared" si="599"/>
        <v>1282720.6599999988</v>
      </c>
      <c r="L1284" s="41">
        <f t="shared" si="599"/>
        <v>0</v>
      </c>
      <c r="M1284" s="41">
        <f t="shared" si="599"/>
        <v>101882243.89000002</v>
      </c>
      <c r="N1284" s="41">
        <f t="shared" si="599"/>
        <v>0</v>
      </c>
      <c r="O1284" s="41">
        <f t="shared" si="599"/>
        <v>0</v>
      </c>
      <c r="P1284" s="41">
        <f t="shared" si="599"/>
        <v>0</v>
      </c>
      <c r="Q1284" s="41">
        <f t="shared" si="599"/>
        <v>0</v>
      </c>
      <c r="R1284" s="41">
        <f t="shared" si="599"/>
        <v>0</v>
      </c>
      <c r="S1284" s="41">
        <f t="shared" si="599"/>
        <v>0</v>
      </c>
      <c r="T1284" s="41">
        <f t="shared" si="599"/>
        <v>0</v>
      </c>
      <c r="U1284" s="41">
        <f t="shared" si="599"/>
        <v>0</v>
      </c>
      <c r="V1284" s="41">
        <f t="shared" si="599"/>
        <v>0</v>
      </c>
      <c r="W1284" s="41">
        <f t="shared" si="599"/>
        <v>0</v>
      </c>
      <c r="X1284" s="41">
        <f t="shared" si="599"/>
        <v>0</v>
      </c>
      <c r="Y1284" s="41">
        <f t="shared" si="599"/>
        <v>0</v>
      </c>
      <c r="Z1284" s="41">
        <f t="shared" si="599"/>
        <v>101882243.89000002</v>
      </c>
      <c r="AA1284" s="41">
        <f t="shared" si="599"/>
        <v>3623112.929999128</v>
      </c>
      <c r="AB1284" s="42">
        <f>Z1284/D1284</f>
        <v>0.96565944100657886</v>
      </c>
      <c r="AC1284" s="32"/>
      <c r="AE1284" s="135"/>
      <c r="AF1284" s="135"/>
      <c r="AG1284" s="135"/>
      <c r="AH1284" s="135"/>
      <c r="AI1284" s="135"/>
      <c r="AJ1284" s="135"/>
      <c r="AK1284" s="135"/>
      <c r="AL1284" s="135"/>
      <c r="AM1284" s="135"/>
      <c r="AN1284" s="135"/>
      <c r="AO1284" s="135"/>
      <c r="AP1284" s="135"/>
    </row>
    <row r="1285" spans="1:42" s="33" customFormat="1" ht="18" hidden="1" customHeight="1" x14ac:dyDescent="0.25">
      <c r="A1285" s="43" t="s">
        <v>39</v>
      </c>
      <c r="B1285" s="31">
        <f>[1]consoCURRENT!E26657</f>
        <v>0</v>
      </c>
      <c r="C1285" s="31">
        <f>[1]consoCURRENT!F26657</f>
        <v>0</v>
      </c>
      <c r="D1285" s="31">
        <f>[1]consoCURRENT!G26657</f>
        <v>0</v>
      </c>
      <c r="E1285" s="31">
        <f>[1]consoCURRENT!H26657</f>
        <v>0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0</v>
      </c>
      <c r="O1285" s="31">
        <f>[1]consoCURRENT!R26657</f>
        <v>0</v>
      </c>
      <c r="P1285" s="31">
        <f>[1]consoCURRENT!S26657</f>
        <v>0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600">SUM(M1285:Y1285)</f>
        <v>0</v>
      </c>
      <c r="AA1285" s="31">
        <f>D1285-Z1285</f>
        <v>0</v>
      </c>
      <c r="AB1285" s="39" t="e">
        <f>Z1285/D1285</f>
        <v>#DIV/0!</v>
      </c>
      <c r="AC1285" s="32"/>
      <c r="AE1285" s="135"/>
      <c r="AF1285" s="135"/>
      <c r="AG1285" s="135"/>
      <c r="AH1285" s="135"/>
      <c r="AI1285" s="135"/>
      <c r="AJ1285" s="135"/>
      <c r="AK1285" s="135"/>
      <c r="AL1285" s="135"/>
      <c r="AM1285" s="135"/>
      <c r="AN1285" s="135"/>
      <c r="AO1285" s="135"/>
      <c r="AP1285" s="135"/>
    </row>
    <row r="1286" spans="1:42" s="33" customFormat="1" ht="18" customHeight="1" x14ac:dyDescent="0.25">
      <c r="A1286" s="40" t="s">
        <v>40</v>
      </c>
      <c r="B1286" s="41">
        <f t="shared" ref="B1286:AA1286" si="601">B1285+B1284</f>
        <v>105505356.81999914</v>
      </c>
      <c r="C1286" s="41">
        <f t="shared" si="601"/>
        <v>0</v>
      </c>
      <c r="D1286" s="41">
        <f t="shared" si="601"/>
        <v>105505356.81999914</v>
      </c>
      <c r="E1286" s="41">
        <f t="shared" si="601"/>
        <v>24381995.399999999</v>
      </c>
      <c r="F1286" s="41">
        <f t="shared" si="601"/>
        <v>76217527.829999983</v>
      </c>
      <c r="G1286" s="41">
        <f t="shared" si="601"/>
        <v>1282720.6599999988</v>
      </c>
      <c r="H1286" s="41">
        <f t="shared" si="601"/>
        <v>0</v>
      </c>
      <c r="I1286" s="41">
        <f t="shared" si="601"/>
        <v>24381995.399999999</v>
      </c>
      <c r="J1286" s="41">
        <f t="shared" si="601"/>
        <v>76217527.829999983</v>
      </c>
      <c r="K1286" s="41">
        <f t="shared" si="601"/>
        <v>1282720.6599999988</v>
      </c>
      <c r="L1286" s="41">
        <f t="shared" si="601"/>
        <v>0</v>
      </c>
      <c r="M1286" s="41">
        <f t="shared" si="601"/>
        <v>101882243.89000002</v>
      </c>
      <c r="N1286" s="41">
        <f t="shared" si="601"/>
        <v>0</v>
      </c>
      <c r="O1286" s="41">
        <f t="shared" si="601"/>
        <v>0</v>
      </c>
      <c r="P1286" s="41">
        <f t="shared" si="601"/>
        <v>0</v>
      </c>
      <c r="Q1286" s="41">
        <f t="shared" si="601"/>
        <v>0</v>
      </c>
      <c r="R1286" s="41">
        <f t="shared" si="601"/>
        <v>0</v>
      </c>
      <c r="S1286" s="41">
        <f t="shared" si="601"/>
        <v>0</v>
      </c>
      <c r="T1286" s="41">
        <f t="shared" si="601"/>
        <v>0</v>
      </c>
      <c r="U1286" s="41">
        <f t="shared" si="601"/>
        <v>0</v>
      </c>
      <c r="V1286" s="41">
        <f t="shared" si="601"/>
        <v>0</v>
      </c>
      <c r="W1286" s="41">
        <f t="shared" si="601"/>
        <v>0</v>
      </c>
      <c r="X1286" s="41">
        <f t="shared" si="601"/>
        <v>0</v>
      </c>
      <c r="Y1286" s="41">
        <f t="shared" si="601"/>
        <v>0</v>
      </c>
      <c r="Z1286" s="41">
        <f t="shared" si="601"/>
        <v>101882243.89000002</v>
      </c>
      <c r="AA1286" s="41">
        <f t="shared" si="601"/>
        <v>3623112.929999128</v>
      </c>
      <c r="AB1286" s="42">
        <f>Z1286/D1286</f>
        <v>0.96565944100657886</v>
      </c>
      <c r="AC1286" s="44"/>
      <c r="AE1286" s="135"/>
      <c r="AF1286" s="135"/>
      <c r="AG1286" s="135"/>
      <c r="AH1286" s="135"/>
      <c r="AI1286" s="135"/>
      <c r="AJ1286" s="135"/>
      <c r="AK1286" s="135"/>
      <c r="AL1286" s="135"/>
      <c r="AM1286" s="135"/>
      <c r="AN1286" s="135"/>
      <c r="AO1286" s="135"/>
      <c r="AP1286" s="135"/>
    </row>
    <row r="1287" spans="1:42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  <c r="AE1287" s="135"/>
      <c r="AF1287" s="135"/>
      <c r="AG1287" s="135"/>
      <c r="AH1287" s="135"/>
      <c r="AI1287" s="135"/>
      <c r="AJ1287" s="135"/>
      <c r="AK1287" s="135"/>
      <c r="AL1287" s="135"/>
      <c r="AM1287" s="135"/>
      <c r="AN1287" s="135"/>
      <c r="AO1287" s="135"/>
      <c r="AP1287" s="135"/>
    </row>
    <row r="1288" spans="1:42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  <c r="AE1288" s="135"/>
      <c r="AF1288" s="135"/>
      <c r="AG1288" s="135"/>
      <c r="AH1288" s="135"/>
      <c r="AI1288" s="135"/>
      <c r="AJ1288" s="135"/>
      <c r="AK1288" s="135"/>
      <c r="AL1288" s="135"/>
      <c r="AM1288" s="135"/>
      <c r="AN1288" s="135"/>
      <c r="AO1288" s="135"/>
      <c r="AP1288" s="135"/>
    </row>
    <row r="1289" spans="1:42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  <c r="AE1289" s="135"/>
      <c r="AF1289" s="135"/>
      <c r="AG1289" s="135"/>
      <c r="AH1289" s="135"/>
      <c r="AI1289" s="135"/>
      <c r="AJ1289" s="135"/>
      <c r="AK1289" s="135"/>
      <c r="AL1289" s="135"/>
      <c r="AM1289" s="135"/>
      <c r="AN1289" s="135"/>
      <c r="AO1289" s="135"/>
      <c r="AP1289" s="135"/>
    </row>
    <row r="1290" spans="1:42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9"/>
      <c r="AC1290" s="32"/>
      <c r="AE1290" s="135"/>
      <c r="AF1290" s="135"/>
      <c r="AG1290" s="135"/>
      <c r="AH1290" s="135"/>
      <c r="AI1290" s="135"/>
      <c r="AJ1290" s="135"/>
      <c r="AK1290" s="135"/>
      <c r="AL1290" s="135"/>
      <c r="AM1290" s="135"/>
      <c r="AN1290" s="135"/>
      <c r="AO1290" s="135"/>
      <c r="AP1290" s="135"/>
    </row>
    <row r="1291" spans="1:42" s="33" customFormat="1" ht="18" customHeight="1" x14ac:dyDescent="0.2">
      <c r="A1291" s="36" t="s">
        <v>35</v>
      </c>
      <c r="B1291" s="31">
        <f>[1]consoCURRENT!E30452</f>
        <v>1754148.7799999993</v>
      </c>
      <c r="C1291" s="31">
        <f>[1]consoCURRENT!F30452</f>
        <v>0</v>
      </c>
      <c r="D1291" s="31">
        <f>[1]consoCURRENT!G30452</f>
        <v>1754148.7799999993</v>
      </c>
      <c r="E1291" s="31">
        <f>[1]consoCURRENT!H30452</f>
        <v>116729</v>
      </c>
      <c r="F1291" s="31">
        <f>[1]consoCURRENT!I30452</f>
        <v>1276679.83</v>
      </c>
      <c r="G1291" s="31">
        <f>[1]consoCURRENT!J30452</f>
        <v>1140.9500000000116</v>
      </c>
      <c r="H1291" s="31">
        <f>[1]consoCURRENT!K30452</f>
        <v>0</v>
      </c>
      <c r="I1291" s="31">
        <f>[1]consoCURRENT!L30452</f>
        <v>116729</v>
      </c>
      <c r="J1291" s="31">
        <f>[1]consoCURRENT!M30452</f>
        <v>1276679.83</v>
      </c>
      <c r="K1291" s="31">
        <f>[1]consoCURRENT!N30452</f>
        <v>1140.9500000000116</v>
      </c>
      <c r="L1291" s="31">
        <f>[1]consoCURRENT!O30452</f>
        <v>0</v>
      </c>
      <c r="M1291" s="31">
        <f>[1]consoCURRENT!P30452</f>
        <v>1394549.7800000003</v>
      </c>
      <c r="N1291" s="31">
        <f>[1]consoCURRENT!Q30452</f>
        <v>0</v>
      </c>
      <c r="O1291" s="31">
        <f>[1]consoCURRENT!R30452</f>
        <v>0</v>
      </c>
      <c r="P1291" s="31">
        <f>[1]consoCURRENT!S30452</f>
        <v>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602">SUM(M1291:Y1291)</f>
        <v>1394549.7800000003</v>
      </c>
      <c r="AA1291" s="31">
        <f>D1291-Z1291</f>
        <v>359598.99999999907</v>
      </c>
      <c r="AB1291" s="39">
        <f>Z1291/D1291</f>
        <v>0.79500085505860041</v>
      </c>
      <c r="AC1291" s="32"/>
      <c r="AE1291" s="135"/>
      <c r="AF1291" s="135"/>
      <c r="AG1291" s="135"/>
      <c r="AH1291" s="135"/>
      <c r="AI1291" s="135"/>
      <c r="AJ1291" s="135"/>
      <c r="AK1291" s="135"/>
      <c r="AL1291" s="135"/>
      <c r="AM1291" s="135"/>
      <c r="AN1291" s="135"/>
      <c r="AO1291" s="135"/>
      <c r="AP1291" s="135"/>
    </row>
    <row r="1292" spans="1:42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602"/>
        <v>0</v>
      </c>
      <c r="AA1292" s="31">
        <f>D1292-Z1292</f>
        <v>0</v>
      </c>
      <c r="AB1292" s="39"/>
      <c r="AC1292" s="32"/>
      <c r="AE1292" s="135"/>
      <c r="AF1292" s="135"/>
      <c r="AG1292" s="135"/>
      <c r="AH1292" s="135"/>
      <c r="AI1292" s="135"/>
      <c r="AJ1292" s="135"/>
      <c r="AK1292" s="135"/>
      <c r="AL1292" s="135"/>
      <c r="AM1292" s="135"/>
      <c r="AN1292" s="135"/>
      <c r="AO1292" s="135"/>
      <c r="AP1292" s="135"/>
    </row>
    <row r="1293" spans="1:42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602"/>
        <v>0</v>
      </c>
      <c r="AA1293" s="31">
        <f>D1293-Z1293</f>
        <v>0</v>
      </c>
      <c r="AB1293" s="39"/>
      <c r="AC1293" s="32"/>
      <c r="AE1293" s="135"/>
      <c r="AF1293" s="135"/>
      <c r="AG1293" s="135"/>
      <c r="AH1293" s="135"/>
      <c r="AI1293" s="135"/>
      <c r="AJ1293" s="135"/>
      <c r="AK1293" s="135"/>
      <c r="AL1293" s="135"/>
      <c r="AM1293" s="135"/>
      <c r="AN1293" s="135"/>
      <c r="AO1293" s="135"/>
      <c r="AP1293" s="135"/>
    </row>
    <row r="1294" spans="1:42" s="33" customFormat="1" ht="18" hidden="1" customHeight="1" x14ac:dyDescent="0.25">
      <c r="A1294" s="40" t="s">
        <v>38</v>
      </c>
      <c r="B1294" s="41">
        <f t="shared" ref="B1294:AA1294" si="603">SUM(B1290:B1293)</f>
        <v>1754148.7799999993</v>
      </c>
      <c r="C1294" s="41">
        <f t="shared" si="603"/>
        <v>0</v>
      </c>
      <c r="D1294" s="41">
        <f t="shared" si="603"/>
        <v>1754148.7799999993</v>
      </c>
      <c r="E1294" s="41">
        <f t="shared" si="603"/>
        <v>116729</v>
      </c>
      <c r="F1294" s="41">
        <f t="shared" si="603"/>
        <v>1276679.83</v>
      </c>
      <c r="G1294" s="41">
        <f t="shared" si="603"/>
        <v>1140.9500000000116</v>
      </c>
      <c r="H1294" s="41">
        <f t="shared" si="603"/>
        <v>0</v>
      </c>
      <c r="I1294" s="41">
        <f t="shared" si="603"/>
        <v>116729</v>
      </c>
      <c r="J1294" s="41">
        <f t="shared" si="603"/>
        <v>1276679.83</v>
      </c>
      <c r="K1294" s="41">
        <f t="shared" si="603"/>
        <v>1140.9500000000116</v>
      </c>
      <c r="L1294" s="41">
        <f t="shared" si="603"/>
        <v>0</v>
      </c>
      <c r="M1294" s="41">
        <f t="shared" si="603"/>
        <v>1394549.7800000003</v>
      </c>
      <c r="N1294" s="41">
        <f t="shared" si="603"/>
        <v>0</v>
      </c>
      <c r="O1294" s="41">
        <f t="shared" si="603"/>
        <v>0</v>
      </c>
      <c r="P1294" s="41">
        <f t="shared" si="603"/>
        <v>0</v>
      </c>
      <c r="Q1294" s="41">
        <f t="shared" si="603"/>
        <v>0</v>
      </c>
      <c r="R1294" s="41">
        <f t="shared" si="603"/>
        <v>0</v>
      </c>
      <c r="S1294" s="41">
        <f t="shared" si="603"/>
        <v>0</v>
      </c>
      <c r="T1294" s="41">
        <f t="shared" si="603"/>
        <v>0</v>
      </c>
      <c r="U1294" s="41">
        <f t="shared" si="603"/>
        <v>0</v>
      </c>
      <c r="V1294" s="41">
        <f t="shared" si="603"/>
        <v>0</v>
      </c>
      <c r="W1294" s="41">
        <f t="shared" si="603"/>
        <v>0</v>
      </c>
      <c r="X1294" s="41">
        <f t="shared" si="603"/>
        <v>0</v>
      </c>
      <c r="Y1294" s="41">
        <f t="shared" si="603"/>
        <v>0</v>
      </c>
      <c r="Z1294" s="41">
        <f t="shared" si="603"/>
        <v>1394549.7800000003</v>
      </c>
      <c r="AA1294" s="41">
        <f t="shared" si="603"/>
        <v>359598.99999999907</v>
      </c>
      <c r="AB1294" s="42">
        <f>Z1294/D1294</f>
        <v>0.79500085505860041</v>
      </c>
      <c r="AC1294" s="32"/>
      <c r="AE1294" s="135"/>
      <c r="AF1294" s="135"/>
      <c r="AG1294" s="135"/>
      <c r="AH1294" s="135"/>
      <c r="AI1294" s="135"/>
      <c r="AJ1294" s="135"/>
      <c r="AK1294" s="135"/>
      <c r="AL1294" s="135"/>
      <c r="AM1294" s="135"/>
      <c r="AN1294" s="135"/>
      <c r="AO1294" s="135"/>
      <c r="AP1294" s="135"/>
    </row>
    <row r="1295" spans="1:42" s="33" customFormat="1" ht="18" hidden="1" customHeight="1" x14ac:dyDescent="0.25">
      <c r="A1295" s="43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604">SUM(M1295:Y1295)</f>
        <v>0</v>
      </c>
      <c r="AA1295" s="31">
        <f>D1295-Z1295</f>
        <v>0</v>
      </c>
      <c r="AB1295" s="39"/>
      <c r="AC1295" s="32"/>
      <c r="AE1295" s="135"/>
      <c r="AF1295" s="135"/>
      <c r="AG1295" s="135"/>
      <c r="AH1295" s="135"/>
      <c r="AI1295" s="135"/>
      <c r="AJ1295" s="135"/>
      <c r="AK1295" s="135"/>
      <c r="AL1295" s="135"/>
      <c r="AM1295" s="135"/>
      <c r="AN1295" s="135"/>
      <c r="AO1295" s="135"/>
      <c r="AP1295" s="135"/>
    </row>
    <row r="1296" spans="1:42" s="33" customFormat="1" ht="18" customHeight="1" x14ac:dyDescent="0.25">
      <c r="A1296" s="40" t="s">
        <v>40</v>
      </c>
      <c r="B1296" s="41">
        <f t="shared" ref="B1296:AA1296" si="605">B1295+B1294</f>
        <v>1754148.7799999993</v>
      </c>
      <c r="C1296" s="41">
        <f t="shared" si="605"/>
        <v>0</v>
      </c>
      <c r="D1296" s="41">
        <f t="shared" si="605"/>
        <v>1754148.7799999993</v>
      </c>
      <c r="E1296" s="41">
        <f t="shared" si="605"/>
        <v>116729</v>
      </c>
      <c r="F1296" s="41">
        <f t="shared" si="605"/>
        <v>1276679.83</v>
      </c>
      <c r="G1296" s="41">
        <f t="shared" si="605"/>
        <v>1140.9500000000116</v>
      </c>
      <c r="H1296" s="41">
        <f t="shared" si="605"/>
        <v>0</v>
      </c>
      <c r="I1296" s="41">
        <f t="shared" si="605"/>
        <v>116729</v>
      </c>
      <c r="J1296" s="41">
        <f t="shared" si="605"/>
        <v>1276679.83</v>
      </c>
      <c r="K1296" s="41">
        <f t="shared" si="605"/>
        <v>1140.9500000000116</v>
      </c>
      <c r="L1296" s="41">
        <f t="shared" si="605"/>
        <v>0</v>
      </c>
      <c r="M1296" s="41">
        <f t="shared" si="605"/>
        <v>1394549.7800000003</v>
      </c>
      <c r="N1296" s="41">
        <f t="shared" si="605"/>
        <v>0</v>
      </c>
      <c r="O1296" s="41">
        <f t="shared" si="605"/>
        <v>0</v>
      </c>
      <c r="P1296" s="41">
        <f t="shared" si="605"/>
        <v>0</v>
      </c>
      <c r="Q1296" s="41">
        <f t="shared" si="605"/>
        <v>0</v>
      </c>
      <c r="R1296" s="41">
        <f t="shared" si="605"/>
        <v>0</v>
      </c>
      <c r="S1296" s="41">
        <f t="shared" si="605"/>
        <v>0</v>
      </c>
      <c r="T1296" s="41">
        <f t="shared" si="605"/>
        <v>0</v>
      </c>
      <c r="U1296" s="41">
        <f t="shared" si="605"/>
        <v>0</v>
      </c>
      <c r="V1296" s="41">
        <f t="shared" si="605"/>
        <v>0</v>
      </c>
      <c r="W1296" s="41">
        <f t="shared" si="605"/>
        <v>0</v>
      </c>
      <c r="X1296" s="41">
        <f t="shared" si="605"/>
        <v>0</v>
      </c>
      <c r="Y1296" s="41">
        <f t="shared" si="605"/>
        <v>0</v>
      </c>
      <c r="Z1296" s="41">
        <f t="shared" si="605"/>
        <v>1394549.7800000003</v>
      </c>
      <c r="AA1296" s="41">
        <f t="shared" si="605"/>
        <v>359598.99999999907</v>
      </c>
      <c r="AB1296" s="42">
        <f>Z1296/D1296</f>
        <v>0.79500085505860041</v>
      </c>
      <c r="AC1296" s="44"/>
      <c r="AE1296" s="135"/>
      <c r="AF1296" s="135"/>
      <c r="AG1296" s="135"/>
      <c r="AH1296" s="135"/>
      <c r="AI1296" s="135"/>
      <c r="AJ1296" s="135"/>
      <c r="AK1296" s="135"/>
      <c r="AL1296" s="135"/>
      <c r="AM1296" s="135"/>
      <c r="AN1296" s="135"/>
      <c r="AO1296" s="135"/>
      <c r="AP1296" s="135"/>
    </row>
    <row r="1297" spans="1:42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  <c r="AE1297" s="135"/>
      <c r="AF1297" s="135"/>
      <c r="AG1297" s="135"/>
      <c r="AH1297" s="135"/>
      <c r="AI1297" s="135"/>
      <c r="AJ1297" s="135"/>
      <c r="AK1297" s="135"/>
      <c r="AL1297" s="135"/>
      <c r="AM1297" s="135"/>
      <c r="AN1297" s="135"/>
      <c r="AO1297" s="135"/>
      <c r="AP1297" s="135"/>
    </row>
    <row r="1298" spans="1:42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  <c r="AE1298" s="135"/>
      <c r="AF1298" s="135"/>
      <c r="AG1298" s="135"/>
      <c r="AH1298" s="135"/>
      <c r="AI1298" s="135"/>
      <c r="AJ1298" s="135"/>
      <c r="AK1298" s="135"/>
      <c r="AL1298" s="135"/>
      <c r="AM1298" s="135"/>
      <c r="AN1298" s="135"/>
      <c r="AO1298" s="135"/>
      <c r="AP1298" s="135"/>
    </row>
    <row r="1299" spans="1:42" s="33" customFormat="1" ht="15" customHeight="1" x14ac:dyDescent="0.25">
      <c r="A1299" s="64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  <c r="AE1299" s="135"/>
      <c r="AF1299" s="135"/>
      <c r="AG1299" s="135"/>
      <c r="AH1299" s="135"/>
      <c r="AI1299" s="135"/>
      <c r="AJ1299" s="135"/>
      <c r="AK1299" s="135"/>
      <c r="AL1299" s="135"/>
      <c r="AM1299" s="135"/>
      <c r="AN1299" s="135"/>
      <c r="AO1299" s="135"/>
      <c r="AP1299" s="135"/>
    </row>
    <row r="1300" spans="1:42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606">C1310+C1320+C1330</f>
        <v>0</v>
      </c>
      <c r="D1300" s="31">
        <f t="shared" si="606"/>
        <v>0</v>
      </c>
      <c r="E1300" s="31">
        <f t="shared" si="606"/>
        <v>0</v>
      </c>
      <c r="F1300" s="31">
        <f t="shared" si="606"/>
        <v>0</v>
      </c>
      <c r="G1300" s="31">
        <f t="shared" si="606"/>
        <v>0</v>
      </c>
      <c r="H1300" s="31">
        <f t="shared" si="606"/>
        <v>0</v>
      </c>
      <c r="I1300" s="31">
        <f t="shared" si="606"/>
        <v>0</v>
      </c>
      <c r="J1300" s="31">
        <f t="shared" si="606"/>
        <v>0</v>
      </c>
      <c r="K1300" s="31">
        <f t="shared" si="606"/>
        <v>0</v>
      </c>
      <c r="L1300" s="31">
        <f t="shared" si="606"/>
        <v>0</v>
      </c>
      <c r="M1300" s="31">
        <f t="shared" si="606"/>
        <v>0</v>
      </c>
      <c r="N1300" s="31">
        <f t="shared" si="606"/>
        <v>0</v>
      </c>
      <c r="O1300" s="31">
        <f t="shared" si="606"/>
        <v>0</v>
      </c>
      <c r="P1300" s="31">
        <f t="shared" si="606"/>
        <v>0</v>
      </c>
      <c r="Q1300" s="31">
        <f t="shared" si="606"/>
        <v>0</v>
      </c>
      <c r="R1300" s="31">
        <f t="shared" si="606"/>
        <v>0</v>
      </c>
      <c r="S1300" s="31">
        <f t="shared" si="606"/>
        <v>0</v>
      </c>
      <c r="T1300" s="31">
        <f t="shared" si="606"/>
        <v>0</v>
      </c>
      <c r="U1300" s="31">
        <f t="shared" si="606"/>
        <v>0</v>
      </c>
      <c r="V1300" s="31">
        <f t="shared" si="606"/>
        <v>0</v>
      </c>
      <c r="W1300" s="31">
        <f t="shared" si="606"/>
        <v>0</v>
      </c>
      <c r="X1300" s="31">
        <f t="shared" si="606"/>
        <v>0</v>
      </c>
      <c r="Y1300" s="31">
        <f t="shared" si="606"/>
        <v>0</v>
      </c>
      <c r="Z1300" s="31">
        <f>SUM(M1300:Y1300)</f>
        <v>0</v>
      </c>
      <c r="AA1300" s="31">
        <f>D1300-Z1300</f>
        <v>0</v>
      </c>
      <c r="AB1300" s="39"/>
      <c r="AC1300" s="32"/>
      <c r="AE1300" s="135"/>
      <c r="AF1300" s="135"/>
      <c r="AG1300" s="135"/>
      <c r="AH1300" s="135"/>
      <c r="AI1300" s="135"/>
      <c r="AJ1300" s="135"/>
      <c r="AK1300" s="135"/>
      <c r="AL1300" s="135"/>
      <c r="AM1300" s="135"/>
      <c r="AN1300" s="135"/>
      <c r="AO1300" s="135"/>
      <c r="AP1300" s="135"/>
    </row>
    <row r="1301" spans="1:42" s="33" customFormat="1" ht="18" customHeight="1" x14ac:dyDescent="0.2">
      <c r="A1301" s="36" t="s">
        <v>35</v>
      </c>
      <c r="B1301" s="31">
        <f t="shared" ref="B1301:Q1305" si="607">B1311+B1321+B1331</f>
        <v>361909689.67000008</v>
      </c>
      <c r="C1301" s="31">
        <f t="shared" si="607"/>
        <v>1.0186340659856796E-10</v>
      </c>
      <c r="D1301" s="31">
        <f t="shared" si="607"/>
        <v>361909689.67000008</v>
      </c>
      <c r="E1301" s="31">
        <f t="shared" si="607"/>
        <v>14253079.819999998</v>
      </c>
      <c r="F1301" s="31">
        <f t="shared" si="607"/>
        <v>171852251.40000004</v>
      </c>
      <c r="G1301" s="31">
        <f t="shared" si="607"/>
        <v>40109226.919999987</v>
      </c>
      <c r="H1301" s="31">
        <f t="shared" si="607"/>
        <v>0</v>
      </c>
      <c r="I1301" s="31">
        <f t="shared" si="607"/>
        <v>14049393.5</v>
      </c>
      <c r="J1301" s="31">
        <f t="shared" si="607"/>
        <v>170581119.90000004</v>
      </c>
      <c r="K1301" s="31">
        <f t="shared" si="607"/>
        <v>38942194.919999994</v>
      </c>
      <c r="L1301" s="31">
        <f t="shared" si="607"/>
        <v>0</v>
      </c>
      <c r="M1301" s="31">
        <f t="shared" si="607"/>
        <v>223572708.31999999</v>
      </c>
      <c r="N1301" s="31">
        <f t="shared" si="607"/>
        <v>0</v>
      </c>
      <c r="O1301" s="31">
        <f t="shared" si="607"/>
        <v>0</v>
      </c>
      <c r="P1301" s="31">
        <f t="shared" si="607"/>
        <v>203686.32</v>
      </c>
      <c r="Q1301" s="31">
        <f t="shared" si="607"/>
        <v>127986.5</v>
      </c>
      <c r="R1301" s="31">
        <f t="shared" si="606"/>
        <v>1143145</v>
      </c>
      <c r="S1301" s="31">
        <f t="shared" si="606"/>
        <v>0</v>
      </c>
      <c r="T1301" s="31">
        <f t="shared" si="606"/>
        <v>0</v>
      </c>
      <c r="U1301" s="31">
        <f t="shared" si="606"/>
        <v>0</v>
      </c>
      <c r="V1301" s="31">
        <f t="shared" si="606"/>
        <v>1167032</v>
      </c>
      <c r="W1301" s="31">
        <f t="shared" si="606"/>
        <v>0</v>
      </c>
      <c r="X1301" s="31">
        <f t="shared" si="606"/>
        <v>0</v>
      </c>
      <c r="Y1301" s="31">
        <f t="shared" si="606"/>
        <v>0</v>
      </c>
      <c r="Z1301" s="31">
        <f t="shared" ref="Z1301:Z1303" si="608">SUM(M1301:Y1301)</f>
        <v>226214558.13999999</v>
      </c>
      <c r="AA1301" s="31">
        <f>D1301-Z1301</f>
        <v>135695131.53000009</v>
      </c>
      <c r="AB1301" s="39">
        <f>Z1301/D1301</f>
        <v>0.62505803131789339</v>
      </c>
      <c r="AC1301" s="32"/>
      <c r="AE1301" s="135"/>
      <c r="AF1301" s="135"/>
      <c r="AG1301" s="135"/>
      <c r="AH1301" s="135"/>
      <c r="AI1301" s="135"/>
      <c r="AJ1301" s="135"/>
      <c r="AK1301" s="135"/>
      <c r="AL1301" s="135"/>
      <c r="AM1301" s="135"/>
      <c r="AN1301" s="135"/>
      <c r="AO1301" s="135"/>
      <c r="AP1301" s="135"/>
    </row>
    <row r="1302" spans="1:42" s="33" customFormat="1" ht="18" customHeight="1" x14ac:dyDescent="0.2">
      <c r="A1302" s="36" t="s">
        <v>36</v>
      </c>
      <c r="B1302" s="31">
        <f t="shared" si="607"/>
        <v>0</v>
      </c>
      <c r="C1302" s="31">
        <f t="shared" si="606"/>
        <v>0</v>
      </c>
      <c r="D1302" s="31">
        <f t="shared" si="606"/>
        <v>0</v>
      </c>
      <c r="E1302" s="31">
        <f t="shared" si="606"/>
        <v>0</v>
      </c>
      <c r="F1302" s="31">
        <f t="shared" si="606"/>
        <v>0</v>
      </c>
      <c r="G1302" s="31">
        <f t="shared" si="606"/>
        <v>0</v>
      </c>
      <c r="H1302" s="31">
        <f t="shared" si="606"/>
        <v>0</v>
      </c>
      <c r="I1302" s="31">
        <f t="shared" si="606"/>
        <v>0</v>
      </c>
      <c r="J1302" s="31">
        <f t="shared" si="606"/>
        <v>0</v>
      </c>
      <c r="K1302" s="31">
        <f t="shared" si="606"/>
        <v>0</v>
      </c>
      <c r="L1302" s="31">
        <f t="shared" si="606"/>
        <v>0</v>
      </c>
      <c r="M1302" s="31">
        <f t="shared" si="606"/>
        <v>0</v>
      </c>
      <c r="N1302" s="31">
        <f t="shared" si="606"/>
        <v>0</v>
      </c>
      <c r="O1302" s="31">
        <f t="shared" si="606"/>
        <v>0</v>
      </c>
      <c r="P1302" s="31">
        <f t="shared" si="606"/>
        <v>0</v>
      </c>
      <c r="Q1302" s="31">
        <f t="shared" si="606"/>
        <v>0</v>
      </c>
      <c r="R1302" s="31">
        <f t="shared" si="606"/>
        <v>0</v>
      </c>
      <c r="S1302" s="31">
        <f t="shared" si="606"/>
        <v>0</v>
      </c>
      <c r="T1302" s="31">
        <f t="shared" si="606"/>
        <v>0</v>
      </c>
      <c r="U1302" s="31">
        <f t="shared" si="606"/>
        <v>0</v>
      </c>
      <c r="V1302" s="31">
        <f t="shared" si="606"/>
        <v>0</v>
      </c>
      <c r="W1302" s="31">
        <f t="shared" si="606"/>
        <v>0</v>
      </c>
      <c r="X1302" s="31">
        <f t="shared" si="606"/>
        <v>0</v>
      </c>
      <c r="Y1302" s="31">
        <f t="shared" si="606"/>
        <v>0</v>
      </c>
      <c r="Z1302" s="31">
        <f t="shared" si="608"/>
        <v>0</v>
      </c>
      <c r="AA1302" s="31">
        <f>D1302-Z1302</f>
        <v>0</v>
      </c>
      <c r="AB1302" s="39"/>
      <c r="AC1302" s="32"/>
      <c r="AE1302" s="135"/>
      <c r="AF1302" s="135"/>
      <c r="AG1302" s="135"/>
      <c r="AH1302" s="135"/>
      <c r="AI1302" s="135"/>
      <c r="AJ1302" s="135"/>
      <c r="AK1302" s="135"/>
      <c r="AL1302" s="135"/>
      <c r="AM1302" s="135"/>
      <c r="AN1302" s="135"/>
      <c r="AO1302" s="135"/>
      <c r="AP1302" s="135"/>
    </row>
    <row r="1303" spans="1:42" s="33" customFormat="1" ht="18" customHeight="1" x14ac:dyDescent="0.2">
      <c r="A1303" s="36" t="s">
        <v>37</v>
      </c>
      <c r="B1303" s="31">
        <f t="shared" si="607"/>
        <v>10600000</v>
      </c>
      <c r="C1303" s="31">
        <f t="shared" si="606"/>
        <v>0</v>
      </c>
      <c r="D1303" s="31">
        <f t="shared" si="606"/>
        <v>10600000</v>
      </c>
      <c r="E1303" s="31">
        <f t="shared" si="606"/>
        <v>0</v>
      </c>
      <c r="F1303" s="31">
        <f t="shared" si="606"/>
        <v>0</v>
      </c>
      <c r="G1303" s="31">
        <f t="shared" si="606"/>
        <v>0</v>
      </c>
      <c r="H1303" s="31">
        <f t="shared" si="606"/>
        <v>0</v>
      </c>
      <c r="I1303" s="31">
        <f t="shared" si="606"/>
        <v>0</v>
      </c>
      <c r="J1303" s="31">
        <f t="shared" si="606"/>
        <v>0</v>
      </c>
      <c r="K1303" s="31">
        <f t="shared" si="606"/>
        <v>0</v>
      </c>
      <c r="L1303" s="31">
        <f t="shared" si="606"/>
        <v>0</v>
      </c>
      <c r="M1303" s="31">
        <f t="shared" si="606"/>
        <v>0</v>
      </c>
      <c r="N1303" s="31">
        <f t="shared" si="606"/>
        <v>0</v>
      </c>
      <c r="O1303" s="31">
        <f t="shared" si="606"/>
        <v>0</v>
      </c>
      <c r="P1303" s="31">
        <f t="shared" si="606"/>
        <v>0</v>
      </c>
      <c r="Q1303" s="31">
        <f t="shared" si="606"/>
        <v>0</v>
      </c>
      <c r="R1303" s="31">
        <f t="shared" si="606"/>
        <v>0</v>
      </c>
      <c r="S1303" s="31">
        <f t="shared" si="606"/>
        <v>0</v>
      </c>
      <c r="T1303" s="31">
        <f t="shared" si="606"/>
        <v>0</v>
      </c>
      <c r="U1303" s="31">
        <f t="shared" si="606"/>
        <v>0</v>
      </c>
      <c r="V1303" s="31">
        <f t="shared" si="606"/>
        <v>0</v>
      </c>
      <c r="W1303" s="31">
        <f t="shared" si="606"/>
        <v>0</v>
      </c>
      <c r="X1303" s="31">
        <f t="shared" si="606"/>
        <v>0</v>
      </c>
      <c r="Y1303" s="31">
        <f t="shared" si="606"/>
        <v>0</v>
      </c>
      <c r="Z1303" s="31">
        <f t="shared" si="608"/>
        <v>0</v>
      </c>
      <c r="AA1303" s="31">
        <f>D1303-Z1303</f>
        <v>10600000</v>
      </c>
      <c r="AB1303" s="39"/>
      <c r="AC1303" s="32"/>
      <c r="AE1303" s="135"/>
      <c r="AF1303" s="135"/>
      <c r="AG1303" s="135"/>
      <c r="AH1303" s="135"/>
      <c r="AI1303" s="135"/>
      <c r="AJ1303" s="135"/>
      <c r="AK1303" s="135"/>
      <c r="AL1303" s="135"/>
      <c r="AM1303" s="135"/>
      <c r="AN1303" s="135"/>
      <c r="AO1303" s="135"/>
      <c r="AP1303" s="135"/>
    </row>
    <row r="1304" spans="1:42" s="33" customFormat="1" ht="18" hidden="1" customHeight="1" x14ac:dyDescent="0.25">
      <c r="A1304" s="40" t="s">
        <v>38</v>
      </c>
      <c r="B1304" s="41">
        <f t="shared" ref="B1304:AA1304" si="609">SUM(B1300:B1303)</f>
        <v>372509689.67000008</v>
      </c>
      <c r="C1304" s="41">
        <f t="shared" si="609"/>
        <v>1.0186340659856796E-10</v>
      </c>
      <c r="D1304" s="41">
        <f t="shared" si="609"/>
        <v>372509689.67000008</v>
      </c>
      <c r="E1304" s="41">
        <f t="shared" si="609"/>
        <v>14253079.819999998</v>
      </c>
      <c r="F1304" s="41">
        <f t="shared" si="609"/>
        <v>171852251.40000004</v>
      </c>
      <c r="G1304" s="41">
        <f t="shared" si="609"/>
        <v>40109226.919999987</v>
      </c>
      <c r="H1304" s="41">
        <f t="shared" si="609"/>
        <v>0</v>
      </c>
      <c r="I1304" s="41">
        <f t="shared" si="609"/>
        <v>14049393.5</v>
      </c>
      <c r="J1304" s="41">
        <f t="shared" si="609"/>
        <v>170581119.90000004</v>
      </c>
      <c r="K1304" s="41">
        <f t="shared" si="609"/>
        <v>38942194.919999994</v>
      </c>
      <c r="L1304" s="41">
        <f t="shared" si="609"/>
        <v>0</v>
      </c>
      <c r="M1304" s="41">
        <f t="shared" si="609"/>
        <v>223572708.31999999</v>
      </c>
      <c r="N1304" s="41">
        <f t="shared" si="609"/>
        <v>0</v>
      </c>
      <c r="O1304" s="41">
        <f t="shared" si="609"/>
        <v>0</v>
      </c>
      <c r="P1304" s="41">
        <f t="shared" si="609"/>
        <v>203686.32</v>
      </c>
      <c r="Q1304" s="41">
        <f t="shared" si="609"/>
        <v>127986.5</v>
      </c>
      <c r="R1304" s="41">
        <f t="shared" si="609"/>
        <v>1143145</v>
      </c>
      <c r="S1304" s="41">
        <f t="shared" si="609"/>
        <v>0</v>
      </c>
      <c r="T1304" s="41">
        <f t="shared" si="609"/>
        <v>0</v>
      </c>
      <c r="U1304" s="41">
        <f t="shared" si="609"/>
        <v>0</v>
      </c>
      <c r="V1304" s="41">
        <f t="shared" si="609"/>
        <v>1167032</v>
      </c>
      <c r="W1304" s="41">
        <f t="shared" si="609"/>
        <v>0</v>
      </c>
      <c r="X1304" s="41">
        <f t="shared" si="609"/>
        <v>0</v>
      </c>
      <c r="Y1304" s="41">
        <f t="shared" si="609"/>
        <v>0</v>
      </c>
      <c r="Z1304" s="41">
        <f t="shared" si="609"/>
        <v>226214558.13999999</v>
      </c>
      <c r="AA1304" s="41">
        <f t="shared" si="609"/>
        <v>146295131.53000009</v>
      </c>
      <c r="AB1304" s="42">
        <f>Z1304/D1304</f>
        <v>0.60727160772757227</v>
      </c>
      <c r="AC1304" s="32"/>
      <c r="AE1304" s="135"/>
      <c r="AF1304" s="135"/>
      <c r="AG1304" s="135"/>
      <c r="AH1304" s="135"/>
      <c r="AI1304" s="135"/>
      <c r="AJ1304" s="135"/>
      <c r="AK1304" s="135"/>
      <c r="AL1304" s="135"/>
      <c r="AM1304" s="135"/>
      <c r="AN1304" s="135"/>
      <c r="AO1304" s="135"/>
      <c r="AP1304" s="135"/>
    </row>
    <row r="1305" spans="1:42" s="33" customFormat="1" ht="18" hidden="1" customHeight="1" x14ac:dyDescent="0.25">
      <c r="A1305" s="43" t="s">
        <v>39</v>
      </c>
      <c r="B1305" s="31">
        <f t="shared" si="607"/>
        <v>0</v>
      </c>
      <c r="C1305" s="31">
        <f t="shared" si="606"/>
        <v>0</v>
      </c>
      <c r="D1305" s="31">
        <f t="shared" si="606"/>
        <v>0</v>
      </c>
      <c r="E1305" s="31">
        <f t="shared" si="606"/>
        <v>0</v>
      </c>
      <c r="F1305" s="31">
        <f t="shared" si="606"/>
        <v>0</v>
      </c>
      <c r="G1305" s="31">
        <f t="shared" si="606"/>
        <v>0</v>
      </c>
      <c r="H1305" s="31">
        <f t="shared" si="606"/>
        <v>0</v>
      </c>
      <c r="I1305" s="31">
        <f t="shared" si="606"/>
        <v>0</v>
      </c>
      <c r="J1305" s="31">
        <f t="shared" si="606"/>
        <v>0</v>
      </c>
      <c r="K1305" s="31">
        <f t="shared" si="606"/>
        <v>0</v>
      </c>
      <c r="L1305" s="31">
        <f t="shared" si="606"/>
        <v>0</v>
      </c>
      <c r="M1305" s="31">
        <f t="shared" si="606"/>
        <v>0</v>
      </c>
      <c r="N1305" s="31">
        <f t="shared" si="606"/>
        <v>0</v>
      </c>
      <c r="O1305" s="31">
        <f t="shared" si="606"/>
        <v>0</v>
      </c>
      <c r="P1305" s="31">
        <f t="shared" si="606"/>
        <v>0</v>
      </c>
      <c r="Q1305" s="31">
        <f t="shared" si="606"/>
        <v>0</v>
      </c>
      <c r="R1305" s="31">
        <f t="shared" si="606"/>
        <v>0</v>
      </c>
      <c r="S1305" s="31">
        <f t="shared" si="606"/>
        <v>0</v>
      </c>
      <c r="T1305" s="31">
        <f t="shared" si="606"/>
        <v>0</v>
      </c>
      <c r="U1305" s="31">
        <f t="shared" si="606"/>
        <v>0</v>
      </c>
      <c r="V1305" s="31">
        <f t="shared" si="606"/>
        <v>0</v>
      </c>
      <c r="W1305" s="31">
        <f t="shared" si="606"/>
        <v>0</v>
      </c>
      <c r="X1305" s="31">
        <f t="shared" si="606"/>
        <v>0</v>
      </c>
      <c r="Y1305" s="31">
        <f t="shared" si="606"/>
        <v>0</v>
      </c>
      <c r="Z1305" s="31">
        <f t="shared" ref="Z1305" si="610">SUM(M1305:Y1305)</f>
        <v>0</v>
      </c>
      <c r="AA1305" s="31">
        <f>D1305-Z1305</f>
        <v>0</v>
      </c>
      <c r="AB1305" s="39"/>
      <c r="AC1305" s="32"/>
      <c r="AE1305" s="135"/>
      <c r="AF1305" s="135"/>
      <c r="AG1305" s="135"/>
      <c r="AH1305" s="135"/>
      <c r="AI1305" s="135"/>
      <c r="AJ1305" s="135"/>
      <c r="AK1305" s="135"/>
      <c r="AL1305" s="135"/>
      <c r="AM1305" s="135"/>
      <c r="AN1305" s="135"/>
      <c r="AO1305" s="135"/>
      <c r="AP1305" s="135"/>
    </row>
    <row r="1306" spans="1:42" s="33" customFormat="1" ht="18" customHeight="1" x14ac:dyDescent="0.25">
      <c r="A1306" s="40" t="s">
        <v>40</v>
      </c>
      <c r="B1306" s="41">
        <f t="shared" ref="B1306:AA1306" si="611">B1305+B1304</f>
        <v>372509689.67000008</v>
      </c>
      <c r="C1306" s="41">
        <f t="shared" si="611"/>
        <v>1.0186340659856796E-10</v>
      </c>
      <c r="D1306" s="41">
        <f t="shared" si="611"/>
        <v>372509689.67000008</v>
      </c>
      <c r="E1306" s="41">
        <f t="shared" si="611"/>
        <v>14253079.819999998</v>
      </c>
      <c r="F1306" s="41">
        <f t="shared" si="611"/>
        <v>171852251.40000004</v>
      </c>
      <c r="G1306" s="41">
        <f t="shared" si="611"/>
        <v>40109226.919999987</v>
      </c>
      <c r="H1306" s="41">
        <f t="shared" si="611"/>
        <v>0</v>
      </c>
      <c r="I1306" s="41">
        <f t="shared" si="611"/>
        <v>14049393.5</v>
      </c>
      <c r="J1306" s="41">
        <f t="shared" si="611"/>
        <v>170581119.90000004</v>
      </c>
      <c r="K1306" s="41">
        <f t="shared" si="611"/>
        <v>38942194.919999994</v>
      </c>
      <c r="L1306" s="41">
        <f t="shared" si="611"/>
        <v>0</v>
      </c>
      <c r="M1306" s="41">
        <f t="shared" si="611"/>
        <v>223572708.31999999</v>
      </c>
      <c r="N1306" s="41">
        <f t="shared" si="611"/>
        <v>0</v>
      </c>
      <c r="O1306" s="41">
        <f t="shared" si="611"/>
        <v>0</v>
      </c>
      <c r="P1306" s="41">
        <f t="shared" si="611"/>
        <v>203686.32</v>
      </c>
      <c r="Q1306" s="41">
        <f t="shared" si="611"/>
        <v>127986.5</v>
      </c>
      <c r="R1306" s="41">
        <f t="shared" si="611"/>
        <v>1143145</v>
      </c>
      <c r="S1306" s="41">
        <f t="shared" si="611"/>
        <v>0</v>
      </c>
      <c r="T1306" s="41">
        <f t="shared" si="611"/>
        <v>0</v>
      </c>
      <c r="U1306" s="41">
        <f t="shared" si="611"/>
        <v>0</v>
      </c>
      <c r="V1306" s="41">
        <f t="shared" si="611"/>
        <v>1167032</v>
      </c>
      <c r="W1306" s="41">
        <f t="shared" si="611"/>
        <v>0</v>
      </c>
      <c r="X1306" s="41">
        <f t="shared" si="611"/>
        <v>0</v>
      </c>
      <c r="Y1306" s="41">
        <f t="shared" si="611"/>
        <v>0</v>
      </c>
      <c r="Z1306" s="41">
        <f t="shared" si="611"/>
        <v>226214558.13999999</v>
      </c>
      <c r="AA1306" s="41">
        <f t="shared" si="611"/>
        <v>146295131.53000009</v>
      </c>
      <c r="AB1306" s="42">
        <f>Z1306/D1306</f>
        <v>0.60727160772757227</v>
      </c>
      <c r="AC1306" s="44"/>
      <c r="AE1306" s="135"/>
      <c r="AF1306" s="135"/>
      <c r="AG1306" s="135"/>
      <c r="AH1306" s="135"/>
      <c r="AI1306" s="135"/>
      <c r="AJ1306" s="135"/>
      <c r="AK1306" s="135"/>
      <c r="AL1306" s="135"/>
      <c r="AM1306" s="135"/>
      <c r="AN1306" s="135"/>
      <c r="AO1306" s="135"/>
      <c r="AP1306" s="135"/>
    </row>
    <row r="1307" spans="1:42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  <c r="AE1307" s="135"/>
      <c r="AF1307" s="135"/>
      <c r="AG1307" s="135"/>
      <c r="AH1307" s="135"/>
      <c r="AI1307" s="135"/>
      <c r="AJ1307" s="135"/>
      <c r="AK1307" s="135"/>
      <c r="AL1307" s="135"/>
      <c r="AM1307" s="135"/>
      <c r="AN1307" s="135"/>
      <c r="AO1307" s="135"/>
      <c r="AP1307" s="135"/>
    </row>
    <row r="1308" spans="1:42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  <c r="AE1308" s="135"/>
      <c r="AF1308" s="135"/>
      <c r="AG1308" s="135"/>
      <c r="AH1308" s="135"/>
      <c r="AI1308" s="135"/>
      <c r="AJ1308" s="135"/>
      <c r="AK1308" s="135"/>
      <c r="AL1308" s="135"/>
      <c r="AM1308" s="135"/>
      <c r="AN1308" s="135"/>
      <c r="AO1308" s="135"/>
      <c r="AP1308" s="135"/>
    </row>
    <row r="1309" spans="1:42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  <c r="AE1309" s="135"/>
      <c r="AF1309" s="135"/>
      <c r="AG1309" s="135"/>
      <c r="AH1309" s="135"/>
      <c r="AI1309" s="135"/>
      <c r="AJ1309" s="135"/>
      <c r="AK1309" s="135"/>
      <c r="AL1309" s="135"/>
      <c r="AM1309" s="135"/>
      <c r="AN1309" s="135"/>
      <c r="AO1309" s="135"/>
      <c r="AP1309" s="135"/>
    </row>
    <row r="1310" spans="1:42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9"/>
      <c r="AC1310" s="32"/>
      <c r="AE1310" s="135"/>
      <c r="AF1310" s="135"/>
      <c r="AG1310" s="135"/>
      <c r="AH1310" s="135"/>
      <c r="AI1310" s="135"/>
      <c r="AJ1310" s="135"/>
      <c r="AK1310" s="135"/>
      <c r="AL1310" s="135"/>
      <c r="AM1310" s="135"/>
      <c r="AN1310" s="135"/>
      <c r="AO1310" s="135"/>
      <c r="AP1310" s="135"/>
    </row>
    <row r="1311" spans="1:42" s="33" customFormat="1" ht="18" customHeight="1" x14ac:dyDescent="0.2">
      <c r="A1311" s="36" t="s">
        <v>35</v>
      </c>
      <c r="B1311" s="31">
        <f>[1]consoCURRENT!E30668</f>
        <v>5249878.1399999987</v>
      </c>
      <c r="C1311" s="31">
        <f>[1]consoCURRENT!F30668</f>
        <v>1.0186340659856796E-10</v>
      </c>
      <c r="D1311" s="31">
        <f>[1]consoCURRENT!G30668</f>
        <v>5249878.1399999978</v>
      </c>
      <c r="E1311" s="31">
        <f>[1]consoCURRENT!H30668</f>
        <v>906354.77</v>
      </c>
      <c r="F1311" s="31">
        <f>[1]consoCURRENT!I30668</f>
        <v>2559691.2200000002</v>
      </c>
      <c r="G1311" s="31">
        <f>[1]consoCURRENT!J30668</f>
        <v>312554.83999999997</v>
      </c>
      <c r="H1311" s="31">
        <f>[1]consoCURRENT!K30668</f>
        <v>0</v>
      </c>
      <c r="I1311" s="31">
        <f>[1]consoCURRENT!L30668</f>
        <v>906354.77</v>
      </c>
      <c r="J1311" s="31">
        <f>[1]consoCURRENT!M30668</f>
        <v>2559691.2200000002</v>
      </c>
      <c r="K1311" s="31">
        <f>[1]consoCURRENT!N30668</f>
        <v>312554.83999999997</v>
      </c>
      <c r="L1311" s="31">
        <f>[1]consoCURRENT!O30668</f>
        <v>0</v>
      </c>
      <c r="M1311" s="31">
        <f>[1]consoCURRENT!P30668</f>
        <v>3778600.8300000005</v>
      </c>
      <c r="N1311" s="31">
        <f>[1]consoCURRENT!Q30668</f>
        <v>0</v>
      </c>
      <c r="O1311" s="31">
        <f>[1]consoCURRENT!R30668</f>
        <v>0</v>
      </c>
      <c r="P1311" s="31">
        <f>[1]consoCURRENT!S30668</f>
        <v>0</v>
      </c>
      <c r="Q1311" s="31">
        <f>[1]consoCURRENT!T30668</f>
        <v>0</v>
      </c>
      <c r="R1311" s="31">
        <f>[1]consoCURRENT!U30668</f>
        <v>0</v>
      </c>
      <c r="S1311" s="31">
        <f>[1]consoCURRENT!V30668</f>
        <v>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12">SUM(M1311:Y1311)</f>
        <v>3778600.8300000005</v>
      </c>
      <c r="AA1311" s="31">
        <f>D1311-Z1311</f>
        <v>1471277.3099999973</v>
      </c>
      <c r="AB1311" s="39">
        <f>Z1311/D1311</f>
        <v>0.71975019785887873</v>
      </c>
      <c r="AC1311" s="32"/>
      <c r="AE1311" s="135"/>
      <c r="AF1311" s="135"/>
      <c r="AG1311" s="135"/>
      <c r="AH1311" s="135"/>
      <c r="AI1311" s="135"/>
      <c r="AJ1311" s="135"/>
      <c r="AK1311" s="135"/>
      <c r="AL1311" s="135"/>
      <c r="AM1311" s="135"/>
      <c r="AN1311" s="135"/>
      <c r="AO1311" s="135"/>
      <c r="AP1311" s="135"/>
    </row>
    <row r="1312" spans="1:42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12"/>
        <v>0</v>
      </c>
      <c r="AA1312" s="31">
        <f>D1312-Z1312</f>
        <v>0</v>
      </c>
      <c r="AB1312" s="39"/>
      <c r="AC1312" s="32"/>
      <c r="AE1312" s="135"/>
      <c r="AF1312" s="135"/>
      <c r="AG1312" s="135"/>
      <c r="AH1312" s="135"/>
      <c r="AI1312" s="135"/>
      <c r="AJ1312" s="135"/>
      <c r="AK1312" s="135"/>
      <c r="AL1312" s="135"/>
      <c r="AM1312" s="135"/>
      <c r="AN1312" s="135"/>
      <c r="AO1312" s="135"/>
      <c r="AP1312" s="135"/>
    </row>
    <row r="1313" spans="1:42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12"/>
        <v>0</v>
      </c>
      <c r="AA1313" s="31">
        <f>D1313-Z1313</f>
        <v>0</v>
      </c>
      <c r="AB1313" s="39"/>
      <c r="AC1313" s="32"/>
      <c r="AE1313" s="135"/>
      <c r="AF1313" s="135"/>
      <c r="AG1313" s="135"/>
      <c r="AH1313" s="135"/>
      <c r="AI1313" s="135"/>
      <c r="AJ1313" s="135"/>
      <c r="AK1313" s="135"/>
      <c r="AL1313" s="135"/>
      <c r="AM1313" s="135"/>
      <c r="AN1313" s="135"/>
      <c r="AO1313" s="135"/>
      <c r="AP1313" s="135"/>
    </row>
    <row r="1314" spans="1:42" s="33" customFormat="1" ht="18" hidden="1" customHeight="1" x14ac:dyDescent="0.25">
      <c r="A1314" s="40" t="s">
        <v>38</v>
      </c>
      <c r="B1314" s="41">
        <f t="shared" ref="B1314:AA1314" si="613">SUM(B1310:B1313)</f>
        <v>5249878.1399999987</v>
      </c>
      <c r="C1314" s="41">
        <f t="shared" si="613"/>
        <v>1.0186340659856796E-10</v>
      </c>
      <c r="D1314" s="41">
        <f t="shared" si="613"/>
        <v>5249878.1399999978</v>
      </c>
      <c r="E1314" s="41">
        <f t="shared" si="613"/>
        <v>906354.77</v>
      </c>
      <c r="F1314" s="41">
        <f t="shared" si="613"/>
        <v>2559691.2200000002</v>
      </c>
      <c r="G1314" s="41">
        <f t="shared" si="613"/>
        <v>312554.83999999997</v>
      </c>
      <c r="H1314" s="41">
        <f t="shared" si="613"/>
        <v>0</v>
      </c>
      <c r="I1314" s="41">
        <f t="shared" si="613"/>
        <v>906354.77</v>
      </c>
      <c r="J1314" s="41">
        <f t="shared" si="613"/>
        <v>2559691.2200000002</v>
      </c>
      <c r="K1314" s="41">
        <f t="shared" si="613"/>
        <v>312554.83999999997</v>
      </c>
      <c r="L1314" s="41">
        <f t="shared" si="613"/>
        <v>0</v>
      </c>
      <c r="M1314" s="41">
        <f t="shared" si="613"/>
        <v>3778600.8300000005</v>
      </c>
      <c r="N1314" s="41">
        <f t="shared" si="613"/>
        <v>0</v>
      </c>
      <c r="O1314" s="41">
        <f t="shared" si="613"/>
        <v>0</v>
      </c>
      <c r="P1314" s="41">
        <f t="shared" si="613"/>
        <v>0</v>
      </c>
      <c r="Q1314" s="41">
        <f t="shared" si="613"/>
        <v>0</v>
      </c>
      <c r="R1314" s="41">
        <f t="shared" si="613"/>
        <v>0</v>
      </c>
      <c r="S1314" s="41">
        <f t="shared" si="613"/>
        <v>0</v>
      </c>
      <c r="T1314" s="41">
        <f t="shared" si="613"/>
        <v>0</v>
      </c>
      <c r="U1314" s="41">
        <f t="shared" si="613"/>
        <v>0</v>
      </c>
      <c r="V1314" s="41">
        <f t="shared" si="613"/>
        <v>0</v>
      </c>
      <c r="W1314" s="41">
        <f t="shared" si="613"/>
        <v>0</v>
      </c>
      <c r="X1314" s="41">
        <f t="shared" si="613"/>
        <v>0</v>
      </c>
      <c r="Y1314" s="41">
        <f t="shared" si="613"/>
        <v>0</v>
      </c>
      <c r="Z1314" s="41">
        <f t="shared" si="613"/>
        <v>3778600.8300000005</v>
      </c>
      <c r="AA1314" s="41">
        <f t="shared" si="613"/>
        <v>1471277.3099999973</v>
      </c>
      <c r="AB1314" s="42">
        <f>Z1314/D1314</f>
        <v>0.71975019785887873</v>
      </c>
      <c r="AC1314" s="32"/>
      <c r="AE1314" s="135"/>
      <c r="AF1314" s="135"/>
      <c r="AG1314" s="135"/>
      <c r="AH1314" s="135"/>
      <c r="AI1314" s="135"/>
      <c r="AJ1314" s="135"/>
      <c r="AK1314" s="135"/>
      <c r="AL1314" s="135"/>
      <c r="AM1314" s="135"/>
      <c r="AN1314" s="135"/>
      <c r="AO1314" s="135"/>
      <c r="AP1314" s="135"/>
    </row>
    <row r="1315" spans="1:42" s="33" customFormat="1" ht="18" hidden="1" customHeight="1" x14ac:dyDescent="0.25">
      <c r="A1315" s="43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14">SUM(M1315:Y1315)</f>
        <v>0</v>
      </c>
      <c r="AA1315" s="31">
        <f>D1315-Z1315</f>
        <v>0</v>
      </c>
      <c r="AB1315" s="39"/>
      <c r="AC1315" s="32"/>
      <c r="AE1315" s="135"/>
      <c r="AF1315" s="135"/>
      <c r="AG1315" s="135"/>
      <c r="AH1315" s="135"/>
      <c r="AI1315" s="135"/>
      <c r="AJ1315" s="135"/>
      <c r="AK1315" s="135"/>
      <c r="AL1315" s="135"/>
      <c r="AM1315" s="135"/>
      <c r="AN1315" s="135"/>
      <c r="AO1315" s="135"/>
      <c r="AP1315" s="135"/>
    </row>
    <row r="1316" spans="1:42" s="33" customFormat="1" ht="18" customHeight="1" x14ac:dyDescent="0.25">
      <c r="A1316" s="40" t="s">
        <v>40</v>
      </c>
      <c r="B1316" s="41">
        <f t="shared" ref="B1316:AA1316" si="615">B1315+B1314</f>
        <v>5249878.1399999987</v>
      </c>
      <c r="C1316" s="41">
        <f t="shared" si="615"/>
        <v>1.0186340659856796E-10</v>
      </c>
      <c r="D1316" s="41">
        <f t="shared" si="615"/>
        <v>5249878.1399999978</v>
      </c>
      <c r="E1316" s="41">
        <f t="shared" si="615"/>
        <v>906354.77</v>
      </c>
      <c r="F1316" s="41">
        <f t="shared" si="615"/>
        <v>2559691.2200000002</v>
      </c>
      <c r="G1316" s="41">
        <f t="shared" si="615"/>
        <v>312554.83999999997</v>
      </c>
      <c r="H1316" s="41">
        <f t="shared" si="615"/>
        <v>0</v>
      </c>
      <c r="I1316" s="41">
        <f t="shared" si="615"/>
        <v>906354.77</v>
      </c>
      <c r="J1316" s="41">
        <f t="shared" si="615"/>
        <v>2559691.2200000002</v>
      </c>
      <c r="K1316" s="41">
        <f t="shared" si="615"/>
        <v>312554.83999999997</v>
      </c>
      <c r="L1316" s="41">
        <f t="shared" si="615"/>
        <v>0</v>
      </c>
      <c r="M1316" s="41">
        <f t="shared" si="615"/>
        <v>3778600.8300000005</v>
      </c>
      <c r="N1316" s="41">
        <f t="shared" si="615"/>
        <v>0</v>
      </c>
      <c r="O1316" s="41">
        <f t="shared" si="615"/>
        <v>0</v>
      </c>
      <c r="P1316" s="41">
        <f t="shared" si="615"/>
        <v>0</v>
      </c>
      <c r="Q1316" s="41">
        <f t="shared" si="615"/>
        <v>0</v>
      </c>
      <c r="R1316" s="41">
        <f t="shared" si="615"/>
        <v>0</v>
      </c>
      <c r="S1316" s="41">
        <f t="shared" si="615"/>
        <v>0</v>
      </c>
      <c r="T1316" s="41">
        <f t="shared" si="615"/>
        <v>0</v>
      </c>
      <c r="U1316" s="41">
        <f t="shared" si="615"/>
        <v>0</v>
      </c>
      <c r="V1316" s="41">
        <f t="shared" si="615"/>
        <v>0</v>
      </c>
      <c r="W1316" s="41">
        <f t="shared" si="615"/>
        <v>0</v>
      </c>
      <c r="X1316" s="41">
        <f t="shared" si="615"/>
        <v>0</v>
      </c>
      <c r="Y1316" s="41">
        <f t="shared" si="615"/>
        <v>0</v>
      </c>
      <c r="Z1316" s="41">
        <f t="shared" si="615"/>
        <v>3778600.8300000005</v>
      </c>
      <c r="AA1316" s="41">
        <f t="shared" si="615"/>
        <v>1471277.3099999973</v>
      </c>
      <c r="AB1316" s="42">
        <f>Z1316/D1316</f>
        <v>0.71975019785887873</v>
      </c>
      <c r="AC1316" s="44"/>
      <c r="AE1316" s="135"/>
      <c r="AF1316" s="135"/>
      <c r="AG1316" s="135"/>
      <c r="AH1316" s="135"/>
      <c r="AI1316" s="135"/>
      <c r="AJ1316" s="135"/>
      <c r="AK1316" s="135"/>
      <c r="AL1316" s="135"/>
      <c r="AM1316" s="135"/>
      <c r="AN1316" s="135"/>
      <c r="AO1316" s="135"/>
      <c r="AP1316" s="135"/>
    </row>
    <row r="1317" spans="1:42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  <c r="AE1317" s="135"/>
      <c r="AF1317" s="135"/>
      <c r="AG1317" s="135"/>
      <c r="AH1317" s="135"/>
      <c r="AI1317" s="135"/>
      <c r="AJ1317" s="135"/>
      <c r="AK1317" s="135"/>
      <c r="AL1317" s="135"/>
      <c r="AM1317" s="135"/>
      <c r="AN1317" s="135"/>
      <c r="AO1317" s="135"/>
      <c r="AP1317" s="135"/>
    </row>
    <row r="1318" spans="1:42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  <c r="AE1318" s="135"/>
      <c r="AF1318" s="135"/>
      <c r="AG1318" s="135"/>
      <c r="AH1318" s="135"/>
      <c r="AI1318" s="135"/>
      <c r="AJ1318" s="135"/>
      <c r="AK1318" s="135"/>
      <c r="AL1318" s="135"/>
      <c r="AM1318" s="135"/>
      <c r="AN1318" s="135"/>
      <c r="AO1318" s="135"/>
      <c r="AP1318" s="135"/>
    </row>
    <row r="1319" spans="1:42" s="33" customFormat="1" ht="15" customHeight="1" x14ac:dyDescent="0.25">
      <c r="A1319" s="48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  <c r="AE1319" s="135"/>
      <c r="AF1319" s="135"/>
      <c r="AG1319" s="135"/>
      <c r="AH1319" s="135"/>
      <c r="AI1319" s="135"/>
      <c r="AJ1319" s="135"/>
      <c r="AK1319" s="135"/>
      <c r="AL1319" s="135"/>
      <c r="AM1319" s="135"/>
      <c r="AN1319" s="135"/>
      <c r="AO1319" s="135"/>
      <c r="AP1319" s="135"/>
    </row>
    <row r="1320" spans="1:42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9"/>
      <c r="AC1320" s="32"/>
      <c r="AE1320" s="135"/>
      <c r="AF1320" s="135"/>
      <c r="AG1320" s="135"/>
      <c r="AH1320" s="135"/>
      <c r="AI1320" s="135"/>
      <c r="AJ1320" s="135"/>
      <c r="AK1320" s="135"/>
      <c r="AL1320" s="135"/>
      <c r="AM1320" s="135"/>
      <c r="AN1320" s="135"/>
      <c r="AO1320" s="135"/>
      <c r="AP1320" s="135"/>
    </row>
    <row r="1321" spans="1:42" s="33" customFormat="1" ht="18" customHeight="1" x14ac:dyDescent="0.2">
      <c r="A1321" s="36" t="s">
        <v>35</v>
      </c>
      <c r="B1321" s="31">
        <f>[1]consoCURRENT!E30881</f>
        <v>27850731.970000006</v>
      </c>
      <c r="C1321" s="31">
        <f>[1]consoCURRENT!F30881</f>
        <v>0</v>
      </c>
      <c r="D1321" s="31">
        <f>[1]consoCURRENT!G30881</f>
        <v>27850731.970000006</v>
      </c>
      <c r="E1321" s="31">
        <f>[1]consoCURRENT!H30881</f>
        <v>568110.56000000006</v>
      </c>
      <c r="F1321" s="31">
        <f>[1]consoCURRENT!I30881</f>
        <v>21504941.020000003</v>
      </c>
      <c r="G1321" s="31">
        <f>[1]consoCURRENT!J30881</f>
        <v>1167032</v>
      </c>
      <c r="H1321" s="31">
        <f>[1]consoCURRENT!K30881</f>
        <v>0</v>
      </c>
      <c r="I1321" s="31">
        <f>[1]consoCURRENT!L30881</f>
        <v>430562.56</v>
      </c>
      <c r="J1321" s="31">
        <f>[1]consoCURRENT!M30881</f>
        <v>20209553.520000003</v>
      </c>
      <c r="K1321" s="31">
        <f>[1]consoCURRENT!N30881</f>
        <v>0</v>
      </c>
      <c r="L1321" s="31">
        <f>[1]consoCURRENT!O30881</f>
        <v>0</v>
      </c>
      <c r="M1321" s="31">
        <f>[1]consoCURRENT!P30881</f>
        <v>20640116.079999998</v>
      </c>
      <c r="N1321" s="31">
        <f>[1]consoCURRENT!Q30881</f>
        <v>0</v>
      </c>
      <c r="O1321" s="31">
        <f>[1]consoCURRENT!R30881</f>
        <v>0</v>
      </c>
      <c r="P1321" s="31">
        <f>[1]consoCURRENT!S30881</f>
        <v>137548</v>
      </c>
      <c r="Q1321" s="31">
        <f>[1]consoCURRENT!T30881</f>
        <v>152242.5</v>
      </c>
      <c r="R1321" s="31">
        <f>[1]consoCURRENT!U30881</f>
        <v>1143145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1167032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16">SUM(M1321:Y1321)</f>
        <v>23240083.579999998</v>
      </c>
      <c r="AA1321" s="31">
        <f>D1321-Z1321</f>
        <v>4610648.390000008</v>
      </c>
      <c r="AB1321" s="39">
        <f>Z1321/D1321</f>
        <v>0.83445144655564296</v>
      </c>
      <c r="AC1321" s="32"/>
      <c r="AE1321" s="135"/>
      <c r="AF1321" s="135"/>
      <c r="AG1321" s="135"/>
      <c r="AH1321" s="135"/>
      <c r="AI1321" s="135"/>
      <c r="AJ1321" s="135"/>
      <c r="AK1321" s="135"/>
      <c r="AL1321" s="135"/>
      <c r="AM1321" s="135"/>
      <c r="AN1321" s="135"/>
      <c r="AO1321" s="135"/>
      <c r="AP1321" s="135"/>
    </row>
    <row r="1322" spans="1:42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16"/>
        <v>0</v>
      </c>
      <c r="AA1322" s="31">
        <f>D1322-Z1322</f>
        <v>0</v>
      </c>
      <c r="AB1322" s="39"/>
      <c r="AC1322" s="32"/>
      <c r="AE1322" s="135"/>
      <c r="AF1322" s="135"/>
      <c r="AG1322" s="135"/>
      <c r="AH1322" s="135"/>
      <c r="AI1322" s="135"/>
      <c r="AJ1322" s="135"/>
      <c r="AK1322" s="135"/>
      <c r="AL1322" s="135"/>
      <c r="AM1322" s="135"/>
      <c r="AN1322" s="135"/>
      <c r="AO1322" s="135"/>
      <c r="AP1322" s="135"/>
    </row>
    <row r="1323" spans="1:42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16"/>
        <v>0</v>
      </c>
      <c r="AA1323" s="31">
        <f>D1323-Z1323</f>
        <v>0</v>
      </c>
      <c r="AB1323" s="39"/>
      <c r="AC1323" s="32"/>
      <c r="AE1323" s="135"/>
      <c r="AF1323" s="135"/>
      <c r="AG1323" s="135"/>
      <c r="AH1323" s="135"/>
      <c r="AI1323" s="135"/>
      <c r="AJ1323" s="135"/>
      <c r="AK1323" s="135"/>
      <c r="AL1323" s="135"/>
      <c r="AM1323" s="135"/>
      <c r="AN1323" s="135"/>
      <c r="AO1323" s="135"/>
      <c r="AP1323" s="135"/>
    </row>
    <row r="1324" spans="1:42" s="33" customFormat="1" ht="18" hidden="1" customHeight="1" x14ac:dyDescent="0.25">
      <c r="A1324" s="40" t="s">
        <v>38</v>
      </c>
      <c r="B1324" s="41">
        <f t="shared" ref="B1324:AA1324" si="617">SUM(B1320:B1323)</f>
        <v>27850731.970000006</v>
      </c>
      <c r="C1324" s="41">
        <f t="shared" si="617"/>
        <v>0</v>
      </c>
      <c r="D1324" s="41">
        <f t="shared" si="617"/>
        <v>27850731.970000006</v>
      </c>
      <c r="E1324" s="41">
        <f t="shared" si="617"/>
        <v>568110.56000000006</v>
      </c>
      <c r="F1324" s="41">
        <f t="shared" si="617"/>
        <v>21504941.020000003</v>
      </c>
      <c r="G1324" s="41">
        <f t="shared" si="617"/>
        <v>1167032</v>
      </c>
      <c r="H1324" s="41">
        <f t="shared" si="617"/>
        <v>0</v>
      </c>
      <c r="I1324" s="41">
        <f t="shared" si="617"/>
        <v>430562.56</v>
      </c>
      <c r="J1324" s="41">
        <f t="shared" si="617"/>
        <v>20209553.520000003</v>
      </c>
      <c r="K1324" s="41">
        <f t="shared" si="617"/>
        <v>0</v>
      </c>
      <c r="L1324" s="41">
        <f t="shared" si="617"/>
        <v>0</v>
      </c>
      <c r="M1324" s="41">
        <f t="shared" si="617"/>
        <v>20640116.079999998</v>
      </c>
      <c r="N1324" s="41">
        <f t="shared" si="617"/>
        <v>0</v>
      </c>
      <c r="O1324" s="41">
        <f t="shared" si="617"/>
        <v>0</v>
      </c>
      <c r="P1324" s="41">
        <f t="shared" si="617"/>
        <v>137548</v>
      </c>
      <c r="Q1324" s="41">
        <f t="shared" si="617"/>
        <v>152242.5</v>
      </c>
      <c r="R1324" s="41">
        <f t="shared" si="617"/>
        <v>1143145</v>
      </c>
      <c r="S1324" s="41">
        <f t="shared" si="617"/>
        <v>0</v>
      </c>
      <c r="T1324" s="41">
        <f t="shared" si="617"/>
        <v>0</v>
      </c>
      <c r="U1324" s="41">
        <f t="shared" si="617"/>
        <v>0</v>
      </c>
      <c r="V1324" s="41">
        <f t="shared" si="617"/>
        <v>1167032</v>
      </c>
      <c r="W1324" s="41">
        <f t="shared" si="617"/>
        <v>0</v>
      </c>
      <c r="X1324" s="41">
        <f t="shared" si="617"/>
        <v>0</v>
      </c>
      <c r="Y1324" s="41">
        <f t="shared" si="617"/>
        <v>0</v>
      </c>
      <c r="Z1324" s="41">
        <f t="shared" si="617"/>
        <v>23240083.579999998</v>
      </c>
      <c r="AA1324" s="41">
        <f t="shared" si="617"/>
        <v>4610648.390000008</v>
      </c>
      <c r="AB1324" s="42">
        <f>Z1324/D1324</f>
        <v>0.83445144655564296</v>
      </c>
      <c r="AC1324" s="32"/>
      <c r="AE1324" s="135"/>
      <c r="AF1324" s="135"/>
      <c r="AG1324" s="135"/>
      <c r="AH1324" s="135"/>
      <c r="AI1324" s="135"/>
      <c r="AJ1324" s="135"/>
      <c r="AK1324" s="135"/>
      <c r="AL1324" s="135"/>
      <c r="AM1324" s="135"/>
      <c r="AN1324" s="135"/>
      <c r="AO1324" s="135"/>
      <c r="AP1324" s="135"/>
    </row>
    <row r="1325" spans="1:42" s="33" customFormat="1" ht="18" hidden="1" customHeight="1" x14ac:dyDescent="0.25">
      <c r="A1325" s="43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18">SUM(M1325:Y1325)</f>
        <v>0</v>
      </c>
      <c r="AA1325" s="31">
        <f>D1325-Z1325</f>
        <v>0</v>
      </c>
      <c r="AB1325" s="39"/>
      <c r="AC1325" s="32"/>
      <c r="AE1325" s="135"/>
      <c r="AF1325" s="135"/>
      <c r="AG1325" s="135"/>
      <c r="AH1325" s="135"/>
      <c r="AI1325" s="135"/>
      <c r="AJ1325" s="135"/>
      <c r="AK1325" s="135"/>
      <c r="AL1325" s="135"/>
      <c r="AM1325" s="135"/>
      <c r="AN1325" s="135"/>
      <c r="AO1325" s="135"/>
      <c r="AP1325" s="135"/>
    </row>
    <row r="1326" spans="1:42" s="33" customFormat="1" ht="18" customHeight="1" x14ac:dyDescent="0.25">
      <c r="A1326" s="40" t="s">
        <v>40</v>
      </c>
      <c r="B1326" s="41">
        <f t="shared" ref="B1326:AA1326" si="619">B1325+B1324</f>
        <v>27850731.970000006</v>
      </c>
      <c r="C1326" s="41">
        <f t="shared" si="619"/>
        <v>0</v>
      </c>
      <c r="D1326" s="41">
        <f t="shared" si="619"/>
        <v>27850731.970000006</v>
      </c>
      <c r="E1326" s="41">
        <f t="shared" si="619"/>
        <v>568110.56000000006</v>
      </c>
      <c r="F1326" s="41">
        <f t="shared" si="619"/>
        <v>21504941.020000003</v>
      </c>
      <c r="G1326" s="41">
        <f t="shared" si="619"/>
        <v>1167032</v>
      </c>
      <c r="H1326" s="41">
        <f t="shared" si="619"/>
        <v>0</v>
      </c>
      <c r="I1326" s="41">
        <f t="shared" si="619"/>
        <v>430562.56</v>
      </c>
      <c r="J1326" s="41">
        <f t="shared" si="619"/>
        <v>20209553.520000003</v>
      </c>
      <c r="K1326" s="41">
        <f t="shared" si="619"/>
        <v>0</v>
      </c>
      <c r="L1326" s="41">
        <f t="shared" si="619"/>
        <v>0</v>
      </c>
      <c r="M1326" s="41">
        <f t="shared" si="619"/>
        <v>20640116.079999998</v>
      </c>
      <c r="N1326" s="41">
        <f t="shared" si="619"/>
        <v>0</v>
      </c>
      <c r="O1326" s="41">
        <f t="shared" si="619"/>
        <v>0</v>
      </c>
      <c r="P1326" s="41">
        <f t="shared" si="619"/>
        <v>137548</v>
      </c>
      <c r="Q1326" s="41">
        <f t="shared" si="619"/>
        <v>152242.5</v>
      </c>
      <c r="R1326" s="41">
        <f t="shared" si="619"/>
        <v>1143145</v>
      </c>
      <c r="S1326" s="41">
        <f t="shared" si="619"/>
        <v>0</v>
      </c>
      <c r="T1326" s="41">
        <f t="shared" si="619"/>
        <v>0</v>
      </c>
      <c r="U1326" s="41">
        <f t="shared" si="619"/>
        <v>0</v>
      </c>
      <c r="V1326" s="41">
        <f t="shared" si="619"/>
        <v>1167032</v>
      </c>
      <c r="W1326" s="41">
        <f t="shared" si="619"/>
        <v>0</v>
      </c>
      <c r="X1326" s="41">
        <f t="shared" si="619"/>
        <v>0</v>
      </c>
      <c r="Y1326" s="41">
        <f t="shared" si="619"/>
        <v>0</v>
      </c>
      <c r="Z1326" s="41">
        <f t="shared" si="619"/>
        <v>23240083.579999998</v>
      </c>
      <c r="AA1326" s="41">
        <f t="shared" si="619"/>
        <v>4610648.390000008</v>
      </c>
      <c r="AB1326" s="42">
        <f>Z1326/D1326</f>
        <v>0.83445144655564296</v>
      </c>
      <c r="AC1326" s="44"/>
      <c r="AE1326" s="135"/>
      <c r="AF1326" s="135"/>
      <c r="AG1326" s="135"/>
      <c r="AH1326" s="135"/>
      <c r="AI1326" s="135"/>
      <c r="AJ1326" s="135"/>
      <c r="AK1326" s="135"/>
      <c r="AL1326" s="135"/>
      <c r="AM1326" s="135"/>
      <c r="AN1326" s="135"/>
      <c r="AO1326" s="135"/>
      <c r="AP1326" s="135"/>
    </row>
    <row r="1327" spans="1:42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  <c r="AE1327" s="135"/>
      <c r="AF1327" s="135"/>
      <c r="AG1327" s="135"/>
      <c r="AH1327" s="135"/>
      <c r="AI1327" s="135"/>
      <c r="AJ1327" s="135"/>
      <c r="AK1327" s="135"/>
      <c r="AL1327" s="135"/>
      <c r="AM1327" s="135"/>
      <c r="AN1327" s="135"/>
      <c r="AO1327" s="135"/>
      <c r="AP1327" s="135"/>
    </row>
    <row r="1328" spans="1:42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  <c r="AE1328" s="135"/>
      <c r="AF1328" s="135"/>
      <c r="AG1328" s="135"/>
      <c r="AH1328" s="135"/>
      <c r="AI1328" s="135"/>
      <c r="AJ1328" s="135"/>
      <c r="AK1328" s="135"/>
      <c r="AL1328" s="135"/>
      <c r="AM1328" s="135"/>
      <c r="AN1328" s="135"/>
      <c r="AO1328" s="135"/>
      <c r="AP1328" s="135"/>
    </row>
    <row r="1329" spans="1:42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  <c r="AE1329" s="135"/>
      <c r="AF1329" s="135"/>
      <c r="AG1329" s="135"/>
      <c r="AH1329" s="135"/>
      <c r="AI1329" s="135"/>
      <c r="AJ1329" s="135"/>
      <c r="AK1329" s="135"/>
      <c r="AL1329" s="135"/>
      <c r="AM1329" s="135"/>
      <c r="AN1329" s="135"/>
      <c r="AO1329" s="135"/>
      <c r="AP1329" s="135"/>
    </row>
    <row r="1330" spans="1:42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9"/>
      <c r="AC1330" s="32"/>
      <c r="AE1330" s="135"/>
      <c r="AF1330" s="135"/>
      <c r="AG1330" s="135"/>
      <c r="AH1330" s="135"/>
      <c r="AI1330" s="135"/>
      <c r="AJ1330" s="135"/>
      <c r="AK1330" s="135"/>
      <c r="AL1330" s="135"/>
      <c r="AM1330" s="135"/>
      <c r="AN1330" s="135"/>
      <c r="AO1330" s="135"/>
      <c r="AP1330" s="135"/>
    </row>
    <row r="1331" spans="1:42" s="33" customFormat="1" ht="18" customHeight="1" x14ac:dyDescent="0.2">
      <c r="A1331" s="36" t="s">
        <v>35</v>
      </c>
      <c r="B1331" s="31">
        <f>[1]consoCURRENT!E31094</f>
        <v>328809079.56000006</v>
      </c>
      <c r="C1331" s="31">
        <f>[1]consoCURRENT!F31094</f>
        <v>0</v>
      </c>
      <c r="D1331" s="31">
        <f>[1]consoCURRENT!G31094</f>
        <v>328809079.56000006</v>
      </c>
      <c r="E1331" s="31">
        <f>[1]consoCURRENT!H31094</f>
        <v>12778614.489999998</v>
      </c>
      <c r="F1331" s="31">
        <f>[1]consoCURRENT!I31094</f>
        <v>147787619.16000003</v>
      </c>
      <c r="G1331" s="31">
        <f>[1]consoCURRENT!J31094</f>
        <v>38629640.079999991</v>
      </c>
      <c r="H1331" s="31">
        <f>[1]consoCURRENT!K31094</f>
        <v>0</v>
      </c>
      <c r="I1331" s="31">
        <f>[1]consoCURRENT!L31094</f>
        <v>12712476.17</v>
      </c>
      <c r="J1331" s="31">
        <f>[1]consoCURRENT!M31094</f>
        <v>147811875.16000003</v>
      </c>
      <c r="K1331" s="31">
        <f>[1]consoCURRENT!N31094</f>
        <v>38629640.079999991</v>
      </c>
      <c r="L1331" s="31">
        <f>[1]consoCURRENT!O31094</f>
        <v>0</v>
      </c>
      <c r="M1331" s="31">
        <f>[1]consoCURRENT!P31094</f>
        <v>199153991.41</v>
      </c>
      <c r="N1331" s="31">
        <f>[1]consoCURRENT!Q31094</f>
        <v>0</v>
      </c>
      <c r="O1331" s="31">
        <f>[1]consoCURRENT!R31094</f>
        <v>0</v>
      </c>
      <c r="P1331" s="31">
        <f>[1]consoCURRENT!S31094</f>
        <v>66138.320000000007</v>
      </c>
      <c r="Q1331" s="31">
        <f>[1]consoCURRENT!T31094</f>
        <v>-24256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20">SUM(M1331:Y1331)</f>
        <v>199195873.72999999</v>
      </c>
      <c r="AA1331" s="31">
        <f>D1331-Z1331</f>
        <v>129613205.83000007</v>
      </c>
      <c r="AB1331" s="39">
        <f>Z1331/D1331</f>
        <v>0.60581013759278302</v>
      </c>
      <c r="AC1331" s="32"/>
      <c r="AE1331" s="135"/>
      <c r="AF1331" s="135"/>
      <c r="AG1331" s="135"/>
      <c r="AH1331" s="135"/>
      <c r="AI1331" s="135"/>
      <c r="AJ1331" s="135"/>
      <c r="AK1331" s="135"/>
      <c r="AL1331" s="135"/>
      <c r="AM1331" s="135"/>
      <c r="AN1331" s="135"/>
      <c r="AO1331" s="135"/>
      <c r="AP1331" s="135"/>
    </row>
    <row r="1332" spans="1:42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20"/>
        <v>0</v>
      </c>
      <c r="AA1332" s="31">
        <f>D1332-Z1332</f>
        <v>0</v>
      </c>
      <c r="AB1332" s="39"/>
      <c r="AC1332" s="32"/>
      <c r="AE1332" s="135"/>
      <c r="AF1332" s="135"/>
      <c r="AG1332" s="135"/>
      <c r="AH1332" s="135"/>
      <c r="AI1332" s="135"/>
      <c r="AJ1332" s="135"/>
      <c r="AK1332" s="135"/>
      <c r="AL1332" s="135"/>
      <c r="AM1332" s="135"/>
      <c r="AN1332" s="135"/>
      <c r="AO1332" s="135"/>
      <c r="AP1332" s="135"/>
    </row>
    <row r="1333" spans="1:42" s="33" customFormat="1" ht="18" customHeight="1" x14ac:dyDescent="0.2">
      <c r="A1333" s="36" t="s">
        <v>37</v>
      </c>
      <c r="B1333" s="31">
        <f>[1]consoCURRENT!E31129</f>
        <v>10600000</v>
      </c>
      <c r="C1333" s="31">
        <f>[1]consoCURRENT!F30926</f>
        <v>0</v>
      </c>
      <c r="D1333" s="31">
        <f>[1]consoCURRENT!G31129</f>
        <v>10600000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20"/>
        <v>0</v>
      </c>
      <c r="AA1333" s="31">
        <f>D1333-Z1333</f>
        <v>10600000</v>
      </c>
      <c r="AB1333" s="39">
        <f>Z1333/D1333</f>
        <v>0</v>
      </c>
      <c r="AC1333" s="32"/>
      <c r="AE1333" s="135"/>
      <c r="AF1333" s="135"/>
      <c r="AG1333" s="135"/>
      <c r="AH1333" s="135"/>
      <c r="AI1333" s="135"/>
      <c r="AJ1333" s="135"/>
      <c r="AK1333" s="135"/>
      <c r="AL1333" s="135"/>
      <c r="AM1333" s="135"/>
      <c r="AN1333" s="135"/>
      <c r="AO1333" s="135"/>
      <c r="AP1333" s="135"/>
    </row>
    <row r="1334" spans="1:42" s="33" customFormat="1" ht="18" hidden="1" customHeight="1" x14ac:dyDescent="0.25">
      <c r="A1334" s="40" t="s">
        <v>38</v>
      </c>
      <c r="B1334" s="41">
        <f t="shared" ref="B1334:AA1334" si="621">SUM(B1330:B1333)</f>
        <v>339409079.56000006</v>
      </c>
      <c r="C1334" s="41">
        <f t="shared" si="621"/>
        <v>0</v>
      </c>
      <c r="D1334" s="41">
        <f t="shared" si="621"/>
        <v>339409079.56000006</v>
      </c>
      <c r="E1334" s="41">
        <f t="shared" si="621"/>
        <v>12778614.489999998</v>
      </c>
      <c r="F1334" s="41">
        <f t="shared" si="621"/>
        <v>147787619.16000003</v>
      </c>
      <c r="G1334" s="41">
        <f t="shared" si="621"/>
        <v>38629640.079999991</v>
      </c>
      <c r="H1334" s="41">
        <f t="shared" si="621"/>
        <v>0</v>
      </c>
      <c r="I1334" s="41">
        <f t="shared" si="621"/>
        <v>12712476.17</v>
      </c>
      <c r="J1334" s="41">
        <f t="shared" si="621"/>
        <v>147811875.16000003</v>
      </c>
      <c r="K1334" s="41">
        <f t="shared" si="621"/>
        <v>38629640.079999991</v>
      </c>
      <c r="L1334" s="41">
        <f t="shared" si="621"/>
        <v>0</v>
      </c>
      <c r="M1334" s="41">
        <f t="shared" si="621"/>
        <v>199153991.41</v>
      </c>
      <c r="N1334" s="41">
        <f t="shared" si="621"/>
        <v>0</v>
      </c>
      <c r="O1334" s="41">
        <f t="shared" si="621"/>
        <v>0</v>
      </c>
      <c r="P1334" s="41">
        <f t="shared" si="621"/>
        <v>66138.320000000007</v>
      </c>
      <c r="Q1334" s="41">
        <f t="shared" si="621"/>
        <v>-24256</v>
      </c>
      <c r="R1334" s="41">
        <f t="shared" si="621"/>
        <v>0</v>
      </c>
      <c r="S1334" s="41">
        <f t="shared" si="621"/>
        <v>0</v>
      </c>
      <c r="T1334" s="41">
        <f t="shared" si="621"/>
        <v>0</v>
      </c>
      <c r="U1334" s="41">
        <f t="shared" si="621"/>
        <v>0</v>
      </c>
      <c r="V1334" s="41">
        <f t="shared" si="621"/>
        <v>0</v>
      </c>
      <c r="W1334" s="41">
        <f t="shared" si="621"/>
        <v>0</v>
      </c>
      <c r="X1334" s="41">
        <f t="shared" si="621"/>
        <v>0</v>
      </c>
      <c r="Y1334" s="41">
        <f t="shared" si="621"/>
        <v>0</v>
      </c>
      <c r="Z1334" s="41">
        <f t="shared" si="621"/>
        <v>199195873.72999999</v>
      </c>
      <c r="AA1334" s="41">
        <f t="shared" si="621"/>
        <v>140213205.83000007</v>
      </c>
      <c r="AB1334" s="42">
        <f>Z1334/D1334</f>
        <v>0.58689023283711694</v>
      </c>
      <c r="AC1334" s="32"/>
      <c r="AE1334" s="135"/>
      <c r="AF1334" s="135"/>
      <c r="AG1334" s="135"/>
      <c r="AH1334" s="135"/>
      <c r="AI1334" s="135"/>
      <c r="AJ1334" s="135"/>
      <c r="AK1334" s="135"/>
      <c r="AL1334" s="135"/>
      <c r="AM1334" s="135"/>
      <c r="AN1334" s="135"/>
      <c r="AO1334" s="135"/>
      <c r="AP1334" s="135"/>
    </row>
    <row r="1335" spans="1:42" s="33" customFormat="1" ht="18" hidden="1" customHeight="1" x14ac:dyDescent="0.25">
      <c r="A1335" s="43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22">SUM(M1335:Y1335)</f>
        <v>0</v>
      </c>
      <c r="AA1335" s="31">
        <f>D1335-Z1335</f>
        <v>0</v>
      </c>
      <c r="AB1335" s="39"/>
      <c r="AC1335" s="32"/>
      <c r="AE1335" s="135"/>
      <c r="AF1335" s="135"/>
      <c r="AG1335" s="135"/>
      <c r="AH1335" s="135"/>
      <c r="AI1335" s="135"/>
      <c r="AJ1335" s="135"/>
      <c r="AK1335" s="135"/>
      <c r="AL1335" s="135"/>
      <c r="AM1335" s="135"/>
      <c r="AN1335" s="135"/>
      <c r="AO1335" s="135"/>
      <c r="AP1335" s="135"/>
    </row>
    <row r="1336" spans="1:42" s="33" customFormat="1" ht="18" customHeight="1" x14ac:dyDescent="0.25">
      <c r="A1336" s="40" t="s">
        <v>40</v>
      </c>
      <c r="B1336" s="41">
        <f t="shared" ref="B1336:AA1336" si="623">B1335+B1334</f>
        <v>339409079.56000006</v>
      </c>
      <c r="C1336" s="41">
        <f t="shared" si="623"/>
        <v>0</v>
      </c>
      <c r="D1336" s="41">
        <f t="shared" si="623"/>
        <v>339409079.56000006</v>
      </c>
      <c r="E1336" s="41">
        <f t="shared" si="623"/>
        <v>12778614.489999998</v>
      </c>
      <c r="F1336" s="41">
        <f t="shared" si="623"/>
        <v>147787619.16000003</v>
      </c>
      <c r="G1336" s="41">
        <f t="shared" si="623"/>
        <v>38629640.079999991</v>
      </c>
      <c r="H1336" s="41">
        <f t="shared" si="623"/>
        <v>0</v>
      </c>
      <c r="I1336" s="41">
        <f t="shared" si="623"/>
        <v>12712476.17</v>
      </c>
      <c r="J1336" s="41">
        <f t="shared" si="623"/>
        <v>147811875.16000003</v>
      </c>
      <c r="K1336" s="41">
        <f t="shared" si="623"/>
        <v>38629640.079999991</v>
      </c>
      <c r="L1336" s="41">
        <f t="shared" si="623"/>
        <v>0</v>
      </c>
      <c r="M1336" s="41">
        <f t="shared" si="623"/>
        <v>199153991.41</v>
      </c>
      <c r="N1336" s="41">
        <f t="shared" si="623"/>
        <v>0</v>
      </c>
      <c r="O1336" s="41">
        <f t="shared" si="623"/>
        <v>0</v>
      </c>
      <c r="P1336" s="41">
        <f t="shared" si="623"/>
        <v>66138.320000000007</v>
      </c>
      <c r="Q1336" s="41">
        <f t="shared" si="623"/>
        <v>-24256</v>
      </c>
      <c r="R1336" s="41">
        <f t="shared" si="623"/>
        <v>0</v>
      </c>
      <c r="S1336" s="41">
        <f t="shared" si="623"/>
        <v>0</v>
      </c>
      <c r="T1336" s="41">
        <f t="shared" si="623"/>
        <v>0</v>
      </c>
      <c r="U1336" s="41">
        <f t="shared" si="623"/>
        <v>0</v>
      </c>
      <c r="V1336" s="41">
        <f t="shared" si="623"/>
        <v>0</v>
      </c>
      <c r="W1336" s="41">
        <f t="shared" si="623"/>
        <v>0</v>
      </c>
      <c r="X1336" s="41">
        <f t="shared" si="623"/>
        <v>0</v>
      </c>
      <c r="Y1336" s="41">
        <f t="shared" si="623"/>
        <v>0</v>
      </c>
      <c r="Z1336" s="41">
        <f t="shared" si="623"/>
        <v>199195873.72999999</v>
      </c>
      <c r="AA1336" s="41">
        <f t="shared" si="623"/>
        <v>140213205.83000007</v>
      </c>
      <c r="AB1336" s="42">
        <f>Z1336/D1336</f>
        <v>0.58689023283711694</v>
      </c>
      <c r="AC1336" s="44"/>
      <c r="AE1336" s="135"/>
      <c r="AF1336" s="135"/>
      <c r="AG1336" s="135"/>
      <c r="AH1336" s="135"/>
      <c r="AI1336" s="135"/>
      <c r="AJ1336" s="135"/>
      <c r="AK1336" s="135"/>
      <c r="AL1336" s="135"/>
      <c r="AM1336" s="135"/>
      <c r="AN1336" s="135"/>
      <c r="AO1336" s="135"/>
      <c r="AP1336" s="135"/>
    </row>
    <row r="1337" spans="1:42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  <c r="AE1337" s="135"/>
      <c r="AF1337" s="135"/>
      <c r="AG1337" s="135"/>
      <c r="AH1337" s="135"/>
      <c r="AI1337" s="135"/>
      <c r="AJ1337" s="135"/>
      <c r="AK1337" s="135"/>
      <c r="AL1337" s="135"/>
      <c r="AM1337" s="135"/>
      <c r="AN1337" s="135"/>
      <c r="AO1337" s="135"/>
      <c r="AP1337" s="135"/>
    </row>
    <row r="1338" spans="1:42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  <c r="AE1338" s="135"/>
      <c r="AF1338" s="135"/>
      <c r="AG1338" s="135"/>
      <c r="AH1338" s="135"/>
      <c r="AI1338" s="135"/>
      <c r="AJ1338" s="135"/>
      <c r="AK1338" s="135"/>
      <c r="AL1338" s="135"/>
      <c r="AM1338" s="135"/>
      <c r="AN1338" s="135"/>
      <c r="AO1338" s="135"/>
      <c r="AP1338" s="135"/>
    </row>
    <row r="1339" spans="1:42" s="33" customFormat="1" ht="15" customHeight="1" x14ac:dyDescent="0.25">
      <c r="A1339" s="48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  <c r="AE1339" s="135"/>
      <c r="AF1339" s="135"/>
      <c r="AG1339" s="135"/>
      <c r="AH1339" s="135"/>
      <c r="AI1339" s="135"/>
      <c r="AJ1339" s="135"/>
      <c r="AK1339" s="135"/>
      <c r="AL1339" s="135"/>
      <c r="AM1339" s="135"/>
      <c r="AN1339" s="135"/>
      <c r="AO1339" s="135"/>
      <c r="AP1339" s="135"/>
    </row>
    <row r="1340" spans="1:42" s="33" customFormat="1" ht="18" customHeight="1" x14ac:dyDescent="0.2">
      <c r="A1340" s="36" t="s">
        <v>34</v>
      </c>
      <c r="B1340" s="31">
        <f>B1350+B1360+B1370</f>
        <v>0</v>
      </c>
      <c r="C1340" s="31">
        <f t="shared" ref="C1340:Y1340" si="624">C1350+C1360+C1370</f>
        <v>0</v>
      </c>
      <c r="D1340" s="31">
        <f t="shared" si="624"/>
        <v>0</v>
      </c>
      <c r="E1340" s="31">
        <f t="shared" si="624"/>
        <v>0</v>
      </c>
      <c r="F1340" s="31">
        <f t="shared" si="624"/>
        <v>0</v>
      </c>
      <c r="G1340" s="31">
        <f t="shared" si="624"/>
        <v>0</v>
      </c>
      <c r="H1340" s="31">
        <f t="shared" si="624"/>
        <v>0</v>
      </c>
      <c r="I1340" s="31">
        <f t="shared" si="624"/>
        <v>0</v>
      </c>
      <c r="J1340" s="31">
        <f t="shared" si="624"/>
        <v>0</v>
      </c>
      <c r="K1340" s="31">
        <f t="shared" si="624"/>
        <v>0</v>
      </c>
      <c r="L1340" s="31">
        <f t="shared" si="624"/>
        <v>0</v>
      </c>
      <c r="M1340" s="31">
        <f t="shared" si="624"/>
        <v>0</v>
      </c>
      <c r="N1340" s="31">
        <f t="shared" si="624"/>
        <v>0</v>
      </c>
      <c r="O1340" s="31">
        <f t="shared" si="624"/>
        <v>0</v>
      </c>
      <c r="P1340" s="31">
        <f t="shared" si="624"/>
        <v>0</v>
      </c>
      <c r="Q1340" s="31">
        <f t="shared" si="624"/>
        <v>0</v>
      </c>
      <c r="R1340" s="31">
        <f t="shared" si="624"/>
        <v>0</v>
      </c>
      <c r="S1340" s="31">
        <f t="shared" si="624"/>
        <v>0</v>
      </c>
      <c r="T1340" s="31">
        <f t="shared" si="624"/>
        <v>0</v>
      </c>
      <c r="U1340" s="31">
        <f t="shared" si="624"/>
        <v>0</v>
      </c>
      <c r="V1340" s="31">
        <f t="shared" si="624"/>
        <v>0</v>
      </c>
      <c r="W1340" s="31">
        <f t="shared" si="624"/>
        <v>0</v>
      </c>
      <c r="X1340" s="31">
        <f t="shared" si="624"/>
        <v>0</v>
      </c>
      <c r="Y1340" s="31">
        <f t="shared" si="624"/>
        <v>0</v>
      </c>
      <c r="Z1340" s="31">
        <f>SUM(M1340:Y1340)</f>
        <v>0</v>
      </c>
      <c r="AA1340" s="31">
        <f>D1340-Z1340</f>
        <v>0</v>
      </c>
      <c r="AB1340" s="37" t="e">
        <f>Z1340/D1340</f>
        <v>#DIV/0!</v>
      </c>
      <c r="AC1340" s="32"/>
      <c r="AE1340" s="135"/>
      <c r="AF1340" s="135"/>
      <c r="AG1340" s="135"/>
      <c r="AH1340" s="135"/>
      <c r="AI1340" s="135"/>
      <c r="AJ1340" s="135"/>
      <c r="AK1340" s="135"/>
      <c r="AL1340" s="135"/>
      <c r="AM1340" s="135"/>
      <c r="AN1340" s="135"/>
      <c r="AO1340" s="135"/>
      <c r="AP1340" s="135"/>
    </row>
    <row r="1341" spans="1:42" s="33" customFormat="1" ht="18" customHeight="1" x14ac:dyDescent="0.2">
      <c r="A1341" s="36" t="s">
        <v>35</v>
      </c>
      <c r="B1341" s="31">
        <f t="shared" ref="B1341:Y1343" si="625">B1351+B1361+B1371</f>
        <v>21906924.509999998</v>
      </c>
      <c r="C1341" s="31">
        <f t="shared" si="625"/>
        <v>4.6566128730773926E-9</v>
      </c>
      <c r="D1341" s="31">
        <f t="shared" si="625"/>
        <v>21906924.510000002</v>
      </c>
      <c r="E1341" s="31">
        <f t="shared" si="625"/>
        <v>260233.75999999998</v>
      </c>
      <c r="F1341" s="31">
        <f t="shared" si="625"/>
        <v>7472261.1200000001</v>
      </c>
      <c r="G1341" s="31">
        <f t="shared" si="625"/>
        <v>3469158.9399999995</v>
      </c>
      <c r="H1341" s="31">
        <f t="shared" si="625"/>
        <v>0</v>
      </c>
      <c r="I1341" s="31">
        <f t="shared" si="625"/>
        <v>204445.63</v>
      </c>
      <c r="J1341" s="31">
        <f t="shared" si="625"/>
        <v>5509728.2000000002</v>
      </c>
      <c r="K1341" s="31">
        <f t="shared" si="625"/>
        <v>3298296.9399999995</v>
      </c>
      <c r="L1341" s="31">
        <f t="shared" si="625"/>
        <v>0</v>
      </c>
      <c r="M1341" s="31">
        <f t="shared" si="625"/>
        <v>9012470.7699999996</v>
      </c>
      <c r="N1341" s="31">
        <f t="shared" si="625"/>
        <v>0</v>
      </c>
      <c r="O1341" s="31">
        <f t="shared" si="625"/>
        <v>25732.78</v>
      </c>
      <c r="P1341" s="31">
        <f t="shared" si="625"/>
        <v>30055.350000000002</v>
      </c>
      <c r="Q1341" s="31">
        <f t="shared" si="625"/>
        <v>108787.7</v>
      </c>
      <c r="R1341" s="31">
        <f t="shared" si="625"/>
        <v>1109718.6200000001</v>
      </c>
      <c r="S1341" s="31">
        <f t="shared" si="625"/>
        <v>744026.6</v>
      </c>
      <c r="T1341" s="31">
        <f t="shared" si="625"/>
        <v>0</v>
      </c>
      <c r="U1341" s="31">
        <f t="shared" si="625"/>
        <v>128550</v>
      </c>
      <c r="V1341" s="31">
        <f t="shared" si="625"/>
        <v>42312</v>
      </c>
      <c r="W1341" s="31">
        <f t="shared" si="625"/>
        <v>0</v>
      </c>
      <c r="X1341" s="31">
        <f t="shared" si="625"/>
        <v>0</v>
      </c>
      <c r="Y1341" s="31">
        <f t="shared" si="625"/>
        <v>0</v>
      </c>
      <c r="Z1341" s="31">
        <f t="shared" ref="Z1341:Z1343" si="626">SUM(M1341:Y1341)</f>
        <v>11201653.819999998</v>
      </c>
      <c r="AA1341" s="31">
        <f>D1341-Z1341</f>
        <v>10705270.690000003</v>
      </c>
      <c r="AB1341" s="39">
        <f>Z1341/D1341</f>
        <v>0.51132936596767398</v>
      </c>
      <c r="AC1341" s="32"/>
      <c r="AE1341" s="135"/>
      <c r="AF1341" s="135"/>
      <c r="AG1341" s="135"/>
      <c r="AH1341" s="135"/>
      <c r="AI1341" s="135"/>
      <c r="AJ1341" s="135"/>
      <c r="AK1341" s="135"/>
      <c r="AL1341" s="135"/>
      <c r="AM1341" s="135"/>
      <c r="AN1341" s="135"/>
      <c r="AO1341" s="135"/>
      <c r="AP1341" s="135"/>
    </row>
    <row r="1342" spans="1:42" s="33" customFormat="1" ht="18" customHeight="1" x14ac:dyDescent="0.2">
      <c r="A1342" s="36" t="s">
        <v>36</v>
      </c>
      <c r="B1342" s="31">
        <f t="shared" si="625"/>
        <v>0</v>
      </c>
      <c r="C1342" s="31">
        <f t="shared" si="625"/>
        <v>0</v>
      </c>
      <c r="D1342" s="31">
        <f t="shared" si="625"/>
        <v>0</v>
      </c>
      <c r="E1342" s="31">
        <f t="shared" si="625"/>
        <v>0</v>
      </c>
      <c r="F1342" s="31">
        <f t="shared" si="625"/>
        <v>0</v>
      </c>
      <c r="G1342" s="31">
        <f t="shared" si="625"/>
        <v>0</v>
      </c>
      <c r="H1342" s="31">
        <f t="shared" si="625"/>
        <v>0</v>
      </c>
      <c r="I1342" s="31">
        <f t="shared" si="625"/>
        <v>0</v>
      </c>
      <c r="J1342" s="31">
        <f t="shared" si="625"/>
        <v>0</v>
      </c>
      <c r="K1342" s="31">
        <f t="shared" si="625"/>
        <v>0</v>
      </c>
      <c r="L1342" s="31">
        <f t="shared" si="625"/>
        <v>0</v>
      </c>
      <c r="M1342" s="31">
        <f t="shared" si="625"/>
        <v>0</v>
      </c>
      <c r="N1342" s="31">
        <f t="shared" si="625"/>
        <v>0</v>
      </c>
      <c r="O1342" s="31">
        <f t="shared" si="625"/>
        <v>0</v>
      </c>
      <c r="P1342" s="31">
        <f t="shared" si="625"/>
        <v>0</v>
      </c>
      <c r="Q1342" s="31">
        <f t="shared" si="625"/>
        <v>0</v>
      </c>
      <c r="R1342" s="31">
        <f t="shared" si="625"/>
        <v>0</v>
      </c>
      <c r="S1342" s="31">
        <f t="shared" si="625"/>
        <v>0</v>
      </c>
      <c r="T1342" s="31">
        <f t="shared" si="625"/>
        <v>0</v>
      </c>
      <c r="U1342" s="31">
        <f t="shared" si="625"/>
        <v>0</v>
      </c>
      <c r="V1342" s="31">
        <f t="shared" si="625"/>
        <v>0</v>
      </c>
      <c r="W1342" s="31">
        <f t="shared" si="625"/>
        <v>0</v>
      </c>
      <c r="X1342" s="31">
        <f t="shared" si="625"/>
        <v>0</v>
      </c>
      <c r="Y1342" s="31">
        <f t="shared" si="625"/>
        <v>0</v>
      </c>
      <c r="Z1342" s="31">
        <f t="shared" si="626"/>
        <v>0</v>
      </c>
      <c r="AA1342" s="31">
        <f>D1342-Z1342</f>
        <v>0</v>
      </c>
      <c r="AB1342" s="39"/>
      <c r="AC1342" s="32"/>
      <c r="AE1342" s="135"/>
      <c r="AF1342" s="135"/>
      <c r="AG1342" s="135"/>
      <c r="AH1342" s="135"/>
      <c r="AI1342" s="135"/>
      <c r="AJ1342" s="135"/>
      <c r="AK1342" s="135"/>
      <c r="AL1342" s="135"/>
      <c r="AM1342" s="135"/>
      <c r="AN1342" s="135"/>
      <c r="AO1342" s="135"/>
      <c r="AP1342" s="135"/>
    </row>
    <row r="1343" spans="1:42" s="33" customFormat="1" ht="18" customHeight="1" x14ac:dyDescent="0.2">
      <c r="A1343" s="36" t="s">
        <v>37</v>
      </c>
      <c r="B1343" s="31">
        <f t="shared" si="625"/>
        <v>0</v>
      </c>
      <c r="C1343" s="31">
        <f t="shared" si="625"/>
        <v>0</v>
      </c>
      <c r="D1343" s="31">
        <f t="shared" si="625"/>
        <v>0</v>
      </c>
      <c r="E1343" s="31">
        <f t="shared" si="625"/>
        <v>0</v>
      </c>
      <c r="F1343" s="31">
        <f t="shared" si="625"/>
        <v>0</v>
      </c>
      <c r="G1343" s="31">
        <f t="shared" si="625"/>
        <v>0</v>
      </c>
      <c r="H1343" s="31">
        <f t="shared" si="625"/>
        <v>0</v>
      </c>
      <c r="I1343" s="31">
        <f t="shared" si="625"/>
        <v>0</v>
      </c>
      <c r="J1343" s="31">
        <f t="shared" si="625"/>
        <v>0</v>
      </c>
      <c r="K1343" s="31">
        <f t="shared" si="625"/>
        <v>0</v>
      </c>
      <c r="L1343" s="31">
        <f t="shared" si="625"/>
        <v>0</v>
      </c>
      <c r="M1343" s="31">
        <f t="shared" si="625"/>
        <v>0</v>
      </c>
      <c r="N1343" s="31">
        <f t="shared" si="625"/>
        <v>0</v>
      </c>
      <c r="O1343" s="31">
        <f t="shared" si="625"/>
        <v>0</v>
      </c>
      <c r="P1343" s="31">
        <f t="shared" si="625"/>
        <v>0</v>
      </c>
      <c r="Q1343" s="31">
        <f t="shared" si="625"/>
        <v>0</v>
      </c>
      <c r="R1343" s="31">
        <f t="shared" si="625"/>
        <v>0</v>
      </c>
      <c r="S1343" s="31">
        <f t="shared" si="625"/>
        <v>0</v>
      </c>
      <c r="T1343" s="31">
        <f t="shared" si="625"/>
        <v>0</v>
      </c>
      <c r="U1343" s="31">
        <f t="shared" si="625"/>
        <v>0</v>
      </c>
      <c r="V1343" s="31">
        <f t="shared" si="625"/>
        <v>0</v>
      </c>
      <c r="W1343" s="31">
        <f t="shared" si="625"/>
        <v>0</v>
      </c>
      <c r="X1343" s="31">
        <f t="shared" si="625"/>
        <v>0</v>
      </c>
      <c r="Y1343" s="31">
        <f t="shared" si="625"/>
        <v>0</v>
      </c>
      <c r="Z1343" s="31">
        <f t="shared" si="626"/>
        <v>0</v>
      </c>
      <c r="AA1343" s="31">
        <f>D1343-Z1343</f>
        <v>0</v>
      </c>
      <c r="AB1343" s="39"/>
      <c r="AC1343" s="32"/>
      <c r="AE1343" s="135"/>
      <c r="AF1343" s="135"/>
      <c r="AG1343" s="135"/>
      <c r="AH1343" s="135"/>
      <c r="AI1343" s="135"/>
      <c r="AJ1343" s="135"/>
      <c r="AK1343" s="135"/>
      <c r="AL1343" s="135"/>
      <c r="AM1343" s="135"/>
      <c r="AN1343" s="135"/>
      <c r="AO1343" s="135"/>
      <c r="AP1343" s="135"/>
    </row>
    <row r="1344" spans="1:42" s="33" customFormat="1" ht="18" hidden="1" customHeight="1" x14ac:dyDescent="0.25">
      <c r="A1344" s="40" t="s">
        <v>38</v>
      </c>
      <c r="B1344" s="41">
        <f t="shared" ref="B1344" si="627">SUM(B1340:B1343)</f>
        <v>21906924.509999998</v>
      </c>
      <c r="C1344" s="41">
        <f t="shared" ref="C1344:AA1344" si="628">SUM(C1340:C1343)</f>
        <v>4.6566128730773926E-9</v>
      </c>
      <c r="D1344" s="41">
        <f t="shared" si="628"/>
        <v>21906924.510000002</v>
      </c>
      <c r="E1344" s="41">
        <f t="shared" si="628"/>
        <v>260233.75999999998</v>
      </c>
      <c r="F1344" s="41">
        <f t="shared" si="628"/>
        <v>7472261.1200000001</v>
      </c>
      <c r="G1344" s="41">
        <f t="shared" si="628"/>
        <v>3469158.9399999995</v>
      </c>
      <c r="H1344" s="41">
        <f t="shared" si="628"/>
        <v>0</v>
      </c>
      <c r="I1344" s="41">
        <f t="shared" si="628"/>
        <v>204445.63</v>
      </c>
      <c r="J1344" s="41">
        <f t="shared" si="628"/>
        <v>5509728.2000000002</v>
      </c>
      <c r="K1344" s="41">
        <f t="shared" si="628"/>
        <v>3298296.9399999995</v>
      </c>
      <c r="L1344" s="41">
        <f t="shared" si="628"/>
        <v>0</v>
      </c>
      <c r="M1344" s="41">
        <f t="shared" si="628"/>
        <v>9012470.7699999996</v>
      </c>
      <c r="N1344" s="41">
        <f t="shared" si="628"/>
        <v>0</v>
      </c>
      <c r="O1344" s="41">
        <f t="shared" si="628"/>
        <v>25732.78</v>
      </c>
      <c r="P1344" s="41">
        <f t="shared" si="628"/>
        <v>30055.350000000002</v>
      </c>
      <c r="Q1344" s="41">
        <f t="shared" si="628"/>
        <v>108787.7</v>
      </c>
      <c r="R1344" s="41">
        <f t="shared" si="628"/>
        <v>1109718.6200000001</v>
      </c>
      <c r="S1344" s="41">
        <f t="shared" si="628"/>
        <v>744026.6</v>
      </c>
      <c r="T1344" s="41">
        <f t="shared" si="628"/>
        <v>0</v>
      </c>
      <c r="U1344" s="41">
        <f t="shared" si="628"/>
        <v>128550</v>
      </c>
      <c r="V1344" s="41">
        <f t="shared" si="628"/>
        <v>42312</v>
      </c>
      <c r="W1344" s="41">
        <f t="shared" si="628"/>
        <v>0</v>
      </c>
      <c r="X1344" s="41">
        <f t="shared" si="628"/>
        <v>0</v>
      </c>
      <c r="Y1344" s="41">
        <f t="shared" si="628"/>
        <v>0</v>
      </c>
      <c r="Z1344" s="41">
        <f t="shared" si="628"/>
        <v>11201653.819999998</v>
      </c>
      <c r="AA1344" s="41">
        <f t="shared" si="628"/>
        <v>10705270.690000003</v>
      </c>
      <c r="AB1344" s="42">
        <f>Z1344/D1344</f>
        <v>0.51132936596767398</v>
      </c>
      <c r="AC1344" s="32"/>
      <c r="AE1344" s="135"/>
      <c r="AF1344" s="135"/>
      <c r="AG1344" s="135"/>
      <c r="AH1344" s="135"/>
      <c r="AI1344" s="135"/>
      <c r="AJ1344" s="135"/>
      <c r="AK1344" s="135"/>
      <c r="AL1344" s="135"/>
      <c r="AM1344" s="135"/>
      <c r="AN1344" s="135"/>
      <c r="AO1344" s="135"/>
      <c r="AP1344" s="135"/>
    </row>
    <row r="1345" spans="1:42" s="33" customFormat="1" ht="18" hidden="1" customHeight="1" x14ac:dyDescent="0.25">
      <c r="A1345" s="43" t="s">
        <v>39</v>
      </c>
      <c r="B1345" s="31">
        <f t="shared" ref="B1345:Y1345" si="629">B1355+B1365+B1375</f>
        <v>0</v>
      </c>
      <c r="C1345" s="31">
        <f t="shared" si="629"/>
        <v>0</v>
      </c>
      <c r="D1345" s="31">
        <f t="shared" si="629"/>
        <v>0</v>
      </c>
      <c r="E1345" s="31">
        <f t="shared" si="629"/>
        <v>0</v>
      </c>
      <c r="F1345" s="31">
        <f t="shared" si="629"/>
        <v>0</v>
      </c>
      <c r="G1345" s="31">
        <f t="shared" si="629"/>
        <v>0</v>
      </c>
      <c r="H1345" s="31">
        <f t="shared" si="629"/>
        <v>0</v>
      </c>
      <c r="I1345" s="31">
        <f t="shared" si="629"/>
        <v>0</v>
      </c>
      <c r="J1345" s="31">
        <f t="shared" si="629"/>
        <v>0</v>
      </c>
      <c r="K1345" s="31">
        <f t="shared" si="629"/>
        <v>0</v>
      </c>
      <c r="L1345" s="31">
        <f t="shared" si="629"/>
        <v>0</v>
      </c>
      <c r="M1345" s="31">
        <f t="shared" si="629"/>
        <v>0</v>
      </c>
      <c r="N1345" s="31">
        <f t="shared" si="629"/>
        <v>0</v>
      </c>
      <c r="O1345" s="31">
        <f t="shared" si="629"/>
        <v>0</v>
      </c>
      <c r="P1345" s="31">
        <f t="shared" si="629"/>
        <v>0</v>
      </c>
      <c r="Q1345" s="31">
        <f t="shared" si="629"/>
        <v>0</v>
      </c>
      <c r="R1345" s="31">
        <f t="shared" si="629"/>
        <v>0</v>
      </c>
      <c r="S1345" s="31">
        <f t="shared" si="629"/>
        <v>0</v>
      </c>
      <c r="T1345" s="31">
        <f t="shared" si="629"/>
        <v>0</v>
      </c>
      <c r="U1345" s="31">
        <f t="shared" si="629"/>
        <v>0</v>
      </c>
      <c r="V1345" s="31">
        <f t="shared" si="629"/>
        <v>0</v>
      </c>
      <c r="W1345" s="31">
        <f t="shared" si="629"/>
        <v>0</v>
      </c>
      <c r="X1345" s="31">
        <f t="shared" si="629"/>
        <v>0</v>
      </c>
      <c r="Y1345" s="31">
        <f t="shared" si="629"/>
        <v>0</v>
      </c>
      <c r="Z1345" s="31">
        <f t="shared" ref="Z1345" si="630">SUM(M1345:Y1345)</f>
        <v>0</v>
      </c>
      <c r="AA1345" s="31">
        <f>D1345-Z1345</f>
        <v>0</v>
      </c>
      <c r="AB1345" s="39"/>
      <c r="AC1345" s="32"/>
      <c r="AE1345" s="135"/>
      <c r="AF1345" s="135"/>
      <c r="AG1345" s="135"/>
      <c r="AH1345" s="135"/>
      <c r="AI1345" s="135"/>
      <c r="AJ1345" s="135"/>
      <c r="AK1345" s="135"/>
      <c r="AL1345" s="135"/>
      <c r="AM1345" s="135"/>
      <c r="AN1345" s="135"/>
      <c r="AO1345" s="135"/>
      <c r="AP1345" s="135"/>
    </row>
    <row r="1346" spans="1:42" s="33" customFormat="1" ht="18" customHeight="1" x14ac:dyDescent="0.25">
      <c r="A1346" s="40" t="s">
        <v>40</v>
      </c>
      <c r="B1346" s="41">
        <f t="shared" ref="B1346:AA1346" si="631">B1345+B1344</f>
        <v>21906924.509999998</v>
      </c>
      <c r="C1346" s="41">
        <f t="shared" si="631"/>
        <v>4.6566128730773926E-9</v>
      </c>
      <c r="D1346" s="41">
        <f t="shared" si="631"/>
        <v>21906924.510000002</v>
      </c>
      <c r="E1346" s="41">
        <f t="shared" si="631"/>
        <v>260233.75999999998</v>
      </c>
      <c r="F1346" s="41">
        <f t="shared" si="631"/>
        <v>7472261.1200000001</v>
      </c>
      <c r="G1346" s="41">
        <f t="shared" si="631"/>
        <v>3469158.9399999995</v>
      </c>
      <c r="H1346" s="41">
        <f t="shared" si="631"/>
        <v>0</v>
      </c>
      <c r="I1346" s="41">
        <f t="shared" si="631"/>
        <v>204445.63</v>
      </c>
      <c r="J1346" s="41">
        <f t="shared" si="631"/>
        <v>5509728.2000000002</v>
      </c>
      <c r="K1346" s="41">
        <f t="shared" si="631"/>
        <v>3298296.9399999995</v>
      </c>
      <c r="L1346" s="41">
        <f t="shared" si="631"/>
        <v>0</v>
      </c>
      <c r="M1346" s="41">
        <f t="shared" si="631"/>
        <v>9012470.7699999996</v>
      </c>
      <c r="N1346" s="41">
        <f t="shared" si="631"/>
        <v>0</v>
      </c>
      <c r="O1346" s="41">
        <f t="shared" si="631"/>
        <v>25732.78</v>
      </c>
      <c r="P1346" s="41">
        <f t="shared" si="631"/>
        <v>30055.350000000002</v>
      </c>
      <c r="Q1346" s="41">
        <f t="shared" si="631"/>
        <v>108787.7</v>
      </c>
      <c r="R1346" s="41">
        <f t="shared" si="631"/>
        <v>1109718.6200000001</v>
      </c>
      <c r="S1346" s="41">
        <f t="shared" si="631"/>
        <v>744026.6</v>
      </c>
      <c r="T1346" s="41">
        <f t="shared" si="631"/>
        <v>0</v>
      </c>
      <c r="U1346" s="41">
        <f t="shared" si="631"/>
        <v>128550</v>
      </c>
      <c r="V1346" s="41">
        <f t="shared" si="631"/>
        <v>42312</v>
      </c>
      <c r="W1346" s="41">
        <f t="shared" si="631"/>
        <v>0</v>
      </c>
      <c r="X1346" s="41">
        <f t="shared" si="631"/>
        <v>0</v>
      </c>
      <c r="Y1346" s="41">
        <f t="shared" si="631"/>
        <v>0</v>
      </c>
      <c r="Z1346" s="41">
        <f t="shared" si="631"/>
        <v>11201653.819999998</v>
      </c>
      <c r="AA1346" s="41">
        <f t="shared" si="631"/>
        <v>10705270.690000003</v>
      </c>
      <c r="AB1346" s="42">
        <f>Z1346/D1346</f>
        <v>0.51132936596767398</v>
      </c>
      <c r="AC1346" s="44"/>
      <c r="AE1346" s="135"/>
      <c r="AF1346" s="135"/>
      <c r="AG1346" s="135"/>
      <c r="AH1346" s="135"/>
      <c r="AI1346" s="135"/>
      <c r="AJ1346" s="135"/>
      <c r="AK1346" s="135"/>
      <c r="AL1346" s="135"/>
      <c r="AM1346" s="135"/>
      <c r="AN1346" s="135"/>
      <c r="AO1346" s="135"/>
      <c r="AP1346" s="135"/>
    </row>
    <row r="1347" spans="1:42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  <c r="AE1347" s="135"/>
      <c r="AF1347" s="135"/>
      <c r="AG1347" s="135"/>
      <c r="AH1347" s="135"/>
      <c r="AI1347" s="135"/>
      <c r="AJ1347" s="135"/>
      <c r="AK1347" s="135"/>
      <c r="AL1347" s="135"/>
      <c r="AM1347" s="135"/>
      <c r="AN1347" s="135"/>
      <c r="AO1347" s="135"/>
      <c r="AP1347" s="135"/>
    </row>
    <row r="1348" spans="1:42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  <c r="AE1348" s="135"/>
      <c r="AF1348" s="135"/>
      <c r="AG1348" s="135"/>
      <c r="AH1348" s="135"/>
      <c r="AI1348" s="135"/>
      <c r="AJ1348" s="135"/>
      <c r="AK1348" s="135"/>
      <c r="AL1348" s="135"/>
      <c r="AM1348" s="135"/>
      <c r="AN1348" s="135"/>
      <c r="AO1348" s="135"/>
      <c r="AP1348" s="135"/>
    </row>
    <row r="1349" spans="1:42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  <c r="AE1349" s="135"/>
      <c r="AF1349" s="135"/>
      <c r="AG1349" s="135"/>
      <c r="AH1349" s="135"/>
      <c r="AI1349" s="135"/>
      <c r="AJ1349" s="135"/>
      <c r="AK1349" s="135"/>
      <c r="AL1349" s="135"/>
      <c r="AM1349" s="135"/>
      <c r="AN1349" s="135"/>
      <c r="AO1349" s="135"/>
      <c r="AP1349" s="135"/>
    </row>
    <row r="1350" spans="1:42" s="33" customFormat="1" ht="18" customHeight="1" x14ac:dyDescent="0.2">
      <c r="A1350" s="36" t="s">
        <v>34</v>
      </c>
      <c r="B1350" s="31">
        <f>[1]consoCURRENT!E31407</f>
        <v>0</v>
      </c>
      <c r="C1350" s="31">
        <f>[1]consoCURRENT!F31407</f>
        <v>0</v>
      </c>
      <c r="D1350" s="31">
        <f>[1]consoCURRENT!G31407</f>
        <v>0</v>
      </c>
      <c r="E1350" s="31">
        <f>[1]consoCURRENT!H31407</f>
        <v>0</v>
      </c>
      <c r="F1350" s="31">
        <f>[1]consoCURRENT!I31407</f>
        <v>0</v>
      </c>
      <c r="G1350" s="31">
        <f>[1]consoCURRENT!J31407</f>
        <v>0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0</v>
      </c>
      <c r="P1350" s="31">
        <f>[1]consoCURRENT!S31407</f>
        <v>0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0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0</v>
      </c>
      <c r="AA1350" s="31">
        <f>D1350-Z1350</f>
        <v>0</v>
      </c>
      <c r="AB1350" s="37" t="e">
        <f>Z1350/D1350</f>
        <v>#DIV/0!</v>
      </c>
      <c r="AC1350" s="32"/>
      <c r="AE1350" s="135"/>
      <c r="AF1350" s="135"/>
      <c r="AG1350" s="135"/>
      <c r="AH1350" s="135"/>
      <c r="AI1350" s="135"/>
      <c r="AJ1350" s="135"/>
      <c r="AK1350" s="135"/>
      <c r="AL1350" s="135"/>
      <c r="AM1350" s="135"/>
      <c r="AN1350" s="135"/>
      <c r="AO1350" s="135"/>
      <c r="AP1350" s="135"/>
    </row>
    <row r="1351" spans="1:42" s="33" customFormat="1" ht="18" customHeight="1" x14ac:dyDescent="0.2">
      <c r="A1351" s="36" t="s">
        <v>35</v>
      </c>
      <c r="B1351" s="31">
        <f>[1]consoCURRENT!E31520</f>
        <v>20857906.089999996</v>
      </c>
      <c r="C1351" s="31">
        <f>[1]consoCURRENT!F31520</f>
        <v>4.6566128730773926E-9</v>
      </c>
      <c r="D1351" s="31">
        <f>[1]consoCURRENT!G31520</f>
        <v>20857906.09</v>
      </c>
      <c r="E1351" s="31">
        <f>[1]consoCURRENT!H31520</f>
        <v>134912.07999999999</v>
      </c>
      <c r="F1351" s="31">
        <f>[1]consoCURRENT!I31520</f>
        <v>6859381.9199999999</v>
      </c>
      <c r="G1351" s="31">
        <f>[1]consoCURRENT!J31520</f>
        <v>3472701.4399999995</v>
      </c>
      <c r="H1351" s="31">
        <f>[1]consoCURRENT!K31520</f>
        <v>0</v>
      </c>
      <c r="I1351" s="31">
        <f>[1]consoCURRENT!L31520</f>
        <v>134912.07999999999</v>
      </c>
      <c r="J1351" s="31">
        <f>[1]consoCURRENT!M31520</f>
        <v>5367681.92</v>
      </c>
      <c r="K1351" s="31">
        <f>[1]consoCURRENT!N31520</f>
        <v>3301839.4399999995</v>
      </c>
      <c r="L1351" s="31">
        <f>[1]consoCURRENT!O31520</f>
        <v>0</v>
      </c>
      <c r="M1351" s="31">
        <f>[1]consoCURRENT!P31520</f>
        <v>8804433.4399999995</v>
      </c>
      <c r="N1351" s="31">
        <f>[1]consoCURRENT!Q31520</f>
        <v>0</v>
      </c>
      <c r="O1351" s="31">
        <f>[1]consoCURRENT!R31520</f>
        <v>0</v>
      </c>
      <c r="P1351" s="31">
        <f>[1]consoCURRENT!S31520</f>
        <v>0</v>
      </c>
      <c r="Q1351" s="31">
        <f>[1]consoCURRENT!T31520</f>
        <v>0</v>
      </c>
      <c r="R1351" s="31">
        <f>[1]consoCURRENT!U31520</f>
        <v>759600</v>
      </c>
      <c r="S1351" s="31">
        <f>[1]consoCURRENT!V31520</f>
        <v>732100</v>
      </c>
      <c r="T1351" s="31">
        <f>[1]consoCURRENT!W31520</f>
        <v>0</v>
      </c>
      <c r="U1351" s="31">
        <f>[1]consoCURRENT!X31520</f>
        <v>128550</v>
      </c>
      <c r="V1351" s="31">
        <f>[1]consoCURRENT!Y31520</f>
        <v>42312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32">SUM(M1351:Y1351)</f>
        <v>10466995.439999999</v>
      </c>
      <c r="AA1351" s="31">
        <f>D1351-Z1351</f>
        <v>10390910.65</v>
      </c>
      <c r="AB1351" s="39">
        <f>Z1351/D1351</f>
        <v>0.50182388370317954</v>
      </c>
      <c r="AC1351" s="32"/>
      <c r="AE1351" s="135"/>
      <c r="AF1351" s="135"/>
      <c r="AG1351" s="135"/>
      <c r="AH1351" s="135"/>
      <c r="AI1351" s="135"/>
      <c r="AJ1351" s="135"/>
      <c r="AK1351" s="135"/>
      <c r="AL1351" s="135"/>
      <c r="AM1351" s="135"/>
      <c r="AN1351" s="135"/>
      <c r="AO1351" s="135"/>
      <c r="AP1351" s="135"/>
    </row>
    <row r="1352" spans="1:42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32"/>
        <v>0</v>
      </c>
      <c r="AA1352" s="31">
        <f>D1352-Z1352</f>
        <v>0</v>
      </c>
      <c r="AB1352" s="39"/>
      <c r="AC1352" s="32"/>
      <c r="AE1352" s="135"/>
      <c r="AF1352" s="135"/>
      <c r="AG1352" s="135"/>
      <c r="AH1352" s="135"/>
      <c r="AI1352" s="135"/>
      <c r="AJ1352" s="135"/>
      <c r="AK1352" s="135"/>
      <c r="AL1352" s="135"/>
      <c r="AM1352" s="135"/>
      <c r="AN1352" s="135"/>
      <c r="AO1352" s="135"/>
      <c r="AP1352" s="135"/>
    </row>
    <row r="1353" spans="1:42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32"/>
        <v>0</v>
      </c>
      <c r="AA1353" s="31">
        <f>D1353-Z1353</f>
        <v>0</v>
      </c>
      <c r="AB1353" s="39"/>
      <c r="AC1353" s="32"/>
      <c r="AE1353" s="135"/>
      <c r="AF1353" s="135"/>
      <c r="AG1353" s="135"/>
      <c r="AH1353" s="135"/>
      <c r="AI1353" s="135"/>
      <c r="AJ1353" s="135"/>
      <c r="AK1353" s="135"/>
      <c r="AL1353" s="135"/>
      <c r="AM1353" s="135"/>
      <c r="AN1353" s="135"/>
      <c r="AO1353" s="135"/>
      <c r="AP1353" s="135"/>
    </row>
    <row r="1354" spans="1:42" s="33" customFormat="1" ht="18" hidden="1" customHeight="1" x14ac:dyDescent="0.25">
      <c r="A1354" s="40" t="s">
        <v>38</v>
      </c>
      <c r="B1354" s="41">
        <f t="shared" ref="B1354:AA1354" si="633">SUM(B1350:B1353)</f>
        <v>20857906.089999996</v>
      </c>
      <c r="C1354" s="41">
        <f t="shared" si="633"/>
        <v>4.6566128730773926E-9</v>
      </c>
      <c r="D1354" s="41">
        <f t="shared" si="633"/>
        <v>20857906.09</v>
      </c>
      <c r="E1354" s="41">
        <f t="shared" si="633"/>
        <v>134912.07999999999</v>
      </c>
      <c r="F1354" s="41">
        <f t="shared" si="633"/>
        <v>6859381.9199999999</v>
      </c>
      <c r="G1354" s="41">
        <f t="shared" si="633"/>
        <v>3472701.4399999995</v>
      </c>
      <c r="H1354" s="41">
        <f t="shared" si="633"/>
        <v>0</v>
      </c>
      <c r="I1354" s="41">
        <f t="shared" si="633"/>
        <v>134912.07999999999</v>
      </c>
      <c r="J1354" s="41">
        <f t="shared" si="633"/>
        <v>5367681.92</v>
      </c>
      <c r="K1354" s="41">
        <f t="shared" si="633"/>
        <v>3301839.4399999995</v>
      </c>
      <c r="L1354" s="41">
        <f t="shared" si="633"/>
        <v>0</v>
      </c>
      <c r="M1354" s="41">
        <f t="shared" si="633"/>
        <v>8804433.4399999995</v>
      </c>
      <c r="N1354" s="41">
        <f t="shared" si="633"/>
        <v>0</v>
      </c>
      <c r="O1354" s="41">
        <f t="shared" si="633"/>
        <v>0</v>
      </c>
      <c r="P1354" s="41">
        <f t="shared" si="633"/>
        <v>0</v>
      </c>
      <c r="Q1354" s="41">
        <f t="shared" si="633"/>
        <v>0</v>
      </c>
      <c r="R1354" s="41">
        <f t="shared" si="633"/>
        <v>759600</v>
      </c>
      <c r="S1354" s="41">
        <f t="shared" si="633"/>
        <v>732100</v>
      </c>
      <c r="T1354" s="41">
        <f t="shared" si="633"/>
        <v>0</v>
      </c>
      <c r="U1354" s="41">
        <f t="shared" si="633"/>
        <v>128550</v>
      </c>
      <c r="V1354" s="41">
        <f t="shared" si="633"/>
        <v>42312</v>
      </c>
      <c r="W1354" s="41">
        <f t="shared" si="633"/>
        <v>0</v>
      </c>
      <c r="X1354" s="41">
        <f t="shared" si="633"/>
        <v>0</v>
      </c>
      <c r="Y1354" s="41">
        <f t="shared" si="633"/>
        <v>0</v>
      </c>
      <c r="Z1354" s="41">
        <f t="shared" si="633"/>
        <v>10466995.439999999</v>
      </c>
      <c r="AA1354" s="41">
        <f t="shared" si="633"/>
        <v>10390910.65</v>
      </c>
      <c r="AB1354" s="42">
        <f>Z1354/D1354</f>
        <v>0.50182388370317954</v>
      </c>
      <c r="AC1354" s="32"/>
      <c r="AE1354" s="135"/>
      <c r="AF1354" s="135"/>
      <c r="AG1354" s="135"/>
      <c r="AH1354" s="135"/>
      <c r="AI1354" s="135"/>
      <c r="AJ1354" s="135"/>
      <c r="AK1354" s="135"/>
      <c r="AL1354" s="135"/>
      <c r="AM1354" s="135"/>
      <c r="AN1354" s="135"/>
      <c r="AO1354" s="135"/>
      <c r="AP1354" s="135"/>
    </row>
    <row r="1355" spans="1:42" s="33" customFormat="1" ht="18" hidden="1" customHeight="1" x14ac:dyDescent="0.25">
      <c r="A1355" s="43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34">SUM(M1355:Y1355)</f>
        <v>0</v>
      </c>
      <c r="AA1355" s="31">
        <f>D1355-Z1355</f>
        <v>0</v>
      </c>
      <c r="AB1355" s="39"/>
      <c r="AC1355" s="32"/>
      <c r="AE1355" s="135"/>
      <c r="AF1355" s="135"/>
      <c r="AG1355" s="135"/>
      <c r="AH1355" s="135"/>
      <c r="AI1355" s="135"/>
      <c r="AJ1355" s="135"/>
      <c r="AK1355" s="135"/>
      <c r="AL1355" s="135"/>
      <c r="AM1355" s="135"/>
      <c r="AN1355" s="135"/>
      <c r="AO1355" s="135"/>
      <c r="AP1355" s="135"/>
    </row>
    <row r="1356" spans="1:42" s="33" customFormat="1" ht="18" customHeight="1" x14ac:dyDescent="0.25">
      <c r="A1356" s="40" t="s">
        <v>40</v>
      </c>
      <c r="B1356" s="41">
        <f t="shared" ref="B1356:AA1356" si="635">B1355+B1354</f>
        <v>20857906.089999996</v>
      </c>
      <c r="C1356" s="41">
        <f t="shared" si="635"/>
        <v>4.6566128730773926E-9</v>
      </c>
      <c r="D1356" s="41">
        <f t="shared" si="635"/>
        <v>20857906.09</v>
      </c>
      <c r="E1356" s="41">
        <f t="shared" si="635"/>
        <v>134912.07999999999</v>
      </c>
      <c r="F1356" s="41">
        <f t="shared" si="635"/>
        <v>6859381.9199999999</v>
      </c>
      <c r="G1356" s="41">
        <f t="shared" si="635"/>
        <v>3472701.4399999995</v>
      </c>
      <c r="H1356" s="41">
        <f t="shared" si="635"/>
        <v>0</v>
      </c>
      <c r="I1356" s="41">
        <f t="shared" si="635"/>
        <v>134912.07999999999</v>
      </c>
      <c r="J1356" s="41">
        <f t="shared" si="635"/>
        <v>5367681.92</v>
      </c>
      <c r="K1356" s="41">
        <f t="shared" si="635"/>
        <v>3301839.4399999995</v>
      </c>
      <c r="L1356" s="41">
        <f t="shared" si="635"/>
        <v>0</v>
      </c>
      <c r="M1356" s="41">
        <f t="shared" si="635"/>
        <v>8804433.4399999995</v>
      </c>
      <c r="N1356" s="41">
        <f t="shared" si="635"/>
        <v>0</v>
      </c>
      <c r="O1356" s="41">
        <f t="shared" si="635"/>
        <v>0</v>
      </c>
      <c r="P1356" s="41">
        <f t="shared" si="635"/>
        <v>0</v>
      </c>
      <c r="Q1356" s="41">
        <f t="shared" si="635"/>
        <v>0</v>
      </c>
      <c r="R1356" s="41">
        <f t="shared" si="635"/>
        <v>759600</v>
      </c>
      <c r="S1356" s="41">
        <f t="shared" si="635"/>
        <v>732100</v>
      </c>
      <c r="T1356" s="41">
        <f t="shared" si="635"/>
        <v>0</v>
      </c>
      <c r="U1356" s="41">
        <f t="shared" si="635"/>
        <v>128550</v>
      </c>
      <c r="V1356" s="41">
        <f t="shared" si="635"/>
        <v>42312</v>
      </c>
      <c r="W1356" s="41">
        <f t="shared" si="635"/>
        <v>0</v>
      </c>
      <c r="X1356" s="41">
        <f t="shared" si="635"/>
        <v>0</v>
      </c>
      <c r="Y1356" s="41">
        <f t="shared" si="635"/>
        <v>0</v>
      </c>
      <c r="Z1356" s="41">
        <f t="shared" si="635"/>
        <v>10466995.439999999</v>
      </c>
      <c r="AA1356" s="41">
        <f t="shared" si="635"/>
        <v>10390910.65</v>
      </c>
      <c r="AB1356" s="42">
        <f>Z1356/D1356</f>
        <v>0.50182388370317954</v>
      </c>
      <c r="AC1356" s="44"/>
      <c r="AE1356" s="135"/>
      <c r="AF1356" s="135"/>
      <c r="AG1356" s="135"/>
      <c r="AH1356" s="135"/>
      <c r="AI1356" s="135"/>
      <c r="AJ1356" s="135"/>
      <c r="AK1356" s="135"/>
      <c r="AL1356" s="135"/>
      <c r="AM1356" s="135"/>
      <c r="AN1356" s="135"/>
      <c r="AO1356" s="135"/>
      <c r="AP1356" s="135"/>
    </row>
    <row r="1357" spans="1:42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  <c r="AE1357" s="135"/>
      <c r="AF1357" s="135"/>
      <c r="AG1357" s="135"/>
      <c r="AH1357" s="135"/>
      <c r="AI1357" s="135"/>
      <c r="AJ1357" s="135"/>
      <c r="AK1357" s="135"/>
      <c r="AL1357" s="135"/>
      <c r="AM1357" s="135"/>
      <c r="AN1357" s="135"/>
      <c r="AO1357" s="135"/>
      <c r="AP1357" s="135"/>
    </row>
    <row r="1358" spans="1:42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  <c r="AE1358" s="135"/>
      <c r="AF1358" s="135"/>
      <c r="AG1358" s="135"/>
      <c r="AH1358" s="135"/>
      <c r="AI1358" s="135"/>
      <c r="AJ1358" s="135"/>
      <c r="AK1358" s="135"/>
      <c r="AL1358" s="135"/>
      <c r="AM1358" s="135"/>
      <c r="AN1358" s="135"/>
      <c r="AO1358" s="135"/>
      <c r="AP1358" s="135"/>
    </row>
    <row r="1359" spans="1:42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  <c r="AE1359" s="135"/>
      <c r="AF1359" s="135"/>
      <c r="AG1359" s="135"/>
      <c r="AH1359" s="135"/>
      <c r="AI1359" s="135"/>
      <c r="AJ1359" s="135"/>
      <c r="AK1359" s="135"/>
      <c r="AL1359" s="135"/>
      <c r="AM1359" s="135"/>
      <c r="AN1359" s="135"/>
      <c r="AO1359" s="135"/>
      <c r="AP1359" s="135"/>
    </row>
    <row r="1360" spans="1:42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9"/>
      <c r="AC1360" s="32"/>
      <c r="AE1360" s="135"/>
      <c r="AF1360" s="135"/>
      <c r="AG1360" s="135"/>
      <c r="AH1360" s="135"/>
      <c r="AI1360" s="135"/>
      <c r="AJ1360" s="135"/>
      <c r="AK1360" s="135"/>
      <c r="AL1360" s="135"/>
      <c r="AM1360" s="135"/>
      <c r="AN1360" s="135"/>
      <c r="AO1360" s="135"/>
      <c r="AP1360" s="135"/>
    </row>
    <row r="1361" spans="1:42" s="33" customFormat="1" ht="18" customHeight="1" x14ac:dyDescent="0.2">
      <c r="A1361" s="36" t="s">
        <v>35</v>
      </c>
      <c r="B1361" s="31">
        <f>[1]consoCURRENT!E31733</f>
        <v>129787.3</v>
      </c>
      <c r="C1361" s="31">
        <f>[1]consoCURRENT!F31733</f>
        <v>0</v>
      </c>
      <c r="D1361" s="31">
        <f>[1]consoCURRENT!G31733</f>
        <v>129787.3</v>
      </c>
      <c r="E1361" s="31">
        <f>[1]consoCURRENT!H31733</f>
        <v>0</v>
      </c>
      <c r="F1361" s="31">
        <f>[1]consoCURRENT!I31733</f>
        <v>65385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65385</v>
      </c>
      <c r="K1361" s="31">
        <f>[1]consoCURRENT!N31733</f>
        <v>0</v>
      </c>
      <c r="L1361" s="31">
        <f>[1]consoCURRENT!O31733</f>
        <v>0</v>
      </c>
      <c r="M1361" s="31">
        <f>[1]consoCURRENT!P31733</f>
        <v>65385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36">SUM(M1361:Y1361)</f>
        <v>65385</v>
      </c>
      <c r="AA1361" s="31">
        <f>D1361-Z1361</f>
        <v>64402.3</v>
      </c>
      <c r="AB1361" s="39">
        <f>Z1361/D1361</f>
        <v>0.50378580955147378</v>
      </c>
      <c r="AC1361" s="32"/>
      <c r="AE1361" s="135"/>
      <c r="AF1361" s="135"/>
      <c r="AG1361" s="135"/>
      <c r="AH1361" s="135"/>
      <c r="AI1361" s="135"/>
      <c r="AJ1361" s="135"/>
      <c r="AK1361" s="135"/>
      <c r="AL1361" s="135"/>
      <c r="AM1361" s="135"/>
      <c r="AN1361" s="135"/>
      <c r="AO1361" s="135"/>
      <c r="AP1361" s="135"/>
    </row>
    <row r="1362" spans="1:42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36"/>
        <v>0</v>
      </c>
      <c r="AA1362" s="31">
        <f>D1362-Z1362</f>
        <v>0</v>
      </c>
      <c r="AB1362" s="39"/>
      <c r="AC1362" s="32"/>
      <c r="AE1362" s="135"/>
      <c r="AF1362" s="135"/>
      <c r="AG1362" s="135"/>
      <c r="AH1362" s="135"/>
      <c r="AI1362" s="135"/>
      <c r="AJ1362" s="135"/>
      <c r="AK1362" s="135"/>
      <c r="AL1362" s="135"/>
      <c r="AM1362" s="135"/>
      <c r="AN1362" s="135"/>
      <c r="AO1362" s="135"/>
      <c r="AP1362" s="135"/>
    </row>
    <row r="1363" spans="1:42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36"/>
        <v>0</v>
      </c>
      <c r="AA1363" s="31">
        <f>D1363-Z1363</f>
        <v>0</v>
      </c>
      <c r="AB1363" s="39"/>
      <c r="AC1363" s="32"/>
      <c r="AE1363" s="135"/>
      <c r="AF1363" s="135"/>
      <c r="AG1363" s="135"/>
      <c r="AH1363" s="135"/>
      <c r="AI1363" s="135"/>
      <c r="AJ1363" s="135"/>
      <c r="AK1363" s="135"/>
      <c r="AL1363" s="135"/>
      <c r="AM1363" s="135"/>
      <c r="AN1363" s="135"/>
      <c r="AO1363" s="135"/>
      <c r="AP1363" s="135"/>
    </row>
    <row r="1364" spans="1:42" s="33" customFormat="1" ht="18" hidden="1" customHeight="1" x14ac:dyDescent="0.25">
      <c r="A1364" s="40" t="s">
        <v>38</v>
      </c>
      <c r="B1364" s="41">
        <f t="shared" ref="B1364:AA1364" si="637">SUM(B1360:B1363)</f>
        <v>129787.3</v>
      </c>
      <c r="C1364" s="41">
        <f t="shared" si="637"/>
        <v>0</v>
      </c>
      <c r="D1364" s="41">
        <f t="shared" si="637"/>
        <v>129787.3</v>
      </c>
      <c r="E1364" s="41">
        <f t="shared" si="637"/>
        <v>0</v>
      </c>
      <c r="F1364" s="41">
        <f t="shared" si="637"/>
        <v>65385</v>
      </c>
      <c r="G1364" s="41">
        <f t="shared" si="637"/>
        <v>0</v>
      </c>
      <c r="H1364" s="41">
        <f t="shared" si="637"/>
        <v>0</v>
      </c>
      <c r="I1364" s="41">
        <f t="shared" si="637"/>
        <v>0</v>
      </c>
      <c r="J1364" s="41">
        <f t="shared" si="637"/>
        <v>65385</v>
      </c>
      <c r="K1364" s="41">
        <f t="shared" si="637"/>
        <v>0</v>
      </c>
      <c r="L1364" s="41">
        <f t="shared" si="637"/>
        <v>0</v>
      </c>
      <c r="M1364" s="41">
        <f t="shared" si="637"/>
        <v>65385</v>
      </c>
      <c r="N1364" s="41">
        <f t="shared" si="637"/>
        <v>0</v>
      </c>
      <c r="O1364" s="41">
        <f t="shared" si="637"/>
        <v>0</v>
      </c>
      <c r="P1364" s="41">
        <f t="shared" si="637"/>
        <v>0</v>
      </c>
      <c r="Q1364" s="41">
        <f t="shared" si="637"/>
        <v>0</v>
      </c>
      <c r="R1364" s="41">
        <f t="shared" si="637"/>
        <v>0</v>
      </c>
      <c r="S1364" s="41">
        <f t="shared" si="637"/>
        <v>0</v>
      </c>
      <c r="T1364" s="41">
        <f t="shared" si="637"/>
        <v>0</v>
      </c>
      <c r="U1364" s="41">
        <f t="shared" si="637"/>
        <v>0</v>
      </c>
      <c r="V1364" s="41">
        <f t="shared" si="637"/>
        <v>0</v>
      </c>
      <c r="W1364" s="41">
        <f t="shared" si="637"/>
        <v>0</v>
      </c>
      <c r="X1364" s="41">
        <f t="shared" si="637"/>
        <v>0</v>
      </c>
      <c r="Y1364" s="41">
        <f t="shared" si="637"/>
        <v>0</v>
      </c>
      <c r="Z1364" s="41">
        <f t="shared" si="637"/>
        <v>65385</v>
      </c>
      <c r="AA1364" s="41">
        <f t="shared" si="637"/>
        <v>64402.3</v>
      </c>
      <c r="AB1364" s="42">
        <f>Z1364/D1364</f>
        <v>0.50378580955147378</v>
      </c>
      <c r="AC1364" s="32"/>
      <c r="AE1364" s="135"/>
      <c r="AF1364" s="135"/>
      <c r="AG1364" s="135"/>
      <c r="AH1364" s="135"/>
      <c r="AI1364" s="135"/>
      <c r="AJ1364" s="135"/>
      <c r="AK1364" s="135"/>
      <c r="AL1364" s="135"/>
      <c r="AM1364" s="135"/>
      <c r="AN1364" s="135"/>
      <c r="AO1364" s="135"/>
      <c r="AP1364" s="135"/>
    </row>
    <row r="1365" spans="1:42" s="33" customFormat="1" ht="18" hidden="1" customHeight="1" x14ac:dyDescent="0.25">
      <c r="A1365" s="43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38">SUM(M1365:Y1365)</f>
        <v>0</v>
      </c>
      <c r="AA1365" s="31">
        <f>D1365-Z1365</f>
        <v>0</v>
      </c>
      <c r="AB1365" s="39"/>
      <c r="AC1365" s="32"/>
      <c r="AE1365" s="135"/>
      <c r="AF1365" s="135"/>
      <c r="AG1365" s="135"/>
      <c r="AH1365" s="135"/>
      <c r="AI1365" s="135"/>
      <c r="AJ1365" s="135"/>
      <c r="AK1365" s="135"/>
      <c r="AL1365" s="135"/>
      <c r="AM1365" s="135"/>
      <c r="AN1365" s="135"/>
      <c r="AO1365" s="135"/>
      <c r="AP1365" s="135"/>
    </row>
    <row r="1366" spans="1:42" s="33" customFormat="1" ht="18" customHeight="1" x14ac:dyDescent="0.25">
      <c r="A1366" s="40" t="s">
        <v>40</v>
      </c>
      <c r="B1366" s="41">
        <f t="shared" ref="B1366:AA1366" si="639">B1365+B1364</f>
        <v>129787.3</v>
      </c>
      <c r="C1366" s="41">
        <f t="shared" si="639"/>
        <v>0</v>
      </c>
      <c r="D1366" s="41">
        <f t="shared" si="639"/>
        <v>129787.3</v>
      </c>
      <c r="E1366" s="41">
        <f t="shared" si="639"/>
        <v>0</v>
      </c>
      <c r="F1366" s="41">
        <f t="shared" si="639"/>
        <v>65385</v>
      </c>
      <c r="G1366" s="41">
        <f t="shared" si="639"/>
        <v>0</v>
      </c>
      <c r="H1366" s="41">
        <f t="shared" si="639"/>
        <v>0</v>
      </c>
      <c r="I1366" s="41">
        <f t="shared" si="639"/>
        <v>0</v>
      </c>
      <c r="J1366" s="41">
        <f t="shared" si="639"/>
        <v>65385</v>
      </c>
      <c r="K1366" s="41">
        <f t="shared" si="639"/>
        <v>0</v>
      </c>
      <c r="L1366" s="41">
        <f t="shared" si="639"/>
        <v>0</v>
      </c>
      <c r="M1366" s="41">
        <f t="shared" si="639"/>
        <v>65385</v>
      </c>
      <c r="N1366" s="41">
        <f t="shared" si="639"/>
        <v>0</v>
      </c>
      <c r="O1366" s="41">
        <f t="shared" si="639"/>
        <v>0</v>
      </c>
      <c r="P1366" s="41">
        <f t="shared" si="639"/>
        <v>0</v>
      </c>
      <c r="Q1366" s="41">
        <f t="shared" si="639"/>
        <v>0</v>
      </c>
      <c r="R1366" s="41">
        <f t="shared" si="639"/>
        <v>0</v>
      </c>
      <c r="S1366" s="41">
        <f t="shared" si="639"/>
        <v>0</v>
      </c>
      <c r="T1366" s="41">
        <f t="shared" si="639"/>
        <v>0</v>
      </c>
      <c r="U1366" s="41">
        <f t="shared" si="639"/>
        <v>0</v>
      </c>
      <c r="V1366" s="41">
        <f t="shared" si="639"/>
        <v>0</v>
      </c>
      <c r="W1366" s="41">
        <f t="shared" si="639"/>
        <v>0</v>
      </c>
      <c r="X1366" s="41">
        <f t="shared" si="639"/>
        <v>0</v>
      </c>
      <c r="Y1366" s="41">
        <f t="shared" si="639"/>
        <v>0</v>
      </c>
      <c r="Z1366" s="41">
        <f t="shared" si="639"/>
        <v>65385</v>
      </c>
      <c r="AA1366" s="41">
        <f t="shared" si="639"/>
        <v>64402.3</v>
      </c>
      <c r="AB1366" s="42">
        <f>Z1366/D1366</f>
        <v>0.50378580955147378</v>
      </c>
      <c r="AC1366" s="44"/>
      <c r="AE1366" s="135"/>
      <c r="AF1366" s="135"/>
      <c r="AG1366" s="135"/>
      <c r="AH1366" s="135"/>
      <c r="AI1366" s="135"/>
      <c r="AJ1366" s="135"/>
      <c r="AK1366" s="135"/>
      <c r="AL1366" s="135"/>
      <c r="AM1366" s="135"/>
      <c r="AN1366" s="135"/>
      <c r="AO1366" s="135"/>
      <c r="AP1366" s="135"/>
    </row>
    <row r="1367" spans="1:42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  <c r="AE1367" s="135"/>
      <c r="AF1367" s="135"/>
      <c r="AG1367" s="135"/>
      <c r="AH1367" s="135"/>
      <c r="AI1367" s="135"/>
      <c r="AJ1367" s="135"/>
      <c r="AK1367" s="135"/>
      <c r="AL1367" s="135"/>
      <c r="AM1367" s="135"/>
      <c r="AN1367" s="135"/>
      <c r="AO1367" s="135"/>
      <c r="AP1367" s="135"/>
    </row>
    <row r="1368" spans="1:42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  <c r="AE1368" s="135"/>
      <c r="AF1368" s="135"/>
      <c r="AG1368" s="135"/>
      <c r="AH1368" s="135"/>
      <c r="AI1368" s="135"/>
      <c r="AJ1368" s="135"/>
      <c r="AK1368" s="135"/>
      <c r="AL1368" s="135"/>
      <c r="AM1368" s="135"/>
      <c r="AN1368" s="135"/>
      <c r="AO1368" s="135"/>
      <c r="AP1368" s="135"/>
    </row>
    <row r="1369" spans="1:42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  <c r="AE1369" s="135"/>
      <c r="AF1369" s="135"/>
      <c r="AG1369" s="135"/>
      <c r="AH1369" s="135"/>
      <c r="AI1369" s="135"/>
      <c r="AJ1369" s="135"/>
      <c r="AK1369" s="135"/>
      <c r="AL1369" s="135"/>
      <c r="AM1369" s="135"/>
      <c r="AN1369" s="135"/>
      <c r="AO1369" s="135"/>
      <c r="AP1369" s="135"/>
    </row>
    <row r="1370" spans="1:42" s="33" customFormat="1" ht="18" customHeight="1" x14ac:dyDescent="0.2">
      <c r="A1370" s="36" t="s">
        <v>34</v>
      </c>
      <c r="B1370" s="31">
        <f t="shared" ref="B1370:Q1373" si="640">B1380+B1390+B1400+B1410+B1420+B1430+B1440+B1450+B1460+B1470+B1480+B1490+B1500+B1510+B1520+B1530+B1540</f>
        <v>0</v>
      </c>
      <c r="C1370" s="31">
        <f t="shared" si="640"/>
        <v>0</v>
      </c>
      <c r="D1370" s="31">
        <f>D1380+D1390+D1400+D1410+D1420+D1430+D1440+D1450+D1460+D1470+D1480+D1490+D1500+D1510+D1520+D1530+D1540</f>
        <v>0</v>
      </c>
      <c r="E1370" s="31">
        <f t="shared" ref="E1370:Y1373" si="641">E1380+E1390+E1400+E1410+E1420+E1430+E1440+E1450+E1460+E1470+E1480+E1490+E1500+E1510+E1520+E1530+E1540</f>
        <v>0</v>
      </c>
      <c r="F1370" s="31">
        <f t="shared" si="641"/>
        <v>0</v>
      </c>
      <c r="G1370" s="31">
        <f t="shared" si="641"/>
        <v>0</v>
      </c>
      <c r="H1370" s="31">
        <f t="shared" si="641"/>
        <v>0</v>
      </c>
      <c r="I1370" s="31">
        <f t="shared" si="641"/>
        <v>0</v>
      </c>
      <c r="J1370" s="31">
        <f t="shared" si="641"/>
        <v>0</v>
      </c>
      <c r="K1370" s="31">
        <f t="shared" si="641"/>
        <v>0</v>
      </c>
      <c r="L1370" s="31">
        <f t="shared" si="641"/>
        <v>0</v>
      </c>
      <c r="M1370" s="31">
        <f t="shared" si="641"/>
        <v>0</v>
      </c>
      <c r="N1370" s="31">
        <f t="shared" si="641"/>
        <v>0</v>
      </c>
      <c r="O1370" s="31">
        <f t="shared" si="641"/>
        <v>0</v>
      </c>
      <c r="P1370" s="31">
        <f t="shared" si="641"/>
        <v>0</v>
      </c>
      <c r="Q1370" s="31">
        <f t="shared" si="641"/>
        <v>0</v>
      </c>
      <c r="R1370" s="31">
        <f t="shared" si="641"/>
        <v>0</v>
      </c>
      <c r="S1370" s="31">
        <f t="shared" si="641"/>
        <v>0</v>
      </c>
      <c r="T1370" s="31">
        <f t="shared" si="641"/>
        <v>0</v>
      </c>
      <c r="U1370" s="31">
        <f t="shared" si="641"/>
        <v>0</v>
      </c>
      <c r="V1370" s="31">
        <f t="shared" si="641"/>
        <v>0</v>
      </c>
      <c r="W1370" s="31">
        <f t="shared" si="641"/>
        <v>0</v>
      </c>
      <c r="X1370" s="31">
        <f t="shared" si="641"/>
        <v>0</v>
      </c>
      <c r="Y1370" s="31">
        <f t="shared" si="641"/>
        <v>0</v>
      </c>
      <c r="Z1370" s="31">
        <f>SUM(M1370:Y1370)</f>
        <v>0</v>
      </c>
      <c r="AA1370" s="31">
        <f>D1370-Z1370</f>
        <v>0</v>
      </c>
      <c r="AB1370" s="39"/>
      <c r="AC1370" s="32"/>
      <c r="AE1370" s="135"/>
      <c r="AF1370" s="135"/>
      <c r="AG1370" s="135"/>
      <c r="AH1370" s="135"/>
      <c r="AI1370" s="135"/>
      <c r="AJ1370" s="135"/>
      <c r="AK1370" s="135"/>
      <c r="AL1370" s="135"/>
      <c r="AM1370" s="135"/>
      <c r="AN1370" s="135"/>
      <c r="AO1370" s="135"/>
      <c r="AP1370" s="135"/>
    </row>
    <row r="1371" spans="1:42" s="33" customFormat="1" ht="18" customHeight="1" x14ac:dyDescent="0.2">
      <c r="A1371" s="36" t="s">
        <v>35</v>
      </c>
      <c r="B1371" s="31">
        <f t="shared" si="640"/>
        <v>919231.12000000023</v>
      </c>
      <c r="C1371" s="31">
        <f t="shared" si="640"/>
        <v>0</v>
      </c>
      <c r="D1371" s="31">
        <f t="shared" si="640"/>
        <v>919231.12000000023</v>
      </c>
      <c r="E1371" s="31">
        <f t="shared" si="640"/>
        <v>125321.68</v>
      </c>
      <c r="F1371" s="31">
        <f t="shared" si="640"/>
        <v>547494.19999999995</v>
      </c>
      <c r="G1371" s="31">
        <f t="shared" si="640"/>
        <v>-3542.5</v>
      </c>
      <c r="H1371" s="31">
        <f t="shared" si="640"/>
        <v>0</v>
      </c>
      <c r="I1371" s="31">
        <f t="shared" si="640"/>
        <v>69533.55</v>
      </c>
      <c r="J1371" s="31">
        <f t="shared" si="640"/>
        <v>76661.279999999999</v>
      </c>
      <c r="K1371" s="31">
        <f t="shared" si="640"/>
        <v>-3542.5</v>
      </c>
      <c r="L1371" s="31">
        <f t="shared" si="640"/>
        <v>0</v>
      </c>
      <c r="M1371" s="31">
        <f t="shared" si="640"/>
        <v>142652.33000000002</v>
      </c>
      <c r="N1371" s="31">
        <f t="shared" si="640"/>
        <v>0</v>
      </c>
      <c r="O1371" s="31">
        <f t="shared" si="640"/>
        <v>25732.78</v>
      </c>
      <c r="P1371" s="31">
        <f t="shared" si="640"/>
        <v>30055.350000000002</v>
      </c>
      <c r="Q1371" s="31">
        <f t="shared" si="640"/>
        <v>108787.7</v>
      </c>
      <c r="R1371" s="31">
        <f t="shared" si="641"/>
        <v>350118.62</v>
      </c>
      <c r="S1371" s="31">
        <f t="shared" si="641"/>
        <v>11926.6</v>
      </c>
      <c r="T1371" s="31">
        <f t="shared" si="641"/>
        <v>0</v>
      </c>
      <c r="U1371" s="31">
        <f t="shared" si="641"/>
        <v>0</v>
      </c>
      <c r="V1371" s="31">
        <f t="shared" si="641"/>
        <v>0</v>
      </c>
      <c r="W1371" s="31">
        <f t="shared" si="641"/>
        <v>0</v>
      </c>
      <c r="X1371" s="31">
        <f t="shared" si="641"/>
        <v>0</v>
      </c>
      <c r="Y1371" s="31">
        <f t="shared" si="641"/>
        <v>0</v>
      </c>
      <c r="Z1371" s="31">
        <f t="shared" ref="Z1371:Z1373" si="642">SUM(M1371:Y1371)</f>
        <v>669273.38</v>
      </c>
      <c r="AA1371" s="31">
        <f>D1371-Z1371</f>
        <v>249957.74000000022</v>
      </c>
      <c r="AB1371" s="39">
        <f>Z1371/D1371</f>
        <v>0.72807954978721767</v>
      </c>
      <c r="AC1371" s="32"/>
      <c r="AE1371" s="135"/>
      <c r="AF1371" s="135"/>
      <c r="AG1371" s="135"/>
      <c r="AH1371" s="135"/>
      <c r="AI1371" s="135"/>
      <c r="AJ1371" s="135"/>
      <c r="AK1371" s="135"/>
      <c r="AL1371" s="135"/>
      <c r="AM1371" s="135"/>
      <c r="AN1371" s="135"/>
      <c r="AO1371" s="135"/>
      <c r="AP1371" s="135"/>
    </row>
    <row r="1372" spans="1:42" s="33" customFormat="1" ht="18" customHeight="1" x14ac:dyDescent="0.2">
      <c r="A1372" s="36" t="s">
        <v>36</v>
      </c>
      <c r="B1372" s="31">
        <f t="shared" si="640"/>
        <v>0</v>
      </c>
      <c r="C1372" s="31">
        <f t="shared" si="640"/>
        <v>0</v>
      </c>
      <c r="D1372" s="31">
        <f t="shared" si="640"/>
        <v>0</v>
      </c>
      <c r="E1372" s="31">
        <f t="shared" si="640"/>
        <v>0</v>
      </c>
      <c r="F1372" s="31">
        <f t="shared" si="640"/>
        <v>0</v>
      </c>
      <c r="G1372" s="31">
        <f t="shared" si="640"/>
        <v>0</v>
      </c>
      <c r="H1372" s="31">
        <f t="shared" si="640"/>
        <v>0</v>
      </c>
      <c r="I1372" s="31">
        <f t="shared" si="640"/>
        <v>0</v>
      </c>
      <c r="J1372" s="31">
        <f t="shared" si="640"/>
        <v>0</v>
      </c>
      <c r="K1372" s="31">
        <f t="shared" si="640"/>
        <v>0</v>
      </c>
      <c r="L1372" s="31">
        <f t="shared" si="640"/>
        <v>0</v>
      </c>
      <c r="M1372" s="31">
        <f t="shared" si="640"/>
        <v>0</v>
      </c>
      <c r="N1372" s="31">
        <f t="shared" si="640"/>
        <v>0</v>
      </c>
      <c r="O1372" s="31">
        <f t="shared" si="640"/>
        <v>0</v>
      </c>
      <c r="P1372" s="31">
        <f t="shared" si="640"/>
        <v>0</v>
      </c>
      <c r="Q1372" s="31">
        <f t="shared" si="640"/>
        <v>0</v>
      </c>
      <c r="R1372" s="31">
        <f t="shared" si="641"/>
        <v>0</v>
      </c>
      <c r="S1372" s="31">
        <f t="shared" si="641"/>
        <v>0</v>
      </c>
      <c r="T1372" s="31">
        <f t="shared" si="641"/>
        <v>0</v>
      </c>
      <c r="U1372" s="31">
        <f t="shared" si="641"/>
        <v>0</v>
      </c>
      <c r="V1372" s="31">
        <f t="shared" si="641"/>
        <v>0</v>
      </c>
      <c r="W1372" s="31">
        <f t="shared" si="641"/>
        <v>0</v>
      </c>
      <c r="X1372" s="31">
        <f t="shared" si="641"/>
        <v>0</v>
      </c>
      <c r="Y1372" s="31">
        <f t="shared" si="641"/>
        <v>0</v>
      </c>
      <c r="Z1372" s="31">
        <f t="shared" si="642"/>
        <v>0</v>
      </c>
      <c r="AA1372" s="31">
        <f>D1372-Z1372</f>
        <v>0</v>
      </c>
      <c r="AB1372" s="39"/>
      <c r="AC1372" s="32"/>
      <c r="AE1372" s="135"/>
      <c r="AF1372" s="135"/>
      <c r="AG1372" s="135"/>
      <c r="AH1372" s="135"/>
      <c r="AI1372" s="135"/>
      <c r="AJ1372" s="135"/>
      <c r="AK1372" s="135"/>
      <c r="AL1372" s="135"/>
      <c r="AM1372" s="135"/>
      <c r="AN1372" s="135"/>
      <c r="AO1372" s="135"/>
      <c r="AP1372" s="135"/>
    </row>
    <row r="1373" spans="1:42" s="33" customFormat="1" ht="18" customHeight="1" x14ac:dyDescent="0.2">
      <c r="A1373" s="36" t="s">
        <v>37</v>
      </c>
      <c r="B1373" s="31">
        <f t="shared" si="640"/>
        <v>0</v>
      </c>
      <c r="C1373" s="31">
        <f t="shared" si="640"/>
        <v>0</v>
      </c>
      <c r="D1373" s="31">
        <f t="shared" si="640"/>
        <v>0</v>
      </c>
      <c r="E1373" s="31">
        <f t="shared" si="640"/>
        <v>0</v>
      </c>
      <c r="F1373" s="31">
        <f t="shared" si="640"/>
        <v>0</v>
      </c>
      <c r="G1373" s="31">
        <f t="shared" si="640"/>
        <v>0</v>
      </c>
      <c r="H1373" s="31">
        <f t="shared" si="640"/>
        <v>0</v>
      </c>
      <c r="I1373" s="31">
        <f t="shared" si="640"/>
        <v>0</v>
      </c>
      <c r="J1373" s="31">
        <f t="shared" si="640"/>
        <v>0</v>
      </c>
      <c r="K1373" s="31">
        <f t="shared" si="640"/>
        <v>0</v>
      </c>
      <c r="L1373" s="31">
        <f t="shared" si="640"/>
        <v>0</v>
      </c>
      <c r="M1373" s="31">
        <f t="shared" si="640"/>
        <v>0</v>
      </c>
      <c r="N1373" s="31">
        <f t="shared" si="640"/>
        <v>0</v>
      </c>
      <c r="O1373" s="31">
        <f t="shared" si="640"/>
        <v>0</v>
      </c>
      <c r="P1373" s="31">
        <f t="shared" si="640"/>
        <v>0</v>
      </c>
      <c r="Q1373" s="31">
        <f t="shared" si="640"/>
        <v>0</v>
      </c>
      <c r="R1373" s="31">
        <f t="shared" si="641"/>
        <v>0</v>
      </c>
      <c r="S1373" s="31">
        <f t="shared" si="641"/>
        <v>0</v>
      </c>
      <c r="T1373" s="31">
        <f t="shared" si="641"/>
        <v>0</v>
      </c>
      <c r="U1373" s="31">
        <f t="shared" si="641"/>
        <v>0</v>
      </c>
      <c r="V1373" s="31">
        <f t="shared" si="641"/>
        <v>0</v>
      </c>
      <c r="W1373" s="31">
        <f t="shared" si="641"/>
        <v>0</v>
      </c>
      <c r="X1373" s="31">
        <f t="shared" si="641"/>
        <v>0</v>
      </c>
      <c r="Y1373" s="31">
        <f t="shared" si="641"/>
        <v>0</v>
      </c>
      <c r="Z1373" s="31">
        <f t="shared" si="642"/>
        <v>0</v>
      </c>
      <c r="AA1373" s="31">
        <f>D1373-Z1373</f>
        <v>0</v>
      </c>
      <c r="AB1373" s="39"/>
      <c r="AC1373" s="32"/>
      <c r="AE1373" s="135"/>
      <c r="AF1373" s="135"/>
      <c r="AG1373" s="135"/>
      <c r="AH1373" s="135"/>
      <c r="AI1373" s="135"/>
      <c r="AJ1373" s="135"/>
      <c r="AK1373" s="135"/>
      <c r="AL1373" s="135"/>
      <c r="AM1373" s="135"/>
      <c r="AN1373" s="135"/>
      <c r="AO1373" s="135"/>
      <c r="AP1373" s="135"/>
    </row>
    <row r="1374" spans="1:42" s="33" customFormat="1" ht="18" hidden="1" customHeight="1" x14ac:dyDescent="0.25">
      <c r="A1374" s="40" t="s">
        <v>38</v>
      </c>
      <c r="B1374" s="41">
        <f t="shared" ref="B1374" si="643">SUM(B1370:B1373)</f>
        <v>919231.12000000023</v>
      </c>
      <c r="C1374" s="41">
        <f t="shared" ref="C1374" si="644">SUM(C1370:C1373)</f>
        <v>0</v>
      </c>
      <c r="D1374" s="41">
        <f>SUM(D1370:D1373)</f>
        <v>919231.12000000023</v>
      </c>
      <c r="E1374" s="41">
        <f t="shared" ref="E1374:AA1374" si="645">SUM(E1370:E1373)</f>
        <v>125321.68</v>
      </c>
      <c r="F1374" s="41">
        <f t="shared" si="645"/>
        <v>547494.19999999995</v>
      </c>
      <c r="G1374" s="41">
        <f t="shared" si="645"/>
        <v>-3542.5</v>
      </c>
      <c r="H1374" s="41">
        <f t="shared" si="645"/>
        <v>0</v>
      </c>
      <c r="I1374" s="41">
        <f t="shared" si="645"/>
        <v>69533.55</v>
      </c>
      <c r="J1374" s="41">
        <f t="shared" si="645"/>
        <v>76661.279999999999</v>
      </c>
      <c r="K1374" s="41">
        <f t="shared" si="645"/>
        <v>-3542.5</v>
      </c>
      <c r="L1374" s="41">
        <f t="shared" si="645"/>
        <v>0</v>
      </c>
      <c r="M1374" s="41">
        <f t="shared" si="645"/>
        <v>142652.33000000002</v>
      </c>
      <c r="N1374" s="41">
        <f t="shared" si="645"/>
        <v>0</v>
      </c>
      <c r="O1374" s="41">
        <f t="shared" si="645"/>
        <v>25732.78</v>
      </c>
      <c r="P1374" s="41">
        <f t="shared" si="645"/>
        <v>30055.350000000002</v>
      </c>
      <c r="Q1374" s="41">
        <f t="shared" si="645"/>
        <v>108787.7</v>
      </c>
      <c r="R1374" s="41">
        <f t="shared" si="645"/>
        <v>350118.62</v>
      </c>
      <c r="S1374" s="41">
        <f t="shared" si="645"/>
        <v>11926.6</v>
      </c>
      <c r="T1374" s="41">
        <f t="shared" si="645"/>
        <v>0</v>
      </c>
      <c r="U1374" s="41">
        <f t="shared" si="645"/>
        <v>0</v>
      </c>
      <c r="V1374" s="41">
        <f t="shared" si="645"/>
        <v>0</v>
      </c>
      <c r="W1374" s="41">
        <f t="shared" si="645"/>
        <v>0</v>
      </c>
      <c r="X1374" s="41">
        <f t="shared" si="645"/>
        <v>0</v>
      </c>
      <c r="Y1374" s="41">
        <f t="shared" si="645"/>
        <v>0</v>
      </c>
      <c r="Z1374" s="41">
        <f t="shared" si="645"/>
        <v>669273.38</v>
      </c>
      <c r="AA1374" s="41">
        <f t="shared" si="645"/>
        <v>249957.74000000022</v>
      </c>
      <c r="AB1374" s="42">
        <f>Z1374/D1374</f>
        <v>0.72807954978721767</v>
      </c>
      <c r="AC1374" s="32"/>
      <c r="AE1374" s="135"/>
      <c r="AF1374" s="135"/>
      <c r="AG1374" s="135"/>
      <c r="AH1374" s="135"/>
      <c r="AI1374" s="135"/>
      <c r="AJ1374" s="135"/>
      <c r="AK1374" s="135"/>
      <c r="AL1374" s="135"/>
      <c r="AM1374" s="135"/>
      <c r="AN1374" s="135"/>
      <c r="AO1374" s="135"/>
      <c r="AP1374" s="135"/>
    </row>
    <row r="1375" spans="1:42" s="33" customFormat="1" ht="18" hidden="1" customHeight="1" x14ac:dyDescent="0.25">
      <c r="A1375" s="43" t="s">
        <v>39</v>
      </c>
      <c r="B1375" s="31">
        <f t="shared" ref="B1375:Y1375" si="646">B1385+B1395+B1405+B1415+B1425+B1435+B1445+B1455+B1465+B1475+B1485+B1495+B1505+B1515+B1525+B1535+B1545</f>
        <v>0</v>
      </c>
      <c r="C1375" s="31">
        <f t="shared" si="646"/>
        <v>0</v>
      </c>
      <c r="D1375" s="31">
        <f t="shared" si="646"/>
        <v>0</v>
      </c>
      <c r="E1375" s="31">
        <f t="shared" si="646"/>
        <v>0</v>
      </c>
      <c r="F1375" s="31">
        <f t="shared" si="646"/>
        <v>0</v>
      </c>
      <c r="G1375" s="31">
        <f t="shared" si="646"/>
        <v>0</v>
      </c>
      <c r="H1375" s="31">
        <f t="shared" si="646"/>
        <v>0</v>
      </c>
      <c r="I1375" s="31">
        <f t="shared" si="646"/>
        <v>0</v>
      </c>
      <c r="J1375" s="31">
        <f t="shared" si="646"/>
        <v>0</v>
      </c>
      <c r="K1375" s="31">
        <f t="shared" si="646"/>
        <v>0</v>
      </c>
      <c r="L1375" s="31">
        <f t="shared" si="646"/>
        <v>0</v>
      </c>
      <c r="M1375" s="31">
        <f t="shared" si="646"/>
        <v>0</v>
      </c>
      <c r="N1375" s="31">
        <f t="shared" si="646"/>
        <v>0</v>
      </c>
      <c r="O1375" s="31">
        <f t="shared" si="646"/>
        <v>0</v>
      </c>
      <c r="P1375" s="31">
        <f t="shared" si="646"/>
        <v>0</v>
      </c>
      <c r="Q1375" s="31">
        <f t="shared" si="646"/>
        <v>0</v>
      </c>
      <c r="R1375" s="31">
        <f t="shared" si="646"/>
        <v>0</v>
      </c>
      <c r="S1375" s="31">
        <f t="shared" si="646"/>
        <v>0</v>
      </c>
      <c r="T1375" s="31">
        <f t="shared" si="646"/>
        <v>0</v>
      </c>
      <c r="U1375" s="31">
        <f t="shared" si="646"/>
        <v>0</v>
      </c>
      <c r="V1375" s="31">
        <f t="shared" si="646"/>
        <v>0</v>
      </c>
      <c r="W1375" s="31">
        <f t="shared" si="646"/>
        <v>0</v>
      </c>
      <c r="X1375" s="31">
        <f t="shared" si="646"/>
        <v>0</v>
      </c>
      <c r="Y1375" s="31">
        <f t="shared" si="646"/>
        <v>0</v>
      </c>
      <c r="Z1375" s="31">
        <f t="shared" ref="Z1375" si="647">SUM(M1375:Y1375)</f>
        <v>0</v>
      </c>
      <c r="AA1375" s="31">
        <f>D1375-Z1375</f>
        <v>0</v>
      </c>
      <c r="AB1375" s="39"/>
      <c r="AC1375" s="32"/>
      <c r="AE1375" s="135"/>
      <c r="AF1375" s="135"/>
      <c r="AG1375" s="135"/>
      <c r="AH1375" s="135"/>
      <c r="AI1375" s="135"/>
      <c r="AJ1375" s="135"/>
      <c r="AK1375" s="135"/>
      <c r="AL1375" s="135"/>
      <c r="AM1375" s="135"/>
      <c r="AN1375" s="135"/>
      <c r="AO1375" s="135"/>
      <c r="AP1375" s="135"/>
    </row>
    <row r="1376" spans="1:42" s="33" customFormat="1" ht="18" customHeight="1" x14ac:dyDescent="0.25">
      <c r="A1376" s="40" t="s">
        <v>40</v>
      </c>
      <c r="B1376" s="41">
        <f t="shared" ref="B1376:C1376" si="648">B1375+B1374</f>
        <v>919231.12000000023</v>
      </c>
      <c r="C1376" s="41">
        <f t="shared" si="648"/>
        <v>0</v>
      </c>
      <c r="D1376" s="41">
        <f>D1375+D1374</f>
        <v>919231.12000000023</v>
      </c>
      <c r="E1376" s="41">
        <f t="shared" ref="E1376:AA1376" si="649">E1375+E1374</f>
        <v>125321.68</v>
      </c>
      <c r="F1376" s="41">
        <f t="shared" si="649"/>
        <v>547494.19999999995</v>
      </c>
      <c r="G1376" s="41">
        <f t="shared" si="649"/>
        <v>-3542.5</v>
      </c>
      <c r="H1376" s="41">
        <f t="shared" si="649"/>
        <v>0</v>
      </c>
      <c r="I1376" s="41">
        <f t="shared" si="649"/>
        <v>69533.55</v>
      </c>
      <c r="J1376" s="41">
        <f t="shared" si="649"/>
        <v>76661.279999999999</v>
      </c>
      <c r="K1376" s="41">
        <f t="shared" si="649"/>
        <v>-3542.5</v>
      </c>
      <c r="L1376" s="41">
        <f t="shared" si="649"/>
        <v>0</v>
      </c>
      <c r="M1376" s="41">
        <f t="shared" si="649"/>
        <v>142652.33000000002</v>
      </c>
      <c r="N1376" s="41">
        <f t="shared" si="649"/>
        <v>0</v>
      </c>
      <c r="O1376" s="41">
        <f t="shared" si="649"/>
        <v>25732.78</v>
      </c>
      <c r="P1376" s="41">
        <f t="shared" si="649"/>
        <v>30055.350000000002</v>
      </c>
      <c r="Q1376" s="41">
        <f t="shared" si="649"/>
        <v>108787.7</v>
      </c>
      <c r="R1376" s="41">
        <f t="shared" si="649"/>
        <v>350118.62</v>
      </c>
      <c r="S1376" s="41">
        <f t="shared" si="649"/>
        <v>11926.6</v>
      </c>
      <c r="T1376" s="41">
        <f t="shared" si="649"/>
        <v>0</v>
      </c>
      <c r="U1376" s="41">
        <f t="shared" si="649"/>
        <v>0</v>
      </c>
      <c r="V1376" s="41">
        <f t="shared" si="649"/>
        <v>0</v>
      </c>
      <c r="W1376" s="41">
        <f t="shared" si="649"/>
        <v>0</v>
      </c>
      <c r="X1376" s="41">
        <f t="shared" si="649"/>
        <v>0</v>
      </c>
      <c r="Y1376" s="41">
        <f t="shared" si="649"/>
        <v>0</v>
      </c>
      <c r="Z1376" s="41">
        <f t="shared" si="649"/>
        <v>669273.38</v>
      </c>
      <c r="AA1376" s="41">
        <f t="shared" si="649"/>
        <v>249957.74000000022</v>
      </c>
      <c r="AB1376" s="42">
        <f>Z1376/D1376</f>
        <v>0.72807954978721767</v>
      </c>
      <c r="AC1376" s="44"/>
      <c r="AE1376" s="135"/>
      <c r="AF1376" s="135"/>
      <c r="AG1376" s="135"/>
      <c r="AH1376" s="135"/>
      <c r="AI1376" s="135"/>
      <c r="AJ1376" s="135"/>
      <c r="AK1376" s="135"/>
      <c r="AL1376" s="135"/>
      <c r="AM1376" s="135"/>
      <c r="AN1376" s="135"/>
      <c r="AO1376" s="135"/>
      <c r="AP1376" s="135"/>
    </row>
    <row r="1377" spans="1:42" s="47" customFormat="1" ht="15" hidden="1" customHeight="1" x14ac:dyDescent="0.25">
      <c r="A1377" s="45"/>
      <c r="B1377" s="46"/>
      <c r="C1377" s="46"/>
      <c r="D1377" s="46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  <c r="AE1377" s="135"/>
      <c r="AF1377" s="135"/>
      <c r="AG1377" s="135"/>
      <c r="AH1377" s="135"/>
      <c r="AI1377" s="135"/>
      <c r="AJ1377" s="135"/>
      <c r="AK1377" s="135"/>
      <c r="AL1377" s="135"/>
      <c r="AM1377" s="135"/>
      <c r="AN1377" s="135"/>
      <c r="AO1377" s="135"/>
      <c r="AP1377" s="135"/>
    </row>
    <row r="1378" spans="1:42" s="33" customFormat="1" ht="15" hidden="1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  <c r="AE1378" s="135"/>
      <c r="AF1378" s="135"/>
      <c r="AG1378" s="135"/>
      <c r="AH1378" s="135"/>
      <c r="AI1378" s="135"/>
      <c r="AJ1378" s="135"/>
      <c r="AK1378" s="135"/>
      <c r="AL1378" s="135"/>
      <c r="AM1378" s="135"/>
      <c r="AN1378" s="135"/>
      <c r="AO1378" s="135"/>
      <c r="AP1378" s="135"/>
    </row>
    <row r="1379" spans="1:42" s="33" customFormat="1" ht="15" hidden="1" customHeight="1" x14ac:dyDescent="0.25">
      <c r="A1379" s="48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  <c r="AE1379" s="135"/>
      <c r="AF1379" s="135"/>
      <c r="AG1379" s="135"/>
      <c r="AH1379" s="135"/>
      <c r="AI1379" s="135"/>
      <c r="AJ1379" s="135"/>
      <c r="AK1379" s="135"/>
      <c r="AL1379" s="135"/>
      <c r="AM1379" s="135"/>
      <c r="AN1379" s="135"/>
      <c r="AO1379" s="135"/>
      <c r="AP1379" s="135"/>
    </row>
    <row r="1380" spans="1:42" s="33" customFormat="1" ht="18" hidden="1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9"/>
      <c r="AC1380" s="32"/>
      <c r="AE1380" s="135"/>
      <c r="AF1380" s="135"/>
      <c r="AG1380" s="135"/>
      <c r="AH1380" s="135"/>
      <c r="AI1380" s="135"/>
      <c r="AJ1380" s="135"/>
      <c r="AK1380" s="135"/>
      <c r="AL1380" s="135"/>
      <c r="AM1380" s="135"/>
      <c r="AN1380" s="135"/>
      <c r="AO1380" s="135"/>
      <c r="AP1380" s="135"/>
    </row>
    <row r="1381" spans="1:42" s="33" customFormat="1" ht="18" hidden="1" customHeight="1" x14ac:dyDescent="0.2">
      <c r="A1381" s="36" t="s">
        <v>35</v>
      </c>
      <c r="B1381" s="31">
        <f>[1]consoCURRENT!E32159</f>
        <v>214196.13000000012</v>
      </c>
      <c r="C1381" s="31">
        <f>[1]consoCURRENT!F32159</f>
        <v>0</v>
      </c>
      <c r="D1381" s="31">
        <f>[1]consoCURRENT!G32159</f>
        <v>214196.13000000012</v>
      </c>
      <c r="E1381" s="31">
        <f>[1]consoCURRENT!H32159</f>
        <v>69533.55</v>
      </c>
      <c r="F1381" s="31">
        <f>[1]consoCURRENT!I32159</f>
        <v>76661.279999999999</v>
      </c>
      <c r="G1381" s="31">
        <f>[1]consoCURRENT!J32159</f>
        <v>-3542.5</v>
      </c>
      <c r="H1381" s="31">
        <f>[1]consoCURRENT!K32159</f>
        <v>0</v>
      </c>
      <c r="I1381" s="31">
        <f>[1]consoCURRENT!L32159</f>
        <v>69533.55</v>
      </c>
      <c r="J1381" s="31">
        <f>[1]consoCURRENT!M32159</f>
        <v>76661.279999999999</v>
      </c>
      <c r="K1381" s="31">
        <f>[1]consoCURRENT!N32159</f>
        <v>-3542.5</v>
      </c>
      <c r="L1381" s="31">
        <f>[1]consoCURRENT!O32159</f>
        <v>0</v>
      </c>
      <c r="M1381" s="31">
        <f>[1]consoCURRENT!P32159</f>
        <v>142652.33000000002</v>
      </c>
      <c r="N1381" s="31">
        <f>[1]consoCURRENT!Q32159</f>
        <v>0</v>
      </c>
      <c r="O1381" s="31">
        <f>[1]consoCURRENT!R32159</f>
        <v>0</v>
      </c>
      <c r="P1381" s="31">
        <f>[1]consoCURRENT!S32159</f>
        <v>0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50">SUM(M1381:Y1381)</f>
        <v>142652.33000000002</v>
      </c>
      <c r="AA1381" s="31">
        <f>D1381-Z1381</f>
        <v>71543.800000000105</v>
      </c>
      <c r="AB1381" s="39">
        <f>Z1381/D1381</f>
        <v>0.66598929681876107</v>
      </c>
      <c r="AC1381" s="32"/>
      <c r="AE1381" s="135"/>
      <c r="AF1381" s="135"/>
      <c r="AG1381" s="135"/>
      <c r="AH1381" s="135"/>
      <c r="AI1381" s="135"/>
      <c r="AJ1381" s="135"/>
      <c r="AK1381" s="135"/>
      <c r="AL1381" s="135"/>
      <c r="AM1381" s="135"/>
      <c r="AN1381" s="135"/>
      <c r="AO1381" s="135"/>
      <c r="AP1381" s="135"/>
    </row>
    <row r="1382" spans="1:42" s="33" customFormat="1" ht="18" hidden="1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50"/>
        <v>0</v>
      </c>
      <c r="AA1382" s="31">
        <f>D1382-Z1382</f>
        <v>0</v>
      </c>
      <c r="AB1382" s="39"/>
      <c r="AC1382" s="32"/>
      <c r="AE1382" s="135"/>
      <c r="AF1382" s="135"/>
      <c r="AG1382" s="135"/>
      <c r="AH1382" s="135"/>
      <c r="AI1382" s="135"/>
      <c r="AJ1382" s="135"/>
      <c r="AK1382" s="135"/>
      <c r="AL1382" s="135"/>
      <c r="AM1382" s="135"/>
      <c r="AN1382" s="135"/>
      <c r="AO1382" s="135"/>
      <c r="AP1382" s="135"/>
    </row>
    <row r="1383" spans="1:42" s="33" customFormat="1" ht="18" hidden="1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50"/>
        <v>0</v>
      </c>
      <c r="AA1383" s="31">
        <f>D1383-Z1383</f>
        <v>0</v>
      </c>
      <c r="AB1383" s="39"/>
      <c r="AC1383" s="32"/>
      <c r="AE1383" s="135"/>
      <c r="AF1383" s="135"/>
      <c r="AG1383" s="135"/>
      <c r="AH1383" s="135"/>
      <c r="AI1383" s="135"/>
      <c r="AJ1383" s="135"/>
      <c r="AK1383" s="135"/>
      <c r="AL1383" s="135"/>
      <c r="AM1383" s="135"/>
      <c r="AN1383" s="135"/>
      <c r="AO1383" s="135"/>
      <c r="AP1383" s="135"/>
    </row>
    <row r="1384" spans="1:42" s="33" customFormat="1" ht="18" hidden="1" customHeight="1" x14ac:dyDescent="0.25">
      <c r="A1384" s="40" t="s">
        <v>38</v>
      </c>
      <c r="B1384" s="41">
        <f t="shared" ref="B1384:AA1384" si="651">SUM(B1380:B1383)</f>
        <v>214196.13000000012</v>
      </c>
      <c r="C1384" s="41">
        <f t="shared" si="651"/>
        <v>0</v>
      </c>
      <c r="D1384" s="41">
        <f t="shared" si="651"/>
        <v>214196.13000000012</v>
      </c>
      <c r="E1384" s="41">
        <f t="shared" si="651"/>
        <v>69533.55</v>
      </c>
      <c r="F1384" s="41">
        <f t="shared" si="651"/>
        <v>76661.279999999999</v>
      </c>
      <c r="G1384" s="41">
        <f t="shared" si="651"/>
        <v>-3542.5</v>
      </c>
      <c r="H1384" s="41">
        <f t="shared" si="651"/>
        <v>0</v>
      </c>
      <c r="I1384" s="41">
        <f t="shared" si="651"/>
        <v>69533.55</v>
      </c>
      <c r="J1384" s="41">
        <f t="shared" si="651"/>
        <v>76661.279999999999</v>
      </c>
      <c r="K1384" s="41">
        <f t="shared" si="651"/>
        <v>-3542.5</v>
      </c>
      <c r="L1384" s="41">
        <f t="shared" si="651"/>
        <v>0</v>
      </c>
      <c r="M1384" s="41">
        <f t="shared" si="651"/>
        <v>142652.33000000002</v>
      </c>
      <c r="N1384" s="41">
        <f t="shared" si="651"/>
        <v>0</v>
      </c>
      <c r="O1384" s="41">
        <f t="shared" si="651"/>
        <v>0</v>
      </c>
      <c r="P1384" s="41">
        <f t="shared" si="651"/>
        <v>0</v>
      </c>
      <c r="Q1384" s="41">
        <f t="shared" si="651"/>
        <v>0</v>
      </c>
      <c r="R1384" s="41">
        <f t="shared" si="651"/>
        <v>0</v>
      </c>
      <c r="S1384" s="41">
        <f t="shared" si="651"/>
        <v>0</v>
      </c>
      <c r="T1384" s="41">
        <f t="shared" si="651"/>
        <v>0</v>
      </c>
      <c r="U1384" s="41">
        <f t="shared" si="651"/>
        <v>0</v>
      </c>
      <c r="V1384" s="41">
        <f t="shared" si="651"/>
        <v>0</v>
      </c>
      <c r="W1384" s="41">
        <f t="shared" si="651"/>
        <v>0</v>
      </c>
      <c r="X1384" s="41">
        <f t="shared" si="651"/>
        <v>0</v>
      </c>
      <c r="Y1384" s="41">
        <f t="shared" si="651"/>
        <v>0</v>
      </c>
      <c r="Z1384" s="41">
        <f t="shared" si="651"/>
        <v>142652.33000000002</v>
      </c>
      <c r="AA1384" s="41">
        <f t="shared" si="651"/>
        <v>71543.800000000105</v>
      </c>
      <c r="AB1384" s="42">
        <f>Z1384/D1384</f>
        <v>0.66598929681876107</v>
      </c>
      <c r="AC1384" s="32"/>
      <c r="AE1384" s="135"/>
      <c r="AF1384" s="135"/>
      <c r="AG1384" s="135"/>
      <c r="AH1384" s="135"/>
      <c r="AI1384" s="135"/>
      <c r="AJ1384" s="135"/>
      <c r="AK1384" s="135"/>
      <c r="AL1384" s="135"/>
      <c r="AM1384" s="135"/>
      <c r="AN1384" s="135"/>
      <c r="AO1384" s="135"/>
      <c r="AP1384" s="135"/>
    </row>
    <row r="1385" spans="1:42" s="33" customFormat="1" ht="18" hidden="1" customHeight="1" x14ac:dyDescent="0.25">
      <c r="A1385" s="43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52">SUM(M1385:Y1385)</f>
        <v>0</v>
      </c>
      <c r="AA1385" s="31">
        <f>D1385-Z1385</f>
        <v>0</v>
      </c>
      <c r="AB1385" s="39"/>
      <c r="AC1385" s="32"/>
      <c r="AE1385" s="135"/>
      <c r="AF1385" s="135"/>
      <c r="AG1385" s="135"/>
      <c r="AH1385" s="135"/>
      <c r="AI1385" s="135"/>
      <c r="AJ1385" s="135"/>
      <c r="AK1385" s="135"/>
      <c r="AL1385" s="135"/>
      <c r="AM1385" s="135"/>
      <c r="AN1385" s="135"/>
      <c r="AO1385" s="135"/>
      <c r="AP1385" s="135"/>
    </row>
    <row r="1386" spans="1:42" s="33" customFormat="1" ht="18" hidden="1" customHeight="1" x14ac:dyDescent="0.25">
      <c r="A1386" s="40" t="s">
        <v>40</v>
      </c>
      <c r="B1386" s="41">
        <f t="shared" ref="B1386:AA1386" si="653">B1385+B1384</f>
        <v>214196.13000000012</v>
      </c>
      <c r="C1386" s="41">
        <f t="shared" si="653"/>
        <v>0</v>
      </c>
      <c r="D1386" s="41">
        <f t="shared" si="653"/>
        <v>214196.13000000012</v>
      </c>
      <c r="E1386" s="41">
        <f t="shared" si="653"/>
        <v>69533.55</v>
      </c>
      <c r="F1386" s="41">
        <f t="shared" si="653"/>
        <v>76661.279999999999</v>
      </c>
      <c r="G1386" s="41">
        <f t="shared" si="653"/>
        <v>-3542.5</v>
      </c>
      <c r="H1386" s="41">
        <f t="shared" si="653"/>
        <v>0</v>
      </c>
      <c r="I1386" s="41">
        <f t="shared" si="653"/>
        <v>69533.55</v>
      </c>
      <c r="J1386" s="41">
        <f t="shared" si="653"/>
        <v>76661.279999999999</v>
      </c>
      <c r="K1386" s="41">
        <f t="shared" si="653"/>
        <v>-3542.5</v>
      </c>
      <c r="L1386" s="41">
        <f t="shared" si="653"/>
        <v>0</v>
      </c>
      <c r="M1386" s="41">
        <f t="shared" si="653"/>
        <v>142652.33000000002</v>
      </c>
      <c r="N1386" s="41">
        <f t="shared" si="653"/>
        <v>0</v>
      </c>
      <c r="O1386" s="41">
        <f t="shared" si="653"/>
        <v>0</v>
      </c>
      <c r="P1386" s="41">
        <f t="shared" si="653"/>
        <v>0</v>
      </c>
      <c r="Q1386" s="41">
        <f t="shared" si="653"/>
        <v>0</v>
      </c>
      <c r="R1386" s="41">
        <f t="shared" si="653"/>
        <v>0</v>
      </c>
      <c r="S1386" s="41">
        <f t="shared" si="653"/>
        <v>0</v>
      </c>
      <c r="T1386" s="41">
        <f t="shared" si="653"/>
        <v>0</v>
      </c>
      <c r="U1386" s="41">
        <f t="shared" si="653"/>
        <v>0</v>
      </c>
      <c r="V1386" s="41">
        <f t="shared" si="653"/>
        <v>0</v>
      </c>
      <c r="W1386" s="41">
        <f t="shared" si="653"/>
        <v>0</v>
      </c>
      <c r="X1386" s="41">
        <f t="shared" si="653"/>
        <v>0</v>
      </c>
      <c r="Y1386" s="41">
        <f t="shared" si="653"/>
        <v>0</v>
      </c>
      <c r="Z1386" s="41">
        <f t="shared" si="653"/>
        <v>142652.33000000002</v>
      </c>
      <c r="AA1386" s="41">
        <f t="shared" si="653"/>
        <v>71543.800000000105</v>
      </c>
      <c r="AB1386" s="42">
        <f>Z1386/D1386</f>
        <v>0.66598929681876107</v>
      </c>
      <c r="AC1386" s="44"/>
      <c r="AE1386" s="135"/>
      <c r="AF1386" s="135"/>
      <c r="AG1386" s="135"/>
      <c r="AH1386" s="135"/>
      <c r="AI1386" s="135"/>
      <c r="AJ1386" s="135"/>
      <c r="AK1386" s="135"/>
      <c r="AL1386" s="135"/>
      <c r="AM1386" s="135"/>
      <c r="AN1386" s="135"/>
      <c r="AO1386" s="135"/>
      <c r="AP1386" s="135"/>
    </row>
    <row r="1387" spans="1:42" s="33" customFormat="1" ht="15" hidden="1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  <c r="AE1387" s="135"/>
      <c r="AF1387" s="135"/>
      <c r="AG1387" s="135"/>
      <c r="AH1387" s="135"/>
      <c r="AI1387" s="135"/>
      <c r="AJ1387" s="135"/>
      <c r="AK1387" s="135"/>
      <c r="AL1387" s="135"/>
      <c r="AM1387" s="135"/>
      <c r="AN1387" s="135"/>
      <c r="AO1387" s="135"/>
      <c r="AP1387" s="135"/>
    </row>
    <row r="1388" spans="1:42" s="33" customFormat="1" ht="15" hidden="1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  <c r="AE1388" s="135"/>
      <c r="AF1388" s="135"/>
      <c r="AG1388" s="135"/>
      <c r="AH1388" s="135"/>
      <c r="AI1388" s="135"/>
      <c r="AJ1388" s="135"/>
      <c r="AK1388" s="135"/>
      <c r="AL1388" s="135"/>
      <c r="AM1388" s="135"/>
      <c r="AN1388" s="135"/>
      <c r="AO1388" s="135"/>
      <c r="AP1388" s="135"/>
    </row>
    <row r="1389" spans="1:42" s="33" customFormat="1" ht="15" hidden="1" customHeight="1" x14ac:dyDescent="0.25">
      <c r="A1389" s="48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  <c r="AE1389" s="135"/>
      <c r="AF1389" s="135"/>
      <c r="AG1389" s="135"/>
      <c r="AH1389" s="135"/>
      <c r="AI1389" s="135"/>
      <c r="AJ1389" s="135"/>
      <c r="AK1389" s="135"/>
      <c r="AL1389" s="135"/>
      <c r="AM1389" s="135"/>
      <c r="AN1389" s="135"/>
      <c r="AO1389" s="135"/>
      <c r="AP1389" s="135"/>
    </row>
    <row r="1390" spans="1:42" s="33" customFormat="1" ht="18" hidden="1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9"/>
      <c r="AC1390" s="32"/>
      <c r="AE1390" s="135"/>
      <c r="AF1390" s="135"/>
      <c r="AG1390" s="135"/>
      <c r="AH1390" s="135"/>
      <c r="AI1390" s="135"/>
      <c r="AJ1390" s="135"/>
      <c r="AK1390" s="135"/>
      <c r="AL1390" s="135"/>
      <c r="AM1390" s="135"/>
      <c r="AN1390" s="135"/>
      <c r="AO1390" s="135"/>
      <c r="AP1390" s="135"/>
    </row>
    <row r="1391" spans="1:42" s="33" customFormat="1" ht="18" hidden="1" customHeight="1" x14ac:dyDescent="0.2">
      <c r="A1391" s="36" t="s">
        <v>35</v>
      </c>
      <c r="B1391" s="31">
        <f>[1]consoCURRENT!E32372</f>
        <v>164125.83000000007</v>
      </c>
      <c r="C1391" s="31">
        <f>[1]consoCURRENT!F32372</f>
        <v>0</v>
      </c>
      <c r="D1391" s="31">
        <f>[1]consoCURRENT!G32372</f>
        <v>164125.83000000007</v>
      </c>
      <c r="E1391" s="31">
        <f>[1]consoCURRENT!H32372</f>
        <v>0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54">SUM(M1391:Y1391)</f>
        <v>0</v>
      </c>
      <c r="AA1391" s="31">
        <f>D1391-Z1391</f>
        <v>164125.83000000007</v>
      </c>
      <c r="AB1391" s="39">
        <f>Z1391/D1391</f>
        <v>0</v>
      </c>
      <c r="AC1391" s="32"/>
      <c r="AE1391" s="135"/>
      <c r="AF1391" s="135"/>
      <c r="AG1391" s="135"/>
      <c r="AH1391" s="135"/>
      <c r="AI1391" s="135"/>
      <c r="AJ1391" s="135"/>
      <c r="AK1391" s="135"/>
      <c r="AL1391" s="135"/>
      <c r="AM1391" s="135"/>
      <c r="AN1391" s="135"/>
      <c r="AO1391" s="135"/>
      <c r="AP1391" s="135"/>
    </row>
    <row r="1392" spans="1:42" s="33" customFormat="1" ht="18" hidden="1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54"/>
        <v>0</v>
      </c>
      <c r="AA1392" s="31">
        <f>D1392-Z1392</f>
        <v>0</v>
      </c>
      <c r="AB1392" s="39"/>
      <c r="AC1392" s="32"/>
      <c r="AE1392" s="135"/>
      <c r="AF1392" s="135"/>
      <c r="AG1392" s="135"/>
      <c r="AH1392" s="135"/>
      <c r="AI1392" s="135"/>
      <c r="AJ1392" s="135"/>
      <c r="AK1392" s="135"/>
      <c r="AL1392" s="135"/>
      <c r="AM1392" s="135"/>
      <c r="AN1392" s="135"/>
      <c r="AO1392" s="135"/>
      <c r="AP1392" s="135"/>
    </row>
    <row r="1393" spans="1:42" s="33" customFormat="1" ht="18" hidden="1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54"/>
        <v>0</v>
      </c>
      <c r="AA1393" s="31">
        <f>D1393-Z1393</f>
        <v>0</v>
      </c>
      <c r="AB1393" s="39"/>
      <c r="AC1393" s="32"/>
      <c r="AE1393" s="135"/>
      <c r="AF1393" s="135"/>
      <c r="AG1393" s="135"/>
      <c r="AH1393" s="135"/>
      <c r="AI1393" s="135"/>
      <c r="AJ1393" s="135"/>
      <c r="AK1393" s="135"/>
      <c r="AL1393" s="135"/>
      <c r="AM1393" s="135"/>
      <c r="AN1393" s="135"/>
      <c r="AO1393" s="135"/>
      <c r="AP1393" s="135"/>
    </row>
    <row r="1394" spans="1:42" s="33" customFormat="1" ht="18" hidden="1" customHeight="1" x14ac:dyDescent="0.25">
      <c r="A1394" s="40" t="s">
        <v>38</v>
      </c>
      <c r="B1394" s="41">
        <f t="shared" ref="B1394:AA1394" si="655">SUM(B1390:B1393)</f>
        <v>164125.83000000007</v>
      </c>
      <c r="C1394" s="41">
        <f t="shared" si="655"/>
        <v>0</v>
      </c>
      <c r="D1394" s="41">
        <f t="shared" si="655"/>
        <v>164125.83000000007</v>
      </c>
      <c r="E1394" s="41">
        <f t="shared" si="655"/>
        <v>0</v>
      </c>
      <c r="F1394" s="41">
        <f t="shared" si="655"/>
        <v>0</v>
      </c>
      <c r="G1394" s="41">
        <f t="shared" si="655"/>
        <v>0</v>
      </c>
      <c r="H1394" s="41">
        <f t="shared" si="655"/>
        <v>0</v>
      </c>
      <c r="I1394" s="41">
        <f t="shared" si="655"/>
        <v>0</v>
      </c>
      <c r="J1394" s="41">
        <f t="shared" si="655"/>
        <v>0</v>
      </c>
      <c r="K1394" s="41">
        <f t="shared" si="655"/>
        <v>0</v>
      </c>
      <c r="L1394" s="41">
        <f t="shared" si="655"/>
        <v>0</v>
      </c>
      <c r="M1394" s="41">
        <f t="shared" si="655"/>
        <v>0</v>
      </c>
      <c r="N1394" s="41">
        <f t="shared" si="655"/>
        <v>0</v>
      </c>
      <c r="O1394" s="41">
        <f t="shared" si="655"/>
        <v>0</v>
      </c>
      <c r="P1394" s="41">
        <f t="shared" si="655"/>
        <v>0</v>
      </c>
      <c r="Q1394" s="41">
        <f t="shared" si="655"/>
        <v>0</v>
      </c>
      <c r="R1394" s="41">
        <f t="shared" si="655"/>
        <v>0</v>
      </c>
      <c r="S1394" s="41">
        <f t="shared" si="655"/>
        <v>0</v>
      </c>
      <c r="T1394" s="41">
        <f t="shared" si="655"/>
        <v>0</v>
      </c>
      <c r="U1394" s="41">
        <f t="shared" si="655"/>
        <v>0</v>
      </c>
      <c r="V1394" s="41">
        <f t="shared" si="655"/>
        <v>0</v>
      </c>
      <c r="W1394" s="41">
        <f t="shared" si="655"/>
        <v>0</v>
      </c>
      <c r="X1394" s="41">
        <f t="shared" si="655"/>
        <v>0</v>
      </c>
      <c r="Y1394" s="41">
        <f t="shared" si="655"/>
        <v>0</v>
      </c>
      <c r="Z1394" s="41">
        <f t="shared" si="655"/>
        <v>0</v>
      </c>
      <c r="AA1394" s="41">
        <f t="shared" si="655"/>
        <v>164125.83000000007</v>
      </c>
      <c r="AB1394" s="42">
        <f>Z1394/D1394</f>
        <v>0</v>
      </c>
      <c r="AC1394" s="32"/>
      <c r="AE1394" s="135"/>
      <c r="AF1394" s="135"/>
      <c r="AG1394" s="135"/>
      <c r="AH1394" s="135"/>
      <c r="AI1394" s="135"/>
      <c r="AJ1394" s="135"/>
      <c r="AK1394" s="135"/>
      <c r="AL1394" s="135"/>
      <c r="AM1394" s="135"/>
      <c r="AN1394" s="135"/>
      <c r="AO1394" s="135"/>
      <c r="AP1394" s="135"/>
    </row>
    <row r="1395" spans="1:42" s="33" customFormat="1" ht="18" hidden="1" customHeight="1" x14ac:dyDescent="0.25">
      <c r="A1395" s="43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56">SUM(M1395:Y1395)</f>
        <v>0</v>
      </c>
      <c r="AA1395" s="31">
        <f>D1395-Z1395</f>
        <v>0</v>
      </c>
      <c r="AB1395" s="39"/>
      <c r="AC1395" s="32"/>
      <c r="AE1395" s="135"/>
      <c r="AF1395" s="135"/>
      <c r="AG1395" s="135"/>
      <c r="AH1395" s="135"/>
      <c r="AI1395" s="135"/>
      <c r="AJ1395" s="135"/>
      <c r="AK1395" s="135"/>
      <c r="AL1395" s="135"/>
      <c r="AM1395" s="135"/>
      <c r="AN1395" s="135"/>
      <c r="AO1395" s="135"/>
      <c r="AP1395" s="135"/>
    </row>
    <row r="1396" spans="1:42" s="33" customFormat="1" ht="18" hidden="1" customHeight="1" x14ac:dyDescent="0.25">
      <c r="A1396" s="40" t="s">
        <v>40</v>
      </c>
      <c r="B1396" s="41">
        <f t="shared" ref="B1396:AA1396" si="657">B1395+B1394</f>
        <v>164125.83000000007</v>
      </c>
      <c r="C1396" s="41">
        <f t="shared" si="657"/>
        <v>0</v>
      </c>
      <c r="D1396" s="41">
        <f t="shared" si="657"/>
        <v>164125.83000000007</v>
      </c>
      <c r="E1396" s="41">
        <f t="shared" si="657"/>
        <v>0</v>
      </c>
      <c r="F1396" s="41">
        <f t="shared" si="657"/>
        <v>0</v>
      </c>
      <c r="G1396" s="41">
        <f t="shared" si="657"/>
        <v>0</v>
      </c>
      <c r="H1396" s="41">
        <f t="shared" si="657"/>
        <v>0</v>
      </c>
      <c r="I1396" s="41">
        <f t="shared" si="657"/>
        <v>0</v>
      </c>
      <c r="J1396" s="41">
        <f t="shared" si="657"/>
        <v>0</v>
      </c>
      <c r="K1396" s="41">
        <f t="shared" si="657"/>
        <v>0</v>
      </c>
      <c r="L1396" s="41">
        <f t="shared" si="657"/>
        <v>0</v>
      </c>
      <c r="M1396" s="41">
        <f t="shared" si="657"/>
        <v>0</v>
      </c>
      <c r="N1396" s="41">
        <f t="shared" si="657"/>
        <v>0</v>
      </c>
      <c r="O1396" s="41">
        <f t="shared" si="657"/>
        <v>0</v>
      </c>
      <c r="P1396" s="41">
        <f t="shared" si="657"/>
        <v>0</v>
      </c>
      <c r="Q1396" s="41">
        <f t="shared" si="657"/>
        <v>0</v>
      </c>
      <c r="R1396" s="41">
        <f t="shared" si="657"/>
        <v>0</v>
      </c>
      <c r="S1396" s="41">
        <f t="shared" si="657"/>
        <v>0</v>
      </c>
      <c r="T1396" s="41">
        <f t="shared" si="657"/>
        <v>0</v>
      </c>
      <c r="U1396" s="41">
        <f t="shared" si="657"/>
        <v>0</v>
      </c>
      <c r="V1396" s="41">
        <f t="shared" si="657"/>
        <v>0</v>
      </c>
      <c r="W1396" s="41">
        <f t="shared" si="657"/>
        <v>0</v>
      </c>
      <c r="X1396" s="41">
        <f t="shared" si="657"/>
        <v>0</v>
      </c>
      <c r="Y1396" s="41">
        <f t="shared" si="657"/>
        <v>0</v>
      </c>
      <c r="Z1396" s="41">
        <f t="shared" si="657"/>
        <v>0</v>
      </c>
      <c r="AA1396" s="41">
        <f t="shared" si="657"/>
        <v>164125.83000000007</v>
      </c>
      <c r="AB1396" s="42">
        <f>Z1396/D1396</f>
        <v>0</v>
      </c>
      <c r="AC1396" s="44"/>
      <c r="AE1396" s="135"/>
      <c r="AF1396" s="135"/>
      <c r="AG1396" s="135"/>
      <c r="AH1396" s="135"/>
      <c r="AI1396" s="135"/>
      <c r="AJ1396" s="135"/>
      <c r="AK1396" s="135"/>
      <c r="AL1396" s="135"/>
      <c r="AM1396" s="135"/>
      <c r="AN1396" s="135"/>
      <c r="AO1396" s="135"/>
      <c r="AP1396" s="135"/>
    </row>
    <row r="1397" spans="1:42" s="33" customFormat="1" ht="15" hidden="1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  <c r="AE1397" s="135"/>
      <c r="AF1397" s="135"/>
      <c r="AG1397" s="135"/>
      <c r="AH1397" s="135"/>
      <c r="AI1397" s="135"/>
      <c r="AJ1397" s="135"/>
      <c r="AK1397" s="135"/>
      <c r="AL1397" s="135"/>
      <c r="AM1397" s="135"/>
      <c r="AN1397" s="135"/>
      <c r="AO1397" s="135"/>
      <c r="AP1397" s="135"/>
    </row>
    <row r="1398" spans="1:42" s="33" customFormat="1" ht="15" hidden="1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  <c r="AE1398" s="135"/>
      <c r="AF1398" s="135"/>
      <c r="AG1398" s="135"/>
      <c r="AH1398" s="135"/>
      <c r="AI1398" s="135"/>
      <c r="AJ1398" s="135"/>
      <c r="AK1398" s="135"/>
      <c r="AL1398" s="135"/>
      <c r="AM1398" s="135"/>
      <c r="AN1398" s="135"/>
      <c r="AO1398" s="135"/>
      <c r="AP1398" s="135"/>
    </row>
    <row r="1399" spans="1:42" s="33" customFormat="1" ht="15" hidden="1" customHeight="1" x14ac:dyDescent="0.25">
      <c r="A1399" s="48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  <c r="AE1399" s="135"/>
      <c r="AF1399" s="135"/>
      <c r="AG1399" s="135"/>
      <c r="AH1399" s="135"/>
      <c r="AI1399" s="135"/>
      <c r="AJ1399" s="135"/>
      <c r="AK1399" s="135"/>
      <c r="AL1399" s="135"/>
      <c r="AM1399" s="135"/>
      <c r="AN1399" s="135"/>
      <c r="AO1399" s="135"/>
      <c r="AP1399" s="135"/>
    </row>
    <row r="1400" spans="1:42" s="33" customFormat="1" ht="18" hidden="1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9"/>
      <c r="AC1400" s="32"/>
      <c r="AE1400" s="135"/>
      <c r="AF1400" s="135"/>
      <c r="AG1400" s="135"/>
      <c r="AH1400" s="135"/>
      <c r="AI1400" s="135"/>
      <c r="AJ1400" s="135"/>
      <c r="AK1400" s="135"/>
      <c r="AL1400" s="135"/>
      <c r="AM1400" s="135"/>
      <c r="AN1400" s="135"/>
      <c r="AO1400" s="135"/>
      <c r="AP1400" s="135"/>
    </row>
    <row r="1401" spans="1:42" s="33" customFormat="1" ht="18" hidden="1" customHeight="1" x14ac:dyDescent="0.2">
      <c r="A1401" s="36" t="s">
        <v>35</v>
      </c>
      <c r="B1401" s="31">
        <f>[1]consoCURRENT!E32585</f>
        <v>11982.9</v>
      </c>
      <c r="C1401" s="31">
        <f>[1]consoCURRENT!F32585</f>
        <v>0</v>
      </c>
      <c r="D1401" s="31">
        <f>[1]consoCURRENT!G32585</f>
        <v>11982.9</v>
      </c>
      <c r="E1401" s="31">
        <f>[1]consoCURRENT!H32585</f>
        <v>480</v>
      </c>
      <c r="F1401" s="31">
        <f>[1]consoCURRENT!I32585</f>
        <v>11502.9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480</v>
      </c>
      <c r="Q1401" s="31">
        <f>[1]consoCURRENT!T32585</f>
        <v>11502.9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58">SUM(M1401:Y1401)</f>
        <v>11982.9</v>
      </c>
      <c r="AA1401" s="31">
        <f>D1401-Z1401</f>
        <v>0</v>
      </c>
      <c r="AB1401" s="39">
        <f>Z1401/D1401</f>
        <v>1</v>
      </c>
      <c r="AC1401" s="32"/>
      <c r="AE1401" s="135"/>
      <c r="AF1401" s="135"/>
      <c r="AG1401" s="135"/>
      <c r="AH1401" s="135"/>
      <c r="AI1401" s="135"/>
      <c r="AJ1401" s="135"/>
      <c r="AK1401" s="135"/>
      <c r="AL1401" s="135"/>
      <c r="AM1401" s="135"/>
      <c r="AN1401" s="135"/>
      <c r="AO1401" s="135"/>
      <c r="AP1401" s="135"/>
    </row>
    <row r="1402" spans="1:42" s="33" customFormat="1" ht="18" hidden="1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58"/>
        <v>0</v>
      </c>
      <c r="AA1402" s="31">
        <f>D1402-Z1402</f>
        <v>0</v>
      </c>
      <c r="AB1402" s="39"/>
      <c r="AC1402" s="32"/>
      <c r="AE1402" s="135"/>
      <c r="AF1402" s="135"/>
      <c r="AG1402" s="135"/>
      <c r="AH1402" s="135"/>
      <c r="AI1402" s="135"/>
      <c r="AJ1402" s="135"/>
      <c r="AK1402" s="135"/>
      <c r="AL1402" s="135"/>
      <c r="AM1402" s="135"/>
      <c r="AN1402" s="135"/>
      <c r="AO1402" s="135"/>
      <c r="AP1402" s="135"/>
    </row>
    <row r="1403" spans="1:42" s="33" customFormat="1" ht="18" hidden="1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58"/>
        <v>0</v>
      </c>
      <c r="AA1403" s="31">
        <f>D1403-Z1403</f>
        <v>0</v>
      </c>
      <c r="AB1403" s="39"/>
      <c r="AC1403" s="32"/>
      <c r="AE1403" s="135"/>
      <c r="AF1403" s="135"/>
      <c r="AG1403" s="135"/>
      <c r="AH1403" s="135"/>
      <c r="AI1403" s="135"/>
      <c r="AJ1403" s="135"/>
      <c r="AK1403" s="135"/>
      <c r="AL1403" s="135"/>
      <c r="AM1403" s="135"/>
      <c r="AN1403" s="135"/>
      <c r="AO1403" s="135"/>
      <c r="AP1403" s="135"/>
    </row>
    <row r="1404" spans="1:42" s="33" customFormat="1" ht="18" hidden="1" customHeight="1" x14ac:dyDescent="0.25">
      <c r="A1404" s="40" t="s">
        <v>38</v>
      </c>
      <c r="B1404" s="41">
        <f t="shared" ref="B1404:AA1404" si="659">SUM(B1400:B1403)</f>
        <v>11982.9</v>
      </c>
      <c r="C1404" s="41">
        <f t="shared" si="659"/>
        <v>0</v>
      </c>
      <c r="D1404" s="41">
        <f t="shared" si="659"/>
        <v>11982.9</v>
      </c>
      <c r="E1404" s="41">
        <f t="shared" si="659"/>
        <v>480</v>
      </c>
      <c r="F1404" s="41">
        <f t="shared" si="659"/>
        <v>11502.9</v>
      </c>
      <c r="G1404" s="41">
        <f t="shared" si="659"/>
        <v>0</v>
      </c>
      <c r="H1404" s="41">
        <f t="shared" si="659"/>
        <v>0</v>
      </c>
      <c r="I1404" s="41">
        <f t="shared" si="659"/>
        <v>0</v>
      </c>
      <c r="J1404" s="41">
        <f t="shared" si="659"/>
        <v>0</v>
      </c>
      <c r="K1404" s="41">
        <f t="shared" si="659"/>
        <v>0</v>
      </c>
      <c r="L1404" s="41">
        <f t="shared" si="659"/>
        <v>0</v>
      </c>
      <c r="M1404" s="41">
        <f t="shared" si="659"/>
        <v>0</v>
      </c>
      <c r="N1404" s="41">
        <f t="shared" si="659"/>
        <v>0</v>
      </c>
      <c r="O1404" s="41">
        <f t="shared" si="659"/>
        <v>0</v>
      </c>
      <c r="P1404" s="41">
        <f t="shared" si="659"/>
        <v>480</v>
      </c>
      <c r="Q1404" s="41">
        <f t="shared" si="659"/>
        <v>11502.9</v>
      </c>
      <c r="R1404" s="41">
        <f t="shared" si="659"/>
        <v>0</v>
      </c>
      <c r="S1404" s="41">
        <f t="shared" si="659"/>
        <v>0</v>
      </c>
      <c r="T1404" s="41">
        <f t="shared" si="659"/>
        <v>0</v>
      </c>
      <c r="U1404" s="41">
        <f t="shared" si="659"/>
        <v>0</v>
      </c>
      <c r="V1404" s="41">
        <f t="shared" si="659"/>
        <v>0</v>
      </c>
      <c r="W1404" s="41">
        <f t="shared" si="659"/>
        <v>0</v>
      </c>
      <c r="X1404" s="41">
        <f t="shared" si="659"/>
        <v>0</v>
      </c>
      <c r="Y1404" s="41">
        <f t="shared" si="659"/>
        <v>0</v>
      </c>
      <c r="Z1404" s="41">
        <f t="shared" si="659"/>
        <v>11982.9</v>
      </c>
      <c r="AA1404" s="41">
        <f t="shared" si="659"/>
        <v>0</v>
      </c>
      <c r="AB1404" s="42">
        <f>Z1404/D1404</f>
        <v>1</v>
      </c>
      <c r="AC1404" s="32"/>
      <c r="AE1404" s="135"/>
      <c r="AF1404" s="135"/>
      <c r="AG1404" s="135"/>
      <c r="AH1404" s="135"/>
      <c r="AI1404" s="135"/>
      <c r="AJ1404" s="135"/>
      <c r="AK1404" s="135"/>
      <c r="AL1404" s="135"/>
      <c r="AM1404" s="135"/>
      <c r="AN1404" s="135"/>
      <c r="AO1404" s="135"/>
      <c r="AP1404" s="135"/>
    </row>
    <row r="1405" spans="1:42" s="33" customFormat="1" ht="18" hidden="1" customHeight="1" x14ac:dyDescent="0.25">
      <c r="A1405" s="43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60">SUM(M1405:Y1405)</f>
        <v>0</v>
      </c>
      <c r="AA1405" s="31">
        <f>D1405-Z1405</f>
        <v>0</v>
      </c>
      <c r="AB1405" s="39"/>
      <c r="AC1405" s="32"/>
      <c r="AE1405" s="135"/>
      <c r="AF1405" s="135"/>
      <c r="AG1405" s="135"/>
      <c r="AH1405" s="135"/>
      <c r="AI1405" s="135"/>
      <c r="AJ1405" s="135"/>
      <c r="AK1405" s="135"/>
      <c r="AL1405" s="135"/>
      <c r="AM1405" s="135"/>
      <c r="AN1405" s="135"/>
      <c r="AO1405" s="135"/>
      <c r="AP1405" s="135"/>
    </row>
    <row r="1406" spans="1:42" s="33" customFormat="1" ht="18" hidden="1" customHeight="1" x14ac:dyDescent="0.25">
      <c r="A1406" s="40" t="s">
        <v>40</v>
      </c>
      <c r="B1406" s="41">
        <f t="shared" ref="B1406:AA1406" si="661">B1405+B1404</f>
        <v>11982.9</v>
      </c>
      <c r="C1406" s="41">
        <f t="shared" si="661"/>
        <v>0</v>
      </c>
      <c r="D1406" s="41">
        <f t="shared" si="661"/>
        <v>11982.9</v>
      </c>
      <c r="E1406" s="41">
        <f t="shared" si="661"/>
        <v>480</v>
      </c>
      <c r="F1406" s="41">
        <f t="shared" si="661"/>
        <v>11502.9</v>
      </c>
      <c r="G1406" s="41">
        <f t="shared" si="661"/>
        <v>0</v>
      </c>
      <c r="H1406" s="41">
        <f t="shared" si="661"/>
        <v>0</v>
      </c>
      <c r="I1406" s="41">
        <f t="shared" si="661"/>
        <v>0</v>
      </c>
      <c r="J1406" s="41">
        <f t="shared" si="661"/>
        <v>0</v>
      </c>
      <c r="K1406" s="41">
        <f t="shared" si="661"/>
        <v>0</v>
      </c>
      <c r="L1406" s="41">
        <f t="shared" si="661"/>
        <v>0</v>
      </c>
      <c r="M1406" s="41">
        <f t="shared" si="661"/>
        <v>0</v>
      </c>
      <c r="N1406" s="41">
        <f t="shared" si="661"/>
        <v>0</v>
      </c>
      <c r="O1406" s="41">
        <f t="shared" si="661"/>
        <v>0</v>
      </c>
      <c r="P1406" s="41">
        <f t="shared" si="661"/>
        <v>480</v>
      </c>
      <c r="Q1406" s="41">
        <f t="shared" si="661"/>
        <v>11502.9</v>
      </c>
      <c r="R1406" s="41">
        <f t="shared" si="661"/>
        <v>0</v>
      </c>
      <c r="S1406" s="41">
        <f t="shared" si="661"/>
        <v>0</v>
      </c>
      <c r="T1406" s="41">
        <f t="shared" si="661"/>
        <v>0</v>
      </c>
      <c r="U1406" s="41">
        <f t="shared" si="661"/>
        <v>0</v>
      </c>
      <c r="V1406" s="41">
        <f t="shared" si="661"/>
        <v>0</v>
      </c>
      <c r="W1406" s="41">
        <f t="shared" si="661"/>
        <v>0</v>
      </c>
      <c r="X1406" s="41">
        <f t="shared" si="661"/>
        <v>0</v>
      </c>
      <c r="Y1406" s="41">
        <f t="shared" si="661"/>
        <v>0</v>
      </c>
      <c r="Z1406" s="41">
        <f t="shared" si="661"/>
        <v>11982.9</v>
      </c>
      <c r="AA1406" s="41">
        <f t="shared" si="661"/>
        <v>0</v>
      </c>
      <c r="AB1406" s="42">
        <f>Z1406/D1406</f>
        <v>1</v>
      </c>
      <c r="AC1406" s="44"/>
      <c r="AE1406" s="135"/>
      <c r="AF1406" s="135"/>
      <c r="AG1406" s="135"/>
      <c r="AH1406" s="135"/>
      <c r="AI1406" s="135"/>
      <c r="AJ1406" s="135"/>
      <c r="AK1406" s="135"/>
      <c r="AL1406" s="135"/>
      <c r="AM1406" s="135"/>
      <c r="AN1406" s="135"/>
      <c r="AO1406" s="135"/>
      <c r="AP1406" s="135"/>
    </row>
    <row r="1407" spans="1:42" s="33" customFormat="1" ht="15" hidden="1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  <c r="AE1407" s="135"/>
      <c r="AF1407" s="135"/>
      <c r="AG1407" s="135"/>
      <c r="AH1407" s="135"/>
      <c r="AI1407" s="135"/>
      <c r="AJ1407" s="135"/>
      <c r="AK1407" s="135"/>
      <c r="AL1407" s="135"/>
      <c r="AM1407" s="135"/>
      <c r="AN1407" s="135"/>
      <c r="AO1407" s="135"/>
      <c r="AP1407" s="135"/>
    </row>
    <row r="1408" spans="1:42" s="33" customFormat="1" ht="15" hidden="1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  <c r="AE1408" s="135"/>
      <c r="AF1408" s="135"/>
      <c r="AG1408" s="135"/>
      <c r="AH1408" s="135"/>
      <c r="AI1408" s="135"/>
      <c r="AJ1408" s="135"/>
      <c r="AK1408" s="135"/>
      <c r="AL1408" s="135"/>
      <c r="AM1408" s="135"/>
      <c r="AN1408" s="135"/>
      <c r="AO1408" s="135"/>
      <c r="AP1408" s="135"/>
    </row>
    <row r="1409" spans="1:42" s="33" customFormat="1" ht="15" hidden="1" customHeight="1" x14ac:dyDescent="0.25">
      <c r="A1409" s="48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  <c r="AE1409" s="135"/>
      <c r="AF1409" s="135"/>
      <c r="AG1409" s="135"/>
      <c r="AH1409" s="135"/>
      <c r="AI1409" s="135"/>
      <c r="AJ1409" s="135"/>
      <c r="AK1409" s="135"/>
      <c r="AL1409" s="135"/>
      <c r="AM1409" s="135"/>
      <c r="AN1409" s="135"/>
      <c r="AO1409" s="135"/>
      <c r="AP1409" s="135"/>
    </row>
    <row r="1410" spans="1:42" s="33" customFormat="1" ht="18" hidden="1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9"/>
      <c r="AC1410" s="32"/>
      <c r="AE1410" s="135"/>
      <c r="AF1410" s="135"/>
      <c r="AG1410" s="135"/>
      <c r="AH1410" s="135"/>
      <c r="AI1410" s="135"/>
      <c r="AJ1410" s="135"/>
      <c r="AK1410" s="135"/>
      <c r="AL1410" s="135"/>
      <c r="AM1410" s="135"/>
      <c r="AN1410" s="135"/>
      <c r="AO1410" s="135"/>
      <c r="AP1410" s="135"/>
    </row>
    <row r="1411" spans="1:42" s="33" customFormat="1" ht="18" hidden="1" customHeight="1" x14ac:dyDescent="0.2">
      <c r="A1411" s="36" t="s">
        <v>35</v>
      </c>
      <c r="B1411" s="31">
        <f>[1]consoCURRENT!E32798</f>
        <v>62275.66</v>
      </c>
      <c r="C1411" s="31">
        <f>[1]consoCURRENT!F32798</f>
        <v>0</v>
      </c>
      <c r="D1411" s="31">
        <f>[1]consoCURRENT!G32798</f>
        <v>62275.66</v>
      </c>
      <c r="E1411" s="31">
        <f>[1]consoCURRENT!H32798</f>
        <v>0</v>
      </c>
      <c r="F1411" s="31">
        <f>[1]consoCURRENT!I32798</f>
        <v>62275.66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62275.66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62">SUM(M1411:Y1411)</f>
        <v>62275.66</v>
      </c>
      <c r="AA1411" s="31">
        <f>D1411-Z1411</f>
        <v>0</v>
      </c>
      <c r="AB1411" s="39">
        <f>Z1411/D1411</f>
        <v>1</v>
      </c>
      <c r="AC1411" s="32"/>
      <c r="AE1411" s="135"/>
      <c r="AF1411" s="135"/>
      <c r="AG1411" s="135"/>
      <c r="AH1411" s="135"/>
      <c r="AI1411" s="135"/>
      <c r="AJ1411" s="135"/>
      <c r="AK1411" s="135"/>
      <c r="AL1411" s="135"/>
      <c r="AM1411" s="135"/>
      <c r="AN1411" s="135"/>
      <c r="AO1411" s="135"/>
      <c r="AP1411" s="135"/>
    </row>
    <row r="1412" spans="1:42" s="33" customFormat="1" ht="18" hidden="1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62"/>
        <v>0</v>
      </c>
      <c r="AA1412" s="31">
        <f>D1412-Z1412</f>
        <v>0</v>
      </c>
      <c r="AB1412" s="39"/>
      <c r="AC1412" s="32"/>
      <c r="AE1412" s="135"/>
      <c r="AF1412" s="135"/>
      <c r="AG1412" s="135"/>
      <c r="AH1412" s="135"/>
      <c r="AI1412" s="135"/>
      <c r="AJ1412" s="135"/>
      <c r="AK1412" s="135"/>
      <c r="AL1412" s="135"/>
      <c r="AM1412" s="135"/>
      <c r="AN1412" s="135"/>
      <c r="AO1412" s="135"/>
      <c r="AP1412" s="135"/>
    </row>
    <row r="1413" spans="1:42" s="33" customFormat="1" ht="18" hidden="1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62"/>
        <v>0</v>
      </c>
      <c r="AA1413" s="31">
        <f>D1413-Z1413</f>
        <v>0</v>
      </c>
      <c r="AB1413" s="39"/>
      <c r="AC1413" s="32"/>
      <c r="AE1413" s="135"/>
      <c r="AF1413" s="135"/>
      <c r="AG1413" s="135"/>
      <c r="AH1413" s="135"/>
      <c r="AI1413" s="135"/>
      <c r="AJ1413" s="135"/>
      <c r="AK1413" s="135"/>
      <c r="AL1413" s="135"/>
      <c r="AM1413" s="135"/>
      <c r="AN1413" s="135"/>
      <c r="AO1413" s="135"/>
      <c r="AP1413" s="135"/>
    </row>
    <row r="1414" spans="1:42" s="33" customFormat="1" ht="18" hidden="1" customHeight="1" x14ac:dyDescent="0.25">
      <c r="A1414" s="40" t="s">
        <v>38</v>
      </c>
      <c r="B1414" s="41">
        <f t="shared" ref="B1414:AA1414" si="663">SUM(B1410:B1413)</f>
        <v>62275.66</v>
      </c>
      <c r="C1414" s="41">
        <f t="shared" si="663"/>
        <v>0</v>
      </c>
      <c r="D1414" s="41">
        <f t="shared" si="663"/>
        <v>62275.66</v>
      </c>
      <c r="E1414" s="41">
        <f t="shared" si="663"/>
        <v>0</v>
      </c>
      <c r="F1414" s="41">
        <f t="shared" si="663"/>
        <v>62275.66</v>
      </c>
      <c r="G1414" s="41">
        <f t="shared" si="663"/>
        <v>0</v>
      </c>
      <c r="H1414" s="41">
        <f t="shared" si="663"/>
        <v>0</v>
      </c>
      <c r="I1414" s="41">
        <f t="shared" si="663"/>
        <v>0</v>
      </c>
      <c r="J1414" s="41">
        <f t="shared" si="663"/>
        <v>0</v>
      </c>
      <c r="K1414" s="41">
        <f t="shared" si="663"/>
        <v>0</v>
      </c>
      <c r="L1414" s="41">
        <f t="shared" si="663"/>
        <v>0</v>
      </c>
      <c r="M1414" s="41">
        <f t="shared" si="663"/>
        <v>0</v>
      </c>
      <c r="N1414" s="41">
        <f t="shared" si="663"/>
        <v>0</v>
      </c>
      <c r="O1414" s="41">
        <f t="shared" si="663"/>
        <v>0</v>
      </c>
      <c r="P1414" s="41">
        <f t="shared" si="663"/>
        <v>0</v>
      </c>
      <c r="Q1414" s="41">
        <f t="shared" si="663"/>
        <v>0</v>
      </c>
      <c r="R1414" s="41">
        <f t="shared" si="663"/>
        <v>62275.66</v>
      </c>
      <c r="S1414" s="41">
        <f t="shared" si="663"/>
        <v>0</v>
      </c>
      <c r="T1414" s="41">
        <f t="shared" si="663"/>
        <v>0</v>
      </c>
      <c r="U1414" s="41">
        <f t="shared" si="663"/>
        <v>0</v>
      </c>
      <c r="V1414" s="41">
        <f t="shared" si="663"/>
        <v>0</v>
      </c>
      <c r="W1414" s="41">
        <f t="shared" si="663"/>
        <v>0</v>
      </c>
      <c r="X1414" s="41">
        <f t="shared" si="663"/>
        <v>0</v>
      </c>
      <c r="Y1414" s="41">
        <f t="shared" si="663"/>
        <v>0</v>
      </c>
      <c r="Z1414" s="41">
        <f t="shared" si="663"/>
        <v>62275.66</v>
      </c>
      <c r="AA1414" s="41">
        <f t="shared" si="663"/>
        <v>0</v>
      </c>
      <c r="AB1414" s="42">
        <f>Z1414/D1414</f>
        <v>1</v>
      </c>
      <c r="AC1414" s="32"/>
      <c r="AE1414" s="135"/>
      <c r="AF1414" s="135"/>
      <c r="AG1414" s="135"/>
      <c r="AH1414" s="135"/>
      <c r="AI1414" s="135"/>
      <c r="AJ1414" s="135"/>
      <c r="AK1414" s="135"/>
      <c r="AL1414" s="135"/>
      <c r="AM1414" s="135"/>
      <c r="AN1414" s="135"/>
      <c r="AO1414" s="135"/>
      <c r="AP1414" s="135"/>
    </row>
    <row r="1415" spans="1:42" s="33" customFormat="1" ht="18" hidden="1" customHeight="1" x14ac:dyDescent="0.25">
      <c r="A1415" s="43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64">SUM(M1415:Y1415)</f>
        <v>0</v>
      </c>
      <c r="AA1415" s="31">
        <f>D1415-Z1415</f>
        <v>0</v>
      </c>
      <c r="AB1415" s="39"/>
      <c r="AC1415" s="32"/>
      <c r="AE1415" s="135"/>
      <c r="AF1415" s="135"/>
      <c r="AG1415" s="135"/>
      <c r="AH1415" s="135"/>
      <c r="AI1415" s="135"/>
      <c r="AJ1415" s="135"/>
      <c r="AK1415" s="135"/>
      <c r="AL1415" s="135"/>
      <c r="AM1415" s="135"/>
      <c r="AN1415" s="135"/>
      <c r="AO1415" s="135"/>
      <c r="AP1415" s="135"/>
    </row>
    <row r="1416" spans="1:42" s="33" customFormat="1" ht="18" hidden="1" customHeight="1" x14ac:dyDescent="0.25">
      <c r="A1416" s="40" t="s">
        <v>40</v>
      </c>
      <c r="B1416" s="41">
        <f t="shared" ref="B1416:AA1416" si="665">B1415+B1414</f>
        <v>62275.66</v>
      </c>
      <c r="C1416" s="41">
        <f t="shared" si="665"/>
        <v>0</v>
      </c>
      <c r="D1416" s="41">
        <f t="shared" si="665"/>
        <v>62275.66</v>
      </c>
      <c r="E1416" s="41">
        <f t="shared" si="665"/>
        <v>0</v>
      </c>
      <c r="F1416" s="41">
        <f t="shared" si="665"/>
        <v>62275.66</v>
      </c>
      <c r="G1416" s="41">
        <f t="shared" si="665"/>
        <v>0</v>
      </c>
      <c r="H1416" s="41">
        <f t="shared" si="665"/>
        <v>0</v>
      </c>
      <c r="I1416" s="41">
        <f t="shared" si="665"/>
        <v>0</v>
      </c>
      <c r="J1416" s="41">
        <f t="shared" si="665"/>
        <v>0</v>
      </c>
      <c r="K1416" s="41">
        <f t="shared" si="665"/>
        <v>0</v>
      </c>
      <c r="L1416" s="41">
        <f t="shared" si="665"/>
        <v>0</v>
      </c>
      <c r="M1416" s="41">
        <f t="shared" si="665"/>
        <v>0</v>
      </c>
      <c r="N1416" s="41">
        <f t="shared" si="665"/>
        <v>0</v>
      </c>
      <c r="O1416" s="41">
        <f t="shared" si="665"/>
        <v>0</v>
      </c>
      <c r="P1416" s="41">
        <f t="shared" si="665"/>
        <v>0</v>
      </c>
      <c r="Q1416" s="41">
        <f t="shared" si="665"/>
        <v>0</v>
      </c>
      <c r="R1416" s="41">
        <f t="shared" si="665"/>
        <v>62275.66</v>
      </c>
      <c r="S1416" s="41">
        <f t="shared" si="665"/>
        <v>0</v>
      </c>
      <c r="T1416" s="41">
        <f t="shared" si="665"/>
        <v>0</v>
      </c>
      <c r="U1416" s="41">
        <f t="shared" si="665"/>
        <v>0</v>
      </c>
      <c r="V1416" s="41">
        <f t="shared" si="665"/>
        <v>0</v>
      </c>
      <c r="W1416" s="41">
        <f t="shared" si="665"/>
        <v>0</v>
      </c>
      <c r="X1416" s="41">
        <f t="shared" si="665"/>
        <v>0</v>
      </c>
      <c r="Y1416" s="41">
        <f t="shared" si="665"/>
        <v>0</v>
      </c>
      <c r="Z1416" s="41">
        <f t="shared" si="665"/>
        <v>62275.66</v>
      </c>
      <c r="AA1416" s="41">
        <f t="shared" si="665"/>
        <v>0</v>
      </c>
      <c r="AB1416" s="42">
        <f>Z1416/D1416</f>
        <v>1</v>
      </c>
      <c r="AC1416" s="44"/>
      <c r="AE1416" s="135"/>
      <c r="AF1416" s="135"/>
      <c r="AG1416" s="135"/>
      <c r="AH1416" s="135"/>
      <c r="AI1416" s="135"/>
      <c r="AJ1416" s="135"/>
      <c r="AK1416" s="135"/>
      <c r="AL1416" s="135"/>
      <c r="AM1416" s="135"/>
      <c r="AN1416" s="135"/>
      <c r="AO1416" s="135"/>
      <c r="AP1416" s="135"/>
    </row>
    <row r="1417" spans="1:42" s="33" customFormat="1" ht="10.7" hidden="1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  <c r="AE1417" s="135"/>
      <c r="AF1417" s="135"/>
      <c r="AG1417" s="135"/>
      <c r="AH1417" s="135"/>
      <c r="AI1417" s="135"/>
      <c r="AJ1417" s="135"/>
      <c r="AK1417" s="135"/>
      <c r="AL1417" s="135"/>
      <c r="AM1417" s="135"/>
      <c r="AN1417" s="135"/>
      <c r="AO1417" s="135"/>
      <c r="AP1417" s="135"/>
    </row>
    <row r="1418" spans="1:42" s="33" customFormat="1" ht="10.7" hidden="1" customHeight="1" x14ac:dyDescent="0.25">
      <c r="A1418" s="48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  <c r="AE1418" s="135"/>
      <c r="AF1418" s="135"/>
      <c r="AG1418" s="135"/>
      <c r="AH1418" s="135"/>
      <c r="AI1418" s="135"/>
      <c r="AJ1418" s="135"/>
      <c r="AK1418" s="135"/>
      <c r="AL1418" s="135"/>
      <c r="AM1418" s="135"/>
      <c r="AN1418" s="135"/>
      <c r="AO1418" s="135"/>
      <c r="AP1418" s="135"/>
    </row>
    <row r="1419" spans="1:42" s="33" customFormat="1" ht="15" hidden="1" customHeight="1" x14ac:dyDescent="0.25">
      <c r="A1419" s="48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  <c r="AE1419" s="135"/>
      <c r="AF1419" s="135"/>
      <c r="AG1419" s="135"/>
      <c r="AH1419" s="135"/>
      <c r="AI1419" s="135"/>
      <c r="AJ1419" s="135"/>
      <c r="AK1419" s="135"/>
      <c r="AL1419" s="135"/>
      <c r="AM1419" s="135"/>
      <c r="AN1419" s="135"/>
      <c r="AO1419" s="135"/>
      <c r="AP1419" s="135"/>
    </row>
    <row r="1420" spans="1:42" s="33" customFormat="1" ht="18" hidden="1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9"/>
      <c r="AC1420" s="32"/>
      <c r="AE1420" s="135"/>
      <c r="AF1420" s="135"/>
      <c r="AG1420" s="135"/>
      <c r="AH1420" s="135"/>
      <c r="AI1420" s="135"/>
      <c r="AJ1420" s="135"/>
      <c r="AK1420" s="135"/>
      <c r="AL1420" s="135"/>
      <c r="AM1420" s="135"/>
      <c r="AN1420" s="135"/>
      <c r="AO1420" s="135"/>
      <c r="AP1420" s="135"/>
    </row>
    <row r="1421" spans="1:42" s="33" customFormat="1" ht="18" hidden="1" customHeight="1" x14ac:dyDescent="0.2">
      <c r="A1421" s="36" t="s">
        <v>35</v>
      </c>
      <c r="B1421" s="31">
        <f>[1]consoCURRENT!E33011</f>
        <v>176745.01</v>
      </c>
      <c r="C1421" s="31">
        <f>[1]consoCURRENT!F33011</f>
        <v>0</v>
      </c>
      <c r="D1421" s="31">
        <f>[1]consoCURRENT!G33011</f>
        <v>176745.01</v>
      </c>
      <c r="E1421" s="31">
        <f>[1]consoCURRENT!H33011</f>
        <v>3000</v>
      </c>
      <c r="F1421" s="31">
        <f>[1]consoCURRENT!I33011</f>
        <v>173745.01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3000</v>
      </c>
      <c r="P1421" s="31">
        <f>[1]consoCURRENT!S33011</f>
        <v>0</v>
      </c>
      <c r="Q1421" s="31">
        <f>[1]consoCURRENT!T33011</f>
        <v>0</v>
      </c>
      <c r="R1421" s="31">
        <f>[1]consoCURRENT!U33011</f>
        <v>173745.01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66">SUM(M1421:Y1421)</f>
        <v>176745.01</v>
      </c>
      <c r="AA1421" s="31">
        <f>D1421-Z1421</f>
        <v>0</v>
      </c>
      <c r="AB1421" s="39">
        <f>Z1421/D1421</f>
        <v>1</v>
      </c>
      <c r="AC1421" s="32"/>
      <c r="AE1421" s="135"/>
      <c r="AF1421" s="135"/>
      <c r="AG1421" s="135"/>
      <c r="AH1421" s="135"/>
      <c r="AI1421" s="135"/>
      <c r="AJ1421" s="135"/>
      <c r="AK1421" s="135"/>
      <c r="AL1421" s="135"/>
      <c r="AM1421" s="135"/>
      <c r="AN1421" s="135"/>
      <c r="AO1421" s="135"/>
      <c r="AP1421" s="135"/>
    </row>
    <row r="1422" spans="1:42" s="33" customFormat="1" ht="18" hidden="1" customHeight="1" x14ac:dyDescent="0.2">
      <c r="A1422" s="49" t="s">
        <v>36</v>
      </c>
      <c r="B1422" s="50">
        <f>[1]consoCURRENT!E33017</f>
        <v>0</v>
      </c>
      <c r="C1422" s="50">
        <f>[1]consoCURRENT!F33017</f>
        <v>0</v>
      </c>
      <c r="D1422" s="50">
        <f>[1]consoCURRENT!G33017</f>
        <v>0</v>
      </c>
      <c r="E1422" s="50">
        <f>[1]consoCURRENT!H33017</f>
        <v>0</v>
      </c>
      <c r="F1422" s="50">
        <f>[1]consoCURRENT!I33017</f>
        <v>0</v>
      </c>
      <c r="G1422" s="50">
        <f>[1]consoCURRENT!J33017</f>
        <v>0</v>
      </c>
      <c r="H1422" s="50">
        <f>[1]consoCURRENT!K33017</f>
        <v>0</v>
      </c>
      <c r="I1422" s="50">
        <f>[1]consoCURRENT!L33017</f>
        <v>0</v>
      </c>
      <c r="J1422" s="50">
        <f>[1]consoCURRENT!M33017</f>
        <v>0</v>
      </c>
      <c r="K1422" s="50">
        <f>[1]consoCURRENT!N33017</f>
        <v>0</v>
      </c>
      <c r="L1422" s="50">
        <f>[1]consoCURRENT!O33017</f>
        <v>0</v>
      </c>
      <c r="M1422" s="50">
        <f>[1]consoCURRENT!P33017</f>
        <v>0</v>
      </c>
      <c r="N1422" s="50">
        <f>[1]consoCURRENT!Q33017</f>
        <v>0</v>
      </c>
      <c r="O1422" s="50">
        <f>[1]consoCURRENT!R33017</f>
        <v>0</v>
      </c>
      <c r="P1422" s="50">
        <f>[1]consoCURRENT!S33017</f>
        <v>0</v>
      </c>
      <c r="Q1422" s="50">
        <f>[1]consoCURRENT!T33017</f>
        <v>0</v>
      </c>
      <c r="R1422" s="50">
        <f>[1]consoCURRENT!U33017</f>
        <v>0</v>
      </c>
      <c r="S1422" s="50">
        <f>[1]consoCURRENT!V33017</f>
        <v>0</v>
      </c>
      <c r="T1422" s="50">
        <f>[1]consoCURRENT!W33017</f>
        <v>0</v>
      </c>
      <c r="U1422" s="50">
        <f>[1]consoCURRENT!X33017</f>
        <v>0</v>
      </c>
      <c r="V1422" s="50">
        <f>[1]consoCURRENT!Y33017</f>
        <v>0</v>
      </c>
      <c r="W1422" s="50">
        <f>[1]consoCURRENT!Z33017</f>
        <v>0</v>
      </c>
      <c r="X1422" s="50">
        <f>[1]consoCURRENT!AA33017</f>
        <v>0</v>
      </c>
      <c r="Y1422" s="50">
        <f>[1]consoCURRENT!AB33017</f>
        <v>0</v>
      </c>
      <c r="Z1422" s="50">
        <f t="shared" si="666"/>
        <v>0</v>
      </c>
      <c r="AA1422" s="50">
        <f>D1422-Z1422</f>
        <v>0</v>
      </c>
      <c r="AB1422" s="51"/>
      <c r="AC1422" s="50"/>
      <c r="AE1422" s="135"/>
      <c r="AF1422" s="135"/>
      <c r="AG1422" s="135"/>
      <c r="AH1422" s="135"/>
      <c r="AI1422" s="135"/>
      <c r="AJ1422" s="135"/>
      <c r="AK1422" s="135"/>
      <c r="AL1422" s="135"/>
      <c r="AM1422" s="135"/>
      <c r="AN1422" s="135"/>
      <c r="AO1422" s="135"/>
      <c r="AP1422" s="135"/>
    </row>
    <row r="1423" spans="1:42" s="33" customFormat="1" ht="18" hidden="1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66"/>
        <v>0</v>
      </c>
      <c r="AA1423" s="31">
        <f>D1423-Z1423</f>
        <v>0</v>
      </c>
      <c r="AB1423" s="39"/>
      <c r="AC1423" s="32"/>
      <c r="AE1423" s="135"/>
      <c r="AF1423" s="135"/>
      <c r="AG1423" s="135"/>
      <c r="AH1423" s="135"/>
      <c r="AI1423" s="135"/>
      <c r="AJ1423" s="135"/>
      <c r="AK1423" s="135"/>
      <c r="AL1423" s="135"/>
      <c r="AM1423" s="135"/>
      <c r="AN1423" s="135"/>
      <c r="AO1423" s="135"/>
      <c r="AP1423" s="135"/>
    </row>
    <row r="1424" spans="1:42" s="33" customFormat="1" ht="18" hidden="1" customHeight="1" x14ac:dyDescent="0.25">
      <c r="A1424" s="40" t="s">
        <v>38</v>
      </c>
      <c r="B1424" s="41">
        <f t="shared" ref="B1424:AA1424" si="667">SUM(B1420:B1423)</f>
        <v>176745.01</v>
      </c>
      <c r="C1424" s="41">
        <f t="shared" si="667"/>
        <v>0</v>
      </c>
      <c r="D1424" s="41">
        <f t="shared" si="667"/>
        <v>176745.01</v>
      </c>
      <c r="E1424" s="41">
        <f t="shared" si="667"/>
        <v>3000</v>
      </c>
      <c r="F1424" s="41">
        <f t="shared" si="667"/>
        <v>173745.01</v>
      </c>
      <c r="G1424" s="41">
        <f t="shared" si="667"/>
        <v>0</v>
      </c>
      <c r="H1424" s="41">
        <f t="shared" si="667"/>
        <v>0</v>
      </c>
      <c r="I1424" s="41">
        <f t="shared" si="667"/>
        <v>0</v>
      </c>
      <c r="J1424" s="41">
        <f t="shared" si="667"/>
        <v>0</v>
      </c>
      <c r="K1424" s="41">
        <f t="shared" si="667"/>
        <v>0</v>
      </c>
      <c r="L1424" s="41">
        <f t="shared" si="667"/>
        <v>0</v>
      </c>
      <c r="M1424" s="41">
        <f t="shared" si="667"/>
        <v>0</v>
      </c>
      <c r="N1424" s="41">
        <f t="shared" si="667"/>
        <v>0</v>
      </c>
      <c r="O1424" s="41">
        <f t="shared" si="667"/>
        <v>3000</v>
      </c>
      <c r="P1424" s="41">
        <f t="shared" si="667"/>
        <v>0</v>
      </c>
      <c r="Q1424" s="41">
        <f t="shared" si="667"/>
        <v>0</v>
      </c>
      <c r="R1424" s="41">
        <f t="shared" si="667"/>
        <v>173745.01</v>
      </c>
      <c r="S1424" s="41">
        <f t="shared" si="667"/>
        <v>0</v>
      </c>
      <c r="T1424" s="41">
        <f t="shared" si="667"/>
        <v>0</v>
      </c>
      <c r="U1424" s="41">
        <f t="shared" si="667"/>
        <v>0</v>
      </c>
      <c r="V1424" s="41">
        <f t="shared" si="667"/>
        <v>0</v>
      </c>
      <c r="W1424" s="41">
        <f t="shared" si="667"/>
        <v>0</v>
      </c>
      <c r="X1424" s="41">
        <f t="shared" si="667"/>
        <v>0</v>
      </c>
      <c r="Y1424" s="41">
        <f t="shared" si="667"/>
        <v>0</v>
      </c>
      <c r="Z1424" s="41">
        <f t="shared" si="667"/>
        <v>176745.01</v>
      </c>
      <c r="AA1424" s="41">
        <f t="shared" si="667"/>
        <v>0</v>
      </c>
      <c r="AB1424" s="42">
        <f>Z1424/D1424</f>
        <v>1</v>
      </c>
      <c r="AC1424" s="32"/>
      <c r="AE1424" s="135"/>
      <c r="AF1424" s="135"/>
      <c r="AG1424" s="135"/>
      <c r="AH1424" s="135"/>
      <c r="AI1424" s="135"/>
      <c r="AJ1424" s="135"/>
      <c r="AK1424" s="135"/>
      <c r="AL1424" s="135"/>
      <c r="AM1424" s="135"/>
      <c r="AN1424" s="135"/>
      <c r="AO1424" s="135"/>
      <c r="AP1424" s="135"/>
    </row>
    <row r="1425" spans="1:42" s="33" customFormat="1" ht="14.45" hidden="1" customHeight="1" x14ac:dyDescent="0.25">
      <c r="A1425" s="43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68">SUM(M1425:Y1425)</f>
        <v>0</v>
      </c>
      <c r="AA1425" s="31">
        <f>D1425-Z1425</f>
        <v>0</v>
      </c>
      <c r="AB1425" s="39"/>
      <c r="AC1425" s="32"/>
      <c r="AE1425" s="135"/>
      <c r="AF1425" s="135"/>
      <c r="AG1425" s="135"/>
      <c r="AH1425" s="135"/>
      <c r="AI1425" s="135"/>
      <c r="AJ1425" s="135"/>
      <c r="AK1425" s="135"/>
      <c r="AL1425" s="135"/>
      <c r="AM1425" s="135"/>
      <c r="AN1425" s="135"/>
      <c r="AO1425" s="135"/>
      <c r="AP1425" s="135"/>
    </row>
    <row r="1426" spans="1:42" s="33" customFormat="1" ht="18" hidden="1" customHeight="1" x14ac:dyDescent="0.25">
      <c r="A1426" s="40" t="s">
        <v>40</v>
      </c>
      <c r="B1426" s="41">
        <f t="shared" ref="B1426:AA1426" si="669">B1425+B1424</f>
        <v>176745.01</v>
      </c>
      <c r="C1426" s="41">
        <f t="shared" si="669"/>
        <v>0</v>
      </c>
      <c r="D1426" s="41">
        <f t="shared" si="669"/>
        <v>176745.01</v>
      </c>
      <c r="E1426" s="41">
        <f t="shared" si="669"/>
        <v>3000</v>
      </c>
      <c r="F1426" s="41">
        <f t="shared" si="669"/>
        <v>173745.01</v>
      </c>
      <c r="G1426" s="41">
        <f t="shared" si="669"/>
        <v>0</v>
      </c>
      <c r="H1426" s="41">
        <f t="shared" si="669"/>
        <v>0</v>
      </c>
      <c r="I1426" s="41">
        <f t="shared" si="669"/>
        <v>0</v>
      </c>
      <c r="J1426" s="41">
        <f t="shared" si="669"/>
        <v>0</v>
      </c>
      <c r="K1426" s="41">
        <f t="shared" si="669"/>
        <v>0</v>
      </c>
      <c r="L1426" s="41">
        <f t="shared" si="669"/>
        <v>0</v>
      </c>
      <c r="M1426" s="41">
        <f t="shared" si="669"/>
        <v>0</v>
      </c>
      <c r="N1426" s="41">
        <f t="shared" si="669"/>
        <v>0</v>
      </c>
      <c r="O1426" s="41">
        <f t="shared" si="669"/>
        <v>3000</v>
      </c>
      <c r="P1426" s="41">
        <f t="shared" si="669"/>
        <v>0</v>
      </c>
      <c r="Q1426" s="41">
        <f t="shared" si="669"/>
        <v>0</v>
      </c>
      <c r="R1426" s="41">
        <f t="shared" si="669"/>
        <v>173745.01</v>
      </c>
      <c r="S1426" s="41">
        <f t="shared" si="669"/>
        <v>0</v>
      </c>
      <c r="T1426" s="41">
        <f t="shared" si="669"/>
        <v>0</v>
      </c>
      <c r="U1426" s="41">
        <f t="shared" si="669"/>
        <v>0</v>
      </c>
      <c r="V1426" s="41">
        <f t="shared" si="669"/>
        <v>0</v>
      </c>
      <c r="W1426" s="41">
        <f t="shared" si="669"/>
        <v>0</v>
      </c>
      <c r="X1426" s="41">
        <f t="shared" si="669"/>
        <v>0</v>
      </c>
      <c r="Y1426" s="41">
        <f t="shared" si="669"/>
        <v>0</v>
      </c>
      <c r="Z1426" s="41">
        <f t="shared" si="669"/>
        <v>176745.01</v>
      </c>
      <c r="AA1426" s="41">
        <f t="shared" si="669"/>
        <v>0</v>
      </c>
      <c r="AB1426" s="42">
        <f>Z1426/D1426</f>
        <v>1</v>
      </c>
      <c r="AC1426" s="44"/>
      <c r="AE1426" s="135"/>
      <c r="AF1426" s="135"/>
      <c r="AG1426" s="135"/>
      <c r="AH1426" s="135"/>
      <c r="AI1426" s="135"/>
      <c r="AJ1426" s="135"/>
      <c r="AK1426" s="135"/>
      <c r="AL1426" s="135"/>
      <c r="AM1426" s="135"/>
      <c r="AN1426" s="135"/>
      <c r="AO1426" s="135"/>
      <c r="AP1426" s="135"/>
    </row>
    <row r="1427" spans="1:42" s="33" customFormat="1" ht="15" hidden="1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  <c r="AE1427" s="135"/>
      <c r="AF1427" s="135"/>
      <c r="AG1427" s="135"/>
      <c r="AH1427" s="135"/>
      <c r="AI1427" s="135"/>
      <c r="AJ1427" s="135"/>
      <c r="AK1427" s="135"/>
      <c r="AL1427" s="135"/>
      <c r="AM1427" s="135"/>
      <c r="AN1427" s="135"/>
      <c r="AO1427" s="135"/>
      <c r="AP1427" s="135"/>
    </row>
    <row r="1428" spans="1:42" s="33" customFormat="1" ht="15" hidden="1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  <c r="AE1428" s="135"/>
      <c r="AF1428" s="135"/>
      <c r="AG1428" s="135"/>
      <c r="AH1428" s="135"/>
      <c r="AI1428" s="135"/>
      <c r="AJ1428" s="135"/>
      <c r="AK1428" s="135"/>
      <c r="AL1428" s="135"/>
      <c r="AM1428" s="135"/>
      <c r="AN1428" s="135"/>
      <c r="AO1428" s="135"/>
      <c r="AP1428" s="135"/>
    </row>
    <row r="1429" spans="1:42" s="33" customFormat="1" ht="15" hidden="1" customHeight="1" x14ac:dyDescent="0.25">
      <c r="A1429" s="48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  <c r="AE1429" s="135"/>
      <c r="AF1429" s="135"/>
      <c r="AG1429" s="135"/>
      <c r="AH1429" s="135"/>
      <c r="AI1429" s="135"/>
      <c r="AJ1429" s="135"/>
      <c r="AK1429" s="135"/>
      <c r="AL1429" s="135"/>
      <c r="AM1429" s="135"/>
      <c r="AN1429" s="135"/>
      <c r="AO1429" s="135"/>
      <c r="AP1429" s="135"/>
    </row>
    <row r="1430" spans="1:42" s="33" customFormat="1" ht="18" hidden="1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9"/>
      <c r="AC1430" s="32"/>
      <c r="AE1430" s="135"/>
      <c r="AF1430" s="135"/>
      <c r="AG1430" s="135"/>
      <c r="AH1430" s="135"/>
      <c r="AI1430" s="135"/>
      <c r="AJ1430" s="135"/>
      <c r="AK1430" s="135"/>
      <c r="AL1430" s="135"/>
      <c r="AM1430" s="135"/>
      <c r="AN1430" s="135"/>
      <c r="AO1430" s="135"/>
      <c r="AP1430" s="135"/>
    </row>
    <row r="1431" spans="1:42" s="33" customFormat="1" ht="18" hidden="1" customHeight="1" x14ac:dyDescent="0.2">
      <c r="A1431" s="36" t="s">
        <v>35</v>
      </c>
      <c r="B1431" s="31">
        <f>[1]consoCURRENT!E33224</f>
        <v>103973.13000000003</v>
      </c>
      <c r="C1431" s="31">
        <f>[1]consoCURRENT!F33224</f>
        <v>0</v>
      </c>
      <c r="D1431" s="31">
        <f>[1]consoCURRENT!G33224</f>
        <v>103973.13000000003</v>
      </c>
      <c r="E1431" s="31">
        <f>[1]consoCURRENT!H33224</f>
        <v>0</v>
      </c>
      <c r="F1431" s="31">
        <f>[1]consoCURRENT!I33224</f>
        <v>103973.13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60771.85</v>
      </c>
      <c r="R1431" s="31">
        <f>[1]consoCURRENT!U33224</f>
        <v>43201.279999999999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70">SUM(M1431:Y1431)</f>
        <v>103973.13</v>
      </c>
      <c r="AA1431" s="31">
        <f>D1431-Z1431</f>
        <v>0</v>
      </c>
      <c r="AB1431" s="39">
        <f>Z1431/D1431</f>
        <v>0.99999999999999967</v>
      </c>
      <c r="AC1431" s="32"/>
      <c r="AE1431" s="135"/>
      <c r="AF1431" s="135"/>
      <c r="AG1431" s="135"/>
      <c r="AH1431" s="135"/>
      <c r="AI1431" s="135"/>
      <c r="AJ1431" s="135"/>
      <c r="AK1431" s="135"/>
      <c r="AL1431" s="135"/>
      <c r="AM1431" s="135"/>
      <c r="AN1431" s="135"/>
      <c r="AO1431" s="135"/>
      <c r="AP1431" s="135"/>
    </row>
    <row r="1432" spans="1:42" s="33" customFormat="1" ht="18" hidden="1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70"/>
        <v>0</v>
      </c>
      <c r="AA1432" s="31">
        <f>D1432-Z1432</f>
        <v>0</v>
      </c>
      <c r="AB1432" s="39"/>
      <c r="AC1432" s="32"/>
      <c r="AE1432" s="135"/>
      <c r="AF1432" s="135"/>
      <c r="AG1432" s="135"/>
      <c r="AH1432" s="135"/>
      <c r="AI1432" s="135"/>
      <c r="AJ1432" s="135"/>
      <c r="AK1432" s="135"/>
      <c r="AL1432" s="135"/>
      <c r="AM1432" s="135"/>
      <c r="AN1432" s="135"/>
      <c r="AO1432" s="135"/>
      <c r="AP1432" s="135"/>
    </row>
    <row r="1433" spans="1:42" s="33" customFormat="1" ht="18" hidden="1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70"/>
        <v>0</v>
      </c>
      <c r="AA1433" s="31">
        <f>D1433-Z1433</f>
        <v>0</v>
      </c>
      <c r="AB1433" s="39"/>
      <c r="AC1433" s="32"/>
      <c r="AE1433" s="135"/>
      <c r="AF1433" s="135"/>
      <c r="AG1433" s="135"/>
      <c r="AH1433" s="135"/>
      <c r="AI1433" s="135"/>
      <c r="AJ1433" s="135"/>
      <c r="AK1433" s="135"/>
      <c r="AL1433" s="135"/>
      <c r="AM1433" s="135"/>
      <c r="AN1433" s="135"/>
      <c r="AO1433" s="135"/>
      <c r="AP1433" s="135"/>
    </row>
    <row r="1434" spans="1:42" s="33" customFormat="1" ht="18" hidden="1" customHeight="1" x14ac:dyDescent="0.25">
      <c r="A1434" s="40" t="s">
        <v>38</v>
      </c>
      <c r="B1434" s="41">
        <f t="shared" ref="B1434:AA1434" si="671">SUM(B1430:B1433)</f>
        <v>103973.13000000003</v>
      </c>
      <c r="C1434" s="41">
        <f t="shared" si="671"/>
        <v>0</v>
      </c>
      <c r="D1434" s="41">
        <f t="shared" si="671"/>
        <v>103973.13000000003</v>
      </c>
      <c r="E1434" s="41">
        <f t="shared" si="671"/>
        <v>0</v>
      </c>
      <c r="F1434" s="41">
        <f t="shared" si="671"/>
        <v>103973.13</v>
      </c>
      <c r="G1434" s="41">
        <f t="shared" si="671"/>
        <v>0</v>
      </c>
      <c r="H1434" s="41">
        <f t="shared" si="671"/>
        <v>0</v>
      </c>
      <c r="I1434" s="41">
        <f t="shared" si="671"/>
        <v>0</v>
      </c>
      <c r="J1434" s="41">
        <f t="shared" si="671"/>
        <v>0</v>
      </c>
      <c r="K1434" s="41">
        <f t="shared" si="671"/>
        <v>0</v>
      </c>
      <c r="L1434" s="41">
        <f t="shared" si="671"/>
        <v>0</v>
      </c>
      <c r="M1434" s="41">
        <f t="shared" si="671"/>
        <v>0</v>
      </c>
      <c r="N1434" s="41">
        <f t="shared" si="671"/>
        <v>0</v>
      </c>
      <c r="O1434" s="41">
        <f t="shared" si="671"/>
        <v>0</v>
      </c>
      <c r="P1434" s="41">
        <f t="shared" si="671"/>
        <v>0</v>
      </c>
      <c r="Q1434" s="41">
        <f t="shared" si="671"/>
        <v>60771.85</v>
      </c>
      <c r="R1434" s="41">
        <f t="shared" si="671"/>
        <v>43201.279999999999</v>
      </c>
      <c r="S1434" s="41">
        <f t="shared" si="671"/>
        <v>0</v>
      </c>
      <c r="T1434" s="41">
        <f t="shared" si="671"/>
        <v>0</v>
      </c>
      <c r="U1434" s="41">
        <f t="shared" si="671"/>
        <v>0</v>
      </c>
      <c r="V1434" s="41">
        <f t="shared" si="671"/>
        <v>0</v>
      </c>
      <c r="W1434" s="41">
        <f t="shared" si="671"/>
        <v>0</v>
      </c>
      <c r="X1434" s="41">
        <f t="shared" si="671"/>
        <v>0</v>
      </c>
      <c r="Y1434" s="41">
        <f t="shared" si="671"/>
        <v>0</v>
      </c>
      <c r="Z1434" s="41">
        <f t="shared" si="671"/>
        <v>103973.13</v>
      </c>
      <c r="AA1434" s="41">
        <f t="shared" si="671"/>
        <v>0</v>
      </c>
      <c r="AB1434" s="42">
        <f>Z1434/D1434</f>
        <v>0.99999999999999967</v>
      </c>
      <c r="AC1434" s="32"/>
      <c r="AE1434" s="135"/>
      <c r="AF1434" s="135"/>
      <c r="AG1434" s="135"/>
      <c r="AH1434" s="135"/>
      <c r="AI1434" s="135"/>
      <c r="AJ1434" s="135"/>
      <c r="AK1434" s="135"/>
      <c r="AL1434" s="135"/>
      <c r="AM1434" s="135"/>
      <c r="AN1434" s="135"/>
      <c r="AO1434" s="135"/>
      <c r="AP1434" s="135"/>
    </row>
    <row r="1435" spans="1:42" s="33" customFormat="1" ht="18" hidden="1" customHeight="1" x14ac:dyDescent="0.25">
      <c r="A1435" s="43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72">SUM(M1435:Y1435)</f>
        <v>0</v>
      </c>
      <c r="AA1435" s="31">
        <f>D1435-Z1435</f>
        <v>0</v>
      </c>
      <c r="AB1435" s="39"/>
      <c r="AC1435" s="32"/>
      <c r="AE1435" s="135"/>
      <c r="AF1435" s="135"/>
      <c r="AG1435" s="135"/>
      <c r="AH1435" s="135"/>
      <c r="AI1435" s="135"/>
      <c r="AJ1435" s="135"/>
      <c r="AK1435" s="135"/>
      <c r="AL1435" s="135"/>
      <c r="AM1435" s="135"/>
      <c r="AN1435" s="135"/>
      <c r="AO1435" s="135"/>
      <c r="AP1435" s="135"/>
    </row>
    <row r="1436" spans="1:42" s="33" customFormat="1" ht="18" hidden="1" customHeight="1" x14ac:dyDescent="0.25">
      <c r="A1436" s="40" t="s">
        <v>40</v>
      </c>
      <c r="B1436" s="41">
        <f t="shared" ref="B1436:AA1436" si="673">B1435+B1434</f>
        <v>103973.13000000003</v>
      </c>
      <c r="C1436" s="41">
        <f t="shared" si="673"/>
        <v>0</v>
      </c>
      <c r="D1436" s="41">
        <f t="shared" si="673"/>
        <v>103973.13000000003</v>
      </c>
      <c r="E1436" s="41">
        <f t="shared" si="673"/>
        <v>0</v>
      </c>
      <c r="F1436" s="41">
        <f t="shared" si="673"/>
        <v>103973.13</v>
      </c>
      <c r="G1436" s="41">
        <f t="shared" si="673"/>
        <v>0</v>
      </c>
      <c r="H1436" s="41">
        <f t="shared" si="673"/>
        <v>0</v>
      </c>
      <c r="I1436" s="41">
        <f t="shared" si="673"/>
        <v>0</v>
      </c>
      <c r="J1436" s="41">
        <f t="shared" si="673"/>
        <v>0</v>
      </c>
      <c r="K1436" s="41">
        <f t="shared" si="673"/>
        <v>0</v>
      </c>
      <c r="L1436" s="41">
        <f t="shared" si="673"/>
        <v>0</v>
      </c>
      <c r="M1436" s="41">
        <f t="shared" si="673"/>
        <v>0</v>
      </c>
      <c r="N1436" s="41">
        <f t="shared" si="673"/>
        <v>0</v>
      </c>
      <c r="O1436" s="41">
        <f t="shared" si="673"/>
        <v>0</v>
      </c>
      <c r="P1436" s="41">
        <f t="shared" si="673"/>
        <v>0</v>
      </c>
      <c r="Q1436" s="41">
        <f t="shared" si="673"/>
        <v>60771.85</v>
      </c>
      <c r="R1436" s="41">
        <f t="shared" si="673"/>
        <v>43201.279999999999</v>
      </c>
      <c r="S1436" s="41">
        <f t="shared" si="673"/>
        <v>0</v>
      </c>
      <c r="T1436" s="41">
        <f t="shared" si="673"/>
        <v>0</v>
      </c>
      <c r="U1436" s="41">
        <f t="shared" si="673"/>
        <v>0</v>
      </c>
      <c r="V1436" s="41">
        <f t="shared" si="673"/>
        <v>0</v>
      </c>
      <c r="W1436" s="41">
        <f t="shared" si="673"/>
        <v>0</v>
      </c>
      <c r="X1436" s="41">
        <f t="shared" si="673"/>
        <v>0</v>
      </c>
      <c r="Y1436" s="41">
        <f t="shared" si="673"/>
        <v>0</v>
      </c>
      <c r="Z1436" s="41">
        <f t="shared" si="673"/>
        <v>103973.13</v>
      </c>
      <c r="AA1436" s="41">
        <f t="shared" si="673"/>
        <v>0</v>
      </c>
      <c r="AB1436" s="42">
        <f>Z1436/D1436</f>
        <v>0.99999999999999967</v>
      </c>
      <c r="AC1436" s="44"/>
      <c r="AE1436" s="135"/>
      <c r="AF1436" s="135"/>
      <c r="AG1436" s="135"/>
      <c r="AH1436" s="135"/>
      <c r="AI1436" s="135"/>
      <c r="AJ1436" s="135"/>
      <c r="AK1436" s="135"/>
      <c r="AL1436" s="135"/>
      <c r="AM1436" s="135"/>
      <c r="AN1436" s="135"/>
      <c r="AO1436" s="135"/>
      <c r="AP1436" s="135"/>
    </row>
    <row r="1437" spans="1:42" s="33" customFormat="1" ht="15" hidden="1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  <c r="AE1437" s="135"/>
      <c r="AF1437" s="135"/>
      <c r="AG1437" s="135"/>
      <c r="AH1437" s="135"/>
      <c r="AI1437" s="135"/>
      <c r="AJ1437" s="135"/>
      <c r="AK1437" s="135"/>
      <c r="AL1437" s="135"/>
      <c r="AM1437" s="135"/>
      <c r="AN1437" s="135"/>
      <c r="AO1437" s="135"/>
      <c r="AP1437" s="135"/>
    </row>
    <row r="1438" spans="1:42" s="33" customFormat="1" ht="15" hidden="1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  <c r="AE1438" s="135"/>
      <c r="AF1438" s="135"/>
      <c r="AG1438" s="135"/>
      <c r="AH1438" s="135"/>
      <c r="AI1438" s="135"/>
      <c r="AJ1438" s="135"/>
      <c r="AK1438" s="135"/>
      <c r="AL1438" s="135"/>
      <c r="AM1438" s="135"/>
      <c r="AN1438" s="135"/>
      <c r="AO1438" s="135"/>
      <c r="AP1438" s="135"/>
    </row>
    <row r="1439" spans="1:42" s="33" customFormat="1" ht="15" hidden="1" customHeight="1" x14ac:dyDescent="0.25">
      <c r="A1439" s="48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  <c r="AE1439" s="135"/>
      <c r="AF1439" s="135"/>
      <c r="AG1439" s="135"/>
      <c r="AH1439" s="135"/>
      <c r="AI1439" s="135"/>
      <c r="AJ1439" s="135"/>
      <c r="AK1439" s="135"/>
      <c r="AL1439" s="135"/>
      <c r="AM1439" s="135"/>
      <c r="AN1439" s="135"/>
      <c r="AO1439" s="135"/>
      <c r="AP1439" s="135"/>
    </row>
    <row r="1440" spans="1:42" s="33" customFormat="1" ht="18" hidden="1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9"/>
      <c r="AC1440" s="32"/>
      <c r="AE1440" s="135"/>
      <c r="AF1440" s="135"/>
      <c r="AG1440" s="135"/>
      <c r="AH1440" s="135"/>
      <c r="AI1440" s="135"/>
      <c r="AJ1440" s="135"/>
      <c r="AK1440" s="135"/>
      <c r="AL1440" s="135"/>
      <c r="AM1440" s="135"/>
      <c r="AN1440" s="135"/>
      <c r="AO1440" s="135"/>
      <c r="AP1440" s="135"/>
    </row>
    <row r="1441" spans="1:42" s="33" customFormat="1" ht="18" hidden="1" customHeight="1" x14ac:dyDescent="0.2">
      <c r="A1441" s="36" t="s">
        <v>35</v>
      </c>
      <c r="B1441" s="31">
        <f>[1]consoCURRENT!E33437</f>
        <v>2595</v>
      </c>
      <c r="C1441" s="31">
        <f>[1]consoCURRENT!F33437</f>
        <v>0</v>
      </c>
      <c r="D1441" s="31">
        <f>[1]consoCURRENT!G33437</f>
        <v>2595</v>
      </c>
      <c r="E1441" s="31">
        <f>[1]consoCURRENT!H33437</f>
        <v>0</v>
      </c>
      <c r="F1441" s="31">
        <f>[1]consoCURRENT!I33437</f>
        <v>2595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0</v>
      </c>
      <c r="Q1441" s="31">
        <f>[1]consoCURRENT!T33437</f>
        <v>2595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74">SUM(M1441:Y1441)</f>
        <v>2595</v>
      </c>
      <c r="AA1441" s="31">
        <f>D1441-Z1441</f>
        <v>0</v>
      </c>
      <c r="AB1441" s="39">
        <f>Z1441/D1441</f>
        <v>1</v>
      </c>
      <c r="AC1441" s="32"/>
      <c r="AE1441" s="135"/>
      <c r="AF1441" s="135"/>
      <c r="AG1441" s="135"/>
      <c r="AH1441" s="135"/>
      <c r="AI1441" s="135"/>
      <c r="AJ1441" s="135"/>
      <c r="AK1441" s="135"/>
      <c r="AL1441" s="135"/>
      <c r="AM1441" s="135"/>
      <c r="AN1441" s="135"/>
      <c r="AO1441" s="135"/>
      <c r="AP1441" s="135"/>
    </row>
    <row r="1442" spans="1:42" s="33" customFormat="1" ht="18" hidden="1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74"/>
        <v>0</v>
      </c>
      <c r="AA1442" s="31">
        <f>D1442-Z1442</f>
        <v>0</v>
      </c>
      <c r="AB1442" s="39"/>
      <c r="AC1442" s="32"/>
      <c r="AE1442" s="135"/>
      <c r="AF1442" s="135"/>
      <c r="AG1442" s="135"/>
      <c r="AH1442" s="135"/>
      <c r="AI1442" s="135"/>
      <c r="AJ1442" s="135"/>
      <c r="AK1442" s="135"/>
      <c r="AL1442" s="135"/>
      <c r="AM1442" s="135"/>
      <c r="AN1442" s="135"/>
      <c r="AO1442" s="135"/>
      <c r="AP1442" s="135"/>
    </row>
    <row r="1443" spans="1:42" s="33" customFormat="1" ht="18" hidden="1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74"/>
        <v>0</v>
      </c>
      <c r="AA1443" s="31">
        <f>D1443-Z1443</f>
        <v>0</v>
      </c>
      <c r="AB1443" s="39"/>
      <c r="AC1443" s="32"/>
      <c r="AE1443" s="135"/>
      <c r="AF1443" s="135"/>
      <c r="AG1443" s="135"/>
      <c r="AH1443" s="135"/>
      <c r="AI1443" s="135"/>
      <c r="AJ1443" s="135"/>
      <c r="AK1443" s="135"/>
      <c r="AL1443" s="135"/>
      <c r="AM1443" s="135"/>
      <c r="AN1443" s="135"/>
      <c r="AO1443" s="135"/>
      <c r="AP1443" s="135"/>
    </row>
    <row r="1444" spans="1:42" s="33" customFormat="1" ht="18" hidden="1" customHeight="1" x14ac:dyDescent="0.25">
      <c r="A1444" s="40" t="s">
        <v>38</v>
      </c>
      <c r="B1444" s="41">
        <f t="shared" ref="B1444:AA1444" si="675">SUM(B1440:B1443)</f>
        <v>2595</v>
      </c>
      <c r="C1444" s="41">
        <f t="shared" si="675"/>
        <v>0</v>
      </c>
      <c r="D1444" s="41">
        <f t="shared" si="675"/>
        <v>2595</v>
      </c>
      <c r="E1444" s="41">
        <f t="shared" si="675"/>
        <v>0</v>
      </c>
      <c r="F1444" s="41">
        <f t="shared" si="675"/>
        <v>2595</v>
      </c>
      <c r="G1444" s="41">
        <f t="shared" si="675"/>
        <v>0</v>
      </c>
      <c r="H1444" s="41">
        <f t="shared" si="675"/>
        <v>0</v>
      </c>
      <c r="I1444" s="41">
        <f t="shared" si="675"/>
        <v>0</v>
      </c>
      <c r="J1444" s="41">
        <f t="shared" si="675"/>
        <v>0</v>
      </c>
      <c r="K1444" s="41">
        <f t="shared" si="675"/>
        <v>0</v>
      </c>
      <c r="L1444" s="41">
        <f t="shared" si="675"/>
        <v>0</v>
      </c>
      <c r="M1444" s="41">
        <f t="shared" si="675"/>
        <v>0</v>
      </c>
      <c r="N1444" s="41">
        <f t="shared" si="675"/>
        <v>0</v>
      </c>
      <c r="O1444" s="41">
        <f t="shared" si="675"/>
        <v>0</v>
      </c>
      <c r="P1444" s="41">
        <f t="shared" si="675"/>
        <v>0</v>
      </c>
      <c r="Q1444" s="41">
        <f t="shared" si="675"/>
        <v>2595</v>
      </c>
      <c r="R1444" s="41">
        <f t="shared" si="675"/>
        <v>0</v>
      </c>
      <c r="S1444" s="41">
        <f t="shared" si="675"/>
        <v>0</v>
      </c>
      <c r="T1444" s="41">
        <f t="shared" si="675"/>
        <v>0</v>
      </c>
      <c r="U1444" s="41">
        <f t="shared" si="675"/>
        <v>0</v>
      </c>
      <c r="V1444" s="41">
        <f t="shared" si="675"/>
        <v>0</v>
      </c>
      <c r="W1444" s="41">
        <f t="shared" si="675"/>
        <v>0</v>
      </c>
      <c r="X1444" s="41">
        <f t="shared" si="675"/>
        <v>0</v>
      </c>
      <c r="Y1444" s="41">
        <f t="shared" si="675"/>
        <v>0</v>
      </c>
      <c r="Z1444" s="41">
        <f t="shared" si="675"/>
        <v>2595</v>
      </c>
      <c r="AA1444" s="41">
        <f t="shared" si="675"/>
        <v>0</v>
      </c>
      <c r="AB1444" s="42">
        <f>Z1444/D1444</f>
        <v>1</v>
      </c>
      <c r="AC1444" s="32"/>
      <c r="AE1444" s="135"/>
      <c r="AF1444" s="135"/>
      <c r="AG1444" s="135"/>
      <c r="AH1444" s="135"/>
      <c r="AI1444" s="135"/>
      <c r="AJ1444" s="135"/>
      <c r="AK1444" s="135"/>
      <c r="AL1444" s="135"/>
      <c r="AM1444" s="135"/>
      <c r="AN1444" s="135"/>
      <c r="AO1444" s="135"/>
      <c r="AP1444" s="135"/>
    </row>
    <row r="1445" spans="1:42" s="33" customFormat="1" ht="18" hidden="1" customHeight="1" x14ac:dyDescent="0.25">
      <c r="A1445" s="43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76">SUM(M1445:Y1445)</f>
        <v>0</v>
      </c>
      <c r="AA1445" s="31">
        <f>D1445-Z1445</f>
        <v>0</v>
      </c>
      <c r="AB1445" s="39"/>
      <c r="AC1445" s="32"/>
      <c r="AE1445" s="135"/>
      <c r="AF1445" s="135"/>
      <c r="AG1445" s="135"/>
      <c r="AH1445" s="135"/>
      <c r="AI1445" s="135"/>
      <c r="AJ1445" s="135"/>
      <c r="AK1445" s="135"/>
      <c r="AL1445" s="135"/>
      <c r="AM1445" s="135"/>
      <c r="AN1445" s="135"/>
      <c r="AO1445" s="135"/>
      <c r="AP1445" s="135"/>
    </row>
    <row r="1446" spans="1:42" s="33" customFormat="1" ht="18" hidden="1" customHeight="1" x14ac:dyDescent="0.25">
      <c r="A1446" s="40" t="s">
        <v>40</v>
      </c>
      <c r="B1446" s="41">
        <f t="shared" ref="B1446:AA1446" si="677">B1445+B1444</f>
        <v>2595</v>
      </c>
      <c r="C1446" s="41">
        <f t="shared" si="677"/>
        <v>0</v>
      </c>
      <c r="D1446" s="41">
        <f t="shared" si="677"/>
        <v>2595</v>
      </c>
      <c r="E1446" s="41">
        <f t="shared" si="677"/>
        <v>0</v>
      </c>
      <c r="F1446" s="41">
        <f t="shared" si="677"/>
        <v>2595</v>
      </c>
      <c r="G1446" s="41">
        <f t="shared" si="677"/>
        <v>0</v>
      </c>
      <c r="H1446" s="41">
        <f t="shared" si="677"/>
        <v>0</v>
      </c>
      <c r="I1446" s="41">
        <f t="shared" si="677"/>
        <v>0</v>
      </c>
      <c r="J1446" s="41">
        <f t="shared" si="677"/>
        <v>0</v>
      </c>
      <c r="K1446" s="41">
        <f t="shared" si="677"/>
        <v>0</v>
      </c>
      <c r="L1446" s="41">
        <f t="shared" si="677"/>
        <v>0</v>
      </c>
      <c r="M1446" s="41">
        <f t="shared" si="677"/>
        <v>0</v>
      </c>
      <c r="N1446" s="41">
        <f t="shared" si="677"/>
        <v>0</v>
      </c>
      <c r="O1446" s="41">
        <f t="shared" si="677"/>
        <v>0</v>
      </c>
      <c r="P1446" s="41">
        <f t="shared" si="677"/>
        <v>0</v>
      </c>
      <c r="Q1446" s="41">
        <f t="shared" si="677"/>
        <v>2595</v>
      </c>
      <c r="R1446" s="41">
        <f t="shared" si="677"/>
        <v>0</v>
      </c>
      <c r="S1446" s="41">
        <f t="shared" si="677"/>
        <v>0</v>
      </c>
      <c r="T1446" s="41">
        <f t="shared" si="677"/>
        <v>0</v>
      </c>
      <c r="U1446" s="41">
        <f t="shared" si="677"/>
        <v>0</v>
      </c>
      <c r="V1446" s="41">
        <f t="shared" si="677"/>
        <v>0</v>
      </c>
      <c r="W1446" s="41">
        <f t="shared" si="677"/>
        <v>0</v>
      </c>
      <c r="X1446" s="41">
        <f t="shared" si="677"/>
        <v>0</v>
      </c>
      <c r="Y1446" s="41">
        <f t="shared" si="677"/>
        <v>0</v>
      </c>
      <c r="Z1446" s="41">
        <f t="shared" si="677"/>
        <v>2595</v>
      </c>
      <c r="AA1446" s="41">
        <f t="shared" si="677"/>
        <v>0</v>
      </c>
      <c r="AB1446" s="42">
        <f>Z1446/D1446</f>
        <v>1</v>
      </c>
      <c r="AC1446" s="44"/>
      <c r="AE1446" s="135"/>
      <c r="AF1446" s="135"/>
      <c r="AG1446" s="135"/>
      <c r="AH1446" s="135"/>
      <c r="AI1446" s="135"/>
      <c r="AJ1446" s="135"/>
      <c r="AK1446" s="135"/>
      <c r="AL1446" s="135"/>
      <c r="AM1446" s="135"/>
      <c r="AN1446" s="135"/>
      <c r="AO1446" s="135"/>
      <c r="AP1446" s="135"/>
    </row>
    <row r="1447" spans="1:42" s="33" customFormat="1" ht="15" hidden="1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  <c r="AE1447" s="135"/>
      <c r="AF1447" s="135"/>
      <c r="AG1447" s="135"/>
      <c r="AH1447" s="135"/>
      <c r="AI1447" s="135"/>
      <c r="AJ1447" s="135"/>
      <c r="AK1447" s="135"/>
      <c r="AL1447" s="135"/>
      <c r="AM1447" s="135"/>
      <c r="AN1447" s="135"/>
      <c r="AO1447" s="135"/>
      <c r="AP1447" s="135"/>
    </row>
    <row r="1448" spans="1:42" s="33" customFormat="1" ht="15" hidden="1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  <c r="AE1448" s="135"/>
      <c r="AF1448" s="135"/>
      <c r="AG1448" s="135"/>
      <c r="AH1448" s="135"/>
      <c r="AI1448" s="135"/>
      <c r="AJ1448" s="135"/>
      <c r="AK1448" s="135"/>
      <c r="AL1448" s="135"/>
      <c r="AM1448" s="135"/>
      <c r="AN1448" s="135"/>
      <c r="AO1448" s="135"/>
      <c r="AP1448" s="135"/>
    </row>
    <row r="1449" spans="1:42" s="33" customFormat="1" ht="15" hidden="1" customHeight="1" x14ac:dyDescent="0.25">
      <c r="A1449" s="48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  <c r="AE1449" s="135"/>
      <c r="AF1449" s="135"/>
      <c r="AG1449" s="135"/>
      <c r="AH1449" s="135"/>
      <c r="AI1449" s="135"/>
      <c r="AJ1449" s="135"/>
      <c r="AK1449" s="135"/>
      <c r="AL1449" s="135"/>
      <c r="AM1449" s="135"/>
      <c r="AN1449" s="135"/>
      <c r="AO1449" s="135"/>
      <c r="AP1449" s="135"/>
    </row>
    <row r="1450" spans="1:42" s="33" customFormat="1" ht="18" hidden="1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9"/>
      <c r="AC1450" s="32"/>
      <c r="AE1450" s="135"/>
      <c r="AF1450" s="135"/>
      <c r="AG1450" s="135"/>
      <c r="AH1450" s="135"/>
      <c r="AI1450" s="135"/>
      <c r="AJ1450" s="135"/>
      <c r="AK1450" s="135"/>
      <c r="AL1450" s="135"/>
      <c r="AM1450" s="135"/>
      <c r="AN1450" s="135"/>
      <c r="AO1450" s="135"/>
      <c r="AP1450" s="135"/>
    </row>
    <row r="1451" spans="1:42" s="33" customFormat="1" ht="18" hidden="1" customHeight="1" x14ac:dyDescent="0.2">
      <c r="A1451" s="36" t="s">
        <v>35</v>
      </c>
      <c r="B1451" s="31">
        <f>[1]consoCURRENT!E33650</f>
        <v>6498.76</v>
      </c>
      <c r="C1451" s="31">
        <f>[1]consoCURRENT!F33650</f>
        <v>0</v>
      </c>
      <c r="D1451" s="31">
        <f>[1]consoCURRENT!G33650</f>
        <v>6498.76</v>
      </c>
      <c r="E1451" s="31">
        <f>[1]consoCURRENT!H33650</f>
        <v>0</v>
      </c>
      <c r="F1451" s="31">
        <f>[1]consoCURRENT!I33650</f>
        <v>6281.76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6281.76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78">SUM(M1451:Y1451)</f>
        <v>6281.76</v>
      </c>
      <c r="AA1451" s="31">
        <f>D1451-Z1451</f>
        <v>217</v>
      </c>
      <c r="AB1451" s="39">
        <f>Z1451/D1451</f>
        <v>0.96660901464279336</v>
      </c>
      <c r="AC1451" s="32"/>
      <c r="AE1451" s="135"/>
      <c r="AF1451" s="135"/>
      <c r="AG1451" s="135"/>
      <c r="AH1451" s="135"/>
      <c r="AI1451" s="135"/>
      <c r="AJ1451" s="135"/>
      <c r="AK1451" s="135"/>
      <c r="AL1451" s="135"/>
      <c r="AM1451" s="135"/>
      <c r="AN1451" s="135"/>
      <c r="AO1451" s="135"/>
      <c r="AP1451" s="135"/>
    </row>
    <row r="1452" spans="1:42" s="33" customFormat="1" ht="18" hidden="1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78"/>
        <v>0</v>
      </c>
      <c r="AA1452" s="31">
        <f>D1452-Z1452</f>
        <v>0</v>
      </c>
      <c r="AB1452" s="39"/>
      <c r="AC1452" s="32"/>
      <c r="AE1452" s="135"/>
      <c r="AF1452" s="135"/>
      <c r="AG1452" s="135"/>
      <c r="AH1452" s="135"/>
      <c r="AI1452" s="135"/>
      <c r="AJ1452" s="135"/>
      <c r="AK1452" s="135"/>
      <c r="AL1452" s="135"/>
      <c r="AM1452" s="135"/>
      <c r="AN1452" s="135"/>
      <c r="AO1452" s="135"/>
      <c r="AP1452" s="135"/>
    </row>
    <row r="1453" spans="1:42" s="33" customFormat="1" ht="18" hidden="1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78"/>
        <v>0</v>
      </c>
      <c r="AA1453" s="31">
        <f>D1453-Z1453</f>
        <v>0</v>
      </c>
      <c r="AB1453" s="39"/>
      <c r="AC1453" s="32"/>
      <c r="AE1453" s="135"/>
      <c r="AF1453" s="135"/>
      <c r="AG1453" s="135"/>
      <c r="AH1453" s="135"/>
      <c r="AI1453" s="135"/>
      <c r="AJ1453" s="135"/>
      <c r="AK1453" s="135"/>
      <c r="AL1453" s="135"/>
      <c r="AM1453" s="135"/>
      <c r="AN1453" s="135"/>
      <c r="AO1453" s="135"/>
      <c r="AP1453" s="135"/>
    </row>
    <row r="1454" spans="1:42" s="33" customFormat="1" ht="18" hidden="1" customHeight="1" x14ac:dyDescent="0.25">
      <c r="A1454" s="40" t="s">
        <v>38</v>
      </c>
      <c r="B1454" s="41">
        <f t="shared" ref="B1454:AA1454" si="679">SUM(B1450:B1453)</f>
        <v>6498.76</v>
      </c>
      <c r="C1454" s="41">
        <f t="shared" si="679"/>
        <v>0</v>
      </c>
      <c r="D1454" s="41">
        <f t="shared" si="679"/>
        <v>6498.76</v>
      </c>
      <c r="E1454" s="41">
        <f t="shared" si="679"/>
        <v>0</v>
      </c>
      <c r="F1454" s="41">
        <f t="shared" si="679"/>
        <v>6281.76</v>
      </c>
      <c r="G1454" s="41">
        <f t="shared" si="679"/>
        <v>0</v>
      </c>
      <c r="H1454" s="41">
        <f t="shared" si="679"/>
        <v>0</v>
      </c>
      <c r="I1454" s="41">
        <f t="shared" si="679"/>
        <v>0</v>
      </c>
      <c r="J1454" s="41">
        <f t="shared" si="679"/>
        <v>0</v>
      </c>
      <c r="K1454" s="41">
        <f t="shared" si="679"/>
        <v>0</v>
      </c>
      <c r="L1454" s="41">
        <f t="shared" si="679"/>
        <v>0</v>
      </c>
      <c r="M1454" s="41">
        <f t="shared" si="679"/>
        <v>0</v>
      </c>
      <c r="N1454" s="41">
        <f t="shared" si="679"/>
        <v>0</v>
      </c>
      <c r="O1454" s="41">
        <f t="shared" si="679"/>
        <v>0</v>
      </c>
      <c r="P1454" s="41">
        <f t="shared" si="679"/>
        <v>0</v>
      </c>
      <c r="Q1454" s="41">
        <f t="shared" si="679"/>
        <v>0</v>
      </c>
      <c r="R1454" s="41">
        <f t="shared" si="679"/>
        <v>6281.76</v>
      </c>
      <c r="S1454" s="41">
        <f t="shared" si="679"/>
        <v>0</v>
      </c>
      <c r="T1454" s="41">
        <f t="shared" si="679"/>
        <v>0</v>
      </c>
      <c r="U1454" s="41">
        <f t="shared" si="679"/>
        <v>0</v>
      </c>
      <c r="V1454" s="41">
        <f t="shared" si="679"/>
        <v>0</v>
      </c>
      <c r="W1454" s="41">
        <f t="shared" si="679"/>
        <v>0</v>
      </c>
      <c r="X1454" s="41">
        <f t="shared" si="679"/>
        <v>0</v>
      </c>
      <c r="Y1454" s="41">
        <f t="shared" si="679"/>
        <v>0</v>
      </c>
      <c r="Z1454" s="41">
        <f t="shared" si="679"/>
        <v>6281.76</v>
      </c>
      <c r="AA1454" s="41">
        <f t="shared" si="679"/>
        <v>217</v>
      </c>
      <c r="AB1454" s="42">
        <f>Z1454/D1454</f>
        <v>0.96660901464279336</v>
      </c>
      <c r="AC1454" s="32"/>
      <c r="AE1454" s="135"/>
      <c r="AF1454" s="135"/>
      <c r="AG1454" s="135"/>
      <c r="AH1454" s="135"/>
      <c r="AI1454" s="135"/>
      <c r="AJ1454" s="135"/>
      <c r="AK1454" s="135"/>
      <c r="AL1454" s="135"/>
      <c r="AM1454" s="135"/>
      <c r="AN1454" s="135"/>
      <c r="AO1454" s="135"/>
      <c r="AP1454" s="135"/>
    </row>
    <row r="1455" spans="1:42" s="33" customFormat="1" ht="18" hidden="1" customHeight="1" x14ac:dyDescent="0.25">
      <c r="A1455" s="43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80">SUM(M1455:Y1455)</f>
        <v>0</v>
      </c>
      <c r="AA1455" s="31">
        <f>D1455-Z1455</f>
        <v>0</v>
      </c>
      <c r="AB1455" s="39"/>
      <c r="AC1455" s="32"/>
      <c r="AE1455" s="135"/>
      <c r="AF1455" s="135"/>
      <c r="AG1455" s="135"/>
      <c r="AH1455" s="135"/>
      <c r="AI1455" s="135"/>
      <c r="AJ1455" s="135"/>
      <c r="AK1455" s="135"/>
      <c r="AL1455" s="135"/>
      <c r="AM1455" s="135"/>
      <c r="AN1455" s="135"/>
      <c r="AO1455" s="135"/>
      <c r="AP1455" s="135"/>
    </row>
    <row r="1456" spans="1:42" s="33" customFormat="1" ht="18" hidden="1" customHeight="1" x14ac:dyDescent="0.25">
      <c r="A1456" s="40" t="s">
        <v>40</v>
      </c>
      <c r="B1456" s="41">
        <f t="shared" ref="B1456:AA1456" si="681">B1455+B1454</f>
        <v>6498.76</v>
      </c>
      <c r="C1456" s="41">
        <f t="shared" si="681"/>
        <v>0</v>
      </c>
      <c r="D1456" s="41">
        <f t="shared" si="681"/>
        <v>6498.76</v>
      </c>
      <c r="E1456" s="41">
        <f t="shared" si="681"/>
        <v>0</v>
      </c>
      <c r="F1456" s="41">
        <f t="shared" si="681"/>
        <v>6281.76</v>
      </c>
      <c r="G1456" s="41">
        <f t="shared" si="681"/>
        <v>0</v>
      </c>
      <c r="H1456" s="41">
        <f t="shared" si="681"/>
        <v>0</v>
      </c>
      <c r="I1456" s="41">
        <f t="shared" si="681"/>
        <v>0</v>
      </c>
      <c r="J1456" s="41">
        <f t="shared" si="681"/>
        <v>0</v>
      </c>
      <c r="K1456" s="41">
        <f t="shared" si="681"/>
        <v>0</v>
      </c>
      <c r="L1456" s="41">
        <f t="shared" si="681"/>
        <v>0</v>
      </c>
      <c r="M1456" s="41">
        <f t="shared" si="681"/>
        <v>0</v>
      </c>
      <c r="N1456" s="41">
        <f t="shared" si="681"/>
        <v>0</v>
      </c>
      <c r="O1456" s="41">
        <f t="shared" si="681"/>
        <v>0</v>
      </c>
      <c r="P1456" s="41">
        <f t="shared" si="681"/>
        <v>0</v>
      </c>
      <c r="Q1456" s="41">
        <f t="shared" si="681"/>
        <v>0</v>
      </c>
      <c r="R1456" s="41">
        <f t="shared" si="681"/>
        <v>6281.76</v>
      </c>
      <c r="S1456" s="41">
        <f t="shared" si="681"/>
        <v>0</v>
      </c>
      <c r="T1456" s="41">
        <f t="shared" si="681"/>
        <v>0</v>
      </c>
      <c r="U1456" s="41">
        <f t="shared" si="681"/>
        <v>0</v>
      </c>
      <c r="V1456" s="41">
        <f t="shared" si="681"/>
        <v>0</v>
      </c>
      <c r="W1456" s="41">
        <f t="shared" si="681"/>
        <v>0</v>
      </c>
      <c r="X1456" s="41">
        <f t="shared" si="681"/>
        <v>0</v>
      </c>
      <c r="Y1456" s="41">
        <f t="shared" si="681"/>
        <v>0</v>
      </c>
      <c r="Z1456" s="41">
        <f t="shared" si="681"/>
        <v>6281.76</v>
      </c>
      <c r="AA1456" s="41">
        <f t="shared" si="681"/>
        <v>217</v>
      </c>
      <c r="AB1456" s="42">
        <f>Z1456/D1456</f>
        <v>0.96660901464279336</v>
      </c>
      <c r="AC1456" s="44"/>
      <c r="AE1456" s="135"/>
      <c r="AF1456" s="135"/>
      <c r="AG1456" s="135"/>
      <c r="AH1456" s="135"/>
      <c r="AI1456" s="135"/>
      <c r="AJ1456" s="135"/>
      <c r="AK1456" s="135"/>
      <c r="AL1456" s="135"/>
      <c r="AM1456" s="135"/>
      <c r="AN1456" s="135"/>
      <c r="AO1456" s="135"/>
      <c r="AP1456" s="135"/>
    </row>
    <row r="1457" spans="1:42" s="33" customFormat="1" ht="15" hidden="1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  <c r="AE1457" s="135"/>
      <c r="AF1457" s="135"/>
      <c r="AG1457" s="135"/>
      <c r="AH1457" s="135"/>
      <c r="AI1457" s="135"/>
      <c r="AJ1457" s="135"/>
      <c r="AK1457" s="135"/>
      <c r="AL1457" s="135"/>
      <c r="AM1457" s="135"/>
      <c r="AN1457" s="135"/>
      <c r="AO1457" s="135"/>
      <c r="AP1457" s="135"/>
    </row>
    <row r="1458" spans="1:42" s="33" customFormat="1" ht="15" hidden="1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  <c r="AE1458" s="135"/>
      <c r="AF1458" s="135"/>
      <c r="AG1458" s="135"/>
      <c r="AH1458" s="135"/>
      <c r="AI1458" s="135"/>
      <c r="AJ1458" s="135"/>
      <c r="AK1458" s="135"/>
      <c r="AL1458" s="135"/>
      <c r="AM1458" s="135"/>
      <c r="AN1458" s="135"/>
      <c r="AO1458" s="135"/>
      <c r="AP1458" s="135"/>
    </row>
    <row r="1459" spans="1:42" s="33" customFormat="1" ht="15" hidden="1" customHeight="1" x14ac:dyDescent="0.25">
      <c r="A1459" s="48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  <c r="AE1459" s="135"/>
      <c r="AF1459" s="135"/>
      <c r="AG1459" s="135"/>
      <c r="AH1459" s="135"/>
      <c r="AI1459" s="135"/>
      <c r="AJ1459" s="135"/>
      <c r="AK1459" s="135"/>
      <c r="AL1459" s="135"/>
      <c r="AM1459" s="135"/>
      <c r="AN1459" s="135"/>
      <c r="AO1459" s="135"/>
      <c r="AP1459" s="135"/>
    </row>
    <row r="1460" spans="1:42" s="33" customFormat="1" ht="18" hidden="1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9"/>
      <c r="AC1460" s="32"/>
      <c r="AE1460" s="135"/>
      <c r="AF1460" s="135"/>
      <c r="AG1460" s="135"/>
      <c r="AH1460" s="135"/>
      <c r="AI1460" s="135"/>
      <c r="AJ1460" s="135"/>
      <c r="AK1460" s="135"/>
      <c r="AL1460" s="135"/>
      <c r="AM1460" s="135"/>
      <c r="AN1460" s="135"/>
      <c r="AO1460" s="135"/>
      <c r="AP1460" s="135"/>
    </row>
    <row r="1461" spans="1:42" s="33" customFormat="1" ht="18" hidden="1" customHeight="1" x14ac:dyDescent="0.2">
      <c r="A1461" s="36" t="s">
        <v>35</v>
      </c>
      <c r="B1461" s="31">
        <f>[1]consoCURRENT!E33863</f>
        <v>7690.92</v>
      </c>
      <c r="C1461" s="31">
        <f>[1]consoCURRENT!F33863</f>
        <v>0</v>
      </c>
      <c r="D1461" s="31">
        <f>[1]consoCURRENT!G33863</f>
        <v>7690.92</v>
      </c>
      <c r="E1461" s="31">
        <f>[1]consoCURRENT!H33863</f>
        <v>7690.92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7690.92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82">SUM(M1461:Y1461)</f>
        <v>7690.92</v>
      </c>
      <c r="AA1461" s="31">
        <f>D1461-Z1461</f>
        <v>0</v>
      </c>
      <c r="AB1461" s="39">
        <f>Z1461/D1461</f>
        <v>1</v>
      </c>
      <c r="AC1461" s="32"/>
      <c r="AE1461" s="135"/>
      <c r="AF1461" s="135"/>
      <c r="AG1461" s="135"/>
      <c r="AH1461" s="135"/>
      <c r="AI1461" s="135"/>
      <c r="AJ1461" s="135"/>
      <c r="AK1461" s="135"/>
      <c r="AL1461" s="135"/>
      <c r="AM1461" s="135"/>
      <c r="AN1461" s="135"/>
      <c r="AO1461" s="135"/>
      <c r="AP1461" s="135"/>
    </row>
    <row r="1462" spans="1:42" s="33" customFormat="1" ht="18" hidden="1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82"/>
        <v>0</v>
      </c>
      <c r="AA1462" s="31">
        <f>D1462-Z1462</f>
        <v>0</v>
      </c>
      <c r="AB1462" s="39"/>
      <c r="AC1462" s="32"/>
      <c r="AE1462" s="135"/>
      <c r="AF1462" s="135"/>
      <c r="AG1462" s="135"/>
      <c r="AH1462" s="135"/>
      <c r="AI1462" s="135"/>
      <c r="AJ1462" s="135"/>
      <c r="AK1462" s="135"/>
      <c r="AL1462" s="135"/>
      <c r="AM1462" s="135"/>
      <c r="AN1462" s="135"/>
      <c r="AO1462" s="135"/>
      <c r="AP1462" s="135"/>
    </row>
    <row r="1463" spans="1:42" s="33" customFormat="1" ht="18" hidden="1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82"/>
        <v>0</v>
      </c>
      <c r="AA1463" s="31">
        <f>D1463-Z1463</f>
        <v>0</v>
      </c>
      <c r="AB1463" s="39"/>
      <c r="AC1463" s="32"/>
      <c r="AE1463" s="135"/>
      <c r="AF1463" s="135"/>
      <c r="AG1463" s="135"/>
      <c r="AH1463" s="135"/>
      <c r="AI1463" s="135"/>
      <c r="AJ1463" s="135"/>
      <c r="AK1463" s="135"/>
      <c r="AL1463" s="135"/>
      <c r="AM1463" s="135"/>
      <c r="AN1463" s="135"/>
      <c r="AO1463" s="135"/>
      <c r="AP1463" s="135"/>
    </row>
    <row r="1464" spans="1:42" s="33" customFormat="1" ht="18" hidden="1" customHeight="1" x14ac:dyDescent="0.25">
      <c r="A1464" s="40" t="s">
        <v>38</v>
      </c>
      <c r="B1464" s="41">
        <f t="shared" ref="B1464:AA1464" si="683">SUM(B1460:B1463)</f>
        <v>7690.92</v>
      </c>
      <c r="C1464" s="41">
        <f t="shared" si="683"/>
        <v>0</v>
      </c>
      <c r="D1464" s="41">
        <f t="shared" si="683"/>
        <v>7690.92</v>
      </c>
      <c r="E1464" s="41">
        <f t="shared" si="683"/>
        <v>7690.92</v>
      </c>
      <c r="F1464" s="41">
        <f t="shared" si="683"/>
        <v>0</v>
      </c>
      <c r="G1464" s="41">
        <f t="shared" si="683"/>
        <v>0</v>
      </c>
      <c r="H1464" s="41">
        <f t="shared" si="683"/>
        <v>0</v>
      </c>
      <c r="I1464" s="41">
        <f t="shared" si="683"/>
        <v>0</v>
      </c>
      <c r="J1464" s="41">
        <f t="shared" si="683"/>
        <v>0</v>
      </c>
      <c r="K1464" s="41">
        <f t="shared" si="683"/>
        <v>0</v>
      </c>
      <c r="L1464" s="41">
        <f t="shared" si="683"/>
        <v>0</v>
      </c>
      <c r="M1464" s="41">
        <f t="shared" si="683"/>
        <v>0</v>
      </c>
      <c r="N1464" s="41">
        <f t="shared" si="683"/>
        <v>0</v>
      </c>
      <c r="O1464" s="41">
        <f t="shared" si="683"/>
        <v>7690.92</v>
      </c>
      <c r="P1464" s="41">
        <f t="shared" si="683"/>
        <v>0</v>
      </c>
      <c r="Q1464" s="41">
        <f t="shared" si="683"/>
        <v>0</v>
      </c>
      <c r="R1464" s="41">
        <f t="shared" si="683"/>
        <v>0</v>
      </c>
      <c r="S1464" s="41">
        <f t="shared" si="683"/>
        <v>0</v>
      </c>
      <c r="T1464" s="41">
        <f t="shared" si="683"/>
        <v>0</v>
      </c>
      <c r="U1464" s="41">
        <f t="shared" si="683"/>
        <v>0</v>
      </c>
      <c r="V1464" s="41">
        <f t="shared" si="683"/>
        <v>0</v>
      </c>
      <c r="W1464" s="41">
        <f t="shared" si="683"/>
        <v>0</v>
      </c>
      <c r="X1464" s="41">
        <f t="shared" si="683"/>
        <v>0</v>
      </c>
      <c r="Y1464" s="41">
        <f t="shared" si="683"/>
        <v>0</v>
      </c>
      <c r="Z1464" s="41">
        <f t="shared" si="683"/>
        <v>7690.92</v>
      </c>
      <c r="AA1464" s="41">
        <f t="shared" si="683"/>
        <v>0</v>
      </c>
      <c r="AB1464" s="42">
        <f>Z1464/D1464</f>
        <v>1</v>
      </c>
      <c r="AC1464" s="32"/>
      <c r="AE1464" s="135"/>
      <c r="AF1464" s="135"/>
      <c r="AG1464" s="135"/>
      <c r="AH1464" s="135"/>
      <c r="AI1464" s="135"/>
      <c r="AJ1464" s="135"/>
      <c r="AK1464" s="135"/>
      <c r="AL1464" s="135"/>
      <c r="AM1464" s="135"/>
      <c r="AN1464" s="135"/>
      <c r="AO1464" s="135"/>
      <c r="AP1464" s="135"/>
    </row>
    <row r="1465" spans="1:42" s="33" customFormat="1" ht="18" hidden="1" customHeight="1" x14ac:dyDescent="0.25">
      <c r="A1465" s="43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84">SUM(M1465:Y1465)</f>
        <v>0</v>
      </c>
      <c r="AA1465" s="31">
        <f>D1465-Z1465</f>
        <v>0</v>
      </c>
      <c r="AB1465" s="39"/>
      <c r="AC1465" s="32"/>
      <c r="AE1465" s="135"/>
      <c r="AF1465" s="135"/>
      <c r="AG1465" s="135"/>
      <c r="AH1465" s="135"/>
      <c r="AI1465" s="135"/>
      <c r="AJ1465" s="135"/>
      <c r="AK1465" s="135"/>
      <c r="AL1465" s="135"/>
      <c r="AM1465" s="135"/>
      <c r="AN1465" s="135"/>
      <c r="AO1465" s="135"/>
      <c r="AP1465" s="135"/>
    </row>
    <row r="1466" spans="1:42" s="33" customFormat="1" ht="18" hidden="1" customHeight="1" x14ac:dyDescent="0.25">
      <c r="A1466" s="40" t="s">
        <v>40</v>
      </c>
      <c r="B1466" s="41">
        <f t="shared" ref="B1466:AA1466" si="685">B1465+B1464</f>
        <v>7690.92</v>
      </c>
      <c r="C1466" s="41">
        <f t="shared" si="685"/>
        <v>0</v>
      </c>
      <c r="D1466" s="41">
        <f t="shared" si="685"/>
        <v>7690.92</v>
      </c>
      <c r="E1466" s="41">
        <f t="shared" si="685"/>
        <v>7690.92</v>
      </c>
      <c r="F1466" s="41">
        <f t="shared" si="685"/>
        <v>0</v>
      </c>
      <c r="G1466" s="41">
        <f t="shared" si="685"/>
        <v>0</v>
      </c>
      <c r="H1466" s="41">
        <f t="shared" si="685"/>
        <v>0</v>
      </c>
      <c r="I1466" s="41">
        <f t="shared" si="685"/>
        <v>0</v>
      </c>
      <c r="J1466" s="41">
        <f t="shared" si="685"/>
        <v>0</v>
      </c>
      <c r="K1466" s="41">
        <f t="shared" si="685"/>
        <v>0</v>
      </c>
      <c r="L1466" s="41">
        <f t="shared" si="685"/>
        <v>0</v>
      </c>
      <c r="M1466" s="41">
        <f t="shared" si="685"/>
        <v>0</v>
      </c>
      <c r="N1466" s="41">
        <f t="shared" si="685"/>
        <v>0</v>
      </c>
      <c r="O1466" s="41">
        <f t="shared" si="685"/>
        <v>7690.92</v>
      </c>
      <c r="P1466" s="41">
        <f t="shared" si="685"/>
        <v>0</v>
      </c>
      <c r="Q1466" s="41">
        <f t="shared" si="685"/>
        <v>0</v>
      </c>
      <c r="R1466" s="41">
        <f t="shared" si="685"/>
        <v>0</v>
      </c>
      <c r="S1466" s="41">
        <f t="shared" si="685"/>
        <v>0</v>
      </c>
      <c r="T1466" s="41">
        <f t="shared" si="685"/>
        <v>0</v>
      </c>
      <c r="U1466" s="41">
        <f t="shared" si="685"/>
        <v>0</v>
      </c>
      <c r="V1466" s="41">
        <f t="shared" si="685"/>
        <v>0</v>
      </c>
      <c r="W1466" s="41">
        <f t="shared" si="685"/>
        <v>0</v>
      </c>
      <c r="X1466" s="41">
        <f t="shared" si="685"/>
        <v>0</v>
      </c>
      <c r="Y1466" s="41">
        <f t="shared" si="685"/>
        <v>0</v>
      </c>
      <c r="Z1466" s="41">
        <f t="shared" si="685"/>
        <v>7690.92</v>
      </c>
      <c r="AA1466" s="41">
        <f t="shared" si="685"/>
        <v>0</v>
      </c>
      <c r="AB1466" s="42">
        <f>Z1466/D1466</f>
        <v>1</v>
      </c>
      <c r="AC1466" s="44"/>
      <c r="AE1466" s="135"/>
      <c r="AF1466" s="135"/>
      <c r="AG1466" s="135"/>
      <c r="AH1466" s="135"/>
      <c r="AI1466" s="135"/>
      <c r="AJ1466" s="135"/>
      <c r="AK1466" s="135"/>
      <c r="AL1466" s="135"/>
      <c r="AM1466" s="135"/>
      <c r="AN1466" s="135"/>
      <c r="AO1466" s="135"/>
      <c r="AP1466" s="135"/>
    </row>
    <row r="1467" spans="1:42" s="33" customFormat="1" ht="15" hidden="1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  <c r="AE1467" s="135"/>
      <c r="AF1467" s="135"/>
      <c r="AG1467" s="135"/>
      <c r="AH1467" s="135"/>
      <c r="AI1467" s="135"/>
      <c r="AJ1467" s="135"/>
      <c r="AK1467" s="135"/>
      <c r="AL1467" s="135"/>
      <c r="AM1467" s="135"/>
      <c r="AN1467" s="135"/>
      <c r="AO1467" s="135"/>
      <c r="AP1467" s="135"/>
    </row>
    <row r="1468" spans="1:42" s="33" customFormat="1" ht="15" hidden="1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  <c r="AE1468" s="135"/>
      <c r="AF1468" s="135"/>
      <c r="AG1468" s="135"/>
      <c r="AH1468" s="135"/>
      <c r="AI1468" s="135"/>
      <c r="AJ1468" s="135"/>
      <c r="AK1468" s="135"/>
      <c r="AL1468" s="135"/>
      <c r="AM1468" s="135"/>
      <c r="AN1468" s="135"/>
      <c r="AO1468" s="135"/>
      <c r="AP1468" s="135"/>
    </row>
    <row r="1469" spans="1:42" s="33" customFormat="1" ht="15" hidden="1" customHeight="1" x14ac:dyDescent="0.25">
      <c r="A1469" s="48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  <c r="AE1469" s="135"/>
      <c r="AF1469" s="135"/>
      <c r="AG1469" s="135"/>
      <c r="AH1469" s="135"/>
      <c r="AI1469" s="135"/>
      <c r="AJ1469" s="135"/>
      <c r="AK1469" s="135"/>
      <c r="AL1469" s="135"/>
      <c r="AM1469" s="135"/>
      <c r="AN1469" s="135"/>
      <c r="AO1469" s="135"/>
      <c r="AP1469" s="135"/>
    </row>
    <row r="1470" spans="1:42" s="33" customFormat="1" ht="18" hidden="1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9"/>
      <c r="AC1470" s="32"/>
      <c r="AE1470" s="135"/>
      <c r="AF1470" s="135"/>
      <c r="AG1470" s="135"/>
      <c r="AH1470" s="135"/>
      <c r="AI1470" s="135"/>
      <c r="AJ1470" s="135"/>
      <c r="AK1470" s="135"/>
      <c r="AL1470" s="135"/>
      <c r="AM1470" s="135"/>
      <c r="AN1470" s="135"/>
      <c r="AO1470" s="135"/>
      <c r="AP1470" s="135"/>
    </row>
    <row r="1471" spans="1:42" s="33" customFormat="1" ht="18" hidden="1" customHeight="1" x14ac:dyDescent="0.2">
      <c r="A1471" s="36" t="s">
        <v>35</v>
      </c>
      <c r="B1471" s="31">
        <f>[1]consoCURRENT!E34076</f>
        <v>20724.419999999984</v>
      </c>
      <c r="C1471" s="31">
        <f>[1]consoCURRENT!F34076</f>
        <v>0</v>
      </c>
      <c r="D1471" s="31">
        <f>[1]consoCURRENT!G34076</f>
        <v>20724.419999999984</v>
      </c>
      <c r="E1471" s="31">
        <f>[1]consoCURRENT!H34076</f>
        <v>20724.420000000002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15041.86</v>
      </c>
      <c r="P1471" s="31">
        <f>[1]consoCURRENT!S34076</f>
        <v>5682.56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86">SUM(M1471:Y1471)</f>
        <v>20724.420000000002</v>
      </c>
      <c r="AA1471" s="31">
        <f>D1471-Z1471</f>
        <v>0</v>
      </c>
      <c r="AB1471" s="39">
        <f>Z1471/D1471</f>
        <v>1.0000000000000009</v>
      </c>
      <c r="AC1471" s="32"/>
      <c r="AE1471" s="135"/>
      <c r="AF1471" s="135"/>
      <c r="AG1471" s="135"/>
      <c r="AH1471" s="135"/>
      <c r="AI1471" s="135"/>
      <c r="AJ1471" s="135"/>
      <c r="AK1471" s="135"/>
      <c r="AL1471" s="135"/>
      <c r="AM1471" s="135"/>
      <c r="AN1471" s="135"/>
      <c r="AO1471" s="135"/>
      <c r="AP1471" s="135"/>
    </row>
    <row r="1472" spans="1:42" s="33" customFormat="1" ht="18" hidden="1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86"/>
        <v>0</v>
      </c>
      <c r="AA1472" s="31">
        <f>D1472-Z1472</f>
        <v>0</v>
      </c>
      <c r="AB1472" s="39"/>
      <c r="AC1472" s="32"/>
      <c r="AE1472" s="135"/>
      <c r="AF1472" s="135"/>
      <c r="AG1472" s="135"/>
      <c r="AH1472" s="135"/>
      <c r="AI1472" s="135"/>
      <c r="AJ1472" s="135"/>
      <c r="AK1472" s="135"/>
      <c r="AL1472" s="135"/>
      <c r="AM1472" s="135"/>
      <c r="AN1472" s="135"/>
      <c r="AO1472" s="135"/>
      <c r="AP1472" s="135"/>
    </row>
    <row r="1473" spans="1:42" s="33" customFormat="1" ht="18" hidden="1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86"/>
        <v>0</v>
      </c>
      <c r="AA1473" s="31">
        <f>D1473-Z1473</f>
        <v>0</v>
      </c>
      <c r="AB1473" s="39"/>
      <c r="AC1473" s="32"/>
      <c r="AE1473" s="135"/>
      <c r="AF1473" s="135"/>
      <c r="AG1473" s="135"/>
      <c r="AH1473" s="135"/>
      <c r="AI1473" s="135"/>
      <c r="AJ1473" s="135"/>
      <c r="AK1473" s="135"/>
      <c r="AL1473" s="135"/>
      <c r="AM1473" s="135"/>
      <c r="AN1473" s="135"/>
      <c r="AO1473" s="135"/>
      <c r="AP1473" s="135"/>
    </row>
    <row r="1474" spans="1:42" s="33" customFormat="1" ht="18" hidden="1" customHeight="1" x14ac:dyDescent="0.25">
      <c r="A1474" s="40" t="s">
        <v>38</v>
      </c>
      <c r="B1474" s="41">
        <f t="shared" ref="B1474:AA1474" si="687">SUM(B1470:B1473)</f>
        <v>20724.419999999984</v>
      </c>
      <c r="C1474" s="41">
        <f t="shared" si="687"/>
        <v>0</v>
      </c>
      <c r="D1474" s="41">
        <f t="shared" si="687"/>
        <v>20724.419999999984</v>
      </c>
      <c r="E1474" s="41">
        <f t="shared" si="687"/>
        <v>20724.420000000002</v>
      </c>
      <c r="F1474" s="41">
        <f t="shared" si="687"/>
        <v>0</v>
      </c>
      <c r="G1474" s="41">
        <f t="shared" si="687"/>
        <v>0</v>
      </c>
      <c r="H1474" s="41">
        <f t="shared" si="687"/>
        <v>0</v>
      </c>
      <c r="I1474" s="41">
        <f t="shared" si="687"/>
        <v>0</v>
      </c>
      <c r="J1474" s="41">
        <f t="shared" si="687"/>
        <v>0</v>
      </c>
      <c r="K1474" s="41">
        <f t="shared" si="687"/>
        <v>0</v>
      </c>
      <c r="L1474" s="41">
        <f t="shared" si="687"/>
        <v>0</v>
      </c>
      <c r="M1474" s="41">
        <f t="shared" si="687"/>
        <v>0</v>
      </c>
      <c r="N1474" s="41">
        <f t="shared" si="687"/>
        <v>0</v>
      </c>
      <c r="O1474" s="41">
        <f t="shared" si="687"/>
        <v>15041.86</v>
      </c>
      <c r="P1474" s="41">
        <f t="shared" si="687"/>
        <v>5682.56</v>
      </c>
      <c r="Q1474" s="41">
        <f t="shared" si="687"/>
        <v>0</v>
      </c>
      <c r="R1474" s="41">
        <f t="shared" si="687"/>
        <v>0</v>
      </c>
      <c r="S1474" s="41">
        <f t="shared" si="687"/>
        <v>0</v>
      </c>
      <c r="T1474" s="41">
        <f t="shared" si="687"/>
        <v>0</v>
      </c>
      <c r="U1474" s="41">
        <f t="shared" si="687"/>
        <v>0</v>
      </c>
      <c r="V1474" s="41">
        <f t="shared" si="687"/>
        <v>0</v>
      </c>
      <c r="W1474" s="41">
        <f t="shared" si="687"/>
        <v>0</v>
      </c>
      <c r="X1474" s="41">
        <f t="shared" si="687"/>
        <v>0</v>
      </c>
      <c r="Y1474" s="41">
        <f t="shared" si="687"/>
        <v>0</v>
      </c>
      <c r="Z1474" s="41">
        <f t="shared" si="687"/>
        <v>20724.420000000002</v>
      </c>
      <c r="AA1474" s="41">
        <f t="shared" si="687"/>
        <v>0</v>
      </c>
      <c r="AB1474" s="42">
        <f>Z1474/D1474</f>
        <v>1.0000000000000009</v>
      </c>
      <c r="AC1474" s="32"/>
      <c r="AE1474" s="135"/>
      <c r="AF1474" s="135"/>
      <c r="AG1474" s="135"/>
      <c r="AH1474" s="135"/>
      <c r="AI1474" s="135"/>
      <c r="AJ1474" s="135"/>
      <c r="AK1474" s="135"/>
      <c r="AL1474" s="135"/>
      <c r="AM1474" s="135"/>
      <c r="AN1474" s="135"/>
      <c r="AO1474" s="135"/>
      <c r="AP1474" s="135"/>
    </row>
    <row r="1475" spans="1:42" s="33" customFormat="1" ht="18" hidden="1" customHeight="1" x14ac:dyDescent="0.25">
      <c r="A1475" s="43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88">SUM(M1475:Y1475)</f>
        <v>0</v>
      </c>
      <c r="AA1475" s="31">
        <f>D1475-Z1475</f>
        <v>0</v>
      </c>
      <c r="AB1475" s="39"/>
      <c r="AC1475" s="32"/>
      <c r="AE1475" s="135"/>
      <c r="AF1475" s="135"/>
      <c r="AG1475" s="135"/>
      <c r="AH1475" s="135"/>
      <c r="AI1475" s="135"/>
      <c r="AJ1475" s="135"/>
      <c r="AK1475" s="135"/>
      <c r="AL1475" s="135"/>
      <c r="AM1475" s="135"/>
      <c r="AN1475" s="135"/>
      <c r="AO1475" s="135"/>
      <c r="AP1475" s="135"/>
    </row>
    <row r="1476" spans="1:42" s="33" customFormat="1" ht="18" hidden="1" customHeight="1" x14ac:dyDescent="0.25">
      <c r="A1476" s="40" t="s">
        <v>40</v>
      </c>
      <c r="B1476" s="41">
        <f t="shared" ref="B1476:AA1476" si="689">B1475+B1474</f>
        <v>20724.419999999984</v>
      </c>
      <c r="C1476" s="41">
        <f t="shared" si="689"/>
        <v>0</v>
      </c>
      <c r="D1476" s="41">
        <f t="shared" si="689"/>
        <v>20724.419999999984</v>
      </c>
      <c r="E1476" s="41">
        <f t="shared" si="689"/>
        <v>20724.420000000002</v>
      </c>
      <c r="F1476" s="41">
        <f t="shared" si="689"/>
        <v>0</v>
      </c>
      <c r="G1476" s="41">
        <f t="shared" si="689"/>
        <v>0</v>
      </c>
      <c r="H1476" s="41">
        <f t="shared" si="689"/>
        <v>0</v>
      </c>
      <c r="I1476" s="41">
        <f t="shared" si="689"/>
        <v>0</v>
      </c>
      <c r="J1476" s="41">
        <f t="shared" si="689"/>
        <v>0</v>
      </c>
      <c r="K1476" s="41">
        <f t="shared" si="689"/>
        <v>0</v>
      </c>
      <c r="L1476" s="41">
        <f t="shared" si="689"/>
        <v>0</v>
      </c>
      <c r="M1476" s="41">
        <f t="shared" si="689"/>
        <v>0</v>
      </c>
      <c r="N1476" s="41">
        <f t="shared" si="689"/>
        <v>0</v>
      </c>
      <c r="O1476" s="41">
        <f t="shared" si="689"/>
        <v>15041.86</v>
      </c>
      <c r="P1476" s="41">
        <f t="shared" si="689"/>
        <v>5682.56</v>
      </c>
      <c r="Q1476" s="41">
        <f t="shared" si="689"/>
        <v>0</v>
      </c>
      <c r="R1476" s="41">
        <f t="shared" si="689"/>
        <v>0</v>
      </c>
      <c r="S1476" s="41">
        <f t="shared" si="689"/>
        <v>0</v>
      </c>
      <c r="T1476" s="41">
        <f t="shared" si="689"/>
        <v>0</v>
      </c>
      <c r="U1476" s="41">
        <f t="shared" si="689"/>
        <v>0</v>
      </c>
      <c r="V1476" s="41">
        <f t="shared" si="689"/>
        <v>0</v>
      </c>
      <c r="W1476" s="41">
        <f t="shared" si="689"/>
        <v>0</v>
      </c>
      <c r="X1476" s="41">
        <f t="shared" si="689"/>
        <v>0</v>
      </c>
      <c r="Y1476" s="41">
        <f t="shared" si="689"/>
        <v>0</v>
      </c>
      <c r="Z1476" s="41">
        <f t="shared" si="689"/>
        <v>20724.420000000002</v>
      </c>
      <c r="AA1476" s="41">
        <f t="shared" si="689"/>
        <v>0</v>
      </c>
      <c r="AB1476" s="42">
        <f>Z1476/D1476</f>
        <v>1.0000000000000009</v>
      </c>
      <c r="AC1476" s="44"/>
      <c r="AE1476" s="135"/>
      <c r="AF1476" s="135"/>
      <c r="AG1476" s="135"/>
      <c r="AH1476" s="135"/>
      <c r="AI1476" s="135"/>
      <c r="AJ1476" s="135"/>
      <c r="AK1476" s="135"/>
      <c r="AL1476" s="135"/>
      <c r="AM1476" s="135"/>
      <c r="AN1476" s="135"/>
      <c r="AO1476" s="135"/>
      <c r="AP1476" s="135"/>
    </row>
    <row r="1477" spans="1:42" s="33" customFormat="1" ht="15" hidden="1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  <c r="AE1477" s="135"/>
      <c r="AF1477" s="135"/>
      <c r="AG1477" s="135"/>
      <c r="AH1477" s="135"/>
      <c r="AI1477" s="135"/>
      <c r="AJ1477" s="135"/>
      <c r="AK1477" s="135"/>
      <c r="AL1477" s="135"/>
      <c r="AM1477" s="135"/>
      <c r="AN1477" s="135"/>
      <c r="AO1477" s="135"/>
      <c r="AP1477" s="135"/>
    </row>
    <row r="1478" spans="1:42" s="33" customFormat="1" ht="15" hidden="1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  <c r="AE1478" s="135"/>
      <c r="AF1478" s="135"/>
      <c r="AG1478" s="135"/>
      <c r="AH1478" s="135"/>
      <c r="AI1478" s="135"/>
      <c r="AJ1478" s="135"/>
      <c r="AK1478" s="135"/>
      <c r="AL1478" s="135"/>
      <c r="AM1478" s="135"/>
      <c r="AN1478" s="135"/>
      <c r="AO1478" s="135"/>
      <c r="AP1478" s="135"/>
    </row>
    <row r="1479" spans="1:42" s="33" customFormat="1" ht="15" hidden="1" customHeight="1" x14ac:dyDescent="0.25">
      <c r="A1479" s="48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  <c r="AE1479" s="135"/>
      <c r="AF1479" s="135"/>
      <c r="AG1479" s="135"/>
      <c r="AH1479" s="135"/>
      <c r="AI1479" s="135"/>
      <c r="AJ1479" s="135"/>
      <c r="AK1479" s="135"/>
      <c r="AL1479" s="135"/>
      <c r="AM1479" s="135"/>
      <c r="AN1479" s="135"/>
      <c r="AO1479" s="135"/>
      <c r="AP1479" s="135"/>
    </row>
    <row r="1480" spans="1:42" s="33" customFormat="1" ht="18" hidden="1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9"/>
      <c r="AC1480" s="32"/>
      <c r="AE1480" s="135"/>
      <c r="AF1480" s="135"/>
      <c r="AG1480" s="135"/>
      <c r="AH1480" s="135"/>
      <c r="AI1480" s="135"/>
      <c r="AJ1480" s="135"/>
      <c r="AK1480" s="135"/>
      <c r="AL1480" s="135"/>
      <c r="AM1480" s="135"/>
      <c r="AN1480" s="135"/>
      <c r="AO1480" s="135"/>
      <c r="AP1480" s="135"/>
    </row>
    <row r="1481" spans="1:42" s="33" customFormat="1" ht="18" hidden="1" customHeight="1" x14ac:dyDescent="0.2">
      <c r="A1481" s="36" t="s">
        <v>35</v>
      </c>
      <c r="B1481" s="31">
        <f>[1]consoCURRENT!E34289</f>
        <v>30659.269999999997</v>
      </c>
      <c r="C1481" s="31">
        <f>[1]consoCURRENT!F34289</f>
        <v>0</v>
      </c>
      <c r="D1481" s="31">
        <f>[1]consoCURRENT!G34289</f>
        <v>30659.269999999997</v>
      </c>
      <c r="E1481" s="31">
        <f>[1]consoCURRENT!H34289</f>
        <v>17848</v>
      </c>
      <c r="F1481" s="31">
        <f>[1]consoCURRENT!I34289</f>
        <v>12811.269999999999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0</v>
      </c>
      <c r="P1481" s="31">
        <f>[1]consoCURRENT!S34289</f>
        <v>17848</v>
      </c>
      <c r="Q1481" s="31">
        <f>[1]consoCURRENT!T34289</f>
        <v>1597.9499999999989</v>
      </c>
      <c r="R1481" s="31">
        <f>[1]consoCURRENT!U34289</f>
        <v>11213.32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90">SUM(M1481:Y1481)</f>
        <v>30659.269999999997</v>
      </c>
      <c r="AA1481" s="31">
        <f>D1481-Z1481</f>
        <v>0</v>
      </c>
      <c r="AB1481" s="39">
        <f>Z1481/D1481</f>
        <v>1</v>
      </c>
      <c r="AC1481" s="32"/>
      <c r="AE1481" s="135"/>
      <c r="AF1481" s="135"/>
      <c r="AG1481" s="135"/>
      <c r="AH1481" s="135"/>
      <c r="AI1481" s="135"/>
      <c r="AJ1481" s="135"/>
      <c r="AK1481" s="135"/>
      <c r="AL1481" s="135"/>
      <c r="AM1481" s="135"/>
      <c r="AN1481" s="135"/>
      <c r="AO1481" s="135"/>
      <c r="AP1481" s="135"/>
    </row>
    <row r="1482" spans="1:42" s="33" customFormat="1" ht="18" hidden="1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90"/>
        <v>0</v>
      </c>
      <c r="AA1482" s="31">
        <f>D1482-Z1482</f>
        <v>0</v>
      </c>
      <c r="AB1482" s="39"/>
      <c r="AC1482" s="32"/>
      <c r="AE1482" s="135"/>
      <c r="AF1482" s="135"/>
      <c r="AG1482" s="135"/>
      <c r="AH1482" s="135"/>
      <c r="AI1482" s="135"/>
      <c r="AJ1482" s="135"/>
      <c r="AK1482" s="135"/>
      <c r="AL1482" s="135"/>
      <c r="AM1482" s="135"/>
      <c r="AN1482" s="135"/>
      <c r="AO1482" s="135"/>
      <c r="AP1482" s="135"/>
    </row>
    <row r="1483" spans="1:42" s="33" customFormat="1" ht="18" hidden="1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90"/>
        <v>0</v>
      </c>
      <c r="AA1483" s="31">
        <f>D1483-Z1483</f>
        <v>0</v>
      </c>
      <c r="AB1483" s="39"/>
      <c r="AC1483" s="32"/>
      <c r="AE1483" s="135"/>
      <c r="AF1483" s="135"/>
      <c r="AG1483" s="135"/>
      <c r="AH1483" s="135"/>
      <c r="AI1483" s="135"/>
      <c r="AJ1483" s="135"/>
      <c r="AK1483" s="135"/>
      <c r="AL1483" s="135"/>
      <c r="AM1483" s="135"/>
      <c r="AN1483" s="135"/>
      <c r="AO1483" s="135"/>
      <c r="AP1483" s="135"/>
    </row>
    <row r="1484" spans="1:42" s="33" customFormat="1" ht="18" hidden="1" customHeight="1" x14ac:dyDescent="0.25">
      <c r="A1484" s="40" t="s">
        <v>38</v>
      </c>
      <c r="B1484" s="41">
        <f t="shared" ref="B1484:AA1484" si="691">SUM(B1480:B1483)</f>
        <v>30659.269999999997</v>
      </c>
      <c r="C1484" s="41">
        <f t="shared" si="691"/>
        <v>0</v>
      </c>
      <c r="D1484" s="41">
        <f t="shared" si="691"/>
        <v>30659.269999999997</v>
      </c>
      <c r="E1484" s="41">
        <f t="shared" si="691"/>
        <v>17848</v>
      </c>
      <c r="F1484" s="41">
        <f t="shared" si="691"/>
        <v>12811.269999999999</v>
      </c>
      <c r="G1484" s="41">
        <f t="shared" si="691"/>
        <v>0</v>
      </c>
      <c r="H1484" s="41">
        <f t="shared" si="691"/>
        <v>0</v>
      </c>
      <c r="I1484" s="41">
        <f t="shared" si="691"/>
        <v>0</v>
      </c>
      <c r="J1484" s="41">
        <f t="shared" si="691"/>
        <v>0</v>
      </c>
      <c r="K1484" s="41">
        <f t="shared" si="691"/>
        <v>0</v>
      </c>
      <c r="L1484" s="41">
        <f t="shared" si="691"/>
        <v>0</v>
      </c>
      <c r="M1484" s="41">
        <f t="shared" si="691"/>
        <v>0</v>
      </c>
      <c r="N1484" s="41">
        <f t="shared" si="691"/>
        <v>0</v>
      </c>
      <c r="O1484" s="41">
        <f t="shared" si="691"/>
        <v>0</v>
      </c>
      <c r="P1484" s="41">
        <f t="shared" si="691"/>
        <v>17848</v>
      </c>
      <c r="Q1484" s="41">
        <f t="shared" si="691"/>
        <v>1597.9499999999989</v>
      </c>
      <c r="R1484" s="41">
        <f t="shared" si="691"/>
        <v>11213.32</v>
      </c>
      <c r="S1484" s="41">
        <f t="shared" si="691"/>
        <v>0</v>
      </c>
      <c r="T1484" s="41">
        <f t="shared" si="691"/>
        <v>0</v>
      </c>
      <c r="U1484" s="41">
        <f t="shared" si="691"/>
        <v>0</v>
      </c>
      <c r="V1484" s="41">
        <f t="shared" si="691"/>
        <v>0</v>
      </c>
      <c r="W1484" s="41">
        <f t="shared" si="691"/>
        <v>0</v>
      </c>
      <c r="X1484" s="41">
        <f t="shared" si="691"/>
        <v>0</v>
      </c>
      <c r="Y1484" s="41">
        <f t="shared" si="691"/>
        <v>0</v>
      </c>
      <c r="Z1484" s="41">
        <f t="shared" si="691"/>
        <v>30659.269999999997</v>
      </c>
      <c r="AA1484" s="41">
        <f t="shared" si="691"/>
        <v>0</v>
      </c>
      <c r="AB1484" s="42">
        <f>Z1484/D1484</f>
        <v>1</v>
      </c>
      <c r="AC1484" s="32"/>
      <c r="AE1484" s="135"/>
      <c r="AF1484" s="135"/>
      <c r="AG1484" s="135"/>
      <c r="AH1484" s="135"/>
      <c r="AI1484" s="135"/>
      <c r="AJ1484" s="135"/>
      <c r="AK1484" s="135"/>
      <c r="AL1484" s="135"/>
      <c r="AM1484" s="135"/>
      <c r="AN1484" s="135"/>
      <c r="AO1484" s="135"/>
      <c r="AP1484" s="135"/>
    </row>
    <row r="1485" spans="1:42" s="33" customFormat="1" ht="18" hidden="1" customHeight="1" x14ac:dyDescent="0.25">
      <c r="A1485" s="43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92">SUM(M1485:Y1485)</f>
        <v>0</v>
      </c>
      <c r="AA1485" s="31">
        <f>D1485-Z1485</f>
        <v>0</v>
      </c>
      <c r="AB1485" s="39"/>
      <c r="AC1485" s="32"/>
      <c r="AE1485" s="135"/>
      <c r="AF1485" s="135"/>
      <c r="AG1485" s="135"/>
      <c r="AH1485" s="135"/>
      <c r="AI1485" s="135"/>
      <c r="AJ1485" s="135"/>
      <c r="AK1485" s="135"/>
      <c r="AL1485" s="135"/>
      <c r="AM1485" s="135"/>
      <c r="AN1485" s="135"/>
      <c r="AO1485" s="135"/>
      <c r="AP1485" s="135"/>
    </row>
    <row r="1486" spans="1:42" s="33" customFormat="1" ht="18" hidden="1" customHeight="1" x14ac:dyDescent="0.25">
      <c r="A1486" s="40" t="s">
        <v>40</v>
      </c>
      <c r="B1486" s="41">
        <f t="shared" ref="B1486:AA1486" si="693">B1485+B1484</f>
        <v>30659.269999999997</v>
      </c>
      <c r="C1486" s="41">
        <f t="shared" si="693"/>
        <v>0</v>
      </c>
      <c r="D1486" s="41">
        <f t="shared" si="693"/>
        <v>30659.269999999997</v>
      </c>
      <c r="E1486" s="41">
        <f t="shared" si="693"/>
        <v>17848</v>
      </c>
      <c r="F1486" s="41">
        <f t="shared" si="693"/>
        <v>12811.269999999999</v>
      </c>
      <c r="G1486" s="41">
        <f t="shared" si="693"/>
        <v>0</v>
      </c>
      <c r="H1486" s="41">
        <f t="shared" si="693"/>
        <v>0</v>
      </c>
      <c r="I1486" s="41">
        <f t="shared" si="693"/>
        <v>0</v>
      </c>
      <c r="J1486" s="41">
        <f t="shared" si="693"/>
        <v>0</v>
      </c>
      <c r="K1486" s="41">
        <f t="shared" si="693"/>
        <v>0</v>
      </c>
      <c r="L1486" s="41">
        <f t="shared" si="693"/>
        <v>0</v>
      </c>
      <c r="M1486" s="41">
        <f t="shared" si="693"/>
        <v>0</v>
      </c>
      <c r="N1486" s="41">
        <f t="shared" si="693"/>
        <v>0</v>
      </c>
      <c r="O1486" s="41">
        <f t="shared" si="693"/>
        <v>0</v>
      </c>
      <c r="P1486" s="41">
        <f t="shared" si="693"/>
        <v>17848</v>
      </c>
      <c r="Q1486" s="41">
        <f t="shared" si="693"/>
        <v>1597.9499999999989</v>
      </c>
      <c r="R1486" s="41">
        <f t="shared" si="693"/>
        <v>11213.32</v>
      </c>
      <c r="S1486" s="41">
        <f t="shared" si="693"/>
        <v>0</v>
      </c>
      <c r="T1486" s="41">
        <f t="shared" si="693"/>
        <v>0</v>
      </c>
      <c r="U1486" s="41">
        <f t="shared" si="693"/>
        <v>0</v>
      </c>
      <c r="V1486" s="41">
        <f t="shared" si="693"/>
        <v>0</v>
      </c>
      <c r="W1486" s="41">
        <f t="shared" si="693"/>
        <v>0</v>
      </c>
      <c r="X1486" s="41">
        <f t="shared" si="693"/>
        <v>0</v>
      </c>
      <c r="Y1486" s="41">
        <f t="shared" si="693"/>
        <v>0</v>
      </c>
      <c r="Z1486" s="41">
        <f t="shared" si="693"/>
        <v>30659.269999999997</v>
      </c>
      <c r="AA1486" s="41">
        <f t="shared" si="693"/>
        <v>0</v>
      </c>
      <c r="AB1486" s="42">
        <f>Z1486/D1486</f>
        <v>1</v>
      </c>
      <c r="AC1486" s="44"/>
      <c r="AE1486" s="135"/>
      <c r="AF1486" s="135"/>
      <c r="AG1486" s="135"/>
      <c r="AH1486" s="135"/>
      <c r="AI1486" s="135"/>
      <c r="AJ1486" s="135"/>
      <c r="AK1486" s="135"/>
      <c r="AL1486" s="135"/>
      <c r="AM1486" s="135"/>
      <c r="AN1486" s="135"/>
      <c r="AO1486" s="135"/>
      <c r="AP1486" s="135"/>
    </row>
    <row r="1487" spans="1:42" s="33" customFormat="1" ht="15" hidden="1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  <c r="AE1487" s="135"/>
      <c r="AF1487" s="135"/>
      <c r="AG1487" s="135"/>
      <c r="AH1487" s="135"/>
      <c r="AI1487" s="135"/>
      <c r="AJ1487" s="135"/>
      <c r="AK1487" s="135"/>
      <c r="AL1487" s="135"/>
      <c r="AM1487" s="135"/>
      <c r="AN1487" s="135"/>
      <c r="AO1487" s="135"/>
      <c r="AP1487" s="135"/>
    </row>
    <row r="1488" spans="1:42" s="33" customFormat="1" ht="15" hidden="1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  <c r="AE1488" s="135"/>
      <c r="AF1488" s="135"/>
      <c r="AG1488" s="135"/>
      <c r="AH1488" s="135"/>
      <c r="AI1488" s="135"/>
      <c r="AJ1488" s="135"/>
      <c r="AK1488" s="135"/>
      <c r="AL1488" s="135"/>
      <c r="AM1488" s="135"/>
      <c r="AN1488" s="135"/>
      <c r="AO1488" s="135"/>
      <c r="AP1488" s="135"/>
    </row>
    <row r="1489" spans="1:42" s="33" customFormat="1" ht="15" hidden="1" customHeight="1" x14ac:dyDescent="0.25">
      <c r="A1489" s="48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  <c r="AE1489" s="135"/>
      <c r="AF1489" s="135"/>
      <c r="AG1489" s="135"/>
      <c r="AH1489" s="135"/>
      <c r="AI1489" s="135"/>
      <c r="AJ1489" s="135"/>
      <c r="AK1489" s="135"/>
      <c r="AL1489" s="135"/>
      <c r="AM1489" s="135"/>
      <c r="AN1489" s="135"/>
      <c r="AO1489" s="135"/>
      <c r="AP1489" s="135"/>
    </row>
    <row r="1490" spans="1:42" s="33" customFormat="1" ht="18" hidden="1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9"/>
      <c r="AC1490" s="32"/>
      <c r="AE1490" s="135"/>
      <c r="AF1490" s="135"/>
      <c r="AG1490" s="135"/>
      <c r="AH1490" s="135"/>
      <c r="AI1490" s="135"/>
      <c r="AJ1490" s="135"/>
      <c r="AK1490" s="135"/>
      <c r="AL1490" s="135"/>
      <c r="AM1490" s="135"/>
      <c r="AN1490" s="135"/>
      <c r="AO1490" s="135"/>
      <c r="AP1490" s="135"/>
    </row>
    <row r="1491" spans="1:42" s="33" customFormat="1" ht="18" hidden="1" customHeight="1" x14ac:dyDescent="0.2">
      <c r="A1491" s="36" t="s">
        <v>35</v>
      </c>
      <c r="B1491" s="31">
        <f>[1]consoCURRENT!E34502</f>
        <v>21006.58</v>
      </c>
      <c r="C1491" s="31">
        <f>[1]consoCURRENT!F34502</f>
        <v>0</v>
      </c>
      <c r="D1491" s="31">
        <f>[1]consoCURRENT!G34502</f>
        <v>21006.58</v>
      </c>
      <c r="E1491" s="31">
        <f>[1]consoCURRENT!H34502</f>
        <v>0</v>
      </c>
      <c r="F1491" s="31">
        <f>[1]consoCURRENT!I34502</f>
        <v>15251.6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0</v>
      </c>
      <c r="Q1491" s="31">
        <f>[1]consoCURRENT!T34502</f>
        <v>2560</v>
      </c>
      <c r="R1491" s="31">
        <f>[1]consoCURRENT!U34502</f>
        <v>900</v>
      </c>
      <c r="S1491" s="31">
        <f>[1]consoCURRENT!V34502</f>
        <v>11791.6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94">SUM(M1491:Y1491)</f>
        <v>15251.6</v>
      </c>
      <c r="AA1491" s="31">
        <f>D1491-Z1491</f>
        <v>5754.9800000000014</v>
      </c>
      <c r="AB1491" s="39">
        <f>Z1491/D1491</f>
        <v>0.72603917439202381</v>
      </c>
      <c r="AC1491" s="32"/>
      <c r="AE1491" s="135"/>
      <c r="AF1491" s="135"/>
      <c r="AG1491" s="135"/>
      <c r="AH1491" s="135"/>
      <c r="AI1491" s="135"/>
      <c r="AJ1491" s="135"/>
      <c r="AK1491" s="135"/>
      <c r="AL1491" s="135"/>
      <c r="AM1491" s="135"/>
      <c r="AN1491" s="135"/>
      <c r="AO1491" s="135"/>
      <c r="AP1491" s="135"/>
    </row>
    <row r="1492" spans="1:42" s="33" customFormat="1" ht="18" hidden="1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94"/>
        <v>0</v>
      </c>
      <c r="AA1492" s="31">
        <f>D1492-Z1492</f>
        <v>0</v>
      </c>
      <c r="AB1492" s="39"/>
      <c r="AC1492" s="32"/>
      <c r="AE1492" s="135"/>
      <c r="AF1492" s="135"/>
      <c r="AG1492" s="135"/>
      <c r="AH1492" s="135"/>
      <c r="AI1492" s="135"/>
      <c r="AJ1492" s="135"/>
      <c r="AK1492" s="135"/>
      <c r="AL1492" s="135"/>
      <c r="AM1492" s="135"/>
      <c r="AN1492" s="135"/>
      <c r="AO1492" s="135"/>
      <c r="AP1492" s="135"/>
    </row>
    <row r="1493" spans="1:42" s="33" customFormat="1" ht="18" hidden="1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94"/>
        <v>0</v>
      </c>
      <c r="AA1493" s="31">
        <f>D1493-Z1493</f>
        <v>0</v>
      </c>
      <c r="AB1493" s="39"/>
      <c r="AC1493" s="32"/>
      <c r="AE1493" s="135"/>
      <c r="AF1493" s="135"/>
      <c r="AG1493" s="135"/>
      <c r="AH1493" s="135"/>
      <c r="AI1493" s="135"/>
      <c r="AJ1493" s="135"/>
      <c r="AK1493" s="135"/>
      <c r="AL1493" s="135"/>
      <c r="AM1493" s="135"/>
      <c r="AN1493" s="135"/>
      <c r="AO1493" s="135"/>
      <c r="AP1493" s="135"/>
    </row>
    <row r="1494" spans="1:42" s="33" customFormat="1" ht="18" hidden="1" customHeight="1" x14ac:dyDescent="0.25">
      <c r="A1494" s="40" t="s">
        <v>38</v>
      </c>
      <c r="B1494" s="41">
        <f t="shared" ref="B1494:AA1494" si="695">SUM(B1490:B1493)</f>
        <v>21006.58</v>
      </c>
      <c r="C1494" s="41">
        <f t="shared" si="695"/>
        <v>0</v>
      </c>
      <c r="D1494" s="41">
        <f t="shared" si="695"/>
        <v>21006.58</v>
      </c>
      <c r="E1494" s="41">
        <f t="shared" si="695"/>
        <v>0</v>
      </c>
      <c r="F1494" s="41">
        <f t="shared" si="695"/>
        <v>15251.6</v>
      </c>
      <c r="G1494" s="41">
        <f t="shared" si="695"/>
        <v>0</v>
      </c>
      <c r="H1494" s="41">
        <f t="shared" si="695"/>
        <v>0</v>
      </c>
      <c r="I1494" s="41">
        <f t="shared" si="695"/>
        <v>0</v>
      </c>
      <c r="J1494" s="41">
        <f t="shared" si="695"/>
        <v>0</v>
      </c>
      <c r="K1494" s="41">
        <f t="shared" si="695"/>
        <v>0</v>
      </c>
      <c r="L1494" s="41">
        <f t="shared" si="695"/>
        <v>0</v>
      </c>
      <c r="M1494" s="41">
        <f t="shared" si="695"/>
        <v>0</v>
      </c>
      <c r="N1494" s="41">
        <f t="shared" si="695"/>
        <v>0</v>
      </c>
      <c r="O1494" s="41">
        <f t="shared" si="695"/>
        <v>0</v>
      </c>
      <c r="P1494" s="41">
        <f t="shared" si="695"/>
        <v>0</v>
      </c>
      <c r="Q1494" s="41">
        <f t="shared" si="695"/>
        <v>2560</v>
      </c>
      <c r="R1494" s="41">
        <f t="shared" si="695"/>
        <v>900</v>
      </c>
      <c r="S1494" s="41">
        <f t="shared" si="695"/>
        <v>11791.6</v>
      </c>
      <c r="T1494" s="41">
        <f t="shared" si="695"/>
        <v>0</v>
      </c>
      <c r="U1494" s="41">
        <f t="shared" si="695"/>
        <v>0</v>
      </c>
      <c r="V1494" s="41">
        <f t="shared" si="695"/>
        <v>0</v>
      </c>
      <c r="W1494" s="41">
        <f t="shared" si="695"/>
        <v>0</v>
      </c>
      <c r="X1494" s="41">
        <f t="shared" si="695"/>
        <v>0</v>
      </c>
      <c r="Y1494" s="41">
        <f t="shared" si="695"/>
        <v>0</v>
      </c>
      <c r="Z1494" s="41">
        <f t="shared" si="695"/>
        <v>15251.6</v>
      </c>
      <c r="AA1494" s="41">
        <f t="shared" si="695"/>
        <v>5754.9800000000014</v>
      </c>
      <c r="AB1494" s="42">
        <f>Z1494/D1494</f>
        <v>0.72603917439202381</v>
      </c>
      <c r="AC1494" s="32"/>
      <c r="AE1494" s="135"/>
      <c r="AF1494" s="135"/>
      <c r="AG1494" s="135"/>
      <c r="AH1494" s="135"/>
      <c r="AI1494" s="135"/>
      <c r="AJ1494" s="135"/>
      <c r="AK1494" s="135"/>
      <c r="AL1494" s="135"/>
      <c r="AM1494" s="135"/>
      <c r="AN1494" s="135"/>
      <c r="AO1494" s="135"/>
      <c r="AP1494" s="135"/>
    </row>
    <row r="1495" spans="1:42" s="33" customFormat="1" ht="18" hidden="1" customHeight="1" x14ac:dyDescent="0.25">
      <c r="A1495" s="43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96">SUM(M1495:Y1495)</f>
        <v>0</v>
      </c>
      <c r="AA1495" s="31">
        <f>D1495-Z1495</f>
        <v>0</v>
      </c>
      <c r="AB1495" s="39"/>
      <c r="AC1495" s="32"/>
      <c r="AE1495" s="135"/>
      <c r="AF1495" s="135"/>
      <c r="AG1495" s="135"/>
      <c r="AH1495" s="135"/>
      <c r="AI1495" s="135"/>
      <c r="AJ1495" s="135"/>
      <c r="AK1495" s="135"/>
      <c r="AL1495" s="135"/>
      <c r="AM1495" s="135"/>
      <c r="AN1495" s="135"/>
      <c r="AO1495" s="135"/>
      <c r="AP1495" s="135"/>
    </row>
    <row r="1496" spans="1:42" s="33" customFormat="1" ht="18" hidden="1" customHeight="1" x14ac:dyDescent="0.25">
      <c r="A1496" s="40" t="s">
        <v>40</v>
      </c>
      <c r="B1496" s="41">
        <f t="shared" ref="B1496:AA1496" si="697">B1495+B1494</f>
        <v>21006.58</v>
      </c>
      <c r="C1496" s="41">
        <f t="shared" si="697"/>
        <v>0</v>
      </c>
      <c r="D1496" s="41">
        <f t="shared" si="697"/>
        <v>21006.58</v>
      </c>
      <c r="E1496" s="41">
        <f t="shared" si="697"/>
        <v>0</v>
      </c>
      <c r="F1496" s="41">
        <f t="shared" si="697"/>
        <v>15251.6</v>
      </c>
      <c r="G1496" s="41">
        <f t="shared" si="697"/>
        <v>0</v>
      </c>
      <c r="H1496" s="41">
        <f t="shared" si="697"/>
        <v>0</v>
      </c>
      <c r="I1496" s="41">
        <f t="shared" si="697"/>
        <v>0</v>
      </c>
      <c r="J1496" s="41">
        <f t="shared" si="697"/>
        <v>0</v>
      </c>
      <c r="K1496" s="41">
        <f t="shared" si="697"/>
        <v>0</v>
      </c>
      <c r="L1496" s="41">
        <f t="shared" si="697"/>
        <v>0</v>
      </c>
      <c r="M1496" s="41">
        <f t="shared" si="697"/>
        <v>0</v>
      </c>
      <c r="N1496" s="41">
        <f t="shared" si="697"/>
        <v>0</v>
      </c>
      <c r="O1496" s="41">
        <f t="shared" si="697"/>
        <v>0</v>
      </c>
      <c r="P1496" s="41">
        <f t="shared" si="697"/>
        <v>0</v>
      </c>
      <c r="Q1496" s="41">
        <f t="shared" si="697"/>
        <v>2560</v>
      </c>
      <c r="R1496" s="41">
        <f t="shared" si="697"/>
        <v>900</v>
      </c>
      <c r="S1496" s="41">
        <f t="shared" si="697"/>
        <v>11791.6</v>
      </c>
      <c r="T1496" s="41">
        <f t="shared" si="697"/>
        <v>0</v>
      </c>
      <c r="U1496" s="41">
        <f t="shared" si="697"/>
        <v>0</v>
      </c>
      <c r="V1496" s="41">
        <f t="shared" si="697"/>
        <v>0</v>
      </c>
      <c r="W1496" s="41">
        <f t="shared" si="697"/>
        <v>0</v>
      </c>
      <c r="X1496" s="41">
        <f t="shared" si="697"/>
        <v>0</v>
      </c>
      <c r="Y1496" s="41">
        <f t="shared" si="697"/>
        <v>0</v>
      </c>
      <c r="Z1496" s="41">
        <f t="shared" si="697"/>
        <v>15251.6</v>
      </c>
      <c r="AA1496" s="41">
        <f t="shared" si="697"/>
        <v>5754.9800000000014</v>
      </c>
      <c r="AB1496" s="42">
        <f>Z1496/D1496</f>
        <v>0.72603917439202381</v>
      </c>
      <c r="AC1496" s="44"/>
      <c r="AE1496" s="135"/>
      <c r="AF1496" s="135"/>
      <c r="AG1496" s="135"/>
      <c r="AH1496" s="135"/>
      <c r="AI1496" s="135"/>
      <c r="AJ1496" s="135"/>
      <c r="AK1496" s="135"/>
      <c r="AL1496" s="135"/>
      <c r="AM1496" s="135"/>
      <c r="AN1496" s="135"/>
      <c r="AO1496" s="135"/>
      <c r="AP1496" s="135"/>
    </row>
    <row r="1497" spans="1:42" s="33" customFormat="1" ht="15" hidden="1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  <c r="AE1497" s="135"/>
      <c r="AF1497" s="135"/>
      <c r="AG1497" s="135"/>
      <c r="AH1497" s="135"/>
      <c r="AI1497" s="135"/>
      <c r="AJ1497" s="135"/>
      <c r="AK1497" s="135"/>
      <c r="AL1497" s="135"/>
      <c r="AM1497" s="135"/>
      <c r="AN1497" s="135"/>
      <c r="AO1497" s="135"/>
      <c r="AP1497" s="135"/>
    </row>
    <row r="1498" spans="1:42" s="33" customFormat="1" ht="15" hidden="1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  <c r="AE1498" s="135"/>
      <c r="AF1498" s="135"/>
      <c r="AG1498" s="135"/>
      <c r="AH1498" s="135"/>
      <c r="AI1498" s="135"/>
      <c r="AJ1498" s="135"/>
      <c r="AK1498" s="135"/>
      <c r="AL1498" s="135"/>
      <c r="AM1498" s="135"/>
      <c r="AN1498" s="135"/>
      <c r="AO1498" s="135"/>
      <c r="AP1498" s="135"/>
    </row>
    <row r="1499" spans="1:42" s="33" customFormat="1" ht="15" hidden="1" customHeight="1" x14ac:dyDescent="0.25">
      <c r="A1499" s="48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  <c r="AE1499" s="135"/>
      <c r="AF1499" s="135"/>
      <c r="AG1499" s="135"/>
      <c r="AH1499" s="135"/>
      <c r="AI1499" s="135"/>
      <c r="AJ1499" s="135"/>
      <c r="AK1499" s="135"/>
      <c r="AL1499" s="135"/>
      <c r="AM1499" s="135"/>
      <c r="AN1499" s="135"/>
      <c r="AO1499" s="135"/>
      <c r="AP1499" s="135"/>
    </row>
    <row r="1500" spans="1:42" s="33" customFormat="1" ht="18" hidden="1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9"/>
      <c r="AC1500" s="32"/>
      <c r="AE1500" s="135"/>
      <c r="AF1500" s="135"/>
      <c r="AG1500" s="135"/>
      <c r="AH1500" s="135"/>
      <c r="AI1500" s="135"/>
      <c r="AJ1500" s="135"/>
      <c r="AK1500" s="135"/>
      <c r="AL1500" s="135"/>
      <c r="AM1500" s="135"/>
      <c r="AN1500" s="135"/>
      <c r="AO1500" s="135"/>
      <c r="AP1500" s="135"/>
    </row>
    <row r="1501" spans="1:42" s="33" customFormat="1" ht="18" hidden="1" customHeight="1" x14ac:dyDescent="0.2">
      <c r="A1501" s="36" t="s">
        <v>35</v>
      </c>
      <c r="B1501" s="31">
        <f>[1]consoCURRENT!E34715</f>
        <v>40958.540000000008</v>
      </c>
      <c r="C1501" s="31">
        <f>[1]consoCURRENT!F34715</f>
        <v>0</v>
      </c>
      <c r="D1501" s="31">
        <f>[1]consoCURRENT!G34715</f>
        <v>40958.540000000008</v>
      </c>
      <c r="E1501" s="31">
        <f>[1]consoCURRENT!H34715</f>
        <v>6044.79</v>
      </c>
      <c r="F1501" s="31">
        <f>[1]consoCURRENT!I34715</f>
        <v>29895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6044.79</v>
      </c>
      <c r="Q1501" s="31">
        <f>[1]consoCURRENT!T34715</f>
        <v>29760</v>
      </c>
      <c r="R1501" s="31">
        <f>[1]consoCURRENT!U34715</f>
        <v>0</v>
      </c>
      <c r="S1501" s="31">
        <f>[1]consoCURRENT!V34715</f>
        <v>135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98">SUM(M1501:Y1501)</f>
        <v>35939.79</v>
      </c>
      <c r="AA1501" s="31">
        <f>D1501-Z1501</f>
        <v>5018.7500000000073</v>
      </c>
      <c r="AB1501" s="39">
        <f>Z1501/D1501</f>
        <v>0.87746755621660322</v>
      </c>
      <c r="AC1501" s="32"/>
      <c r="AE1501" s="135"/>
      <c r="AF1501" s="135"/>
      <c r="AG1501" s="135"/>
      <c r="AH1501" s="135"/>
      <c r="AI1501" s="135"/>
      <c r="AJ1501" s="135"/>
      <c r="AK1501" s="135"/>
      <c r="AL1501" s="135"/>
      <c r="AM1501" s="135"/>
      <c r="AN1501" s="135"/>
      <c r="AO1501" s="135"/>
      <c r="AP1501" s="135"/>
    </row>
    <row r="1502" spans="1:42" s="33" customFormat="1" ht="18" hidden="1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98"/>
        <v>0</v>
      </c>
      <c r="AA1502" s="31">
        <f>D1502-Z1502</f>
        <v>0</v>
      </c>
      <c r="AB1502" s="39"/>
      <c r="AC1502" s="32"/>
      <c r="AE1502" s="135"/>
      <c r="AF1502" s="135"/>
      <c r="AG1502" s="135"/>
      <c r="AH1502" s="135"/>
      <c r="AI1502" s="135"/>
      <c r="AJ1502" s="135"/>
      <c r="AK1502" s="135"/>
      <c r="AL1502" s="135"/>
      <c r="AM1502" s="135"/>
      <c r="AN1502" s="135"/>
      <c r="AO1502" s="135"/>
      <c r="AP1502" s="135"/>
    </row>
    <row r="1503" spans="1:42" s="33" customFormat="1" ht="18" hidden="1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98"/>
        <v>0</v>
      </c>
      <c r="AA1503" s="31">
        <f>D1503-Z1503</f>
        <v>0</v>
      </c>
      <c r="AB1503" s="39"/>
      <c r="AC1503" s="32"/>
      <c r="AE1503" s="135"/>
      <c r="AF1503" s="135"/>
      <c r="AG1503" s="135"/>
      <c r="AH1503" s="135"/>
      <c r="AI1503" s="135"/>
      <c r="AJ1503" s="135"/>
      <c r="AK1503" s="135"/>
      <c r="AL1503" s="135"/>
      <c r="AM1503" s="135"/>
      <c r="AN1503" s="135"/>
      <c r="AO1503" s="135"/>
      <c r="AP1503" s="135"/>
    </row>
    <row r="1504" spans="1:42" s="33" customFormat="1" ht="18" hidden="1" customHeight="1" x14ac:dyDescent="0.25">
      <c r="A1504" s="40" t="s">
        <v>38</v>
      </c>
      <c r="B1504" s="41">
        <f t="shared" ref="B1504:AA1504" si="699">SUM(B1500:B1503)</f>
        <v>40958.540000000008</v>
      </c>
      <c r="C1504" s="41">
        <f t="shared" si="699"/>
        <v>0</v>
      </c>
      <c r="D1504" s="41">
        <f t="shared" si="699"/>
        <v>40958.540000000008</v>
      </c>
      <c r="E1504" s="41">
        <f t="shared" si="699"/>
        <v>6044.79</v>
      </c>
      <c r="F1504" s="41">
        <f t="shared" si="699"/>
        <v>29895</v>
      </c>
      <c r="G1504" s="41">
        <f t="shared" si="699"/>
        <v>0</v>
      </c>
      <c r="H1504" s="41">
        <f t="shared" si="699"/>
        <v>0</v>
      </c>
      <c r="I1504" s="41">
        <f t="shared" si="699"/>
        <v>0</v>
      </c>
      <c r="J1504" s="41">
        <f t="shared" si="699"/>
        <v>0</v>
      </c>
      <c r="K1504" s="41">
        <f t="shared" si="699"/>
        <v>0</v>
      </c>
      <c r="L1504" s="41">
        <f t="shared" si="699"/>
        <v>0</v>
      </c>
      <c r="M1504" s="41">
        <f t="shared" si="699"/>
        <v>0</v>
      </c>
      <c r="N1504" s="41">
        <f t="shared" si="699"/>
        <v>0</v>
      </c>
      <c r="O1504" s="41">
        <f t="shared" si="699"/>
        <v>0</v>
      </c>
      <c r="P1504" s="41">
        <f t="shared" si="699"/>
        <v>6044.79</v>
      </c>
      <c r="Q1504" s="41">
        <f t="shared" si="699"/>
        <v>29760</v>
      </c>
      <c r="R1504" s="41">
        <f t="shared" si="699"/>
        <v>0</v>
      </c>
      <c r="S1504" s="41">
        <f t="shared" si="699"/>
        <v>135</v>
      </c>
      <c r="T1504" s="41">
        <f t="shared" si="699"/>
        <v>0</v>
      </c>
      <c r="U1504" s="41">
        <f t="shared" si="699"/>
        <v>0</v>
      </c>
      <c r="V1504" s="41">
        <f t="shared" si="699"/>
        <v>0</v>
      </c>
      <c r="W1504" s="41">
        <f t="shared" si="699"/>
        <v>0</v>
      </c>
      <c r="X1504" s="41">
        <f t="shared" si="699"/>
        <v>0</v>
      </c>
      <c r="Y1504" s="41">
        <f t="shared" si="699"/>
        <v>0</v>
      </c>
      <c r="Z1504" s="41">
        <f t="shared" si="699"/>
        <v>35939.79</v>
      </c>
      <c r="AA1504" s="41">
        <f t="shared" si="699"/>
        <v>5018.7500000000073</v>
      </c>
      <c r="AB1504" s="42">
        <f>Z1504/D1504</f>
        <v>0.87746755621660322</v>
      </c>
      <c r="AC1504" s="32"/>
      <c r="AE1504" s="135"/>
      <c r="AF1504" s="135"/>
      <c r="AG1504" s="135"/>
      <c r="AH1504" s="135"/>
      <c r="AI1504" s="135"/>
      <c r="AJ1504" s="135"/>
      <c r="AK1504" s="135"/>
      <c r="AL1504" s="135"/>
      <c r="AM1504" s="135"/>
      <c r="AN1504" s="135"/>
      <c r="AO1504" s="135"/>
      <c r="AP1504" s="135"/>
    </row>
    <row r="1505" spans="1:42" s="33" customFormat="1" ht="18" hidden="1" customHeight="1" x14ac:dyDescent="0.25">
      <c r="A1505" s="43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700">SUM(M1505:Y1505)</f>
        <v>0</v>
      </c>
      <c r="AA1505" s="31">
        <f>D1505-Z1505</f>
        <v>0</v>
      </c>
      <c r="AB1505" s="39"/>
      <c r="AC1505" s="32"/>
      <c r="AE1505" s="135"/>
      <c r="AF1505" s="135"/>
      <c r="AG1505" s="135"/>
      <c r="AH1505" s="135"/>
      <c r="AI1505" s="135"/>
      <c r="AJ1505" s="135"/>
      <c r="AK1505" s="135"/>
      <c r="AL1505" s="135"/>
      <c r="AM1505" s="135"/>
      <c r="AN1505" s="135"/>
      <c r="AO1505" s="135"/>
      <c r="AP1505" s="135"/>
    </row>
    <row r="1506" spans="1:42" s="33" customFormat="1" ht="18" hidden="1" customHeight="1" x14ac:dyDescent="0.25">
      <c r="A1506" s="40" t="s">
        <v>40</v>
      </c>
      <c r="B1506" s="41">
        <f t="shared" ref="B1506:AA1506" si="701">B1505+B1504</f>
        <v>40958.540000000008</v>
      </c>
      <c r="C1506" s="41">
        <f t="shared" si="701"/>
        <v>0</v>
      </c>
      <c r="D1506" s="41">
        <f t="shared" si="701"/>
        <v>40958.540000000008</v>
      </c>
      <c r="E1506" s="41">
        <f t="shared" si="701"/>
        <v>6044.79</v>
      </c>
      <c r="F1506" s="41">
        <f t="shared" si="701"/>
        <v>29895</v>
      </c>
      <c r="G1506" s="41">
        <f t="shared" si="701"/>
        <v>0</v>
      </c>
      <c r="H1506" s="41">
        <f t="shared" si="701"/>
        <v>0</v>
      </c>
      <c r="I1506" s="41">
        <f t="shared" si="701"/>
        <v>0</v>
      </c>
      <c r="J1506" s="41">
        <f t="shared" si="701"/>
        <v>0</v>
      </c>
      <c r="K1506" s="41">
        <f t="shared" si="701"/>
        <v>0</v>
      </c>
      <c r="L1506" s="41">
        <f t="shared" si="701"/>
        <v>0</v>
      </c>
      <c r="M1506" s="41">
        <f t="shared" si="701"/>
        <v>0</v>
      </c>
      <c r="N1506" s="41">
        <f t="shared" si="701"/>
        <v>0</v>
      </c>
      <c r="O1506" s="41">
        <f t="shared" si="701"/>
        <v>0</v>
      </c>
      <c r="P1506" s="41">
        <f t="shared" si="701"/>
        <v>6044.79</v>
      </c>
      <c r="Q1506" s="41">
        <f t="shared" si="701"/>
        <v>29760</v>
      </c>
      <c r="R1506" s="41">
        <f t="shared" si="701"/>
        <v>0</v>
      </c>
      <c r="S1506" s="41">
        <f t="shared" si="701"/>
        <v>135</v>
      </c>
      <c r="T1506" s="41">
        <f t="shared" si="701"/>
        <v>0</v>
      </c>
      <c r="U1506" s="41">
        <f t="shared" si="701"/>
        <v>0</v>
      </c>
      <c r="V1506" s="41">
        <f t="shared" si="701"/>
        <v>0</v>
      </c>
      <c r="W1506" s="41">
        <f t="shared" si="701"/>
        <v>0</v>
      </c>
      <c r="X1506" s="41">
        <f t="shared" si="701"/>
        <v>0</v>
      </c>
      <c r="Y1506" s="41">
        <f t="shared" si="701"/>
        <v>0</v>
      </c>
      <c r="Z1506" s="41">
        <f t="shared" si="701"/>
        <v>35939.79</v>
      </c>
      <c r="AA1506" s="41">
        <f t="shared" si="701"/>
        <v>5018.7500000000073</v>
      </c>
      <c r="AB1506" s="42">
        <f>Z1506/D1506</f>
        <v>0.87746755621660322</v>
      </c>
      <c r="AC1506" s="44"/>
      <c r="AE1506" s="135"/>
      <c r="AF1506" s="135"/>
      <c r="AG1506" s="135"/>
      <c r="AH1506" s="135"/>
      <c r="AI1506" s="135"/>
      <c r="AJ1506" s="135"/>
      <c r="AK1506" s="135"/>
      <c r="AL1506" s="135"/>
      <c r="AM1506" s="135"/>
      <c r="AN1506" s="135"/>
      <c r="AO1506" s="135"/>
      <c r="AP1506" s="135"/>
    </row>
    <row r="1507" spans="1:42" s="33" customFormat="1" ht="15" hidden="1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  <c r="AE1507" s="135"/>
      <c r="AF1507" s="135"/>
      <c r="AG1507" s="135"/>
      <c r="AH1507" s="135"/>
      <c r="AI1507" s="135"/>
      <c r="AJ1507" s="135"/>
      <c r="AK1507" s="135"/>
      <c r="AL1507" s="135"/>
      <c r="AM1507" s="135"/>
      <c r="AN1507" s="135"/>
      <c r="AO1507" s="135"/>
      <c r="AP1507" s="135"/>
    </row>
    <row r="1508" spans="1:42" s="33" customFormat="1" ht="15" hidden="1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  <c r="AE1508" s="135"/>
      <c r="AF1508" s="135"/>
      <c r="AG1508" s="135"/>
      <c r="AH1508" s="135"/>
      <c r="AI1508" s="135"/>
      <c r="AJ1508" s="135"/>
      <c r="AK1508" s="135"/>
      <c r="AL1508" s="135"/>
      <c r="AM1508" s="135"/>
      <c r="AN1508" s="135"/>
      <c r="AO1508" s="135"/>
      <c r="AP1508" s="135"/>
    </row>
    <row r="1509" spans="1:42" s="33" customFormat="1" ht="15" hidden="1" customHeight="1" x14ac:dyDescent="0.25">
      <c r="A1509" s="48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  <c r="AE1509" s="135"/>
      <c r="AF1509" s="135"/>
      <c r="AG1509" s="135"/>
      <c r="AH1509" s="135"/>
      <c r="AI1509" s="135"/>
      <c r="AJ1509" s="135"/>
      <c r="AK1509" s="135"/>
      <c r="AL1509" s="135"/>
      <c r="AM1509" s="135"/>
      <c r="AN1509" s="135"/>
      <c r="AO1509" s="135"/>
      <c r="AP1509" s="135"/>
    </row>
    <row r="1510" spans="1:42" s="33" customFormat="1" ht="18" hidden="1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9"/>
      <c r="AC1510" s="32"/>
      <c r="AE1510" s="135"/>
      <c r="AF1510" s="135"/>
      <c r="AG1510" s="135"/>
      <c r="AH1510" s="135"/>
      <c r="AI1510" s="135"/>
      <c r="AJ1510" s="135"/>
      <c r="AK1510" s="135"/>
      <c r="AL1510" s="135"/>
      <c r="AM1510" s="135"/>
      <c r="AN1510" s="135"/>
      <c r="AO1510" s="135"/>
      <c r="AP1510" s="135"/>
    </row>
    <row r="1511" spans="1:42" s="33" customFormat="1" ht="18" hidden="1" customHeight="1" x14ac:dyDescent="0.2">
      <c r="A1511" s="36" t="s">
        <v>35</v>
      </c>
      <c r="B1511" s="31">
        <f>[1]consoCURRENT!E34928</f>
        <v>0</v>
      </c>
      <c r="C1511" s="31">
        <f>[1]consoCURRENT!F34928</f>
        <v>0</v>
      </c>
      <c r="D1511" s="31">
        <f>[1]consoCURRENT!G34928</f>
        <v>0</v>
      </c>
      <c r="E1511" s="31">
        <f>[1]consoCURRENT!H34928</f>
        <v>0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0</v>
      </c>
      <c r="P1511" s="31">
        <f>[1]consoCURRENT!S34928</f>
        <v>0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702">SUM(M1511:Y1511)</f>
        <v>0</v>
      </c>
      <c r="AA1511" s="31">
        <f>D1511-Z1511</f>
        <v>0</v>
      </c>
      <c r="AB1511" s="39" t="e">
        <f>Z1511/D1511</f>
        <v>#DIV/0!</v>
      </c>
      <c r="AC1511" s="32"/>
      <c r="AE1511" s="135"/>
      <c r="AF1511" s="135"/>
      <c r="AG1511" s="135"/>
      <c r="AH1511" s="135"/>
      <c r="AI1511" s="135"/>
      <c r="AJ1511" s="135"/>
      <c r="AK1511" s="135"/>
      <c r="AL1511" s="135"/>
      <c r="AM1511" s="135"/>
      <c r="AN1511" s="135"/>
      <c r="AO1511" s="135"/>
      <c r="AP1511" s="135"/>
    </row>
    <row r="1512" spans="1:42" s="33" customFormat="1" ht="18" hidden="1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702"/>
        <v>0</v>
      </c>
      <c r="AA1512" s="31">
        <f>D1512-Z1512</f>
        <v>0</v>
      </c>
      <c r="AB1512" s="39"/>
      <c r="AC1512" s="32"/>
      <c r="AE1512" s="135"/>
      <c r="AF1512" s="135"/>
      <c r="AG1512" s="135"/>
      <c r="AH1512" s="135"/>
      <c r="AI1512" s="135"/>
      <c r="AJ1512" s="135"/>
      <c r="AK1512" s="135"/>
      <c r="AL1512" s="135"/>
      <c r="AM1512" s="135"/>
      <c r="AN1512" s="135"/>
      <c r="AO1512" s="135"/>
      <c r="AP1512" s="135"/>
    </row>
    <row r="1513" spans="1:42" s="33" customFormat="1" ht="18" hidden="1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702"/>
        <v>0</v>
      </c>
      <c r="AA1513" s="31">
        <f>D1513-Z1513</f>
        <v>0</v>
      </c>
      <c r="AB1513" s="39"/>
      <c r="AC1513" s="32"/>
      <c r="AE1513" s="135"/>
      <c r="AF1513" s="135"/>
      <c r="AG1513" s="135"/>
      <c r="AH1513" s="135"/>
      <c r="AI1513" s="135"/>
      <c r="AJ1513" s="135"/>
      <c r="AK1513" s="135"/>
      <c r="AL1513" s="135"/>
      <c r="AM1513" s="135"/>
      <c r="AN1513" s="135"/>
      <c r="AO1513" s="135"/>
      <c r="AP1513" s="135"/>
    </row>
    <row r="1514" spans="1:42" s="33" customFormat="1" ht="18" hidden="1" customHeight="1" x14ac:dyDescent="0.25">
      <c r="A1514" s="40" t="s">
        <v>38</v>
      </c>
      <c r="B1514" s="41">
        <f t="shared" ref="B1514:AA1514" si="703">SUM(B1510:B1513)</f>
        <v>0</v>
      </c>
      <c r="C1514" s="41">
        <f t="shared" si="703"/>
        <v>0</v>
      </c>
      <c r="D1514" s="41">
        <f t="shared" si="703"/>
        <v>0</v>
      </c>
      <c r="E1514" s="41">
        <f t="shared" si="703"/>
        <v>0</v>
      </c>
      <c r="F1514" s="41">
        <f t="shared" si="703"/>
        <v>0</v>
      </c>
      <c r="G1514" s="41">
        <f t="shared" si="703"/>
        <v>0</v>
      </c>
      <c r="H1514" s="41">
        <f t="shared" si="703"/>
        <v>0</v>
      </c>
      <c r="I1514" s="41">
        <f t="shared" si="703"/>
        <v>0</v>
      </c>
      <c r="J1514" s="41">
        <f t="shared" si="703"/>
        <v>0</v>
      </c>
      <c r="K1514" s="41">
        <f t="shared" si="703"/>
        <v>0</v>
      </c>
      <c r="L1514" s="41">
        <f t="shared" si="703"/>
        <v>0</v>
      </c>
      <c r="M1514" s="41">
        <f t="shared" si="703"/>
        <v>0</v>
      </c>
      <c r="N1514" s="41">
        <f t="shared" si="703"/>
        <v>0</v>
      </c>
      <c r="O1514" s="41">
        <f t="shared" si="703"/>
        <v>0</v>
      </c>
      <c r="P1514" s="41">
        <f t="shared" si="703"/>
        <v>0</v>
      </c>
      <c r="Q1514" s="41">
        <f t="shared" si="703"/>
        <v>0</v>
      </c>
      <c r="R1514" s="41">
        <f t="shared" si="703"/>
        <v>0</v>
      </c>
      <c r="S1514" s="41">
        <f t="shared" si="703"/>
        <v>0</v>
      </c>
      <c r="T1514" s="41">
        <f t="shared" si="703"/>
        <v>0</v>
      </c>
      <c r="U1514" s="41">
        <f t="shared" si="703"/>
        <v>0</v>
      </c>
      <c r="V1514" s="41">
        <f t="shared" si="703"/>
        <v>0</v>
      </c>
      <c r="W1514" s="41">
        <f t="shared" si="703"/>
        <v>0</v>
      </c>
      <c r="X1514" s="41">
        <f t="shared" si="703"/>
        <v>0</v>
      </c>
      <c r="Y1514" s="41">
        <f t="shared" si="703"/>
        <v>0</v>
      </c>
      <c r="Z1514" s="41">
        <f t="shared" si="703"/>
        <v>0</v>
      </c>
      <c r="AA1514" s="41">
        <f t="shared" si="703"/>
        <v>0</v>
      </c>
      <c r="AB1514" s="42" t="e">
        <f>Z1514/D1514</f>
        <v>#DIV/0!</v>
      </c>
      <c r="AC1514" s="32"/>
      <c r="AE1514" s="135"/>
      <c r="AF1514" s="135"/>
      <c r="AG1514" s="135"/>
      <c r="AH1514" s="135"/>
      <c r="AI1514" s="135"/>
      <c r="AJ1514" s="135"/>
      <c r="AK1514" s="135"/>
      <c r="AL1514" s="135"/>
      <c r="AM1514" s="135"/>
      <c r="AN1514" s="135"/>
      <c r="AO1514" s="135"/>
      <c r="AP1514" s="135"/>
    </row>
    <row r="1515" spans="1:42" s="33" customFormat="1" ht="18" hidden="1" customHeight="1" x14ac:dyDescent="0.25">
      <c r="A1515" s="43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04">SUM(M1515:Y1515)</f>
        <v>0</v>
      </c>
      <c r="AA1515" s="31">
        <f>D1515-Z1515</f>
        <v>0</v>
      </c>
      <c r="AB1515" s="39"/>
      <c r="AC1515" s="32"/>
      <c r="AE1515" s="135"/>
      <c r="AF1515" s="135"/>
      <c r="AG1515" s="135"/>
      <c r="AH1515" s="135"/>
      <c r="AI1515" s="135"/>
      <c r="AJ1515" s="135"/>
      <c r="AK1515" s="135"/>
      <c r="AL1515" s="135"/>
      <c r="AM1515" s="135"/>
      <c r="AN1515" s="135"/>
      <c r="AO1515" s="135"/>
      <c r="AP1515" s="135"/>
    </row>
    <row r="1516" spans="1:42" s="33" customFormat="1" ht="18" hidden="1" customHeight="1" x14ac:dyDescent="0.25">
      <c r="A1516" s="40" t="s">
        <v>40</v>
      </c>
      <c r="B1516" s="41">
        <f t="shared" ref="B1516:AA1516" si="705">B1515+B1514</f>
        <v>0</v>
      </c>
      <c r="C1516" s="41">
        <f t="shared" si="705"/>
        <v>0</v>
      </c>
      <c r="D1516" s="41">
        <f t="shared" si="705"/>
        <v>0</v>
      </c>
      <c r="E1516" s="41">
        <f t="shared" si="705"/>
        <v>0</v>
      </c>
      <c r="F1516" s="41">
        <f t="shared" si="705"/>
        <v>0</v>
      </c>
      <c r="G1516" s="41">
        <f t="shared" si="705"/>
        <v>0</v>
      </c>
      <c r="H1516" s="41">
        <f t="shared" si="705"/>
        <v>0</v>
      </c>
      <c r="I1516" s="41">
        <f t="shared" si="705"/>
        <v>0</v>
      </c>
      <c r="J1516" s="41">
        <f t="shared" si="705"/>
        <v>0</v>
      </c>
      <c r="K1516" s="41">
        <f t="shared" si="705"/>
        <v>0</v>
      </c>
      <c r="L1516" s="41">
        <f t="shared" si="705"/>
        <v>0</v>
      </c>
      <c r="M1516" s="41">
        <f t="shared" si="705"/>
        <v>0</v>
      </c>
      <c r="N1516" s="41">
        <f t="shared" si="705"/>
        <v>0</v>
      </c>
      <c r="O1516" s="41">
        <f t="shared" si="705"/>
        <v>0</v>
      </c>
      <c r="P1516" s="41">
        <f t="shared" si="705"/>
        <v>0</v>
      </c>
      <c r="Q1516" s="41">
        <f t="shared" si="705"/>
        <v>0</v>
      </c>
      <c r="R1516" s="41">
        <f t="shared" si="705"/>
        <v>0</v>
      </c>
      <c r="S1516" s="41">
        <f t="shared" si="705"/>
        <v>0</v>
      </c>
      <c r="T1516" s="41">
        <f t="shared" si="705"/>
        <v>0</v>
      </c>
      <c r="U1516" s="41">
        <f t="shared" si="705"/>
        <v>0</v>
      </c>
      <c r="V1516" s="41">
        <f t="shared" si="705"/>
        <v>0</v>
      </c>
      <c r="W1516" s="41">
        <f t="shared" si="705"/>
        <v>0</v>
      </c>
      <c r="X1516" s="41">
        <f t="shared" si="705"/>
        <v>0</v>
      </c>
      <c r="Y1516" s="41">
        <f t="shared" si="705"/>
        <v>0</v>
      </c>
      <c r="Z1516" s="41">
        <f t="shared" si="705"/>
        <v>0</v>
      </c>
      <c r="AA1516" s="41">
        <f t="shared" si="705"/>
        <v>0</v>
      </c>
      <c r="AB1516" s="42" t="e">
        <f>Z1516/D1516</f>
        <v>#DIV/0!</v>
      </c>
      <c r="AC1516" s="44"/>
      <c r="AE1516" s="135"/>
      <c r="AF1516" s="135"/>
      <c r="AG1516" s="135"/>
      <c r="AH1516" s="135"/>
      <c r="AI1516" s="135"/>
      <c r="AJ1516" s="135"/>
      <c r="AK1516" s="135"/>
      <c r="AL1516" s="135"/>
      <c r="AM1516" s="135"/>
      <c r="AN1516" s="135"/>
      <c r="AO1516" s="135"/>
      <c r="AP1516" s="135"/>
    </row>
    <row r="1517" spans="1:42" s="33" customFormat="1" ht="15" hidden="1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  <c r="AE1517" s="135"/>
      <c r="AF1517" s="135"/>
      <c r="AG1517" s="135"/>
      <c r="AH1517" s="135"/>
      <c r="AI1517" s="135"/>
      <c r="AJ1517" s="135"/>
      <c r="AK1517" s="135"/>
      <c r="AL1517" s="135"/>
      <c r="AM1517" s="135"/>
      <c r="AN1517" s="135"/>
      <c r="AO1517" s="135"/>
      <c r="AP1517" s="135"/>
    </row>
    <row r="1518" spans="1:42" s="33" customFormat="1" ht="15" hidden="1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  <c r="AE1518" s="135"/>
      <c r="AF1518" s="135"/>
      <c r="AG1518" s="135"/>
      <c r="AH1518" s="135"/>
      <c r="AI1518" s="135"/>
      <c r="AJ1518" s="135"/>
      <c r="AK1518" s="135"/>
      <c r="AL1518" s="135"/>
      <c r="AM1518" s="135"/>
      <c r="AN1518" s="135"/>
      <c r="AO1518" s="135"/>
      <c r="AP1518" s="135"/>
    </row>
    <row r="1519" spans="1:42" s="33" customFormat="1" ht="15" hidden="1" customHeight="1" x14ac:dyDescent="0.25">
      <c r="A1519" s="48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  <c r="AE1519" s="135"/>
      <c r="AF1519" s="135"/>
      <c r="AG1519" s="135"/>
      <c r="AH1519" s="135"/>
      <c r="AI1519" s="135"/>
      <c r="AJ1519" s="135"/>
      <c r="AK1519" s="135"/>
      <c r="AL1519" s="135"/>
      <c r="AM1519" s="135"/>
      <c r="AN1519" s="135"/>
      <c r="AO1519" s="135"/>
      <c r="AP1519" s="135"/>
    </row>
    <row r="1520" spans="1:42" s="33" customFormat="1" ht="18" hidden="1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9"/>
      <c r="AC1520" s="32"/>
      <c r="AE1520" s="135"/>
      <c r="AF1520" s="135"/>
      <c r="AG1520" s="135"/>
      <c r="AH1520" s="135"/>
      <c r="AI1520" s="135"/>
      <c r="AJ1520" s="135"/>
      <c r="AK1520" s="135"/>
      <c r="AL1520" s="135"/>
      <c r="AM1520" s="135"/>
      <c r="AN1520" s="135"/>
      <c r="AO1520" s="135"/>
      <c r="AP1520" s="135"/>
    </row>
    <row r="1521" spans="1:42" s="33" customFormat="1" ht="18" hidden="1" customHeight="1" x14ac:dyDescent="0.2">
      <c r="A1521" s="36" t="s">
        <v>35</v>
      </c>
      <c r="B1521" s="31">
        <f>[1]consoCURRENT!E35141</f>
        <v>0</v>
      </c>
      <c r="C1521" s="31">
        <f>[1]consoCURRENT!F35141</f>
        <v>0</v>
      </c>
      <c r="D1521" s="31">
        <f>[1]consoCURRENT!G35141</f>
        <v>0</v>
      </c>
      <c r="E1521" s="31">
        <f>[1]consoCURRENT!H35141</f>
        <v>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06">SUM(M1521:Y1521)</f>
        <v>0</v>
      </c>
      <c r="AA1521" s="31">
        <f>D1521-Z1521</f>
        <v>0</v>
      </c>
      <c r="AB1521" s="39" t="e">
        <f>Z1521/D1521</f>
        <v>#DIV/0!</v>
      </c>
      <c r="AC1521" s="32"/>
      <c r="AE1521" s="135"/>
      <c r="AF1521" s="135"/>
      <c r="AG1521" s="135"/>
      <c r="AH1521" s="135"/>
      <c r="AI1521" s="135"/>
      <c r="AJ1521" s="135"/>
      <c r="AK1521" s="135"/>
      <c r="AL1521" s="135"/>
      <c r="AM1521" s="135"/>
      <c r="AN1521" s="135"/>
      <c r="AO1521" s="135"/>
      <c r="AP1521" s="135"/>
    </row>
    <row r="1522" spans="1:42" s="33" customFormat="1" ht="18" hidden="1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06"/>
        <v>0</v>
      </c>
      <c r="AA1522" s="31">
        <f>D1522-Z1522</f>
        <v>0</v>
      </c>
      <c r="AB1522" s="39"/>
      <c r="AC1522" s="32"/>
      <c r="AE1522" s="135"/>
      <c r="AF1522" s="135"/>
      <c r="AG1522" s="135"/>
      <c r="AH1522" s="135"/>
      <c r="AI1522" s="135"/>
      <c r="AJ1522" s="135"/>
      <c r="AK1522" s="135"/>
      <c r="AL1522" s="135"/>
      <c r="AM1522" s="135"/>
      <c r="AN1522" s="135"/>
      <c r="AO1522" s="135"/>
      <c r="AP1522" s="135"/>
    </row>
    <row r="1523" spans="1:42" s="33" customFormat="1" ht="18" hidden="1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06"/>
        <v>0</v>
      </c>
      <c r="AA1523" s="31">
        <f>D1523-Z1523</f>
        <v>0</v>
      </c>
      <c r="AB1523" s="39"/>
      <c r="AC1523" s="32"/>
      <c r="AE1523" s="135"/>
      <c r="AF1523" s="135"/>
      <c r="AG1523" s="135"/>
      <c r="AH1523" s="135"/>
      <c r="AI1523" s="135"/>
      <c r="AJ1523" s="135"/>
      <c r="AK1523" s="135"/>
      <c r="AL1523" s="135"/>
      <c r="AM1523" s="135"/>
      <c r="AN1523" s="135"/>
      <c r="AO1523" s="135"/>
      <c r="AP1523" s="135"/>
    </row>
    <row r="1524" spans="1:42" s="33" customFormat="1" ht="18" hidden="1" customHeight="1" x14ac:dyDescent="0.25">
      <c r="A1524" s="40" t="s">
        <v>38</v>
      </c>
      <c r="B1524" s="41">
        <f t="shared" ref="B1524:AA1524" si="707">SUM(B1520:B1523)</f>
        <v>0</v>
      </c>
      <c r="C1524" s="41">
        <f t="shared" si="707"/>
        <v>0</v>
      </c>
      <c r="D1524" s="41">
        <f t="shared" si="707"/>
        <v>0</v>
      </c>
      <c r="E1524" s="41">
        <f t="shared" si="707"/>
        <v>0</v>
      </c>
      <c r="F1524" s="41">
        <f t="shared" si="707"/>
        <v>0</v>
      </c>
      <c r="G1524" s="41">
        <f t="shared" si="707"/>
        <v>0</v>
      </c>
      <c r="H1524" s="41">
        <f t="shared" si="707"/>
        <v>0</v>
      </c>
      <c r="I1524" s="41">
        <f t="shared" si="707"/>
        <v>0</v>
      </c>
      <c r="J1524" s="41">
        <f t="shared" si="707"/>
        <v>0</v>
      </c>
      <c r="K1524" s="41">
        <f t="shared" si="707"/>
        <v>0</v>
      </c>
      <c r="L1524" s="41">
        <f t="shared" si="707"/>
        <v>0</v>
      </c>
      <c r="M1524" s="41">
        <f t="shared" si="707"/>
        <v>0</v>
      </c>
      <c r="N1524" s="41">
        <f t="shared" si="707"/>
        <v>0</v>
      </c>
      <c r="O1524" s="41">
        <f t="shared" si="707"/>
        <v>0</v>
      </c>
      <c r="P1524" s="41">
        <f t="shared" si="707"/>
        <v>0</v>
      </c>
      <c r="Q1524" s="41">
        <f t="shared" si="707"/>
        <v>0</v>
      </c>
      <c r="R1524" s="41">
        <f t="shared" si="707"/>
        <v>0</v>
      </c>
      <c r="S1524" s="41">
        <f t="shared" si="707"/>
        <v>0</v>
      </c>
      <c r="T1524" s="41">
        <f t="shared" si="707"/>
        <v>0</v>
      </c>
      <c r="U1524" s="41">
        <f t="shared" si="707"/>
        <v>0</v>
      </c>
      <c r="V1524" s="41">
        <f t="shared" si="707"/>
        <v>0</v>
      </c>
      <c r="W1524" s="41">
        <f t="shared" si="707"/>
        <v>0</v>
      </c>
      <c r="X1524" s="41">
        <f t="shared" si="707"/>
        <v>0</v>
      </c>
      <c r="Y1524" s="41">
        <f t="shared" si="707"/>
        <v>0</v>
      </c>
      <c r="Z1524" s="41">
        <f t="shared" si="707"/>
        <v>0</v>
      </c>
      <c r="AA1524" s="41">
        <f t="shared" si="707"/>
        <v>0</v>
      </c>
      <c r="AB1524" s="42" t="e">
        <f>Z1524/D1524</f>
        <v>#DIV/0!</v>
      </c>
      <c r="AC1524" s="32"/>
      <c r="AE1524" s="135"/>
      <c r="AF1524" s="135"/>
      <c r="AG1524" s="135"/>
      <c r="AH1524" s="135"/>
      <c r="AI1524" s="135"/>
      <c r="AJ1524" s="135"/>
      <c r="AK1524" s="135"/>
      <c r="AL1524" s="135"/>
      <c r="AM1524" s="135"/>
      <c r="AN1524" s="135"/>
      <c r="AO1524" s="135"/>
      <c r="AP1524" s="135"/>
    </row>
    <row r="1525" spans="1:42" s="33" customFormat="1" ht="18" hidden="1" customHeight="1" x14ac:dyDescent="0.25">
      <c r="A1525" s="43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08">SUM(M1525:Y1525)</f>
        <v>0</v>
      </c>
      <c r="AA1525" s="31">
        <f>D1525-Z1525</f>
        <v>0</v>
      </c>
      <c r="AB1525" s="39"/>
      <c r="AC1525" s="32"/>
      <c r="AE1525" s="135"/>
      <c r="AF1525" s="135"/>
      <c r="AG1525" s="135"/>
      <c r="AH1525" s="135"/>
      <c r="AI1525" s="135"/>
      <c r="AJ1525" s="135"/>
      <c r="AK1525" s="135"/>
      <c r="AL1525" s="135"/>
      <c r="AM1525" s="135"/>
      <c r="AN1525" s="135"/>
      <c r="AO1525" s="135"/>
      <c r="AP1525" s="135"/>
    </row>
    <row r="1526" spans="1:42" s="33" customFormat="1" ht="18" hidden="1" customHeight="1" x14ac:dyDescent="0.25">
      <c r="A1526" s="40" t="s">
        <v>40</v>
      </c>
      <c r="B1526" s="41">
        <f t="shared" ref="B1526:AA1526" si="709">B1525+B1524</f>
        <v>0</v>
      </c>
      <c r="C1526" s="41">
        <f t="shared" si="709"/>
        <v>0</v>
      </c>
      <c r="D1526" s="41">
        <f t="shared" si="709"/>
        <v>0</v>
      </c>
      <c r="E1526" s="41">
        <f t="shared" si="709"/>
        <v>0</v>
      </c>
      <c r="F1526" s="41">
        <f t="shared" si="709"/>
        <v>0</v>
      </c>
      <c r="G1526" s="41">
        <f t="shared" si="709"/>
        <v>0</v>
      </c>
      <c r="H1526" s="41">
        <f t="shared" si="709"/>
        <v>0</v>
      </c>
      <c r="I1526" s="41">
        <f t="shared" si="709"/>
        <v>0</v>
      </c>
      <c r="J1526" s="41">
        <f t="shared" si="709"/>
        <v>0</v>
      </c>
      <c r="K1526" s="41">
        <f t="shared" si="709"/>
        <v>0</v>
      </c>
      <c r="L1526" s="41">
        <f t="shared" si="709"/>
        <v>0</v>
      </c>
      <c r="M1526" s="41">
        <f t="shared" si="709"/>
        <v>0</v>
      </c>
      <c r="N1526" s="41">
        <f t="shared" si="709"/>
        <v>0</v>
      </c>
      <c r="O1526" s="41">
        <f t="shared" si="709"/>
        <v>0</v>
      </c>
      <c r="P1526" s="41">
        <f t="shared" si="709"/>
        <v>0</v>
      </c>
      <c r="Q1526" s="41">
        <f t="shared" si="709"/>
        <v>0</v>
      </c>
      <c r="R1526" s="41">
        <f t="shared" si="709"/>
        <v>0</v>
      </c>
      <c r="S1526" s="41">
        <f t="shared" si="709"/>
        <v>0</v>
      </c>
      <c r="T1526" s="41">
        <f t="shared" si="709"/>
        <v>0</v>
      </c>
      <c r="U1526" s="41">
        <f t="shared" si="709"/>
        <v>0</v>
      </c>
      <c r="V1526" s="41">
        <f t="shared" si="709"/>
        <v>0</v>
      </c>
      <c r="W1526" s="41">
        <f t="shared" si="709"/>
        <v>0</v>
      </c>
      <c r="X1526" s="41">
        <f t="shared" si="709"/>
        <v>0</v>
      </c>
      <c r="Y1526" s="41">
        <f t="shared" si="709"/>
        <v>0</v>
      </c>
      <c r="Z1526" s="41">
        <f t="shared" si="709"/>
        <v>0</v>
      </c>
      <c r="AA1526" s="41">
        <f t="shared" si="709"/>
        <v>0</v>
      </c>
      <c r="AB1526" s="42" t="e">
        <f>Z1526/D1526</f>
        <v>#DIV/0!</v>
      </c>
      <c r="AC1526" s="44"/>
      <c r="AE1526" s="135"/>
      <c r="AF1526" s="135"/>
      <c r="AG1526" s="135"/>
      <c r="AH1526" s="135"/>
      <c r="AI1526" s="135"/>
      <c r="AJ1526" s="135"/>
      <c r="AK1526" s="135"/>
      <c r="AL1526" s="135"/>
      <c r="AM1526" s="135"/>
      <c r="AN1526" s="135"/>
      <c r="AO1526" s="135"/>
      <c r="AP1526" s="135"/>
    </row>
    <row r="1527" spans="1:42" s="33" customFormat="1" ht="15" hidden="1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  <c r="AE1527" s="135"/>
      <c r="AF1527" s="135"/>
      <c r="AG1527" s="135"/>
      <c r="AH1527" s="135"/>
      <c r="AI1527" s="135"/>
      <c r="AJ1527" s="135"/>
      <c r="AK1527" s="135"/>
      <c r="AL1527" s="135"/>
      <c r="AM1527" s="135"/>
      <c r="AN1527" s="135"/>
      <c r="AO1527" s="135"/>
      <c r="AP1527" s="135"/>
    </row>
    <row r="1528" spans="1:42" s="33" customFormat="1" ht="15" hidden="1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  <c r="AE1528" s="135"/>
      <c r="AF1528" s="135"/>
      <c r="AG1528" s="135"/>
      <c r="AH1528" s="135"/>
      <c r="AI1528" s="135"/>
      <c r="AJ1528" s="135"/>
      <c r="AK1528" s="135"/>
      <c r="AL1528" s="135"/>
      <c r="AM1528" s="135"/>
      <c r="AN1528" s="135"/>
      <c r="AO1528" s="135"/>
      <c r="AP1528" s="135"/>
    </row>
    <row r="1529" spans="1:42" s="33" customFormat="1" ht="15" hidden="1" customHeight="1" x14ac:dyDescent="0.25">
      <c r="A1529" s="48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  <c r="AE1529" s="135"/>
      <c r="AF1529" s="135"/>
      <c r="AG1529" s="135"/>
      <c r="AH1529" s="135"/>
      <c r="AI1529" s="135"/>
      <c r="AJ1529" s="135"/>
      <c r="AK1529" s="135"/>
      <c r="AL1529" s="135"/>
      <c r="AM1529" s="135"/>
      <c r="AN1529" s="135"/>
      <c r="AO1529" s="135"/>
      <c r="AP1529" s="135"/>
    </row>
    <row r="1530" spans="1:42" s="33" customFormat="1" ht="18" hidden="1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9"/>
      <c r="AC1530" s="32"/>
      <c r="AE1530" s="135"/>
      <c r="AF1530" s="135"/>
      <c r="AG1530" s="135"/>
      <c r="AH1530" s="135"/>
      <c r="AI1530" s="135"/>
      <c r="AJ1530" s="135"/>
      <c r="AK1530" s="135"/>
      <c r="AL1530" s="135"/>
      <c r="AM1530" s="135"/>
      <c r="AN1530" s="135"/>
      <c r="AO1530" s="135"/>
      <c r="AP1530" s="135"/>
    </row>
    <row r="1531" spans="1:42" s="33" customFormat="1" ht="18" hidden="1" customHeight="1" x14ac:dyDescent="0.2">
      <c r="A1531" s="36" t="s">
        <v>35</v>
      </c>
      <c r="B1531" s="31">
        <f>[1]consoCURRENT!E35354</f>
        <v>55798.969999999994</v>
      </c>
      <c r="C1531" s="31">
        <f>[1]consoCURRENT!F35354</f>
        <v>0</v>
      </c>
      <c r="D1531" s="31">
        <f>[1]consoCURRENT!G35354</f>
        <v>55798.969999999994</v>
      </c>
      <c r="E1531" s="31">
        <f>[1]consoCURRENT!H35354</f>
        <v>0</v>
      </c>
      <c r="F1531" s="31">
        <f>[1]consoCURRENT!I35354</f>
        <v>52501.59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52501.59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10">SUM(M1531:Y1531)</f>
        <v>52501.59</v>
      </c>
      <c r="AA1531" s="31">
        <f>D1531-Z1531</f>
        <v>3297.3799999999974</v>
      </c>
      <c r="AB1531" s="39">
        <f>Z1531/D1531</f>
        <v>0.94090607765698908</v>
      </c>
      <c r="AC1531" s="32"/>
      <c r="AE1531" s="135"/>
      <c r="AF1531" s="135"/>
      <c r="AG1531" s="135"/>
      <c r="AH1531" s="135"/>
      <c r="AI1531" s="135"/>
      <c r="AJ1531" s="135"/>
      <c r="AK1531" s="135"/>
      <c r="AL1531" s="135"/>
      <c r="AM1531" s="135"/>
      <c r="AN1531" s="135"/>
      <c r="AO1531" s="135"/>
      <c r="AP1531" s="135"/>
    </row>
    <row r="1532" spans="1:42" s="33" customFormat="1" ht="18" hidden="1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10"/>
        <v>0</v>
      </c>
      <c r="AA1532" s="31">
        <f>D1532-Z1532</f>
        <v>0</v>
      </c>
      <c r="AB1532" s="39"/>
      <c r="AC1532" s="32"/>
      <c r="AE1532" s="135"/>
      <c r="AF1532" s="135"/>
      <c r="AG1532" s="135"/>
      <c r="AH1532" s="135"/>
      <c r="AI1532" s="135"/>
      <c r="AJ1532" s="135"/>
      <c r="AK1532" s="135"/>
      <c r="AL1532" s="135"/>
      <c r="AM1532" s="135"/>
      <c r="AN1532" s="135"/>
      <c r="AO1532" s="135"/>
      <c r="AP1532" s="135"/>
    </row>
    <row r="1533" spans="1:42" s="33" customFormat="1" ht="18" hidden="1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10"/>
        <v>0</v>
      </c>
      <c r="AA1533" s="31">
        <f>D1533-Z1533</f>
        <v>0</v>
      </c>
      <c r="AB1533" s="39"/>
      <c r="AC1533" s="32"/>
      <c r="AE1533" s="135"/>
      <c r="AF1533" s="135"/>
      <c r="AG1533" s="135"/>
      <c r="AH1533" s="135"/>
      <c r="AI1533" s="135"/>
      <c r="AJ1533" s="135"/>
      <c r="AK1533" s="135"/>
      <c r="AL1533" s="135"/>
      <c r="AM1533" s="135"/>
      <c r="AN1533" s="135"/>
      <c r="AO1533" s="135"/>
      <c r="AP1533" s="135"/>
    </row>
    <row r="1534" spans="1:42" s="33" customFormat="1" ht="18" hidden="1" customHeight="1" x14ac:dyDescent="0.25">
      <c r="A1534" s="40" t="s">
        <v>38</v>
      </c>
      <c r="B1534" s="41">
        <f t="shared" ref="B1534:AA1534" si="711">SUM(B1530:B1533)</f>
        <v>55798.969999999994</v>
      </c>
      <c r="C1534" s="41">
        <f t="shared" si="711"/>
        <v>0</v>
      </c>
      <c r="D1534" s="41">
        <f t="shared" si="711"/>
        <v>55798.969999999994</v>
      </c>
      <c r="E1534" s="41">
        <f t="shared" si="711"/>
        <v>0</v>
      </c>
      <c r="F1534" s="41">
        <f t="shared" si="711"/>
        <v>52501.59</v>
      </c>
      <c r="G1534" s="41">
        <f t="shared" si="711"/>
        <v>0</v>
      </c>
      <c r="H1534" s="41">
        <f t="shared" si="711"/>
        <v>0</v>
      </c>
      <c r="I1534" s="41">
        <f t="shared" si="711"/>
        <v>0</v>
      </c>
      <c r="J1534" s="41">
        <f t="shared" si="711"/>
        <v>0</v>
      </c>
      <c r="K1534" s="41">
        <f t="shared" si="711"/>
        <v>0</v>
      </c>
      <c r="L1534" s="41">
        <f t="shared" si="711"/>
        <v>0</v>
      </c>
      <c r="M1534" s="41">
        <f t="shared" si="711"/>
        <v>0</v>
      </c>
      <c r="N1534" s="41">
        <f t="shared" si="711"/>
        <v>0</v>
      </c>
      <c r="O1534" s="41">
        <f t="shared" si="711"/>
        <v>0</v>
      </c>
      <c r="P1534" s="41">
        <f t="shared" si="711"/>
        <v>0</v>
      </c>
      <c r="Q1534" s="41">
        <f t="shared" si="711"/>
        <v>0</v>
      </c>
      <c r="R1534" s="41">
        <f t="shared" si="711"/>
        <v>52501.59</v>
      </c>
      <c r="S1534" s="41">
        <f t="shared" si="711"/>
        <v>0</v>
      </c>
      <c r="T1534" s="41">
        <f t="shared" si="711"/>
        <v>0</v>
      </c>
      <c r="U1534" s="41">
        <f t="shared" si="711"/>
        <v>0</v>
      </c>
      <c r="V1534" s="41">
        <f t="shared" si="711"/>
        <v>0</v>
      </c>
      <c r="W1534" s="41">
        <f t="shared" si="711"/>
        <v>0</v>
      </c>
      <c r="X1534" s="41">
        <f t="shared" si="711"/>
        <v>0</v>
      </c>
      <c r="Y1534" s="41">
        <f t="shared" si="711"/>
        <v>0</v>
      </c>
      <c r="Z1534" s="41">
        <f t="shared" si="711"/>
        <v>52501.59</v>
      </c>
      <c r="AA1534" s="41">
        <f t="shared" si="711"/>
        <v>3297.3799999999974</v>
      </c>
      <c r="AB1534" s="42">
        <f>Z1534/D1534</f>
        <v>0.94090607765698908</v>
      </c>
      <c r="AC1534" s="32"/>
      <c r="AE1534" s="135"/>
      <c r="AF1534" s="135"/>
      <c r="AG1534" s="135"/>
      <c r="AH1534" s="135"/>
      <c r="AI1534" s="135"/>
      <c r="AJ1534" s="135"/>
      <c r="AK1534" s="135"/>
      <c r="AL1534" s="135"/>
      <c r="AM1534" s="135"/>
      <c r="AN1534" s="135"/>
      <c r="AO1534" s="135"/>
      <c r="AP1534" s="135"/>
    </row>
    <row r="1535" spans="1:42" s="33" customFormat="1" ht="18" hidden="1" customHeight="1" x14ac:dyDescent="0.25">
      <c r="A1535" s="43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12">SUM(M1535:Y1535)</f>
        <v>0</v>
      </c>
      <c r="AA1535" s="31">
        <f>D1535-Z1535</f>
        <v>0</v>
      </c>
      <c r="AB1535" s="39"/>
      <c r="AC1535" s="32"/>
      <c r="AE1535" s="135"/>
      <c r="AF1535" s="135"/>
      <c r="AG1535" s="135"/>
      <c r="AH1535" s="135"/>
      <c r="AI1535" s="135"/>
      <c r="AJ1535" s="135"/>
      <c r="AK1535" s="135"/>
      <c r="AL1535" s="135"/>
      <c r="AM1535" s="135"/>
      <c r="AN1535" s="135"/>
      <c r="AO1535" s="135"/>
      <c r="AP1535" s="135"/>
    </row>
    <row r="1536" spans="1:42" s="33" customFormat="1" ht="18" hidden="1" customHeight="1" x14ac:dyDescent="0.25">
      <c r="A1536" s="40" t="s">
        <v>40</v>
      </c>
      <c r="B1536" s="41">
        <f t="shared" ref="B1536:AA1536" si="713">B1535+B1534</f>
        <v>55798.969999999994</v>
      </c>
      <c r="C1536" s="41">
        <f t="shared" si="713"/>
        <v>0</v>
      </c>
      <c r="D1536" s="41">
        <f t="shared" si="713"/>
        <v>55798.969999999994</v>
      </c>
      <c r="E1536" s="41">
        <f t="shared" si="713"/>
        <v>0</v>
      </c>
      <c r="F1536" s="41">
        <f t="shared" si="713"/>
        <v>52501.59</v>
      </c>
      <c r="G1536" s="41">
        <f t="shared" si="713"/>
        <v>0</v>
      </c>
      <c r="H1536" s="41">
        <f t="shared" si="713"/>
        <v>0</v>
      </c>
      <c r="I1536" s="41">
        <f t="shared" si="713"/>
        <v>0</v>
      </c>
      <c r="J1536" s="41">
        <f t="shared" si="713"/>
        <v>0</v>
      </c>
      <c r="K1536" s="41">
        <f t="shared" si="713"/>
        <v>0</v>
      </c>
      <c r="L1536" s="41">
        <f t="shared" si="713"/>
        <v>0</v>
      </c>
      <c r="M1536" s="41">
        <f t="shared" si="713"/>
        <v>0</v>
      </c>
      <c r="N1536" s="41">
        <f t="shared" si="713"/>
        <v>0</v>
      </c>
      <c r="O1536" s="41">
        <f t="shared" si="713"/>
        <v>0</v>
      </c>
      <c r="P1536" s="41">
        <f t="shared" si="713"/>
        <v>0</v>
      </c>
      <c r="Q1536" s="41">
        <f t="shared" si="713"/>
        <v>0</v>
      </c>
      <c r="R1536" s="41">
        <f t="shared" si="713"/>
        <v>52501.59</v>
      </c>
      <c r="S1536" s="41">
        <f t="shared" si="713"/>
        <v>0</v>
      </c>
      <c r="T1536" s="41">
        <f t="shared" si="713"/>
        <v>0</v>
      </c>
      <c r="U1536" s="41">
        <f t="shared" si="713"/>
        <v>0</v>
      </c>
      <c r="V1536" s="41">
        <f t="shared" si="713"/>
        <v>0</v>
      </c>
      <c r="W1536" s="41">
        <f t="shared" si="713"/>
        <v>0</v>
      </c>
      <c r="X1536" s="41">
        <f t="shared" si="713"/>
        <v>0</v>
      </c>
      <c r="Y1536" s="41">
        <f t="shared" si="713"/>
        <v>0</v>
      </c>
      <c r="Z1536" s="41">
        <f t="shared" si="713"/>
        <v>52501.59</v>
      </c>
      <c r="AA1536" s="41">
        <f t="shared" si="713"/>
        <v>3297.3799999999974</v>
      </c>
      <c r="AB1536" s="42">
        <f>Z1536/D1536</f>
        <v>0.94090607765698908</v>
      </c>
      <c r="AC1536" s="44"/>
      <c r="AE1536" s="135"/>
      <c r="AF1536" s="135"/>
      <c r="AG1536" s="135"/>
      <c r="AH1536" s="135"/>
      <c r="AI1536" s="135"/>
      <c r="AJ1536" s="135"/>
      <c r="AK1536" s="135"/>
      <c r="AL1536" s="135"/>
      <c r="AM1536" s="135"/>
      <c r="AN1536" s="135"/>
      <c r="AO1536" s="135"/>
      <c r="AP1536" s="135"/>
    </row>
    <row r="1537" spans="1:42" s="33" customFormat="1" ht="15" hidden="1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  <c r="AE1537" s="135"/>
      <c r="AF1537" s="135"/>
      <c r="AG1537" s="135"/>
      <c r="AH1537" s="135"/>
      <c r="AI1537" s="135"/>
      <c r="AJ1537" s="135"/>
      <c r="AK1537" s="135"/>
      <c r="AL1537" s="135"/>
      <c r="AM1537" s="135"/>
      <c r="AN1537" s="135"/>
      <c r="AO1537" s="135"/>
      <c r="AP1537" s="135"/>
    </row>
    <row r="1538" spans="1:42" s="33" customFormat="1" ht="15" hidden="1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  <c r="AE1538" s="135"/>
      <c r="AF1538" s="135"/>
      <c r="AG1538" s="135"/>
      <c r="AH1538" s="135"/>
      <c r="AI1538" s="135"/>
      <c r="AJ1538" s="135"/>
      <c r="AK1538" s="135"/>
      <c r="AL1538" s="135"/>
      <c r="AM1538" s="135"/>
      <c r="AN1538" s="135"/>
      <c r="AO1538" s="135"/>
      <c r="AP1538" s="135"/>
    </row>
    <row r="1539" spans="1:42" s="33" customFormat="1" ht="15" hidden="1" customHeight="1" x14ac:dyDescent="0.25">
      <c r="A1539" s="48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  <c r="AE1539" s="135"/>
      <c r="AF1539" s="135"/>
      <c r="AG1539" s="135"/>
      <c r="AH1539" s="135"/>
      <c r="AI1539" s="135"/>
      <c r="AJ1539" s="135"/>
      <c r="AK1539" s="135"/>
      <c r="AL1539" s="135"/>
      <c r="AM1539" s="135"/>
      <c r="AN1539" s="135"/>
      <c r="AO1539" s="135"/>
      <c r="AP1539" s="135"/>
    </row>
    <row r="1540" spans="1:42" s="33" customFormat="1" ht="18" hidden="1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9"/>
      <c r="AC1540" s="32"/>
      <c r="AE1540" s="135"/>
      <c r="AF1540" s="135"/>
      <c r="AG1540" s="135"/>
      <c r="AH1540" s="135"/>
      <c r="AI1540" s="135"/>
      <c r="AJ1540" s="135"/>
      <c r="AK1540" s="135"/>
      <c r="AL1540" s="135"/>
      <c r="AM1540" s="135"/>
      <c r="AN1540" s="135"/>
      <c r="AO1540" s="135"/>
      <c r="AP1540" s="135"/>
    </row>
    <row r="1541" spans="1:42" s="33" customFormat="1" ht="18" hidden="1" customHeight="1" x14ac:dyDescent="0.2">
      <c r="A1541" s="36" t="s">
        <v>35</v>
      </c>
      <c r="B1541" s="31">
        <f>[1]consoCURRENT!E35567</f>
        <v>0</v>
      </c>
      <c r="C1541" s="31">
        <f>[1]consoCURRENT!F35567</f>
        <v>0</v>
      </c>
      <c r="D1541" s="31">
        <f>[1]consoCURRENT!G35567</f>
        <v>0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14">SUM(M1541:Y1541)</f>
        <v>0</v>
      </c>
      <c r="AA1541" s="31">
        <f>D1541-Z1541</f>
        <v>0</v>
      </c>
      <c r="AB1541" s="39" t="e">
        <f>Z1541/D1541</f>
        <v>#DIV/0!</v>
      </c>
      <c r="AC1541" s="32"/>
      <c r="AE1541" s="135"/>
      <c r="AF1541" s="135"/>
      <c r="AG1541" s="135"/>
      <c r="AH1541" s="135"/>
      <c r="AI1541" s="135"/>
      <c r="AJ1541" s="135"/>
      <c r="AK1541" s="135"/>
      <c r="AL1541" s="135"/>
      <c r="AM1541" s="135"/>
      <c r="AN1541" s="135"/>
      <c r="AO1541" s="135"/>
      <c r="AP1541" s="135"/>
    </row>
    <row r="1542" spans="1:42" s="33" customFormat="1" ht="18" hidden="1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14"/>
        <v>0</v>
      </c>
      <c r="AA1542" s="31">
        <f>D1542-Z1542</f>
        <v>0</v>
      </c>
      <c r="AB1542" s="39"/>
      <c r="AC1542" s="32"/>
      <c r="AE1542" s="135"/>
      <c r="AF1542" s="135"/>
      <c r="AG1542" s="135"/>
      <c r="AH1542" s="135"/>
      <c r="AI1542" s="135"/>
      <c r="AJ1542" s="135"/>
      <c r="AK1542" s="135"/>
      <c r="AL1542" s="135"/>
      <c r="AM1542" s="135"/>
      <c r="AN1542" s="135"/>
      <c r="AO1542" s="135"/>
      <c r="AP1542" s="135"/>
    </row>
    <row r="1543" spans="1:42" s="33" customFormat="1" ht="18" hidden="1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14"/>
        <v>0</v>
      </c>
      <c r="AA1543" s="31">
        <f>D1543-Z1543</f>
        <v>0</v>
      </c>
      <c r="AB1543" s="39"/>
      <c r="AC1543" s="32"/>
      <c r="AE1543" s="135"/>
      <c r="AF1543" s="135"/>
      <c r="AG1543" s="135"/>
      <c r="AH1543" s="135"/>
      <c r="AI1543" s="135"/>
      <c r="AJ1543" s="135"/>
      <c r="AK1543" s="135"/>
      <c r="AL1543" s="135"/>
      <c r="AM1543" s="135"/>
      <c r="AN1543" s="135"/>
      <c r="AO1543" s="135"/>
      <c r="AP1543" s="135"/>
    </row>
    <row r="1544" spans="1:42" s="33" customFormat="1" ht="18" hidden="1" customHeight="1" x14ac:dyDescent="0.25">
      <c r="A1544" s="40" t="s">
        <v>38</v>
      </c>
      <c r="B1544" s="41">
        <f t="shared" ref="B1544:AA1544" si="715">SUM(B1540:B1543)</f>
        <v>0</v>
      </c>
      <c r="C1544" s="41">
        <f t="shared" si="715"/>
        <v>0</v>
      </c>
      <c r="D1544" s="41">
        <f t="shared" si="715"/>
        <v>0</v>
      </c>
      <c r="E1544" s="41">
        <f t="shared" si="715"/>
        <v>0</v>
      </c>
      <c r="F1544" s="41">
        <f t="shared" si="715"/>
        <v>0</v>
      </c>
      <c r="G1544" s="41">
        <f t="shared" si="715"/>
        <v>0</v>
      </c>
      <c r="H1544" s="41">
        <f t="shared" si="715"/>
        <v>0</v>
      </c>
      <c r="I1544" s="41">
        <f t="shared" si="715"/>
        <v>0</v>
      </c>
      <c r="J1544" s="41">
        <f t="shared" si="715"/>
        <v>0</v>
      </c>
      <c r="K1544" s="41">
        <f t="shared" si="715"/>
        <v>0</v>
      </c>
      <c r="L1544" s="41">
        <f t="shared" si="715"/>
        <v>0</v>
      </c>
      <c r="M1544" s="41">
        <f t="shared" si="715"/>
        <v>0</v>
      </c>
      <c r="N1544" s="41">
        <f t="shared" si="715"/>
        <v>0</v>
      </c>
      <c r="O1544" s="41">
        <f t="shared" si="715"/>
        <v>0</v>
      </c>
      <c r="P1544" s="41">
        <f t="shared" si="715"/>
        <v>0</v>
      </c>
      <c r="Q1544" s="41">
        <f t="shared" si="715"/>
        <v>0</v>
      </c>
      <c r="R1544" s="41">
        <f t="shared" si="715"/>
        <v>0</v>
      </c>
      <c r="S1544" s="41">
        <f t="shared" si="715"/>
        <v>0</v>
      </c>
      <c r="T1544" s="41">
        <f t="shared" si="715"/>
        <v>0</v>
      </c>
      <c r="U1544" s="41">
        <f t="shared" si="715"/>
        <v>0</v>
      </c>
      <c r="V1544" s="41">
        <f t="shared" si="715"/>
        <v>0</v>
      </c>
      <c r="W1544" s="41">
        <f t="shared" si="715"/>
        <v>0</v>
      </c>
      <c r="X1544" s="41">
        <f t="shared" si="715"/>
        <v>0</v>
      </c>
      <c r="Y1544" s="41">
        <f t="shared" si="715"/>
        <v>0</v>
      </c>
      <c r="Z1544" s="41">
        <f t="shared" si="715"/>
        <v>0</v>
      </c>
      <c r="AA1544" s="41">
        <f t="shared" si="715"/>
        <v>0</v>
      </c>
      <c r="AB1544" s="42" t="e">
        <f>Z1544/D1544</f>
        <v>#DIV/0!</v>
      </c>
      <c r="AC1544" s="32"/>
      <c r="AE1544" s="135"/>
      <c r="AF1544" s="135"/>
      <c r="AG1544" s="135"/>
      <c r="AH1544" s="135"/>
      <c r="AI1544" s="135"/>
      <c r="AJ1544" s="135"/>
      <c r="AK1544" s="135"/>
      <c r="AL1544" s="135"/>
      <c r="AM1544" s="135"/>
      <c r="AN1544" s="135"/>
      <c r="AO1544" s="135"/>
      <c r="AP1544" s="135"/>
    </row>
    <row r="1545" spans="1:42" s="33" customFormat="1" ht="18" hidden="1" customHeight="1" x14ac:dyDescent="0.25">
      <c r="A1545" s="43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16">SUM(M1545:Y1545)</f>
        <v>0</v>
      </c>
      <c r="AA1545" s="31">
        <f>D1545-Z1545</f>
        <v>0</v>
      </c>
      <c r="AB1545" s="39"/>
      <c r="AC1545" s="32"/>
      <c r="AE1545" s="135"/>
      <c r="AF1545" s="135"/>
      <c r="AG1545" s="135"/>
      <c r="AH1545" s="135"/>
      <c r="AI1545" s="135"/>
      <c r="AJ1545" s="135"/>
      <c r="AK1545" s="135"/>
      <c r="AL1545" s="135"/>
      <c r="AM1545" s="135"/>
      <c r="AN1545" s="135"/>
      <c r="AO1545" s="135"/>
      <c r="AP1545" s="135"/>
    </row>
    <row r="1546" spans="1:42" s="33" customFormat="1" ht="18" hidden="1" customHeight="1" x14ac:dyDescent="0.25">
      <c r="A1546" s="40" t="s">
        <v>40</v>
      </c>
      <c r="B1546" s="41">
        <f t="shared" ref="B1546:AA1546" si="717">B1545+B1544</f>
        <v>0</v>
      </c>
      <c r="C1546" s="41">
        <f t="shared" si="717"/>
        <v>0</v>
      </c>
      <c r="D1546" s="41">
        <f t="shared" si="717"/>
        <v>0</v>
      </c>
      <c r="E1546" s="41">
        <f t="shared" si="717"/>
        <v>0</v>
      </c>
      <c r="F1546" s="41">
        <f t="shared" si="717"/>
        <v>0</v>
      </c>
      <c r="G1546" s="41">
        <f t="shared" si="717"/>
        <v>0</v>
      </c>
      <c r="H1546" s="41">
        <f t="shared" si="717"/>
        <v>0</v>
      </c>
      <c r="I1546" s="41">
        <f t="shared" si="717"/>
        <v>0</v>
      </c>
      <c r="J1546" s="41">
        <f t="shared" si="717"/>
        <v>0</v>
      </c>
      <c r="K1546" s="41">
        <f t="shared" si="717"/>
        <v>0</v>
      </c>
      <c r="L1546" s="41">
        <f t="shared" si="717"/>
        <v>0</v>
      </c>
      <c r="M1546" s="41">
        <f t="shared" si="717"/>
        <v>0</v>
      </c>
      <c r="N1546" s="41">
        <f t="shared" si="717"/>
        <v>0</v>
      </c>
      <c r="O1546" s="41">
        <f t="shared" si="717"/>
        <v>0</v>
      </c>
      <c r="P1546" s="41">
        <f t="shared" si="717"/>
        <v>0</v>
      </c>
      <c r="Q1546" s="41">
        <f t="shared" si="717"/>
        <v>0</v>
      </c>
      <c r="R1546" s="41">
        <f t="shared" si="717"/>
        <v>0</v>
      </c>
      <c r="S1546" s="41">
        <f t="shared" si="717"/>
        <v>0</v>
      </c>
      <c r="T1546" s="41">
        <f t="shared" si="717"/>
        <v>0</v>
      </c>
      <c r="U1546" s="41">
        <f t="shared" si="717"/>
        <v>0</v>
      </c>
      <c r="V1546" s="41">
        <f t="shared" si="717"/>
        <v>0</v>
      </c>
      <c r="W1546" s="41">
        <f t="shared" si="717"/>
        <v>0</v>
      </c>
      <c r="X1546" s="41">
        <f t="shared" si="717"/>
        <v>0</v>
      </c>
      <c r="Y1546" s="41">
        <f t="shared" si="717"/>
        <v>0</v>
      </c>
      <c r="Z1546" s="41">
        <f t="shared" si="717"/>
        <v>0</v>
      </c>
      <c r="AA1546" s="41">
        <f t="shared" si="717"/>
        <v>0</v>
      </c>
      <c r="AB1546" s="42" t="e">
        <f>Z1546/D1546</f>
        <v>#DIV/0!</v>
      </c>
      <c r="AC1546" s="44"/>
      <c r="AE1546" s="135"/>
      <c r="AF1546" s="135"/>
      <c r="AG1546" s="135"/>
      <c r="AH1546" s="135"/>
      <c r="AI1546" s="135"/>
      <c r="AJ1546" s="135"/>
      <c r="AK1546" s="135"/>
      <c r="AL1546" s="135"/>
      <c r="AM1546" s="135"/>
      <c r="AN1546" s="135"/>
      <c r="AO1546" s="135"/>
      <c r="AP1546" s="135"/>
    </row>
    <row r="1547" spans="1:42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  <c r="AE1547" s="135"/>
      <c r="AF1547" s="135"/>
      <c r="AG1547" s="135"/>
      <c r="AH1547" s="135"/>
      <c r="AI1547" s="135"/>
      <c r="AJ1547" s="135"/>
      <c r="AK1547" s="135"/>
      <c r="AL1547" s="135"/>
      <c r="AM1547" s="135"/>
      <c r="AN1547" s="135"/>
      <c r="AO1547" s="135"/>
      <c r="AP1547" s="135"/>
    </row>
    <row r="1548" spans="1:42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  <c r="AE1548" s="135"/>
      <c r="AF1548" s="135"/>
      <c r="AG1548" s="135"/>
      <c r="AH1548" s="135"/>
      <c r="AI1548" s="135"/>
      <c r="AJ1548" s="135"/>
      <c r="AK1548" s="135"/>
      <c r="AL1548" s="135"/>
      <c r="AM1548" s="135"/>
      <c r="AN1548" s="135"/>
      <c r="AO1548" s="135"/>
      <c r="AP1548" s="135"/>
    </row>
    <row r="1549" spans="1:42" s="33" customFormat="1" ht="15" customHeight="1" x14ac:dyDescent="0.25">
      <c r="A1549" s="48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  <c r="AE1549" s="135"/>
      <c r="AF1549" s="135"/>
      <c r="AG1549" s="135"/>
      <c r="AH1549" s="135"/>
      <c r="AI1549" s="135"/>
      <c r="AJ1549" s="135"/>
      <c r="AK1549" s="135"/>
      <c r="AL1549" s="135"/>
      <c r="AM1549" s="135"/>
      <c r="AN1549" s="135"/>
      <c r="AO1549" s="135"/>
      <c r="AP1549" s="135"/>
    </row>
    <row r="1550" spans="1:42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18">C1560</f>
        <v>0</v>
      </c>
      <c r="D1550" s="31">
        <f t="shared" si="718"/>
        <v>0</v>
      </c>
      <c r="E1550" s="31">
        <f t="shared" si="718"/>
        <v>0</v>
      </c>
      <c r="F1550" s="31">
        <f t="shared" si="718"/>
        <v>0</v>
      </c>
      <c r="G1550" s="31">
        <f t="shared" si="718"/>
        <v>0</v>
      </c>
      <c r="H1550" s="31">
        <f t="shared" si="718"/>
        <v>0</v>
      </c>
      <c r="I1550" s="31">
        <f t="shared" si="718"/>
        <v>0</v>
      </c>
      <c r="J1550" s="31">
        <f t="shared" si="718"/>
        <v>0</v>
      </c>
      <c r="K1550" s="31">
        <f t="shared" si="718"/>
        <v>0</v>
      </c>
      <c r="L1550" s="31">
        <f t="shared" si="718"/>
        <v>0</v>
      </c>
      <c r="M1550" s="31">
        <f t="shared" si="718"/>
        <v>0</v>
      </c>
      <c r="N1550" s="31">
        <f t="shared" si="718"/>
        <v>0</v>
      </c>
      <c r="O1550" s="31">
        <f t="shared" si="718"/>
        <v>0</v>
      </c>
      <c r="P1550" s="31">
        <f t="shared" si="718"/>
        <v>0</v>
      </c>
      <c r="Q1550" s="31">
        <f t="shared" si="718"/>
        <v>0</v>
      </c>
      <c r="R1550" s="31">
        <f t="shared" si="718"/>
        <v>0</v>
      </c>
      <c r="S1550" s="31">
        <f t="shared" si="718"/>
        <v>0</v>
      </c>
      <c r="T1550" s="31">
        <f t="shared" si="718"/>
        <v>0</v>
      </c>
      <c r="U1550" s="31">
        <f t="shared" si="718"/>
        <v>0</v>
      </c>
      <c r="V1550" s="31">
        <f t="shared" si="718"/>
        <v>0</v>
      </c>
      <c r="W1550" s="31">
        <f t="shared" si="718"/>
        <v>0</v>
      </c>
      <c r="X1550" s="31">
        <f t="shared" si="718"/>
        <v>0</v>
      </c>
      <c r="Y1550" s="31">
        <f t="shared" si="718"/>
        <v>0</v>
      </c>
      <c r="Z1550" s="31">
        <f>SUM(M1550:Y1550)</f>
        <v>0</v>
      </c>
      <c r="AA1550" s="31">
        <f>D1550-Z1550</f>
        <v>0</v>
      </c>
      <c r="AB1550" s="37" t="e">
        <f>Z1550/D1550</f>
        <v>#DIV/0!</v>
      </c>
      <c r="AC1550" s="32"/>
      <c r="AE1550" s="135"/>
      <c r="AF1550" s="135"/>
      <c r="AG1550" s="135"/>
      <c r="AH1550" s="135"/>
      <c r="AI1550" s="135"/>
      <c r="AJ1550" s="135"/>
      <c r="AK1550" s="135"/>
      <c r="AL1550" s="135"/>
      <c r="AM1550" s="135"/>
      <c r="AN1550" s="135"/>
      <c r="AO1550" s="135"/>
      <c r="AP1550" s="135"/>
    </row>
    <row r="1551" spans="1:42" s="33" customFormat="1" ht="18" customHeight="1" x14ac:dyDescent="0.2">
      <c r="A1551" s="36" t="s">
        <v>35</v>
      </c>
      <c r="B1551" s="31">
        <f t="shared" ref="B1551:Y1553" si="719">B1561</f>
        <v>607336007.82000005</v>
      </c>
      <c r="C1551" s="31">
        <f t="shared" si="719"/>
        <v>9.6479197964072227E-9</v>
      </c>
      <c r="D1551" s="31">
        <f t="shared" si="719"/>
        <v>607336007.81999993</v>
      </c>
      <c r="E1551" s="31">
        <f t="shared" si="719"/>
        <v>59143179.429999992</v>
      </c>
      <c r="F1551" s="31">
        <f t="shared" si="719"/>
        <v>212600699.75999999</v>
      </c>
      <c r="G1551" s="31">
        <f t="shared" si="719"/>
        <v>79795138.930000007</v>
      </c>
      <c r="H1551" s="31">
        <f t="shared" si="719"/>
        <v>0</v>
      </c>
      <c r="I1551" s="31">
        <f t="shared" si="719"/>
        <v>50903685.530000001</v>
      </c>
      <c r="J1551" s="31">
        <f t="shared" si="719"/>
        <v>201513929.03</v>
      </c>
      <c r="K1551" s="31">
        <f t="shared" si="719"/>
        <v>69853224.230000004</v>
      </c>
      <c r="L1551" s="31">
        <f t="shared" si="719"/>
        <v>0</v>
      </c>
      <c r="M1551" s="31">
        <f t="shared" si="719"/>
        <v>322270838.78999996</v>
      </c>
      <c r="N1551" s="31">
        <f t="shared" si="719"/>
        <v>1562867.3800000001</v>
      </c>
      <c r="O1551" s="31">
        <f t="shared" si="719"/>
        <v>1914506.5</v>
      </c>
      <c r="P1551" s="31">
        <f t="shared" si="719"/>
        <v>4762120.0200000005</v>
      </c>
      <c r="Q1551" s="31">
        <f t="shared" si="719"/>
        <v>6251924.120000001</v>
      </c>
      <c r="R1551" s="31">
        <f t="shared" si="719"/>
        <v>3848771.0100000002</v>
      </c>
      <c r="S1551" s="31">
        <f t="shared" si="719"/>
        <v>986075.6</v>
      </c>
      <c r="T1551" s="31">
        <f t="shared" si="719"/>
        <v>4525103.47</v>
      </c>
      <c r="U1551" s="31">
        <f t="shared" si="719"/>
        <v>2050109.53</v>
      </c>
      <c r="V1551" s="31">
        <f t="shared" si="719"/>
        <v>3366701.7</v>
      </c>
      <c r="W1551" s="31">
        <f t="shared" si="719"/>
        <v>0</v>
      </c>
      <c r="X1551" s="31">
        <f t="shared" si="719"/>
        <v>0</v>
      </c>
      <c r="Y1551" s="31">
        <f t="shared" si="719"/>
        <v>0</v>
      </c>
      <c r="Z1551" s="31">
        <f t="shared" ref="Z1551:Z1553" si="720">SUM(M1551:Y1551)</f>
        <v>351539018.11999995</v>
      </c>
      <c r="AA1551" s="31">
        <f>D1551-Z1551</f>
        <v>255796989.69999999</v>
      </c>
      <c r="AB1551" s="39">
        <f>Z1551/D1551</f>
        <v>0.57882130088388872</v>
      </c>
      <c r="AC1551" s="32"/>
      <c r="AE1551" s="135"/>
      <c r="AF1551" s="135"/>
      <c r="AG1551" s="135"/>
      <c r="AH1551" s="135"/>
      <c r="AI1551" s="135"/>
      <c r="AJ1551" s="135"/>
      <c r="AK1551" s="135"/>
      <c r="AL1551" s="135"/>
      <c r="AM1551" s="135"/>
      <c r="AN1551" s="135"/>
      <c r="AO1551" s="135"/>
      <c r="AP1551" s="135"/>
    </row>
    <row r="1552" spans="1:42" s="33" customFormat="1" ht="18" customHeight="1" x14ac:dyDescent="0.2">
      <c r="A1552" s="36" t="s">
        <v>36</v>
      </c>
      <c r="B1552" s="31">
        <f t="shared" si="719"/>
        <v>0</v>
      </c>
      <c r="C1552" s="31">
        <f t="shared" si="719"/>
        <v>0</v>
      </c>
      <c r="D1552" s="31">
        <f t="shared" si="719"/>
        <v>0</v>
      </c>
      <c r="E1552" s="31">
        <f t="shared" si="719"/>
        <v>0</v>
      </c>
      <c r="F1552" s="31">
        <f t="shared" si="719"/>
        <v>0</v>
      </c>
      <c r="G1552" s="31">
        <f t="shared" si="719"/>
        <v>0</v>
      </c>
      <c r="H1552" s="31">
        <f t="shared" si="719"/>
        <v>0</v>
      </c>
      <c r="I1552" s="31">
        <f t="shared" si="719"/>
        <v>0</v>
      </c>
      <c r="J1552" s="31">
        <f t="shared" si="719"/>
        <v>0</v>
      </c>
      <c r="K1552" s="31">
        <f t="shared" si="719"/>
        <v>0</v>
      </c>
      <c r="L1552" s="31">
        <f t="shared" si="719"/>
        <v>0</v>
      </c>
      <c r="M1552" s="31">
        <f t="shared" si="719"/>
        <v>0</v>
      </c>
      <c r="N1552" s="31">
        <f t="shared" si="719"/>
        <v>0</v>
      </c>
      <c r="O1552" s="31">
        <f t="shared" si="719"/>
        <v>0</v>
      </c>
      <c r="P1552" s="31">
        <f t="shared" si="719"/>
        <v>0</v>
      </c>
      <c r="Q1552" s="31">
        <f t="shared" si="719"/>
        <v>0</v>
      </c>
      <c r="R1552" s="31">
        <f t="shared" si="719"/>
        <v>0</v>
      </c>
      <c r="S1552" s="31">
        <f t="shared" si="719"/>
        <v>0</v>
      </c>
      <c r="T1552" s="31">
        <f t="shared" si="719"/>
        <v>0</v>
      </c>
      <c r="U1552" s="31">
        <f t="shared" si="719"/>
        <v>0</v>
      </c>
      <c r="V1552" s="31">
        <f t="shared" si="719"/>
        <v>0</v>
      </c>
      <c r="W1552" s="31">
        <f t="shared" si="719"/>
        <v>0</v>
      </c>
      <c r="X1552" s="31">
        <f t="shared" si="719"/>
        <v>0</v>
      </c>
      <c r="Y1552" s="31">
        <f t="shared" si="719"/>
        <v>0</v>
      </c>
      <c r="Z1552" s="31">
        <f t="shared" si="720"/>
        <v>0</v>
      </c>
      <c r="AA1552" s="31">
        <f>D1552-Z1552</f>
        <v>0</v>
      </c>
      <c r="AB1552" s="39"/>
      <c r="AC1552" s="32"/>
      <c r="AE1552" s="135"/>
      <c r="AF1552" s="135"/>
      <c r="AG1552" s="135"/>
      <c r="AH1552" s="135"/>
      <c r="AI1552" s="135"/>
      <c r="AJ1552" s="135"/>
      <c r="AK1552" s="135"/>
      <c r="AL1552" s="135"/>
      <c r="AM1552" s="135"/>
      <c r="AN1552" s="135"/>
      <c r="AO1552" s="135"/>
      <c r="AP1552" s="135"/>
    </row>
    <row r="1553" spans="1:42" s="33" customFormat="1" ht="18" customHeight="1" x14ac:dyDescent="0.2">
      <c r="A1553" s="36" t="s">
        <v>37</v>
      </c>
      <c r="B1553" s="31">
        <f t="shared" si="719"/>
        <v>22898900</v>
      </c>
      <c r="C1553" s="31">
        <f t="shared" si="719"/>
        <v>0</v>
      </c>
      <c r="D1553" s="31">
        <f t="shared" si="719"/>
        <v>22898900</v>
      </c>
      <c r="E1553" s="31">
        <f t="shared" si="719"/>
        <v>0</v>
      </c>
      <c r="F1553" s="31">
        <f t="shared" si="719"/>
        <v>0</v>
      </c>
      <c r="G1553" s="31">
        <f t="shared" si="719"/>
        <v>892320</v>
      </c>
      <c r="H1553" s="31">
        <f t="shared" si="719"/>
        <v>0</v>
      </c>
      <c r="I1553" s="31">
        <f t="shared" si="719"/>
        <v>0</v>
      </c>
      <c r="J1553" s="31">
        <f t="shared" si="719"/>
        <v>0</v>
      </c>
      <c r="K1553" s="31">
        <f t="shared" si="719"/>
        <v>0</v>
      </c>
      <c r="L1553" s="31">
        <f t="shared" si="719"/>
        <v>0</v>
      </c>
      <c r="M1553" s="31">
        <f t="shared" si="719"/>
        <v>0</v>
      </c>
      <c r="N1553" s="31">
        <f t="shared" si="719"/>
        <v>0</v>
      </c>
      <c r="O1553" s="31">
        <f t="shared" si="719"/>
        <v>0</v>
      </c>
      <c r="P1553" s="31">
        <f t="shared" si="719"/>
        <v>0</v>
      </c>
      <c r="Q1553" s="31">
        <f t="shared" si="719"/>
        <v>0</v>
      </c>
      <c r="R1553" s="31">
        <f t="shared" si="719"/>
        <v>0</v>
      </c>
      <c r="S1553" s="31">
        <f t="shared" si="719"/>
        <v>0</v>
      </c>
      <c r="T1553" s="31">
        <f t="shared" si="719"/>
        <v>0</v>
      </c>
      <c r="U1553" s="31">
        <f t="shared" si="719"/>
        <v>0</v>
      </c>
      <c r="V1553" s="31">
        <f t="shared" si="719"/>
        <v>892320</v>
      </c>
      <c r="W1553" s="31">
        <f t="shared" si="719"/>
        <v>0</v>
      </c>
      <c r="X1553" s="31">
        <f t="shared" si="719"/>
        <v>0</v>
      </c>
      <c r="Y1553" s="31">
        <f t="shared" si="719"/>
        <v>0</v>
      </c>
      <c r="Z1553" s="31">
        <f t="shared" si="720"/>
        <v>892320</v>
      </c>
      <c r="AA1553" s="31">
        <f>D1553-Z1553</f>
        <v>22006580</v>
      </c>
      <c r="AB1553" s="39"/>
      <c r="AC1553" s="32"/>
      <c r="AE1553" s="135"/>
      <c r="AF1553" s="135"/>
      <c r="AG1553" s="135"/>
      <c r="AH1553" s="135"/>
      <c r="AI1553" s="135"/>
      <c r="AJ1553" s="135"/>
      <c r="AK1553" s="135"/>
      <c r="AL1553" s="135"/>
      <c r="AM1553" s="135"/>
      <c r="AN1553" s="135"/>
      <c r="AO1553" s="135"/>
      <c r="AP1553" s="135"/>
    </row>
    <row r="1554" spans="1:42" s="33" customFormat="1" ht="18" hidden="1" customHeight="1" x14ac:dyDescent="0.25">
      <c r="A1554" s="40" t="s">
        <v>38</v>
      </c>
      <c r="B1554" s="41">
        <f t="shared" ref="B1554:AA1554" si="721">SUM(B1550:B1553)</f>
        <v>630234907.82000005</v>
      </c>
      <c r="C1554" s="41">
        <f t="shared" si="721"/>
        <v>9.6479197964072227E-9</v>
      </c>
      <c r="D1554" s="41">
        <f t="shared" si="721"/>
        <v>630234907.81999993</v>
      </c>
      <c r="E1554" s="41">
        <f t="shared" si="721"/>
        <v>59143179.429999992</v>
      </c>
      <c r="F1554" s="41">
        <f t="shared" si="721"/>
        <v>212600699.75999999</v>
      </c>
      <c r="G1554" s="41">
        <f t="shared" si="721"/>
        <v>80687458.930000007</v>
      </c>
      <c r="H1554" s="41">
        <f t="shared" si="721"/>
        <v>0</v>
      </c>
      <c r="I1554" s="41">
        <f t="shared" si="721"/>
        <v>50903685.530000001</v>
      </c>
      <c r="J1554" s="41">
        <f t="shared" si="721"/>
        <v>201513929.03</v>
      </c>
      <c r="K1554" s="41">
        <f t="shared" si="721"/>
        <v>69853224.230000004</v>
      </c>
      <c r="L1554" s="41">
        <f t="shared" si="721"/>
        <v>0</v>
      </c>
      <c r="M1554" s="41">
        <f t="shared" si="721"/>
        <v>322270838.78999996</v>
      </c>
      <c r="N1554" s="41">
        <f t="shared" si="721"/>
        <v>1562867.3800000001</v>
      </c>
      <c r="O1554" s="41">
        <f t="shared" si="721"/>
        <v>1914506.5</v>
      </c>
      <c r="P1554" s="41">
        <f t="shared" si="721"/>
        <v>4762120.0200000005</v>
      </c>
      <c r="Q1554" s="41">
        <f t="shared" si="721"/>
        <v>6251924.120000001</v>
      </c>
      <c r="R1554" s="41">
        <f t="shared" si="721"/>
        <v>3848771.0100000002</v>
      </c>
      <c r="S1554" s="41">
        <f t="shared" si="721"/>
        <v>986075.6</v>
      </c>
      <c r="T1554" s="41">
        <f t="shared" si="721"/>
        <v>4525103.47</v>
      </c>
      <c r="U1554" s="41">
        <f t="shared" si="721"/>
        <v>2050109.53</v>
      </c>
      <c r="V1554" s="41">
        <f t="shared" si="721"/>
        <v>4259021.7</v>
      </c>
      <c r="W1554" s="41">
        <f t="shared" si="721"/>
        <v>0</v>
      </c>
      <c r="X1554" s="41">
        <f t="shared" si="721"/>
        <v>0</v>
      </c>
      <c r="Y1554" s="41">
        <f t="shared" si="721"/>
        <v>0</v>
      </c>
      <c r="Z1554" s="41">
        <f t="shared" si="721"/>
        <v>352431338.11999995</v>
      </c>
      <c r="AA1554" s="41">
        <f t="shared" si="721"/>
        <v>277803569.69999999</v>
      </c>
      <c r="AB1554" s="42">
        <f>Z1554/D1554</f>
        <v>0.55920631140390131</v>
      </c>
      <c r="AC1554" s="32"/>
      <c r="AE1554" s="135"/>
      <c r="AF1554" s="135"/>
      <c r="AG1554" s="135"/>
      <c r="AH1554" s="135"/>
      <c r="AI1554" s="135"/>
      <c r="AJ1554" s="135"/>
      <c r="AK1554" s="135"/>
      <c r="AL1554" s="135"/>
      <c r="AM1554" s="135"/>
      <c r="AN1554" s="135"/>
      <c r="AO1554" s="135"/>
      <c r="AP1554" s="135"/>
    </row>
    <row r="1555" spans="1:42" s="33" customFormat="1" ht="18" hidden="1" customHeight="1" x14ac:dyDescent="0.25">
      <c r="A1555" s="43" t="s">
        <v>39</v>
      </c>
      <c r="B1555" s="31">
        <f t="shared" ref="B1555:Y1555" si="722">B1565</f>
        <v>0</v>
      </c>
      <c r="C1555" s="31">
        <f t="shared" si="722"/>
        <v>0</v>
      </c>
      <c r="D1555" s="31">
        <f t="shared" si="722"/>
        <v>0</v>
      </c>
      <c r="E1555" s="31">
        <f t="shared" si="722"/>
        <v>0</v>
      </c>
      <c r="F1555" s="31">
        <f t="shared" si="722"/>
        <v>0</v>
      </c>
      <c r="G1555" s="31">
        <f t="shared" si="722"/>
        <v>0</v>
      </c>
      <c r="H1555" s="31">
        <f t="shared" si="722"/>
        <v>0</v>
      </c>
      <c r="I1555" s="31">
        <f t="shared" si="722"/>
        <v>0</v>
      </c>
      <c r="J1555" s="31">
        <f t="shared" si="722"/>
        <v>0</v>
      </c>
      <c r="K1555" s="31">
        <f t="shared" si="722"/>
        <v>0</v>
      </c>
      <c r="L1555" s="31">
        <f t="shared" si="722"/>
        <v>0</v>
      </c>
      <c r="M1555" s="31">
        <f t="shared" si="722"/>
        <v>0</v>
      </c>
      <c r="N1555" s="31">
        <f t="shared" si="722"/>
        <v>0</v>
      </c>
      <c r="O1555" s="31">
        <f t="shared" si="722"/>
        <v>0</v>
      </c>
      <c r="P1555" s="31">
        <f t="shared" si="722"/>
        <v>0</v>
      </c>
      <c r="Q1555" s="31">
        <f t="shared" si="722"/>
        <v>0</v>
      </c>
      <c r="R1555" s="31">
        <f t="shared" si="722"/>
        <v>0</v>
      </c>
      <c r="S1555" s="31">
        <f t="shared" si="722"/>
        <v>0</v>
      </c>
      <c r="T1555" s="31">
        <f t="shared" si="722"/>
        <v>0</v>
      </c>
      <c r="U1555" s="31">
        <f t="shared" si="722"/>
        <v>0</v>
      </c>
      <c r="V1555" s="31">
        <f t="shared" si="722"/>
        <v>0</v>
      </c>
      <c r="W1555" s="31">
        <f t="shared" si="722"/>
        <v>0</v>
      </c>
      <c r="X1555" s="31">
        <f t="shared" si="722"/>
        <v>0</v>
      </c>
      <c r="Y1555" s="31">
        <f t="shared" si="722"/>
        <v>0</v>
      </c>
      <c r="Z1555" s="31">
        <f t="shared" ref="Z1555" si="723">SUM(M1555:Y1555)</f>
        <v>0</v>
      </c>
      <c r="AA1555" s="31">
        <f>D1555-Z1555</f>
        <v>0</v>
      </c>
      <c r="AB1555" s="39"/>
      <c r="AC1555" s="32"/>
      <c r="AE1555" s="135"/>
      <c r="AF1555" s="135"/>
      <c r="AG1555" s="135"/>
      <c r="AH1555" s="135"/>
      <c r="AI1555" s="135"/>
      <c r="AJ1555" s="135"/>
      <c r="AK1555" s="135"/>
      <c r="AL1555" s="135"/>
      <c r="AM1555" s="135"/>
      <c r="AN1555" s="135"/>
      <c r="AO1555" s="135"/>
      <c r="AP1555" s="135"/>
    </row>
    <row r="1556" spans="1:42" s="33" customFormat="1" ht="18" customHeight="1" x14ac:dyDescent="0.25">
      <c r="A1556" s="40" t="s">
        <v>40</v>
      </c>
      <c r="B1556" s="41">
        <f t="shared" ref="B1556:AA1556" si="724">B1555+B1554</f>
        <v>630234907.82000005</v>
      </c>
      <c r="C1556" s="41">
        <f t="shared" si="724"/>
        <v>9.6479197964072227E-9</v>
      </c>
      <c r="D1556" s="41">
        <f t="shared" si="724"/>
        <v>630234907.81999993</v>
      </c>
      <c r="E1556" s="41">
        <f t="shared" si="724"/>
        <v>59143179.429999992</v>
      </c>
      <c r="F1556" s="41">
        <f t="shared" si="724"/>
        <v>212600699.75999999</v>
      </c>
      <c r="G1556" s="41">
        <f t="shared" si="724"/>
        <v>80687458.930000007</v>
      </c>
      <c r="H1556" s="41">
        <f t="shared" si="724"/>
        <v>0</v>
      </c>
      <c r="I1556" s="41">
        <f t="shared" si="724"/>
        <v>50903685.530000001</v>
      </c>
      <c r="J1556" s="41">
        <f t="shared" si="724"/>
        <v>201513929.03</v>
      </c>
      <c r="K1556" s="41">
        <f t="shared" si="724"/>
        <v>69853224.230000004</v>
      </c>
      <c r="L1556" s="41">
        <f t="shared" si="724"/>
        <v>0</v>
      </c>
      <c r="M1556" s="41">
        <f t="shared" si="724"/>
        <v>322270838.78999996</v>
      </c>
      <c r="N1556" s="41">
        <f t="shared" si="724"/>
        <v>1562867.3800000001</v>
      </c>
      <c r="O1556" s="41">
        <f t="shared" si="724"/>
        <v>1914506.5</v>
      </c>
      <c r="P1556" s="41">
        <f t="shared" si="724"/>
        <v>4762120.0200000005</v>
      </c>
      <c r="Q1556" s="41">
        <f t="shared" si="724"/>
        <v>6251924.120000001</v>
      </c>
      <c r="R1556" s="41">
        <f t="shared" si="724"/>
        <v>3848771.0100000002</v>
      </c>
      <c r="S1556" s="41">
        <f t="shared" si="724"/>
        <v>986075.6</v>
      </c>
      <c r="T1556" s="41">
        <f t="shared" si="724"/>
        <v>4525103.47</v>
      </c>
      <c r="U1556" s="41">
        <f t="shared" si="724"/>
        <v>2050109.53</v>
      </c>
      <c r="V1556" s="41">
        <f t="shared" si="724"/>
        <v>4259021.7</v>
      </c>
      <c r="W1556" s="41">
        <f t="shared" si="724"/>
        <v>0</v>
      </c>
      <c r="X1556" s="41">
        <f t="shared" si="724"/>
        <v>0</v>
      </c>
      <c r="Y1556" s="41">
        <f t="shared" si="724"/>
        <v>0</v>
      </c>
      <c r="Z1556" s="41">
        <f t="shared" si="724"/>
        <v>352431338.11999995</v>
      </c>
      <c r="AA1556" s="41">
        <f t="shared" si="724"/>
        <v>277803569.69999999</v>
      </c>
      <c r="AB1556" s="42">
        <f>Z1556/D1556</f>
        <v>0.55920631140390131</v>
      </c>
      <c r="AC1556" s="44"/>
      <c r="AE1556" s="135"/>
      <c r="AF1556" s="135"/>
      <c r="AG1556" s="135"/>
      <c r="AH1556" s="135"/>
      <c r="AI1556" s="135"/>
      <c r="AJ1556" s="135"/>
      <c r="AK1556" s="135"/>
      <c r="AL1556" s="135"/>
      <c r="AM1556" s="135"/>
      <c r="AN1556" s="135"/>
      <c r="AO1556" s="135"/>
      <c r="AP1556" s="135"/>
    </row>
    <row r="1557" spans="1:42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  <c r="AE1557" s="135"/>
      <c r="AF1557" s="135"/>
      <c r="AG1557" s="135"/>
      <c r="AH1557" s="135"/>
      <c r="AI1557" s="135"/>
      <c r="AJ1557" s="135"/>
      <c r="AK1557" s="135"/>
      <c r="AL1557" s="135"/>
      <c r="AM1557" s="135"/>
      <c r="AN1557" s="135"/>
      <c r="AO1557" s="135"/>
      <c r="AP1557" s="135"/>
    </row>
    <row r="1558" spans="1:42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  <c r="AE1558" s="135"/>
      <c r="AF1558" s="135"/>
      <c r="AG1558" s="135"/>
      <c r="AH1558" s="135"/>
      <c r="AI1558" s="135"/>
      <c r="AJ1558" s="135"/>
      <c r="AK1558" s="135"/>
      <c r="AL1558" s="135"/>
      <c r="AM1558" s="135"/>
      <c r="AN1558" s="135"/>
      <c r="AO1558" s="135"/>
      <c r="AP1558" s="135"/>
    </row>
    <row r="1559" spans="1:42" s="33" customFormat="1" ht="15" customHeight="1" x14ac:dyDescent="0.25">
      <c r="A1559" s="48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  <c r="AE1559" s="135"/>
      <c r="AF1559" s="135"/>
      <c r="AG1559" s="135"/>
      <c r="AH1559" s="135"/>
      <c r="AI1559" s="135"/>
      <c r="AJ1559" s="135"/>
      <c r="AK1559" s="135"/>
      <c r="AL1559" s="135"/>
      <c r="AM1559" s="135"/>
      <c r="AN1559" s="135"/>
      <c r="AO1559" s="135"/>
      <c r="AP1559" s="135"/>
    </row>
    <row r="1560" spans="1:42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25">C1570+C1580+C1590+C1600+C1610</f>
        <v>0</v>
      </c>
      <c r="D1560" s="31">
        <f t="shared" si="725"/>
        <v>0</v>
      </c>
      <c r="E1560" s="31">
        <f t="shared" si="725"/>
        <v>0</v>
      </c>
      <c r="F1560" s="31">
        <f t="shared" si="725"/>
        <v>0</v>
      </c>
      <c r="G1560" s="31">
        <f t="shared" si="725"/>
        <v>0</v>
      </c>
      <c r="H1560" s="31">
        <f t="shared" si="725"/>
        <v>0</v>
      </c>
      <c r="I1560" s="31">
        <f t="shared" si="725"/>
        <v>0</v>
      </c>
      <c r="J1560" s="31">
        <f t="shared" si="725"/>
        <v>0</v>
      </c>
      <c r="K1560" s="31">
        <f t="shared" si="725"/>
        <v>0</v>
      </c>
      <c r="L1560" s="31">
        <f t="shared" si="725"/>
        <v>0</v>
      </c>
      <c r="M1560" s="31">
        <f t="shared" si="725"/>
        <v>0</v>
      </c>
      <c r="N1560" s="31">
        <f t="shared" si="725"/>
        <v>0</v>
      </c>
      <c r="O1560" s="31">
        <f t="shared" si="725"/>
        <v>0</v>
      </c>
      <c r="P1560" s="31">
        <f t="shared" si="725"/>
        <v>0</v>
      </c>
      <c r="Q1560" s="31">
        <f t="shared" si="725"/>
        <v>0</v>
      </c>
      <c r="R1560" s="31">
        <f t="shared" si="725"/>
        <v>0</v>
      </c>
      <c r="S1560" s="31">
        <f t="shared" si="725"/>
        <v>0</v>
      </c>
      <c r="T1560" s="31">
        <f t="shared" si="725"/>
        <v>0</v>
      </c>
      <c r="U1560" s="31">
        <f t="shared" si="725"/>
        <v>0</v>
      </c>
      <c r="V1560" s="31">
        <f t="shared" si="725"/>
        <v>0</v>
      </c>
      <c r="W1560" s="31">
        <f t="shared" si="725"/>
        <v>0</v>
      </c>
      <c r="X1560" s="31">
        <f t="shared" si="725"/>
        <v>0</v>
      </c>
      <c r="Y1560" s="31">
        <f t="shared" si="725"/>
        <v>0</v>
      </c>
      <c r="Z1560" s="31">
        <f>SUM(M1560:Y1560)</f>
        <v>0</v>
      </c>
      <c r="AA1560" s="31">
        <f>D1560-Z1560</f>
        <v>0</v>
      </c>
      <c r="AB1560" s="37" t="e">
        <f>Z1560/D1560</f>
        <v>#DIV/0!</v>
      </c>
      <c r="AC1560" s="32"/>
      <c r="AE1560" s="135"/>
      <c r="AF1560" s="135"/>
      <c r="AG1560" s="135"/>
      <c r="AH1560" s="135"/>
      <c r="AI1560" s="135"/>
      <c r="AJ1560" s="135"/>
      <c r="AK1560" s="135"/>
      <c r="AL1560" s="135"/>
      <c r="AM1560" s="135"/>
      <c r="AN1560" s="135"/>
      <c r="AO1560" s="135"/>
      <c r="AP1560" s="135"/>
    </row>
    <row r="1561" spans="1:42" s="33" customFormat="1" ht="18" customHeight="1" x14ac:dyDescent="0.2">
      <c r="A1561" s="36" t="s">
        <v>35</v>
      </c>
      <c r="B1561" s="31">
        <f t="shared" ref="B1561:Q1565" si="726">B1571+B1581+B1591+B1601+B1611</f>
        <v>607336007.82000005</v>
      </c>
      <c r="C1561" s="31">
        <f t="shared" si="726"/>
        <v>9.6479197964072227E-9</v>
      </c>
      <c r="D1561" s="31">
        <f t="shared" si="726"/>
        <v>607336007.81999993</v>
      </c>
      <c r="E1561" s="31">
        <f t="shared" si="726"/>
        <v>59143179.429999992</v>
      </c>
      <c r="F1561" s="31">
        <f t="shared" si="726"/>
        <v>212600699.75999999</v>
      </c>
      <c r="G1561" s="31">
        <f t="shared" si="726"/>
        <v>79795138.930000007</v>
      </c>
      <c r="H1561" s="31">
        <f t="shared" si="726"/>
        <v>0</v>
      </c>
      <c r="I1561" s="31">
        <f t="shared" si="726"/>
        <v>50903685.530000001</v>
      </c>
      <c r="J1561" s="31">
        <f t="shared" si="726"/>
        <v>201513929.03</v>
      </c>
      <c r="K1561" s="31">
        <f t="shared" si="726"/>
        <v>69853224.230000004</v>
      </c>
      <c r="L1561" s="31">
        <f t="shared" si="726"/>
        <v>0</v>
      </c>
      <c r="M1561" s="31">
        <f t="shared" si="726"/>
        <v>322270838.78999996</v>
      </c>
      <c r="N1561" s="31">
        <f t="shared" si="726"/>
        <v>1562867.3800000001</v>
      </c>
      <c r="O1561" s="31">
        <f t="shared" si="726"/>
        <v>1914506.5</v>
      </c>
      <c r="P1561" s="31">
        <f t="shared" si="726"/>
        <v>4762120.0200000005</v>
      </c>
      <c r="Q1561" s="31">
        <f t="shared" si="726"/>
        <v>6251924.120000001</v>
      </c>
      <c r="R1561" s="31">
        <f t="shared" si="725"/>
        <v>3848771.0100000002</v>
      </c>
      <c r="S1561" s="31">
        <f t="shared" si="725"/>
        <v>986075.6</v>
      </c>
      <c r="T1561" s="31">
        <f t="shared" si="725"/>
        <v>4525103.47</v>
      </c>
      <c r="U1561" s="31">
        <f t="shared" si="725"/>
        <v>2050109.53</v>
      </c>
      <c r="V1561" s="31">
        <f t="shared" si="725"/>
        <v>3366701.7</v>
      </c>
      <c r="W1561" s="31">
        <f t="shared" si="725"/>
        <v>0</v>
      </c>
      <c r="X1561" s="31">
        <f t="shared" si="725"/>
        <v>0</v>
      </c>
      <c r="Y1561" s="31">
        <f t="shared" si="725"/>
        <v>0</v>
      </c>
      <c r="Z1561" s="31">
        <f t="shared" ref="Z1561:Z1563" si="727">SUM(M1561:Y1561)</f>
        <v>351539018.11999995</v>
      </c>
      <c r="AA1561" s="31">
        <f>D1561-Z1561</f>
        <v>255796989.69999999</v>
      </c>
      <c r="AB1561" s="39">
        <f>Z1561/D1561</f>
        <v>0.57882130088388872</v>
      </c>
      <c r="AC1561" s="32"/>
      <c r="AE1561" s="135"/>
      <c r="AF1561" s="135"/>
      <c r="AG1561" s="135"/>
      <c r="AH1561" s="135"/>
      <c r="AI1561" s="135"/>
      <c r="AJ1561" s="135"/>
      <c r="AK1561" s="135"/>
      <c r="AL1561" s="135"/>
      <c r="AM1561" s="135"/>
      <c r="AN1561" s="135"/>
      <c r="AO1561" s="135"/>
      <c r="AP1561" s="135"/>
    </row>
    <row r="1562" spans="1:42" s="33" customFormat="1" ht="18" customHeight="1" x14ac:dyDescent="0.2">
      <c r="A1562" s="36" t="s">
        <v>36</v>
      </c>
      <c r="B1562" s="31">
        <f t="shared" si="726"/>
        <v>0</v>
      </c>
      <c r="C1562" s="31">
        <f t="shared" si="725"/>
        <v>0</v>
      </c>
      <c r="D1562" s="31">
        <f t="shared" si="725"/>
        <v>0</v>
      </c>
      <c r="E1562" s="31">
        <f t="shared" si="725"/>
        <v>0</v>
      </c>
      <c r="F1562" s="31">
        <f t="shared" si="725"/>
        <v>0</v>
      </c>
      <c r="G1562" s="31">
        <f t="shared" si="725"/>
        <v>0</v>
      </c>
      <c r="H1562" s="31">
        <f t="shared" si="725"/>
        <v>0</v>
      </c>
      <c r="I1562" s="31">
        <f t="shared" si="725"/>
        <v>0</v>
      </c>
      <c r="J1562" s="31">
        <f t="shared" si="725"/>
        <v>0</v>
      </c>
      <c r="K1562" s="31">
        <f t="shared" si="725"/>
        <v>0</v>
      </c>
      <c r="L1562" s="31">
        <f t="shared" si="725"/>
        <v>0</v>
      </c>
      <c r="M1562" s="31">
        <f t="shared" si="725"/>
        <v>0</v>
      </c>
      <c r="N1562" s="31">
        <f t="shared" si="725"/>
        <v>0</v>
      </c>
      <c r="O1562" s="31">
        <f t="shared" si="725"/>
        <v>0</v>
      </c>
      <c r="P1562" s="31">
        <f t="shared" si="725"/>
        <v>0</v>
      </c>
      <c r="Q1562" s="31">
        <f t="shared" si="725"/>
        <v>0</v>
      </c>
      <c r="R1562" s="31">
        <f t="shared" si="725"/>
        <v>0</v>
      </c>
      <c r="S1562" s="31">
        <f t="shared" si="725"/>
        <v>0</v>
      </c>
      <c r="T1562" s="31">
        <f t="shared" si="725"/>
        <v>0</v>
      </c>
      <c r="U1562" s="31">
        <f t="shared" si="725"/>
        <v>0</v>
      </c>
      <c r="V1562" s="31">
        <f t="shared" si="725"/>
        <v>0</v>
      </c>
      <c r="W1562" s="31">
        <f t="shared" si="725"/>
        <v>0</v>
      </c>
      <c r="X1562" s="31">
        <f t="shared" si="725"/>
        <v>0</v>
      </c>
      <c r="Y1562" s="31">
        <f t="shared" si="725"/>
        <v>0</v>
      </c>
      <c r="Z1562" s="31">
        <f t="shared" si="727"/>
        <v>0</v>
      </c>
      <c r="AA1562" s="31">
        <f>D1562-Z1562</f>
        <v>0</v>
      </c>
      <c r="AB1562" s="39"/>
      <c r="AC1562" s="32"/>
      <c r="AE1562" s="135"/>
      <c r="AF1562" s="135"/>
      <c r="AG1562" s="135"/>
      <c r="AH1562" s="135"/>
      <c r="AI1562" s="135"/>
      <c r="AJ1562" s="135"/>
      <c r="AK1562" s="135"/>
      <c r="AL1562" s="135"/>
      <c r="AM1562" s="135"/>
      <c r="AN1562" s="135"/>
      <c r="AO1562" s="135"/>
      <c r="AP1562" s="135"/>
    </row>
    <row r="1563" spans="1:42" s="33" customFormat="1" ht="18" customHeight="1" x14ac:dyDescent="0.2">
      <c r="A1563" s="36" t="s">
        <v>37</v>
      </c>
      <c r="B1563" s="31">
        <f t="shared" si="726"/>
        <v>22898900</v>
      </c>
      <c r="C1563" s="31">
        <f t="shared" si="725"/>
        <v>0</v>
      </c>
      <c r="D1563" s="31">
        <f t="shared" si="725"/>
        <v>22898900</v>
      </c>
      <c r="E1563" s="31">
        <f t="shared" si="725"/>
        <v>0</v>
      </c>
      <c r="F1563" s="31">
        <f t="shared" si="725"/>
        <v>0</v>
      </c>
      <c r="G1563" s="31">
        <f t="shared" si="725"/>
        <v>892320</v>
      </c>
      <c r="H1563" s="31">
        <f t="shared" si="725"/>
        <v>0</v>
      </c>
      <c r="I1563" s="31">
        <f t="shared" si="725"/>
        <v>0</v>
      </c>
      <c r="J1563" s="31">
        <f t="shared" si="725"/>
        <v>0</v>
      </c>
      <c r="K1563" s="31">
        <f t="shared" si="725"/>
        <v>0</v>
      </c>
      <c r="L1563" s="31">
        <f t="shared" si="725"/>
        <v>0</v>
      </c>
      <c r="M1563" s="31">
        <f t="shared" si="725"/>
        <v>0</v>
      </c>
      <c r="N1563" s="31">
        <f t="shared" si="725"/>
        <v>0</v>
      </c>
      <c r="O1563" s="31">
        <f t="shared" si="725"/>
        <v>0</v>
      </c>
      <c r="P1563" s="31">
        <f t="shared" si="725"/>
        <v>0</v>
      </c>
      <c r="Q1563" s="31">
        <f t="shared" si="725"/>
        <v>0</v>
      </c>
      <c r="R1563" s="31">
        <f t="shared" si="725"/>
        <v>0</v>
      </c>
      <c r="S1563" s="31">
        <f t="shared" si="725"/>
        <v>0</v>
      </c>
      <c r="T1563" s="31">
        <f t="shared" si="725"/>
        <v>0</v>
      </c>
      <c r="U1563" s="31">
        <f t="shared" si="725"/>
        <v>0</v>
      </c>
      <c r="V1563" s="31">
        <f t="shared" si="725"/>
        <v>892320</v>
      </c>
      <c r="W1563" s="31">
        <f t="shared" si="725"/>
        <v>0</v>
      </c>
      <c r="X1563" s="31">
        <f t="shared" si="725"/>
        <v>0</v>
      </c>
      <c r="Y1563" s="31">
        <f t="shared" si="725"/>
        <v>0</v>
      </c>
      <c r="Z1563" s="31">
        <f t="shared" si="727"/>
        <v>892320</v>
      </c>
      <c r="AA1563" s="31">
        <f>D1563-Z1563</f>
        <v>22006580</v>
      </c>
      <c r="AB1563" s="39"/>
      <c r="AC1563" s="32"/>
      <c r="AE1563" s="135"/>
      <c r="AF1563" s="135"/>
      <c r="AG1563" s="135"/>
      <c r="AH1563" s="135"/>
      <c r="AI1563" s="135"/>
      <c r="AJ1563" s="135"/>
      <c r="AK1563" s="135"/>
      <c r="AL1563" s="135"/>
      <c r="AM1563" s="135"/>
      <c r="AN1563" s="135"/>
      <c r="AO1563" s="135"/>
      <c r="AP1563" s="135"/>
    </row>
    <row r="1564" spans="1:42" s="33" customFormat="1" ht="18" hidden="1" customHeight="1" x14ac:dyDescent="0.25">
      <c r="A1564" s="40" t="s">
        <v>38</v>
      </c>
      <c r="B1564" s="41">
        <f t="shared" ref="B1564:AA1564" si="728">SUM(B1560:B1563)</f>
        <v>630234907.82000005</v>
      </c>
      <c r="C1564" s="41">
        <f t="shared" si="728"/>
        <v>9.6479197964072227E-9</v>
      </c>
      <c r="D1564" s="41">
        <f t="shared" si="728"/>
        <v>630234907.81999993</v>
      </c>
      <c r="E1564" s="41">
        <f t="shared" si="728"/>
        <v>59143179.429999992</v>
      </c>
      <c r="F1564" s="41">
        <f t="shared" si="728"/>
        <v>212600699.75999999</v>
      </c>
      <c r="G1564" s="41">
        <f t="shared" si="728"/>
        <v>80687458.930000007</v>
      </c>
      <c r="H1564" s="41">
        <f t="shared" si="728"/>
        <v>0</v>
      </c>
      <c r="I1564" s="41">
        <f t="shared" si="728"/>
        <v>50903685.530000001</v>
      </c>
      <c r="J1564" s="41">
        <f t="shared" si="728"/>
        <v>201513929.03</v>
      </c>
      <c r="K1564" s="41">
        <f t="shared" si="728"/>
        <v>69853224.230000004</v>
      </c>
      <c r="L1564" s="41">
        <f t="shared" si="728"/>
        <v>0</v>
      </c>
      <c r="M1564" s="41">
        <f t="shared" si="728"/>
        <v>322270838.78999996</v>
      </c>
      <c r="N1564" s="41">
        <f t="shared" si="728"/>
        <v>1562867.3800000001</v>
      </c>
      <c r="O1564" s="41">
        <f t="shared" si="728"/>
        <v>1914506.5</v>
      </c>
      <c r="P1564" s="41">
        <f t="shared" si="728"/>
        <v>4762120.0200000005</v>
      </c>
      <c r="Q1564" s="41">
        <f t="shared" si="728"/>
        <v>6251924.120000001</v>
      </c>
      <c r="R1564" s="41">
        <f t="shared" si="728"/>
        <v>3848771.0100000002</v>
      </c>
      <c r="S1564" s="41">
        <f t="shared" si="728"/>
        <v>986075.6</v>
      </c>
      <c r="T1564" s="41">
        <f t="shared" si="728"/>
        <v>4525103.47</v>
      </c>
      <c r="U1564" s="41">
        <f t="shared" si="728"/>
        <v>2050109.53</v>
      </c>
      <c r="V1564" s="41">
        <f t="shared" si="728"/>
        <v>4259021.7</v>
      </c>
      <c r="W1564" s="41">
        <f t="shared" si="728"/>
        <v>0</v>
      </c>
      <c r="X1564" s="41">
        <f t="shared" si="728"/>
        <v>0</v>
      </c>
      <c r="Y1564" s="41">
        <f t="shared" si="728"/>
        <v>0</v>
      </c>
      <c r="Z1564" s="41">
        <f t="shared" si="728"/>
        <v>352431338.11999995</v>
      </c>
      <c r="AA1564" s="41">
        <f t="shared" si="728"/>
        <v>277803569.69999999</v>
      </c>
      <c r="AB1564" s="42">
        <f>Z1564/D1564</f>
        <v>0.55920631140390131</v>
      </c>
      <c r="AC1564" s="32"/>
      <c r="AE1564" s="135"/>
      <c r="AF1564" s="135"/>
      <c r="AG1564" s="135"/>
      <c r="AH1564" s="135"/>
      <c r="AI1564" s="135"/>
      <c r="AJ1564" s="135"/>
      <c r="AK1564" s="135"/>
      <c r="AL1564" s="135"/>
      <c r="AM1564" s="135"/>
      <c r="AN1564" s="135"/>
      <c r="AO1564" s="135"/>
      <c r="AP1564" s="135"/>
    </row>
    <row r="1565" spans="1:42" s="33" customFormat="1" ht="18" hidden="1" customHeight="1" x14ac:dyDescent="0.25">
      <c r="A1565" s="43" t="s">
        <v>39</v>
      </c>
      <c r="B1565" s="31">
        <f t="shared" si="726"/>
        <v>0</v>
      </c>
      <c r="C1565" s="31">
        <f t="shared" si="725"/>
        <v>0</v>
      </c>
      <c r="D1565" s="31">
        <f t="shared" si="725"/>
        <v>0</v>
      </c>
      <c r="E1565" s="31">
        <f t="shared" si="725"/>
        <v>0</v>
      </c>
      <c r="F1565" s="31">
        <f t="shared" si="725"/>
        <v>0</v>
      </c>
      <c r="G1565" s="31">
        <f t="shared" si="725"/>
        <v>0</v>
      </c>
      <c r="H1565" s="31">
        <f t="shared" si="725"/>
        <v>0</v>
      </c>
      <c r="I1565" s="31">
        <f t="shared" si="725"/>
        <v>0</v>
      </c>
      <c r="J1565" s="31">
        <f t="shared" si="725"/>
        <v>0</v>
      </c>
      <c r="K1565" s="31">
        <f t="shared" si="725"/>
        <v>0</v>
      </c>
      <c r="L1565" s="31">
        <f t="shared" si="725"/>
        <v>0</v>
      </c>
      <c r="M1565" s="31">
        <f t="shared" si="725"/>
        <v>0</v>
      </c>
      <c r="N1565" s="31">
        <f t="shared" si="725"/>
        <v>0</v>
      </c>
      <c r="O1565" s="31">
        <f t="shared" si="725"/>
        <v>0</v>
      </c>
      <c r="P1565" s="31">
        <f t="shared" si="725"/>
        <v>0</v>
      </c>
      <c r="Q1565" s="31">
        <f t="shared" si="725"/>
        <v>0</v>
      </c>
      <c r="R1565" s="31">
        <f t="shared" si="725"/>
        <v>0</v>
      </c>
      <c r="S1565" s="31">
        <f t="shared" si="725"/>
        <v>0</v>
      </c>
      <c r="T1565" s="31">
        <f t="shared" si="725"/>
        <v>0</v>
      </c>
      <c r="U1565" s="31">
        <f t="shared" si="725"/>
        <v>0</v>
      </c>
      <c r="V1565" s="31">
        <f t="shared" si="725"/>
        <v>0</v>
      </c>
      <c r="W1565" s="31">
        <f t="shared" si="725"/>
        <v>0</v>
      </c>
      <c r="X1565" s="31">
        <f t="shared" si="725"/>
        <v>0</v>
      </c>
      <c r="Y1565" s="31">
        <f t="shared" si="725"/>
        <v>0</v>
      </c>
      <c r="Z1565" s="31">
        <f t="shared" ref="Z1565" si="729">SUM(M1565:Y1565)</f>
        <v>0</v>
      </c>
      <c r="AA1565" s="31">
        <f>D1565-Z1565</f>
        <v>0</v>
      </c>
      <c r="AB1565" s="39"/>
      <c r="AC1565" s="32"/>
      <c r="AE1565" s="135"/>
      <c r="AF1565" s="135"/>
      <c r="AG1565" s="135"/>
      <c r="AH1565" s="135"/>
      <c r="AI1565" s="135"/>
      <c r="AJ1565" s="135"/>
      <c r="AK1565" s="135"/>
      <c r="AL1565" s="135"/>
      <c r="AM1565" s="135"/>
      <c r="AN1565" s="135"/>
      <c r="AO1565" s="135"/>
      <c r="AP1565" s="135"/>
    </row>
    <row r="1566" spans="1:42" s="33" customFormat="1" ht="18" customHeight="1" x14ac:dyDescent="0.25">
      <c r="A1566" s="40" t="s">
        <v>40</v>
      </c>
      <c r="B1566" s="41">
        <f t="shared" ref="B1566:AA1566" si="730">B1565+B1564</f>
        <v>630234907.82000005</v>
      </c>
      <c r="C1566" s="41">
        <f t="shared" si="730"/>
        <v>9.6479197964072227E-9</v>
      </c>
      <c r="D1566" s="41">
        <f t="shared" si="730"/>
        <v>630234907.81999993</v>
      </c>
      <c r="E1566" s="41">
        <f t="shared" si="730"/>
        <v>59143179.429999992</v>
      </c>
      <c r="F1566" s="41">
        <f t="shared" si="730"/>
        <v>212600699.75999999</v>
      </c>
      <c r="G1566" s="41">
        <f t="shared" si="730"/>
        <v>80687458.930000007</v>
      </c>
      <c r="H1566" s="41">
        <f t="shared" si="730"/>
        <v>0</v>
      </c>
      <c r="I1566" s="41">
        <f t="shared" si="730"/>
        <v>50903685.530000001</v>
      </c>
      <c r="J1566" s="41">
        <f t="shared" si="730"/>
        <v>201513929.03</v>
      </c>
      <c r="K1566" s="41">
        <f t="shared" si="730"/>
        <v>69853224.230000004</v>
      </c>
      <c r="L1566" s="41">
        <f t="shared" si="730"/>
        <v>0</v>
      </c>
      <c r="M1566" s="41">
        <f t="shared" si="730"/>
        <v>322270838.78999996</v>
      </c>
      <c r="N1566" s="41">
        <f t="shared" si="730"/>
        <v>1562867.3800000001</v>
      </c>
      <c r="O1566" s="41">
        <f t="shared" si="730"/>
        <v>1914506.5</v>
      </c>
      <c r="P1566" s="41">
        <f t="shared" si="730"/>
        <v>4762120.0200000005</v>
      </c>
      <c r="Q1566" s="41">
        <f t="shared" si="730"/>
        <v>6251924.120000001</v>
      </c>
      <c r="R1566" s="41">
        <f t="shared" si="730"/>
        <v>3848771.0100000002</v>
      </c>
      <c r="S1566" s="41">
        <f t="shared" si="730"/>
        <v>986075.6</v>
      </c>
      <c r="T1566" s="41">
        <f t="shared" si="730"/>
        <v>4525103.47</v>
      </c>
      <c r="U1566" s="41">
        <f t="shared" si="730"/>
        <v>2050109.53</v>
      </c>
      <c r="V1566" s="41">
        <f t="shared" si="730"/>
        <v>4259021.7</v>
      </c>
      <c r="W1566" s="41">
        <f t="shared" si="730"/>
        <v>0</v>
      </c>
      <c r="X1566" s="41">
        <f t="shared" si="730"/>
        <v>0</v>
      </c>
      <c r="Y1566" s="41">
        <f t="shared" si="730"/>
        <v>0</v>
      </c>
      <c r="Z1566" s="41">
        <f t="shared" si="730"/>
        <v>352431338.11999995</v>
      </c>
      <c r="AA1566" s="41">
        <f t="shared" si="730"/>
        <v>277803569.69999999</v>
      </c>
      <c r="AB1566" s="42">
        <f>Z1566/D1566</f>
        <v>0.55920631140390131</v>
      </c>
      <c r="AC1566" s="44"/>
      <c r="AE1566" s="135"/>
      <c r="AF1566" s="135"/>
      <c r="AG1566" s="135"/>
      <c r="AH1566" s="135"/>
      <c r="AI1566" s="135"/>
      <c r="AJ1566" s="135"/>
      <c r="AK1566" s="135"/>
      <c r="AL1566" s="135"/>
      <c r="AM1566" s="135"/>
      <c r="AN1566" s="135"/>
      <c r="AO1566" s="135"/>
      <c r="AP1566" s="135"/>
    </row>
    <row r="1567" spans="1:42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  <c r="AE1567" s="135"/>
      <c r="AF1567" s="135"/>
      <c r="AG1567" s="135"/>
      <c r="AH1567" s="135"/>
      <c r="AI1567" s="135"/>
      <c r="AJ1567" s="135"/>
      <c r="AK1567" s="135"/>
      <c r="AL1567" s="135"/>
      <c r="AM1567" s="135"/>
      <c r="AN1567" s="135"/>
      <c r="AO1567" s="135"/>
      <c r="AP1567" s="135"/>
    </row>
    <row r="1568" spans="1:42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  <c r="AE1568" s="135"/>
      <c r="AF1568" s="135"/>
      <c r="AG1568" s="135"/>
      <c r="AH1568" s="135"/>
      <c r="AI1568" s="135"/>
      <c r="AJ1568" s="135"/>
      <c r="AK1568" s="135"/>
      <c r="AL1568" s="135"/>
      <c r="AM1568" s="135"/>
      <c r="AN1568" s="135"/>
      <c r="AO1568" s="135"/>
      <c r="AP1568" s="135"/>
    </row>
    <row r="1569" spans="1:42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  <c r="AE1569" s="135"/>
      <c r="AF1569" s="135"/>
      <c r="AG1569" s="135"/>
      <c r="AH1569" s="135"/>
      <c r="AI1569" s="135"/>
      <c r="AJ1569" s="135"/>
      <c r="AK1569" s="135"/>
      <c r="AL1569" s="135"/>
      <c r="AM1569" s="135"/>
      <c r="AN1569" s="135"/>
      <c r="AO1569" s="135"/>
      <c r="AP1569" s="135"/>
    </row>
    <row r="1570" spans="1:42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37" t="e">
        <f>Z1570/D1570</f>
        <v>#DIV/0!</v>
      </c>
      <c r="AC1570" s="32"/>
      <c r="AE1570" s="135"/>
      <c r="AF1570" s="135"/>
      <c r="AG1570" s="135"/>
      <c r="AH1570" s="135"/>
      <c r="AI1570" s="135"/>
      <c r="AJ1570" s="135"/>
      <c r="AK1570" s="135"/>
      <c r="AL1570" s="135"/>
      <c r="AM1570" s="135"/>
      <c r="AN1570" s="135"/>
      <c r="AO1570" s="135"/>
      <c r="AP1570" s="135"/>
    </row>
    <row r="1571" spans="1:42" s="33" customFormat="1" ht="18" customHeight="1" x14ac:dyDescent="0.2">
      <c r="A1571" s="36" t="s">
        <v>35</v>
      </c>
      <c r="B1571" s="31">
        <f>[1]consoCURRENT!E36206</f>
        <v>284282297.03999996</v>
      </c>
      <c r="C1571" s="31">
        <f>[1]consoCURRENT!F36206</f>
        <v>9.7788870334625244E-9</v>
      </c>
      <c r="D1571" s="31">
        <f>[1]consoCURRENT!G36206</f>
        <v>284282297.03999996</v>
      </c>
      <c r="E1571" s="31">
        <f>[1]consoCURRENT!H36206</f>
        <v>32462426.68999999</v>
      </c>
      <c r="F1571" s="31">
        <f>[1]consoCURRENT!I36206</f>
        <v>67961773.670000002</v>
      </c>
      <c r="G1571" s="31">
        <f>[1]consoCURRENT!J36206</f>
        <v>20174094.740000006</v>
      </c>
      <c r="H1571" s="31">
        <f>[1]consoCURRENT!K36206</f>
        <v>0</v>
      </c>
      <c r="I1571" s="31">
        <f>[1]consoCURRENT!L36206</f>
        <v>25126245.439999998</v>
      </c>
      <c r="J1571" s="31">
        <f>[1]consoCURRENT!M36206</f>
        <v>61227415.820000008</v>
      </c>
      <c r="K1571" s="31">
        <f>[1]consoCURRENT!N36206</f>
        <v>11925829.190000001</v>
      </c>
      <c r="L1571" s="31">
        <f>[1]consoCURRENT!O36206</f>
        <v>0</v>
      </c>
      <c r="M1571" s="31">
        <f>[1]consoCURRENT!P36206</f>
        <v>98279490.449999988</v>
      </c>
      <c r="N1571" s="31">
        <f>[1]consoCURRENT!Q36206</f>
        <v>1562867.3800000001</v>
      </c>
      <c r="O1571" s="31">
        <f>[1]consoCURRENT!R36206</f>
        <v>1914506.5</v>
      </c>
      <c r="P1571" s="31">
        <f>[1]consoCURRENT!S36206</f>
        <v>3858807.37</v>
      </c>
      <c r="Q1571" s="31">
        <f>[1]consoCURRENT!T36206</f>
        <v>5087051.49</v>
      </c>
      <c r="R1571" s="31">
        <f>[1]consoCURRENT!U36206</f>
        <v>671147.76</v>
      </c>
      <c r="S1571" s="31">
        <f>[1]consoCURRENT!V36206</f>
        <v>976158.6</v>
      </c>
      <c r="T1571" s="31">
        <f>[1]consoCURRENT!W36206</f>
        <v>4525103.47</v>
      </c>
      <c r="U1571" s="31">
        <f>[1]consoCURRENT!X36206</f>
        <v>1854174</v>
      </c>
      <c r="V1571" s="31">
        <f>[1]consoCURRENT!Y36206</f>
        <v>1868988.08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31">SUM(M1571:Y1571)</f>
        <v>120598295.09999998</v>
      </c>
      <c r="AA1571" s="31">
        <f>D1571-Z1571</f>
        <v>163684001.94</v>
      </c>
      <c r="AB1571" s="39">
        <f>Z1571/D1571</f>
        <v>0.42422020771497843</v>
      </c>
      <c r="AC1571" s="32"/>
      <c r="AE1571" s="135"/>
      <c r="AF1571" s="135"/>
      <c r="AG1571" s="135"/>
      <c r="AH1571" s="135"/>
      <c r="AI1571" s="135"/>
      <c r="AJ1571" s="135"/>
      <c r="AK1571" s="135"/>
      <c r="AL1571" s="135"/>
      <c r="AM1571" s="135"/>
      <c r="AN1571" s="135"/>
      <c r="AO1571" s="135"/>
      <c r="AP1571" s="135"/>
    </row>
    <row r="1572" spans="1:42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31"/>
        <v>0</v>
      </c>
      <c r="AA1572" s="31">
        <f>D1572-Z1572</f>
        <v>0</v>
      </c>
      <c r="AB1572" s="39"/>
      <c r="AC1572" s="32"/>
      <c r="AE1572" s="135"/>
      <c r="AF1572" s="135"/>
      <c r="AG1572" s="135"/>
      <c r="AH1572" s="135"/>
      <c r="AI1572" s="135"/>
      <c r="AJ1572" s="135"/>
      <c r="AK1572" s="135"/>
      <c r="AL1572" s="135"/>
      <c r="AM1572" s="135"/>
      <c r="AN1572" s="135"/>
      <c r="AO1572" s="135"/>
      <c r="AP1572" s="135"/>
    </row>
    <row r="1573" spans="1:42" s="33" customFormat="1" ht="18" customHeight="1" x14ac:dyDescent="0.2">
      <c r="A1573" s="36" t="s">
        <v>37</v>
      </c>
      <c r="B1573" s="31">
        <f>[1]consoCURRENT!E36241</f>
        <v>20898900</v>
      </c>
      <c r="C1573" s="31">
        <f>[1]consoCURRENT!F36241</f>
        <v>0</v>
      </c>
      <c r="D1573" s="31">
        <f>[1]consoCURRENT!G36241</f>
        <v>20898900</v>
      </c>
      <c r="E1573" s="31">
        <f>[1]consoCURRENT!H36241</f>
        <v>0</v>
      </c>
      <c r="F1573" s="31">
        <f>[1]consoCURRENT!I36241</f>
        <v>0</v>
      </c>
      <c r="G1573" s="31">
        <f>[1]consoCURRENT!J36241</f>
        <v>892320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892320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31"/>
        <v>892320</v>
      </c>
      <c r="AA1573" s="31">
        <f>D1573-Z1573</f>
        <v>20006580</v>
      </c>
      <c r="AB1573" s="39"/>
      <c r="AC1573" s="32"/>
      <c r="AE1573" s="135"/>
      <c r="AF1573" s="135"/>
      <c r="AG1573" s="135"/>
      <c r="AH1573" s="135"/>
      <c r="AI1573" s="135"/>
      <c r="AJ1573" s="135"/>
      <c r="AK1573" s="135"/>
      <c r="AL1573" s="135"/>
      <c r="AM1573" s="135"/>
      <c r="AN1573" s="135"/>
      <c r="AO1573" s="135"/>
      <c r="AP1573" s="135"/>
    </row>
    <row r="1574" spans="1:42" s="33" customFormat="1" ht="18" hidden="1" customHeight="1" x14ac:dyDescent="0.25">
      <c r="A1574" s="40" t="s">
        <v>38</v>
      </c>
      <c r="B1574" s="41">
        <f t="shared" ref="B1574:AA1574" si="732">SUM(B1570:B1573)</f>
        <v>305181197.03999996</v>
      </c>
      <c r="C1574" s="41">
        <f t="shared" si="732"/>
        <v>9.7788870334625244E-9</v>
      </c>
      <c r="D1574" s="41">
        <f t="shared" si="732"/>
        <v>305181197.03999996</v>
      </c>
      <c r="E1574" s="41">
        <f t="shared" si="732"/>
        <v>32462426.68999999</v>
      </c>
      <c r="F1574" s="41">
        <f t="shared" si="732"/>
        <v>67961773.670000002</v>
      </c>
      <c r="G1574" s="41">
        <f t="shared" si="732"/>
        <v>21066414.740000006</v>
      </c>
      <c r="H1574" s="41">
        <f t="shared" si="732"/>
        <v>0</v>
      </c>
      <c r="I1574" s="41">
        <f t="shared" si="732"/>
        <v>25126245.439999998</v>
      </c>
      <c r="J1574" s="41">
        <f t="shared" si="732"/>
        <v>61227415.820000008</v>
      </c>
      <c r="K1574" s="41">
        <f t="shared" si="732"/>
        <v>11925829.190000001</v>
      </c>
      <c r="L1574" s="41">
        <f t="shared" si="732"/>
        <v>0</v>
      </c>
      <c r="M1574" s="41">
        <f t="shared" si="732"/>
        <v>98279490.449999988</v>
      </c>
      <c r="N1574" s="41">
        <f t="shared" si="732"/>
        <v>1562867.3800000001</v>
      </c>
      <c r="O1574" s="41">
        <f t="shared" si="732"/>
        <v>1914506.5</v>
      </c>
      <c r="P1574" s="41">
        <f t="shared" si="732"/>
        <v>3858807.37</v>
      </c>
      <c r="Q1574" s="41">
        <f t="shared" si="732"/>
        <v>5087051.49</v>
      </c>
      <c r="R1574" s="41">
        <f t="shared" si="732"/>
        <v>671147.76</v>
      </c>
      <c r="S1574" s="41">
        <f t="shared" si="732"/>
        <v>976158.6</v>
      </c>
      <c r="T1574" s="41">
        <f t="shared" si="732"/>
        <v>4525103.47</v>
      </c>
      <c r="U1574" s="41">
        <f t="shared" si="732"/>
        <v>1854174</v>
      </c>
      <c r="V1574" s="41">
        <f t="shared" si="732"/>
        <v>2761308.08</v>
      </c>
      <c r="W1574" s="41">
        <f t="shared" si="732"/>
        <v>0</v>
      </c>
      <c r="X1574" s="41">
        <f t="shared" si="732"/>
        <v>0</v>
      </c>
      <c r="Y1574" s="41">
        <f t="shared" si="732"/>
        <v>0</v>
      </c>
      <c r="Z1574" s="41">
        <f t="shared" si="732"/>
        <v>121490615.09999998</v>
      </c>
      <c r="AA1574" s="41">
        <f t="shared" si="732"/>
        <v>183690581.94</v>
      </c>
      <c r="AB1574" s="42">
        <f>Z1574/D1574</f>
        <v>0.39809338281111811</v>
      </c>
      <c r="AC1574" s="32"/>
      <c r="AE1574" s="135"/>
      <c r="AF1574" s="135"/>
      <c r="AG1574" s="135"/>
      <c r="AH1574" s="135"/>
      <c r="AI1574" s="135"/>
      <c r="AJ1574" s="135"/>
      <c r="AK1574" s="135"/>
      <c r="AL1574" s="135"/>
      <c r="AM1574" s="135"/>
      <c r="AN1574" s="135"/>
      <c r="AO1574" s="135"/>
      <c r="AP1574" s="135"/>
    </row>
    <row r="1575" spans="1:42" s="33" customFormat="1" ht="18" hidden="1" customHeight="1" x14ac:dyDescent="0.25">
      <c r="A1575" s="43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33">SUM(M1575:Y1575)</f>
        <v>0</v>
      </c>
      <c r="AA1575" s="31">
        <f>D1575-Z1575</f>
        <v>0</v>
      </c>
      <c r="AB1575" s="39"/>
      <c r="AC1575" s="32"/>
      <c r="AE1575" s="135"/>
      <c r="AF1575" s="135"/>
      <c r="AG1575" s="135"/>
      <c r="AH1575" s="135"/>
      <c r="AI1575" s="135"/>
      <c r="AJ1575" s="135"/>
      <c r="AK1575" s="135"/>
      <c r="AL1575" s="135"/>
      <c r="AM1575" s="135"/>
      <c r="AN1575" s="135"/>
      <c r="AO1575" s="135"/>
      <c r="AP1575" s="135"/>
    </row>
    <row r="1576" spans="1:42" s="33" customFormat="1" ht="18" customHeight="1" x14ac:dyDescent="0.25">
      <c r="A1576" s="40" t="s">
        <v>40</v>
      </c>
      <c r="B1576" s="41">
        <f t="shared" ref="B1576:AA1576" si="734">B1575+B1574</f>
        <v>305181197.03999996</v>
      </c>
      <c r="C1576" s="41">
        <f t="shared" si="734"/>
        <v>9.7788870334625244E-9</v>
      </c>
      <c r="D1576" s="41">
        <f t="shared" si="734"/>
        <v>305181197.03999996</v>
      </c>
      <c r="E1576" s="41">
        <f t="shared" si="734"/>
        <v>32462426.68999999</v>
      </c>
      <c r="F1576" s="41">
        <f t="shared" si="734"/>
        <v>67961773.670000002</v>
      </c>
      <c r="G1576" s="41">
        <f t="shared" si="734"/>
        <v>21066414.740000006</v>
      </c>
      <c r="H1576" s="41">
        <f t="shared" si="734"/>
        <v>0</v>
      </c>
      <c r="I1576" s="41">
        <f t="shared" si="734"/>
        <v>25126245.439999998</v>
      </c>
      <c r="J1576" s="41">
        <f t="shared" si="734"/>
        <v>61227415.820000008</v>
      </c>
      <c r="K1576" s="41">
        <f t="shared" si="734"/>
        <v>11925829.190000001</v>
      </c>
      <c r="L1576" s="41">
        <f t="shared" si="734"/>
        <v>0</v>
      </c>
      <c r="M1576" s="41">
        <f t="shared" si="734"/>
        <v>98279490.449999988</v>
      </c>
      <c r="N1576" s="41">
        <f t="shared" si="734"/>
        <v>1562867.3800000001</v>
      </c>
      <c r="O1576" s="41">
        <f t="shared" si="734"/>
        <v>1914506.5</v>
      </c>
      <c r="P1576" s="41">
        <f t="shared" si="734"/>
        <v>3858807.37</v>
      </c>
      <c r="Q1576" s="41">
        <f t="shared" si="734"/>
        <v>5087051.49</v>
      </c>
      <c r="R1576" s="41">
        <f t="shared" si="734"/>
        <v>671147.76</v>
      </c>
      <c r="S1576" s="41">
        <f t="shared" si="734"/>
        <v>976158.6</v>
      </c>
      <c r="T1576" s="41">
        <f t="shared" si="734"/>
        <v>4525103.47</v>
      </c>
      <c r="U1576" s="41">
        <f t="shared" si="734"/>
        <v>1854174</v>
      </c>
      <c r="V1576" s="41">
        <f t="shared" si="734"/>
        <v>2761308.08</v>
      </c>
      <c r="W1576" s="41">
        <f t="shared" si="734"/>
        <v>0</v>
      </c>
      <c r="X1576" s="41">
        <f t="shared" si="734"/>
        <v>0</v>
      </c>
      <c r="Y1576" s="41">
        <f t="shared" si="734"/>
        <v>0</v>
      </c>
      <c r="Z1576" s="41">
        <f t="shared" si="734"/>
        <v>121490615.09999998</v>
      </c>
      <c r="AA1576" s="41">
        <f t="shared" si="734"/>
        <v>183690581.94</v>
      </c>
      <c r="AB1576" s="42">
        <f>Z1576/D1576</f>
        <v>0.39809338281111811</v>
      </c>
      <c r="AC1576" s="44"/>
      <c r="AE1576" s="135"/>
      <c r="AF1576" s="135"/>
      <c r="AG1576" s="135"/>
      <c r="AH1576" s="135"/>
      <c r="AI1576" s="135"/>
      <c r="AJ1576" s="135"/>
      <c r="AK1576" s="135"/>
      <c r="AL1576" s="135"/>
      <c r="AM1576" s="135"/>
      <c r="AN1576" s="135"/>
      <c r="AO1576" s="135"/>
      <c r="AP1576" s="135"/>
    </row>
    <row r="1577" spans="1:42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  <c r="AE1577" s="135"/>
      <c r="AF1577" s="135"/>
      <c r="AG1577" s="135"/>
      <c r="AH1577" s="135"/>
      <c r="AI1577" s="135"/>
      <c r="AJ1577" s="135"/>
      <c r="AK1577" s="135"/>
      <c r="AL1577" s="135"/>
      <c r="AM1577" s="135"/>
      <c r="AN1577" s="135"/>
      <c r="AO1577" s="135"/>
      <c r="AP1577" s="135"/>
    </row>
    <row r="1578" spans="1:42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  <c r="AE1578" s="135"/>
      <c r="AF1578" s="135"/>
      <c r="AG1578" s="135"/>
      <c r="AH1578" s="135"/>
      <c r="AI1578" s="135"/>
      <c r="AJ1578" s="135"/>
      <c r="AK1578" s="135"/>
      <c r="AL1578" s="135"/>
      <c r="AM1578" s="135"/>
      <c r="AN1578" s="135"/>
      <c r="AO1578" s="135"/>
      <c r="AP1578" s="135"/>
    </row>
    <row r="1579" spans="1:42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  <c r="AE1579" s="135"/>
      <c r="AF1579" s="135"/>
      <c r="AG1579" s="135"/>
      <c r="AH1579" s="135"/>
      <c r="AI1579" s="135"/>
      <c r="AJ1579" s="135"/>
      <c r="AK1579" s="135"/>
      <c r="AL1579" s="135"/>
      <c r="AM1579" s="135"/>
      <c r="AN1579" s="135"/>
      <c r="AO1579" s="135"/>
      <c r="AP1579" s="135"/>
    </row>
    <row r="1580" spans="1:42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9"/>
      <c r="AC1580" s="32"/>
      <c r="AE1580" s="135"/>
      <c r="AF1580" s="135"/>
      <c r="AG1580" s="135"/>
      <c r="AH1580" s="135"/>
      <c r="AI1580" s="135"/>
      <c r="AJ1580" s="135"/>
      <c r="AK1580" s="135"/>
      <c r="AL1580" s="135"/>
      <c r="AM1580" s="135"/>
      <c r="AN1580" s="135"/>
      <c r="AO1580" s="135"/>
      <c r="AP1580" s="135"/>
    </row>
    <row r="1581" spans="1:42" s="33" customFormat="1" ht="18" customHeight="1" x14ac:dyDescent="0.2">
      <c r="A1581" s="36" t="s">
        <v>35</v>
      </c>
      <c r="B1581" s="31">
        <f>[1]consoCURRENT!E36419</f>
        <v>1403000.2800000014</v>
      </c>
      <c r="C1581" s="31">
        <f>[1]consoCURRENT!F36419</f>
        <v>-1.3096723705530167E-10</v>
      </c>
      <c r="D1581" s="31">
        <f>[1]consoCURRENT!G36419</f>
        <v>1403000.2800000012</v>
      </c>
      <c r="E1581" s="31">
        <f>[1]consoCURRENT!H36419</f>
        <v>832247.65</v>
      </c>
      <c r="F1581" s="31">
        <f>[1]consoCURRENT!I36419</f>
        <v>256278.97999999998</v>
      </c>
      <c r="G1581" s="31">
        <f>[1]consoCURRENT!J36419</f>
        <v>80584.069999999992</v>
      </c>
      <c r="H1581" s="31">
        <f>[1]consoCURRENT!K36419</f>
        <v>0</v>
      </c>
      <c r="I1581" s="31">
        <f>[1]consoCURRENT!L36419</f>
        <v>0</v>
      </c>
      <c r="J1581" s="31">
        <f>[1]consoCURRENT!M36419</f>
        <v>114082.43999999999</v>
      </c>
      <c r="K1581" s="31">
        <f>[1]consoCURRENT!N36419</f>
        <v>488.97999999999593</v>
      </c>
      <c r="L1581" s="31">
        <f>[1]consoCURRENT!O36419</f>
        <v>0</v>
      </c>
      <c r="M1581" s="31">
        <f>[1]consoCURRENT!P36419</f>
        <v>114571.41999999998</v>
      </c>
      <c r="N1581" s="31">
        <f>[1]consoCURRENT!Q36419</f>
        <v>0</v>
      </c>
      <c r="O1581" s="31">
        <f>[1]consoCURRENT!R36419</f>
        <v>0</v>
      </c>
      <c r="P1581" s="31">
        <f>[1]consoCURRENT!S36419</f>
        <v>832247.65</v>
      </c>
      <c r="Q1581" s="31">
        <f>[1]consoCURRENT!T36419</f>
        <v>48393.950000000004</v>
      </c>
      <c r="R1581" s="31">
        <f>[1]consoCURRENT!U36419</f>
        <v>93802.59</v>
      </c>
      <c r="S1581" s="31">
        <f>[1]consoCURRENT!V36419</f>
        <v>0</v>
      </c>
      <c r="T1581" s="31">
        <f>[1]consoCURRENT!W36419</f>
        <v>0</v>
      </c>
      <c r="U1581" s="31">
        <f>[1]consoCURRENT!X36419</f>
        <v>30914.53</v>
      </c>
      <c r="V1581" s="31">
        <f>[1]consoCURRENT!Y36419</f>
        <v>49180.56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35">SUM(M1581:Y1581)</f>
        <v>1169110.7000000002</v>
      </c>
      <c r="AA1581" s="31">
        <f>D1581-Z1581</f>
        <v>233889.58000000101</v>
      </c>
      <c r="AB1581" s="39">
        <f>Z1581/D1581</f>
        <v>0.83329327632065708</v>
      </c>
      <c r="AC1581" s="32"/>
      <c r="AE1581" s="135"/>
      <c r="AF1581" s="135"/>
      <c r="AG1581" s="135"/>
      <c r="AH1581" s="135"/>
      <c r="AI1581" s="135"/>
      <c r="AJ1581" s="135"/>
      <c r="AK1581" s="135"/>
      <c r="AL1581" s="135"/>
      <c r="AM1581" s="135"/>
      <c r="AN1581" s="135"/>
      <c r="AO1581" s="135"/>
      <c r="AP1581" s="135"/>
    </row>
    <row r="1582" spans="1:42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35"/>
        <v>0</v>
      </c>
      <c r="AA1582" s="31">
        <f>D1582-Z1582</f>
        <v>0</v>
      </c>
      <c r="AB1582" s="39"/>
      <c r="AC1582" s="32"/>
      <c r="AE1582" s="135"/>
      <c r="AF1582" s="135"/>
      <c r="AG1582" s="135"/>
      <c r="AH1582" s="135"/>
      <c r="AI1582" s="135"/>
      <c r="AJ1582" s="135"/>
      <c r="AK1582" s="135"/>
      <c r="AL1582" s="135"/>
      <c r="AM1582" s="135"/>
      <c r="AN1582" s="135"/>
      <c r="AO1582" s="135"/>
      <c r="AP1582" s="135"/>
    </row>
    <row r="1583" spans="1:42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35"/>
        <v>0</v>
      </c>
      <c r="AA1583" s="31">
        <f>D1583-Z1583</f>
        <v>0</v>
      </c>
      <c r="AB1583" s="39"/>
      <c r="AC1583" s="32"/>
      <c r="AE1583" s="135"/>
      <c r="AF1583" s="135"/>
      <c r="AG1583" s="135"/>
      <c r="AH1583" s="135"/>
      <c r="AI1583" s="135"/>
      <c r="AJ1583" s="135"/>
      <c r="AK1583" s="135"/>
      <c r="AL1583" s="135"/>
      <c r="AM1583" s="135"/>
      <c r="AN1583" s="135"/>
      <c r="AO1583" s="135"/>
      <c r="AP1583" s="135"/>
    </row>
    <row r="1584" spans="1:42" s="33" customFormat="1" ht="18" hidden="1" customHeight="1" x14ac:dyDescent="0.25">
      <c r="A1584" s="40" t="s">
        <v>38</v>
      </c>
      <c r="B1584" s="41">
        <f t="shared" ref="B1584:AA1584" si="736">SUM(B1580:B1583)</f>
        <v>1403000.2800000014</v>
      </c>
      <c r="C1584" s="41">
        <f t="shared" si="736"/>
        <v>-1.3096723705530167E-10</v>
      </c>
      <c r="D1584" s="41">
        <f t="shared" si="736"/>
        <v>1403000.2800000012</v>
      </c>
      <c r="E1584" s="41">
        <f t="shared" si="736"/>
        <v>832247.65</v>
      </c>
      <c r="F1584" s="41">
        <f t="shared" si="736"/>
        <v>256278.97999999998</v>
      </c>
      <c r="G1584" s="41">
        <f t="shared" si="736"/>
        <v>80584.069999999992</v>
      </c>
      <c r="H1584" s="41">
        <f t="shared" si="736"/>
        <v>0</v>
      </c>
      <c r="I1584" s="41">
        <f t="shared" si="736"/>
        <v>0</v>
      </c>
      <c r="J1584" s="41">
        <f t="shared" si="736"/>
        <v>114082.43999999999</v>
      </c>
      <c r="K1584" s="41">
        <f t="shared" si="736"/>
        <v>488.97999999999593</v>
      </c>
      <c r="L1584" s="41">
        <f t="shared" si="736"/>
        <v>0</v>
      </c>
      <c r="M1584" s="41">
        <f t="shared" si="736"/>
        <v>114571.41999999998</v>
      </c>
      <c r="N1584" s="41">
        <f t="shared" si="736"/>
        <v>0</v>
      </c>
      <c r="O1584" s="41">
        <f t="shared" si="736"/>
        <v>0</v>
      </c>
      <c r="P1584" s="41">
        <f t="shared" si="736"/>
        <v>832247.65</v>
      </c>
      <c r="Q1584" s="41">
        <f t="shared" si="736"/>
        <v>48393.950000000004</v>
      </c>
      <c r="R1584" s="41">
        <f t="shared" si="736"/>
        <v>93802.59</v>
      </c>
      <c r="S1584" s="41">
        <f t="shared" si="736"/>
        <v>0</v>
      </c>
      <c r="T1584" s="41">
        <f t="shared" si="736"/>
        <v>0</v>
      </c>
      <c r="U1584" s="41">
        <f t="shared" si="736"/>
        <v>30914.53</v>
      </c>
      <c r="V1584" s="41">
        <f t="shared" si="736"/>
        <v>49180.56</v>
      </c>
      <c r="W1584" s="41">
        <f t="shared" si="736"/>
        <v>0</v>
      </c>
      <c r="X1584" s="41">
        <f t="shared" si="736"/>
        <v>0</v>
      </c>
      <c r="Y1584" s="41">
        <f t="shared" si="736"/>
        <v>0</v>
      </c>
      <c r="Z1584" s="41">
        <f t="shared" si="736"/>
        <v>1169110.7000000002</v>
      </c>
      <c r="AA1584" s="41">
        <f t="shared" si="736"/>
        <v>233889.58000000101</v>
      </c>
      <c r="AB1584" s="42">
        <f>Z1584/D1584</f>
        <v>0.83329327632065708</v>
      </c>
      <c r="AC1584" s="32"/>
      <c r="AE1584" s="135"/>
      <c r="AF1584" s="135"/>
      <c r="AG1584" s="135"/>
      <c r="AH1584" s="135"/>
      <c r="AI1584" s="135"/>
      <c r="AJ1584" s="135"/>
      <c r="AK1584" s="135"/>
      <c r="AL1584" s="135"/>
      <c r="AM1584" s="135"/>
      <c r="AN1584" s="135"/>
      <c r="AO1584" s="135"/>
      <c r="AP1584" s="135"/>
    </row>
    <row r="1585" spans="1:42" s="33" customFormat="1" ht="18" hidden="1" customHeight="1" x14ac:dyDescent="0.25">
      <c r="A1585" s="43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37">SUM(M1585:Y1585)</f>
        <v>0</v>
      </c>
      <c r="AA1585" s="31">
        <f>D1585-Z1585</f>
        <v>0</v>
      </c>
      <c r="AB1585" s="39"/>
      <c r="AC1585" s="32"/>
      <c r="AE1585" s="135"/>
      <c r="AF1585" s="135"/>
      <c r="AG1585" s="135"/>
      <c r="AH1585" s="135"/>
      <c r="AI1585" s="135"/>
      <c r="AJ1585" s="135"/>
      <c r="AK1585" s="135"/>
      <c r="AL1585" s="135"/>
      <c r="AM1585" s="135"/>
      <c r="AN1585" s="135"/>
      <c r="AO1585" s="135"/>
      <c r="AP1585" s="135"/>
    </row>
    <row r="1586" spans="1:42" s="33" customFormat="1" ht="18" customHeight="1" x14ac:dyDescent="0.25">
      <c r="A1586" s="40" t="s">
        <v>40</v>
      </c>
      <c r="B1586" s="41">
        <f t="shared" ref="B1586:AA1586" si="738">B1585+B1584</f>
        <v>1403000.2800000014</v>
      </c>
      <c r="C1586" s="41">
        <f t="shared" si="738"/>
        <v>-1.3096723705530167E-10</v>
      </c>
      <c r="D1586" s="41">
        <f t="shared" si="738"/>
        <v>1403000.2800000012</v>
      </c>
      <c r="E1586" s="41">
        <f t="shared" si="738"/>
        <v>832247.65</v>
      </c>
      <c r="F1586" s="41">
        <f t="shared" si="738"/>
        <v>256278.97999999998</v>
      </c>
      <c r="G1586" s="41">
        <f t="shared" si="738"/>
        <v>80584.069999999992</v>
      </c>
      <c r="H1586" s="41">
        <f t="shared" si="738"/>
        <v>0</v>
      </c>
      <c r="I1586" s="41">
        <f t="shared" si="738"/>
        <v>0</v>
      </c>
      <c r="J1586" s="41">
        <f t="shared" si="738"/>
        <v>114082.43999999999</v>
      </c>
      <c r="K1586" s="41">
        <f t="shared" si="738"/>
        <v>488.97999999999593</v>
      </c>
      <c r="L1586" s="41">
        <f t="shared" si="738"/>
        <v>0</v>
      </c>
      <c r="M1586" s="41">
        <f t="shared" si="738"/>
        <v>114571.41999999998</v>
      </c>
      <c r="N1586" s="41">
        <f t="shared" si="738"/>
        <v>0</v>
      </c>
      <c r="O1586" s="41">
        <f t="shared" si="738"/>
        <v>0</v>
      </c>
      <c r="P1586" s="41">
        <f t="shared" si="738"/>
        <v>832247.65</v>
      </c>
      <c r="Q1586" s="41">
        <f t="shared" si="738"/>
        <v>48393.950000000004</v>
      </c>
      <c r="R1586" s="41">
        <f t="shared" si="738"/>
        <v>93802.59</v>
      </c>
      <c r="S1586" s="41">
        <f t="shared" si="738"/>
        <v>0</v>
      </c>
      <c r="T1586" s="41">
        <f t="shared" si="738"/>
        <v>0</v>
      </c>
      <c r="U1586" s="41">
        <f t="shared" si="738"/>
        <v>30914.53</v>
      </c>
      <c r="V1586" s="41">
        <f t="shared" si="738"/>
        <v>49180.56</v>
      </c>
      <c r="W1586" s="41">
        <f t="shared" si="738"/>
        <v>0</v>
      </c>
      <c r="X1586" s="41">
        <f t="shared" si="738"/>
        <v>0</v>
      </c>
      <c r="Y1586" s="41">
        <f t="shared" si="738"/>
        <v>0</v>
      </c>
      <c r="Z1586" s="41">
        <f t="shared" si="738"/>
        <v>1169110.7000000002</v>
      </c>
      <c r="AA1586" s="41">
        <f t="shared" si="738"/>
        <v>233889.58000000101</v>
      </c>
      <c r="AB1586" s="42">
        <f>Z1586/D1586</f>
        <v>0.83329327632065708</v>
      </c>
      <c r="AC1586" s="44"/>
      <c r="AE1586" s="135"/>
      <c r="AF1586" s="135"/>
      <c r="AG1586" s="135"/>
      <c r="AH1586" s="135"/>
      <c r="AI1586" s="135"/>
      <c r="AJ1586" s="135"/>
      <c r="AK1586" s="135"/>
      <c r="AL1586" s="135"/>
      <c r="AM1586" s="135"/>
      <c r="AN1586" s="135"/>
      <c r="AO1586" s="135"/>
      <c r="AP1586" s="135"/>
    </row>
    <row r="1587" spans="1:42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  <c r="AE1587" s="135"/>
      <c r="AF1587" s="135"/>
      <c r="AG1587" s="135"/>
      <c r="AH1587" s="135"/>
      <c r="AI1587" s="135"/>
      <c r="AJ1587" s="135"/>
      <c r="AK1587" s="135"/>
      <c r="AL1587" s="135"/>
      <c r="AM1587" s="135"/>
      <c r="AN1587" s="135"/>
      <c r="AO1587" s="135"/>
      <c r="AP1587" s="135"/>
    </row>
    <row r="1588" spans="1:42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  <c r="AE1588" s="135"/>
      <c r="AF1588" s="135"/>
      <c r="AG1588" s="135"/>
      <c r="AH1588" s="135"/>
      <c r="AI1588" s="135"/>
      <c r="AJ1588" s="135"/>
      <c r="AK1588" s="135"/>
      <c r="AL1588" s="135"/>
      <c r="AM1588" s="135"/>
      <c r="AN1588" s="135"/>
      <c r="AO1588" s="135"/>
      <c r="AP1588" s="135"/>
    </row>
    <row r="1589" spans="1:42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  <c r="AE1589" s="135"/>
      <c r="AF1589" s="135"/>
      <c r="AG1589" s="135"/>
      <c r="AH1589" s="135"/>
      <c r="AI1589" s="135"/>
      <c r="AJ1589" s="135"/>
      <c r="AK1589" s="135"/>
      <c r="AL1589" s="135"/>
      <c r="AM1589" s="135"/>
      <c r="AN1589" s="135"/>
      <c r="AO1589" s="135"/>
      <c r="AP1589" s="135"/>
    </row>
    <row r="1590" spans="1:42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9"/>
      <c r="AC1590" s="32"/>
      <c r="AE1590" s="135"/>
      <c r="AF1590" s="135"/>
      <c r="AG1590" s="135"/>
      <c r="AH1590" s="135"/>
      <c r="AI1590" s="135"/>
      <c r="AJ1590" s="135"/>
      <c r="AK1590" s="135"/>
      <c r="AL1590" s="135"/>
      <c r="AM1590" s="135"/>
      <c r="AN1590" s="135"/>
      <c r="AO1590" s="135"/>
      <c r="AP1590" s="135"/>
    </row>
    <row r="1591" spans="1:42" s="33" customFormat="1" ht="18" customHeight="1" x14ac:dyDescent="0.2">
      <c r="A1591" s="36" t="s">
        <v>35</v>
      </c>
      <c r="B1591" s="31">
        <f>[1]consoCURRENT!E36632</f>
        <v>63891868.980000019</v>
      </c>
      <c r="C1591" s="31">
        <f>[1]consoCURRENT!F36632</f>
        <v>0</v>
      </c>
      <c r="D1591" s="31">
        <f>[1]consoCURRENT!G36632</f>
        <v>63891868.980000019</v>
      </c>
      <c r="E1591" s="31">
        <f>[1]consoCURRENT!H36632</f>
        <v>8055626.2300000004</v>
      </c>
      <c r="F1591" s="31">
        <f>[1]consoCURRENT!I36632</f>
        <v>19286159.950000003</v>
      </c>
      <c r="G1591" s="31">
        <f>[1]consoCURRENT!J36632</f>
        <v>20926352.559999999</v>
      </c>
      <c r="H1591" s="31">
        <f>[1]consoCURRENT!K36632</f>
        <v>0</v>
      </c>
      <c r="I1591" s="31">
        <f>[1]consoCURRENT!L36632</f>
        <v>8055626.2300000004</v>
      </c>
      <c r="J1591" s="31">
        <f>[1]consoCURRENT!M36632</f>
        <v>19286159.950000003</v>
      </c>
      <c r="K1591" s="31">
        <f>[1]consoCURRENT!N36632</f>
        <v>20926352.559999999</v>
      </c>
      <c r="L1591" s="31">
        <f>[1]consoCURRENT!O36632</f>
        <v>0</v>
      </c>
      <c r="M1591" s="31">
        <f>[1]consoCURRENT!P36632</f>
        <v>48268138.740000002</v>
      </c>
      <c r="N1591" s="31">
        <f>[1]consoCURRENT!Q36632</f>
        <v>0</v>
      </c>
      <c r="O1591" s="31">
        <f>[1]consoCURRENT!R36632</f>
        <v>0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39">SUM(M1591:Y1591)</f>
        <v>48268138.740000002</v>
      </c>
      <c r="AA1591" s="31">
        <f>D1591-Z1591</f>
        <v>15623730.240000017</v>
      </c>
      <c r="AB1591" s="39">
        <f>Z1591/D1591</f>
        <v>0.75546606337512689</v>
      </c>
      <c r="AC1591" s="32"/>
      <c r="AE1591" s="135"/>
      <c r="AF1591" s="135"/>
      <c r="AG1591" s="135"/>
      <c r="AH1591" s="135"/>
      <c r="AI1591" s="135"/>
      <c r="AJ1591" s="135"/>
      <c r="AK1591" s="135"/>
      <c r="AL1591" s="135"/>
      <c r="AM1591" s="135"/>
      <c r="AN1591" s="135"/>
      <c r="AO1591" s="135"/>
      <c r="AP1591" s="135"/>
    </row>
    <row r="1592" spans="1:42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39"/>
        <v>0</v>
      </c>
      <c r="AA1592" s="31">
        <f>D1592-Z1592</f>
        <v>0</v>
      </c>
      <c r="AB1592" s="39"/>
      <c r="AC1592" s="32"/>
      <c r="AE1592" s="135"/>
      <c r="AF1592" s="135"/>
      <c r="AG1592" s="135"/>
      <c r="AH1592" s="135"/>
      <c r="AI1592" s="135"/>
      <c r="AJ1592" s="135"/>
      <c r="AK1592" s="135"/>
      <c r="AL1592" s="135"/>
      <c r="AM1592" s="135"/>
      <c r="AN1592" s="135"/>
      <c r="AO1592" s="135"/>
      <c r="AP1592" s="135"/>
    </row>
    <row r="1593" spans="1:42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39"/>
        <v>0</v>
      </c>
      <c r="AA1593" s="31">
        <f>D1593-Z1593</f>
        <v>0</v>
      </c>
      <c r="AB1593" s="39"/>
      <c r="AC1593" s="32"/>
      <c r="AE1593" s="135"/>
      <c r="AF1593" s="135"/>
      <c r="AG1593" s="135"/>
      <c r="AH1593" s="135"/>
      <c r="AI1593" s="135"/>
      <c r="AJ1593" s="135"/>
      <c r="AK1593" s="135"/>
      <c r="AL1593" s="135"/>
      <c r="AM1593" s="135"/>
      <c r="AN1593" s="135"/>
      <c r="AO1593" s="135"/>
      <c r="AP1593" s="135"/>
    </row>
    <row r="1594" spans="1:42" s="33" customFormat="1" ht="18" hidden="1" customHeight="1" x14ac:dyDescent="0.25">
      <c r="A1594" s="40" t="s">
        <v>38</v>
      </c>
      <c r="B1594" s="41">
        <f t="shared" ref="B1594:AA1594" si="740">SUM(B1590:B1593)</f>
        <v>63891868.980000019</v>
      </c>
      <c r="C1594" s="41">
        <f t="shared" si="740"/>
        <v>0</v>
      </c>
      <c r="D1594" s="41">
        <f t="shared" si="740"/>
        <v>63891868.980000019</v>
      </c>
      <c r="E1594" s="41">
        <f t="shared" si="740"/>
        <v>8055626.2300000004</v>
      </c>
      <c r="F1594" s="41">
        <f t="shared" si="740"/>
        <v>19286159.950000003</v>
      </c>
      <c r="G1594" s="41">
        <f t="shared" si="740"/>
        <v>20926352.559999999</v>
      </c>
      <c r="H1594" s="41">
        <f t="shared" si="740"/>
        <v>0</v>
      </c>
      <c r="I1594" s="41">
        <f t="shared" si="740"/>
        <v>8055626.2300000004</v>
      </c>
      <c r="J1594" s="41">
        <f t="shared" si="740"/>
        <v>19286159.950000003</v>
      </c>
      <c r="K1594" s="41">
        <f t="shared" si="740"/>
        <v>20926352.559999999</v>
      </c>
      <c r="L1594" s="41">
        <f t="shared" si="740"/>
        <v>0</v>
      </c>
      <c r="M1594" s="41">
        <f t="shared" si="740"/>
        <v>48268138.740000002</v>
      </c>
      <c r="N1594" s="41">
        <f t="shared" si="740"/>
        <v>0</v>
      </c>
      <c r="O1594" s="41">
        <f t="shared" si="740"/>
        <v>0</v>
      </c>
      <c r="P1594" s="41">
        <f t="shared" si="740"/>
        <v>0</v>
      </c>
      <c r="Q1594" s="41">
        <f t="shared" si="740"/>
        <v>0</v>
      </c>
      <c r="R1594" s="41">
        <f t="shared" si="740"/>
        <v>0</v>
      </c>
      <c r="S1594" s="41">
        <f t="shared" si="740"/>
        <v>0</v>
      </c>
      <c r="T1594" s="41">
        <f t="shared" si="740"/>
        <v>0</v>
      </c>
      <c r="U1594" s="41">
        <f t="shared" si="740"/>
        <v>0</v>
      </c>
      <c r="V1594" s="41">
        <f t="shared" si="740"/>
        <v>0</v>
      </c>
      <c r="W1594" s="41">
        <f t="shared" si="740"/>
        <v>0</v>
      </c>
      <c r="X1594" s="41">
        <f t="shared" si="740"/>
        <v>0</v>
      </c>
      <c r="Y1594" s="41">
        <f t="shared" si="740"/>
        <v>0</v>
      </c>
      <c r="Z1594" s="41">
        <f t="shared" si="740"/>
        <v>48268138.740000002</v>
      </c>
      <c r="AA1594" s="41">
        <f t="shared" si="740"/>
        <v>15623730.240000017</v>
      </c>
      <c r="AB1594" s="42">
        <f>Z1594/D1594</f>
        <v>0.75546606337512689</v>
      </c>
      <c r="AC1594" s="32"/>
      <c r="AE1594" s="135"/>
      <c r="AF1594" s="135"/>
      <c r="AG1594" s="135"/>
      <c r="AH1594" s="135"/>
      <c r="AI1594" s="135"/>
      <c r="AJ1594" s="135"/>
      <c r="AK1594" s="135"/>
      <c r="AL1594" s="135"/>
      <c r="AM1594" s="135"/>
      <c r="AN1594" s="135"/>
      <c r="AO1594" s="135"/>
      <c r="AP1594" s="135"/>
    </row>
    <row r="1595" spans="1:42" s="33" customFormat="1" ht="18" hidden="1" customHeight="1" x14ac:dyDescent="0.25">
      <c r="A1595" s="43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41">SUM(M1595:Y1595)</f>
        <v>0</v>
      </c>
      <c r="AA1595" s="31">
        <f>D1595-Z1595</f>
        <v>0</v>
      </c>
      <c r="AB1595" s="39"/>
      <c r="AC1595" s="32"/>
      <c r="AE1595" s="135"/>
      <c r="AF1595" s="135"/>
      <c r="AG1595" s="135"/>
      <c r="AH1595" s="135"/>
      <c r="AI1595" s="135"/>
      <c r="AJ1595" s="135"/>
      <c r="AK1595" s="135"/>
      <c r="AL1595" s="135"/>
      <c r="AM1595" s="135"/>
      <c r="AN1595" s="135"/>
      <c r="AO1595" s="135"/>
      <c r="AP1595" s="135"/>
    </row>
    <row r="1596" spans="1:42" s="33" customFormat="1" ht="18" customHeight="1" x14ac:dyDescent="0.25">
      <c r="A1596" s="40" t="s">
        <v>40</v>
      </c>
      <c r="B1596" s="41">
        <f t="shared" ref="B1596:AA1596" si="742">B1595+B1594</f>
        <v>63891868.980000019</v>
      </c>
      <c r="C1596" s="41">
        <f t="shared" si="742"/>
        <v>0</v>
      </c>
      <c r="D1596" s="41">
        <f t="shared" si="742"/>
        <v>63891868.980000019</v>
      </c>
      <c r="E1596" s="41">
        <f t="shared" si="742"/>
        <v>8055626.2300000004</v>
      </c>
      <c r="F1596" s="41">
        <f t="shared" si="742"/>
        <v>19286159.950000003</v>
      </c>
      <c r="G1596" s="41">
        <f t="shared" si="742"/>
        <v>20926352.559999999</v>
      </c>
      <c r="H1596" s="41">
        <f t="shared" si="742"/>
        <v>0</v>
      </c>
      <c r="I1596" s="41">
        <f t="shared" si="742"/>
        <v>8055626.2300000004</v>
      </c>
      <c r="J1596" s="41">
        <f t="shared" si="742"/>
        <v>19286159.950000003</v>
      </c>
      <c r="K1596" s="41">
        <f t="shared" si="742"/>
        <v>20926352.559999999</v>
      </c>
      <c r="L1596" s="41">
        <f t="shared" si="742"/>
        <v>0</v>
      </c>
      <c r="M1596" s="41">
        <f t="shared" si="742"/>
        <v>48268138.740000002</v>
      </c>
      <c r="N1596" s="41">
        <f t="shared" si="742"/>
        <v>0</v>
      </c>
      <c r="O1596" s="41">
        <f t="shared" si="742"/>
        <v>0</v>
      </c>
      <c r="P1596" s="41">
        <f t="shared" si="742"/>
        <v>0</v>
      </c>
      <c r="Q1596" s="41">
        <f t="shared" si="742"/>
        <v>0</v>
      </c>
      <c r="R1596" s="41">
        <f t="shared" si="742"/>
        <v>0</v>
      </c>
      <c r="S1596" s="41">
        <f t="shared" si="742"/>
        <v>0</v>
      </c>
      <c r="T1596" s="41">
        <f t="shared" si="742"/>
        <v>0</v>
      </c>
      <c r="U1596" s="41">
        <f t="shared" si="742"/>
        <v>0</v>
      </c>
      <c r="V1596" s="41">
        <f t="shared" si="742"/>
        <v>0</v>
      </c>
      <c r="W1596" s="41">
        <f t="shared" si="742"/>
        <v>0</v>
      </c>
      <c r="X1596" s="41">
        <f t="shared" si="742"/>
        <v>0</v>
      </c>
      <c r="Y1596" s="41">
        <f t="shared" si="742"/>
        <v>0</v>
      </c>
      <c r="Z1596" s="41">
        <f t="shared" si="742"/>
        <v>48268138.740000002</v>
      </c>
      <c r="AA1596" s="41">
        <f t="shared" si="742"/>
        <v>15623730.240000017</v>
      </c>
      <c r="AB1596" s="42">
        <f>Z1596/D1596</f>
        <v>0.75546606337512689</v>
      </c>
      <c r="AC1596" s="44"/>
      <c r="AE1596" s="135"/>
      <c r="AF1596" s="135"/>
      <c r="AG1596" s="135"/>
      <c r="AH1596" s="135"/>
      <c r="AI1596" s="135"/>
      <c r="AJ1596" s="135"/>
      <c r="AK1596" s="135"/>
      <c r="AL1596" s="135"/>
      <c r="AM1596" s="135"/>
      <c r="AN1596" s="135"/>
      <c r="AO1596" s="135"/>
      <c r="AP1596" s="135"/>
    </row>
    <row r="1597" spans="1:42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  <c r="AE1597" s="135"/>
      <c r="AF1597" s="135"/>
      <c r="AG1597" s="135"/>
      <c r="AH1597" s="135"/>
      <c r="AI1597" s="135"/>
      <c r="AJ1597" s="135"/>
      <c r="AK1597" s="135"/>
      <c r="AL1597" s="135"/>
      <c r="AM1597" s="135"/>
      <c r="AN1597" s="135"/>
      <c r="AO1597" s="135"/>
      <c r="AP1597" s="135"/>
    </row>
    <row r="1598" spans="1:42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  <c r="AE1598" s="135"/>
      <c r="AF1598" s="135"/>
      <c r="AG1598" s="135"/>
      <c r="AH1598" s="135"/>
      <c r="AI1598" s="135"/>
      <c r="AJ1598" s="135"/>
      <c r="AK1598" s="135"/>
      <c r="AL1598" s="135"/>
      <c r="AM1598" s="135"/>
      <c r="AN1598" s="135"/>
      <c r="AO1598" s="135"/>
      <c r="AP1598" s="135"/>
    </row>
    <row r="1599" spans="1:42" s="33" customFormat="1" ht="15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  <c r="AE1599" s="135"/>
      <c r="AF1599" s="135"/>
      <c r="AG1599" s="135"/>
      <c r="AH1599" s="135"/>
      <c r="AI1599" s="135"/>
      <c r="AJ1599" s="135"/>
      <c r="AK1599" s="135"/>
      <c r="AL1599" s="135"/>
      <c r="AM1599" s="135"/>
      <c r="AN1599" s="135"/>
      <c r="AO1599" s="135"/>
      <c r="AP1599" s="135"/>
    </row>
    <row r="1600" spans="1:42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9"/>
      <c r="AC1600" s="32"/>
      <c r="AE1600" s="135"/>
      <c r="AF1600" s="135"/>
      <c r="AG1600" s="135"/>
      <c r="AH1600" s="135"/>
      <c r="AI1600" s="135"/>
      <c r="AJ1600" s="135"/>
      <c r="AK1600" s="135"/>
      <c r="AL1600" s="135"/>
      <c r="AM1600" s="135"/>
      <c r="AN1600" s="135"/>
      <c r="AO1600" s="135"/>
      <c r="AP1600" s="135"/>
    </row>
    <row r="1601" spans="1:42" s="33" customFormat="1" ht="18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43">SUM(M1601:Y1601)</f>
        <v>0</v>
      </c>
      <c r="AA1601" s="31">
        <f>D1601-Z1601</f>
        <v>0</v>
      </c>
      <c r="AB1601" s="39"/>
      <c r="AC1601" s="32"/>
      <c r="AE1601" s="135"/>
      <c r="AF1601" s="135"/>
      <c r="AG1601" s="135"/>
      <c r="AH1601" s="135"/>
      <c r="AI1601" s="135"/>
      <c r="AJ1601" s="135"/>
      <c r="AK1601" s="135"/>
      <c r="AL1601" s="135"/>
      <c r="AM1601" s="135"/>
      <c r="AN1601" s="135"/>
      <c r="AO1601" s="135"/>
      <c r="AP1601" s="135"/>
    </row>
    <row r="1602" spans="1:42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43"/>
        <v>0</v>
      </c>
      <c r="AA1602" s="31">
        <f>D1602-Z1602</f>
        <v>0</v>
      </c>
      <c r="AB1602" s="39"/>
      <c r="AC1602" s="32"/>
      <c r="AE1602" s="135"/>
      <c r="AF1602" s="135"/>
      <c r="AG1602" s="135"/>
      <c r="AH1602" s="135"/>
      <c r="AI1602" s="135"/>
      <c r="AJ1602" s="135"/>
      <c r="AK1602" s="135"/>
      <c r="AL1602" s="135"/>
      <c r="AM1602" s="135"/>
      <c r="AN1602" s="135"/>
      <c r="AO1602" s="135"/>
      <c r="AP1602" s="135"/>
    </row>
    <row r="1603" spans="1:42" s="33" customFormat="1" ht="18" customHeight="1" x14ac:dyDescent="0.2">
      <c r="A1603" s="36" t="s">
        <v>37</v>
      </c>
      <c r="B1603" s="31">
        <f>[1]consoCURRENT!E36880</f>
        <v>2000000</v>
      </c>
      <c r="C1603" s="31">
        <f>[1]consoCURRENT!F36880</f>
        <v>0</v>
      </c>
      <c r="D1603" s="31">
        <f>[1]consoCURRENT!G36880</f>
        <v>2000000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43"/>
        <v>0</v>
      </c>
      <c r="AA1603" s="31">
        <f>D1603-Z1603</f>
        <v>2000000</v>
      </c>
      <c r="AB1603" s="39">
        <f>Z1603/D1603</f>
        <v>0</v>
      </c>
      <c r="AC1603" s="32"/>
      <c r="AE1603" s="135"/>
      <c r="AF1603" s="135"/>
      <c r="AG1603" s="135"/>
      <c r="AH1603" s="135"/>
      <c r="AI1603" s="135"/>
      <c r="AJ1603" s="135"/>
      <c r="AK1603" s="135"/>
      <c r="AL1603" s="135"/>
      <c r="AM1603" s="135"/>
      <c r="AN1603" s="135"/>
      <c r="AO1603" s="135"/>
      <c r="AP1603" s="135"/>
    </row>
    <row r="1604" spans="1:42" s="33" customFormat="1" ht="18" hidden="1" customHeight="1" x14ac:dyDescent="0.25">
      <c r="A1604" s="40" t="s">
        <v>38</v>
      </c>
      <c r="B1604" s="41">
        <f t="shared" ref="B1604:AA1604" si="744">SUM(B1600:B1603)</f>
        <v>2000000</v>
      </c>
      <c r="C1604" s="41">
        <f t="shared" si="744"/>
        <v>0</v>
      </c>
      <c r="D1604" s="41">
        <f t="shared" si="744"/>
        <v>2000000</v>
      </c>
      <c r="E1604" s="41">
        <f t="shared" si="744"/>
        <v>0</v>
      </c>
      <c r="F1604" s="41">
        <f t="shared" si="744"/>
        <v>0</v>
      </c>
      <c r="G1604" s="41">
        <f t="shared" si="744"/>
        <v>0</v>
      </c>
      <c r="H1604" s="41">
        <f t="shared" si="744"/>
        <v>0</v>
      </c>
      <c r="I1604" s="41">
        <f t="shared" si="744"/>
        <v>0</v>
      </c>
      <c r="J1604" s="41">
        <f t="shared" si="744"/>
        <v>0</v>
      </c>
      <c r="K1604" s="41">
        <f t="shared" si="744"/>
        <v>0</v>
      </c>
      <c r="L1604" s="41">
        <f t="shared" si="744"/>
        <v>0</v>
      </c>
      <c r="M1604" s="41">
        <f t="shared" si="744"/>
        <v>0</v>
      </c>
      <c r="N1604" s="41">
        <f t="shared" si="744"/>
        <v>0</v>
      </c>
      <c r="O1604" s="41">
        <f t="shared" si="744"/>
        <v>0</v>
      </c>
      <c r="P1604" s="41">
        <f t="shared" si="744"/>
        <v>0</v>
      </c>
      <c r="Q1604" s="41">
        <f t="shared" si="744"/>
        <v>0</v>
      </c>
      <c r="R1604" s="41">
        <f t="shared" si="744"/>
        <v>0</v>
      </c>
      <c r="S1604" s="41">
        <f t="shared" si="744"/>
        <v>0</v>
      </c>
      <c r="T1604" s="41">
        <f t="shared" si="744"/>
        <v>0</v>
      </c>
      <c r="U1604" s="41">
        <f t="shared" si="744"/>
        <v>0</v>
      </c>
      <c r="V1604" s="41">
        <f t="shared" si="744"/>
        <v>0</v>
      </c>
      <c r="W1604" s="41">
        <f t="shared" si="744"/>
        <v>0</v>
      </c>
      <c r="X1604" s="41">
        <f t="shared" si="744"/>
        <v>0</v>
      </c>
      <c r="Y1604" s="41">
        <f t="shared" si="744"/>
        <v>0</v>
      </c>
      <c r="Z1604" s="41">
        <f t="shared" si="744"/>
        <v>0</v>
      </c>
      <c r="AA1604" s="41">
        <f t="shared" si="744"/>
        <v>2000000</v>
      </c>
      <c r="AB1604" s="42">
        <f>Z1604/D1604</f>
        <v>0</v>
      </c>
      <c r="AC1604" s="32"/>
      <c r="AE1604" s="135"/>
      <c r="AF1604" s="135"/>
      <c r="AG1604" s="135"/>
      <c r="AH1604" s="135"/>
      <c r="AI1604" s="135"/>
      <c r="AJ1604" s="135"/>
      <c r="AK1604" s="135"/>
      <c r="AL1604" s="135"/>
      <c r="AM1604" s="135"/>
      <c r="AN1604" s="135"/>
      <c r="AO1604" s="135"/>
      <c r="AP1604" s="135"/>
    </row>
    <row r="1605" spans="1:42" s="33" customFormat="1" ht="18" hidden="1" customHeight="1" x14ac:dyDescent="0.25">
      <c r="A1605" s="43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45">SUM(M1605:Y1605)</f>
        <v>0</v>
      </c>
      <c r="AA1605" s="31">
        <f>D1605-Z1605</f>
        <v>0</v>
      </c>
      <c r="AB1605" s="39"/>
      <c r="AC1605" s="32"/>
      <c r="AE1605" s="135"/>
      <c r="AF1605" s="135"/>
      <c r="AG1605" s="135"/>
      <c r="AH1605" s="135"/>
      <c r="AI1605" s="135"/>
      <c r="AJ1605" s="135"/>
      <c r="AK1605" s="135"/>
      <c r="AL1605" s="135"/>
      <c r="AM1605" s="135"/>
      <c r="AN1605" s="135"/>
      <c r="AO1605" s="135"/>
      <c r="AP1605" s="135"/>
    </row>
    <row r="1606" spans="1:42" s="33" customFormat="1" ht="18" customHeight="1" x14ac:dyDescent="0.25">
      <c r="A1606" s="40" t="s">
        <v>40</v>
      </c>
      <c r="B1606" s="41">
        <f t="shared" ref="B1606:AA1606" si="746">B1605+B1604</f>
        <v>2000000</v>
      </c>
      <c r="C1606" s="41">
        <f t="shared" si="746"/>
        <v>0</v>
      </c>
      <c r="D1606" s="41">
        <f t="shared" si="746"/>
        <v>2000000</v>
      </c>
      <c r="E1606" s="41">
        <f t="shared" si="746"/>
        <v>0</v>
      </c>
      <c r="F1606" s="41">
        <f t="shared" si="746"/>
        <v>0</v>
      </c>
      <c r="G1606" s="41">
        <f t="shared" si="746"/>
        <v>0</v>
      </c>
      <c r="H1606" s="41">
        <f t="shared" si="746"/>
        <v>0</v>
      </c>
      <c r="I1606" s="41">
        <f t="shared" si="746"/>
        <v>0</v>
      </c>
      <c r="J1606" s="41">
        <f t="shared" si="746"/>
        <v>0</v>
      </c>
      <c r="K1606" s="41">
        <f t="shared" si="746"/>
        <v>0</v>
      </c>
      <c r="L1606" s="41">
        <f t="shared" si="746"/>
        <v>0</v>
      </c>
      <c r="M1606" s="41">
        <f t="shared" si="746"/>
        <v>0</v>
      </c>
      <c r="N1606" s="41">
        <f t="shared" si="746"/>
        <v>0</v>
      </c>
      <c r="O1606" s="41">
        <f t="shared" si="746"/>
        <v>0</v>
      </c>
      <c r="P1606" s="41">
        <f t="shared" si="746"/>
        <v>0</v>
      </c>
      <c r="Q1606" s="41">
        <f t="shared" si="746"/>
        <v>0</v>
      </c>
      <c r="R1606" s="41">
        <f t="shared" si="746"/>
        <v>0</v>
      </c>
      <c r="S1606" s="41">
        <f t="shared" si="746"/>
        <v>0</v>
      </c>
      <c r="T1606" s="41">
        <f t="shared" si="746"/>
        <v>0</v>
      </c>
      <c r="U1606" s="41">
        <f t="shared" si="746"/>
        <v>0</v>
      </c>
      <c r="V1606" s="41">
        <f t="shared" si="746"/>
        <v>0</v>
      </c>
      <c r="W1606" s="41">
        <f t="shared" si="746"/>
        <v>0</v>
      </c>
      <c r="X1606" s="41">
        <f t="shared" si="746"/>
        <v>0</v>
      </c>
      <c r="Y1606" s="41">
        <f t="shared" si="746"/>
        <v>0</v>
      </c>
      <c r="Z1606" s="41">
        <f t="shared" si="746"/>
        <v>0</v>
      </c>
      <c r="AA1606" s="41">
        <f t="shared" si="746"/>
        <v>2000000</v>
      </c>
      <c r="AB1606" s="42">
        <f>Z1606/D1606</f>
        <v>0</v>
      </c>
      <c r="AC1606" s="44"/>
      <c r="AE1606" s="135"/>
      <c r="AF1606" s="135"/>
      <c r="AG1606" s="135"/>
      <c r="AH1606" s="135"/>
      <c r="AI1606" s="135"/>
      <c r="AJ1606" s="135"/>
      <c r="AK1606" s="135"/>
      <c r="AL1606" s="135"/>
      <c r="AM1606" s="135"/>
      <c r="AN1606" s="135"/>
      <c r="AO1606" s="135"/>
      <c r="AP1606" s="135"/>
    </row>
    <row r="1607" spans="1:42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  <c r="AE1607" s="135"/>
      <c r="AF1607" s="135"/>
      <c r="AG1607" s="135"/>
      <c r="AH1607" s="135"/>
      <c r="AI1607" s="135"/>
      <c r="AJ1607" s="135"/>
      <c r="AK1607" s="135"/>
      <c r="AL1607" s="135"/>
      <c r="AM1607" s="135"/>
      <c r="AN1607" s="135"/>
      <c r="AO1607" s="135"/>
      <c r="AP1607" s="135"/>
    </row>
    <row r="1608" spans="1:42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  <c r="AE1608" s="135"/>
      <c r="AF1608" s="135"/>
      <c r="AG1608" s="135"/>
      <c r="AH1608" s="135"/>
      <c r="AI1608" s="135"/>
      <c r="AJ1608" s="135"/>
      <c r="AK1608" s="135"/>
      <c r="AL1608" s="135"/>
      <c r="AM1608" s="135"/>
      <c r="AN1608" s="135"/>
      <c r="AO1608" s="135"/>
      <c r="AP1608" s="135"/>
    </row>
    <row r="1609" spans="1:42" s="33" customFormat="1" ht="15" customHeight="1" x14ac:dyDescent="0.25">
      <c r="A1609" s="64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  <c r="AE1609" s="135"/>
      <c r="AF1609" s="135"/>
      <c r="AG1609" s="135"/>
      <c r="AH1609" s="135"/>
      <c r="AI1609" s="135"/>
      <c r="AJ1609" s="135"/>
      <c r="AK1609" s="135"/>
      <c r="AL1609" s="135"/>
      <c r="AM1609" s="135"/>
      <c r="AN1609" s="135"/>
      <c r="AO1609" s="135"/>
      <c r="AP1609" s="135"/>
    </row>
    <row r="1610" spans="1:42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47">C1620+C1630</f>
        <v>0</v>
      </c>
      <c r="D1610" s="31">
        <f t="shared" si="747"/>
        <v>0</v>
      </c>
      <c r="E1610" s="31">
        <f t="shared" si="747"/>
        <v>0</v>
      </c>
      <c r="F1610" s="31">
        <f t="shared" si="747"/>
        <v>0</v>
      </c>
      <c r="G1610" s="31">
        <f t="shared" si="747"/>
        <v>0</v>
      </c>
      <c r="H1610" s="31">
        <f t="shared" si="747"/>
        <v>0</v>
      </c>
      <c r="I1610" s="31">
        <f t="shared" si="747"/>
        <v>0</v>
      </c>
      <c r="J1610" s="31">
        <f t="shared" si="747"/>
        <v>0</v>
      </c>
      <c r="K1610" s="31">
        <f t="shared" si="747"/>
        <v>0</v>
      </c>
      <c r="L1610" s="31">
        <f t="shared" si="747"/>
        <v>0</v>
      </c>
      <c r="M1610" s="31">
        <f t="shared" si="747"/>
        <v>0</v>
      </c>
      <c r="N1610" s="31">
        <f t="shared" si="747"/>
        <v>0</v>
      </c>
      <c r="O1610" s="31">
        <f t="shared" si="747"/>
        <v>0</v>
      </c>
      <c r="P1610" s="31">
        <f t="shared" si="747"/>
        <v>0</v>
      </c>
      <c r="Q1610" s="31">
        <f t="shared" si="747"/>
        <v>0</v>
      </c>
      <c r="R1610" s="31">
        <f t="shared" si="747"/>
        <v>0</v>
      </c>
      <c r="S1610" s="31">
        <f t="shared" si="747"/>
        <v>0</v>
      </c>
      <c r="T1610" s="31">
        <f t="shared" si="747"/>
        <v>0</v>
      </c>
      <c r="U1610" s="31">
        <f t="shared" si="747"/>
        <v>0</v>
      </c>
      <c r="V1610" s="31">
        <f t="shared" si="747"/>
        <v>0</v>
      </c>
      <c r="W1610" s="31">
        <f t="shared" si="747"/>
        <v>0</v>
      </c>
      <c r="X1610" s="31">
        <f t="shared" si="747"/>
        <v>0</v>
      </c>
      <c r="Y1610" s="31">
        <f t="shared" si="747"/>
        <v>0</v>
      </c>
      <c r="Z1610" s="31">
        <f>SUM(M1610:Y1610)</f>
        <v>0</v>
      </c>
      <c r="AA1610" s="31">
        <f>D1610-Z1610</f>
        <v>0</v>
      </c>
      <c r="AB1610" s="39"/>
      <c r="AC1610" s="32"/>
      <c r="AE1610" s="135"/>
      <c r="AF1610" s="135"/>
      <c r="AG1610" s="135"/>
      <c r="AH1610" s="135"/>
      <c r="AI1610" s="135"/>
      <c r="AJ1610" s="135"/>
      <c r="AK1610" s="135"/>
      <c r="AL1610" s="135"/>
      <c r="AM1610" s="135"/>
      <c r="AN1610" s="135"/>
      <c r="AO1610" s="135"/>
      <c r="AP1610" s="135"/>
    </row>
    <row r="1611" spans="1:42" s="33" customFormat="1" ht="18" customHeight="1" x14ac:dyDescent="0.2">
      <c r="A1611" s="36" t="s">
        <v>35</v>
      </c>
      <c r="B1611" s="31">
        <f t="shared" ref="B1611:Q1615" si="748">B1621+B1631</f>
        <v>257758841.52000001</v>
      </c>
      <c r="C1611" s="31">
        <f t="shared" si="748"/>
        <v>0</v>
      </c>
      <c r="D1611" s="31">
        <f t="shared" si="748"/>
        <v>257758841.52000004</v>
      </c>
      <c r="E1611" s="31">
        <f t="shared" si="748"/>
        <v>17792878.859999999</v>
      </c>
      <c r="F1611" s="31">
        <f t="shared" si="748"/>
        <v>125096487.16</v>
      </c>
      <c r="G1611" s="31">
        <f t="shared" si="748"/>
        <v>38614107.560000002</v>
      </c>
      <c r="H1611" s="31">
        <f t="shared" si="748"/>
        <v>0</v>
      </c>
      <c r="I1611" s="31">
        <f t="shared" si="748"/>
        <v>17721813.859999999</v>
      </c>
      <c r="J1611" s="31">
        <f t="shared" si="748"/>
        <v>120886270.81999999</v>
      </c>
      <c r="K1611" s="31">
        <f t="shared" si="748"/>
        <v>37000553.500000007</v>
      </c>
      <c r="L1611" s="31">
        <f t="shared" si="748"/>
        <v>0</v>
      </c>
      <c r="M1611" s="31">
        <f t="shared" si="748"/>
        <v>175608638.18000001</v>
      </c>
      <c r="N1611" s="31">
        <f t="shared" si="748"/>
        <v>0</v>
      </c>
      <c r="O1611" s="31">
        <f t="shared" si="748"/>
        <v>0</v>
      </c>
      <c r="P1611" s="31">
        <f t="shared" si="748"/>
        <v>71065</v>
      </c>
      <c r="Q1611" s="31">
        <f t="shared" si="748"/>
        <v>1116478.6800000002</v>
      </c>
      <c r="R1611" s="31">
        <f t="shared" si="747"/>
        <v>3083820.66</v>
      </c>
      <c r="S1611" s="31">
        <f t="shared" si="747"/>
        <v>9917</v>
      </c>
      <c r="T1611" s="31">
        <f t="shared" si="747"/>
        <v>0</v>
      </c>
      <c r="U1611" s="31">
        <f t="shared" si="747"/>
        <v>165021</v>
      </c>
      <c r="V1611" s="31">
        <f t="shared" si="747"/>
        <v>1448533.0599999998</v>
      </c>
      <c r="W1611" s="31">
        <f t="shared" si="747"/>
        <v>0</v>
      </c>
      <c r="X1611" s="31">
        <f t="shared" si="747"/>
        <v>0</v>
      </c>
      <c r="Y1611" s="31">
        <f t="shared" si="747"/>
        <v>0</v>
      </c>
      <c r="Z1611" s="31">
        <f t="shared" ref="Z1611:Z1613" si="749">SUM(M1611:Y1611)</f>
        <v>181503473.58000001</v>
      </c>
      <c r="AA1611" s="31">
        <f>D1611-Z1611</f>
        <v>76255367.940000027</v>
      </c>
      <c r="AB1611" s="39">
        <f>Z1611/D1611</f>
        <v>0.70416003000974381</v>
      </c>
      <c r="AC1611" s="32"/>
      <c r="AE1611" s="135"/>
      <c r="AF1611" s="135"/>
      <c r="AG1611" s="135"/>
      <c r="AH1611" s="135"/>
      <c r="AI1611" s="135"/>
      <c r="AJ1611" s="135"/>
      <c r="AK1611" s="135"/>
      <c r="AL1611" s="135"/>
      <c r="AM1611" s="135"/>
      <c r="AN1611" s="135"/>
      <c r="AO1611" s="135"/>
      <c r="AP1611" s="135"/>
    </row>
    <row r="1612" spans="1:42" s="33" customFormat="1" ht="18" customHeight="1" x14ac:dyDescent="0.2">
      <c r="A1612" s="36" t="s">
        <v>36</v>
      </c>
      <c r="B1612" s="31">
        <f t="shared" si="748"/>
        <v>0</v>
      </c>
      <c r="C1612" s="31">
        <f t="shared" si="747"/>
        <v>0</v>
      </c>
      <c r="D1612" s="31">
        <f t="shared" si="747"/>
        <v>0</v>
      </c>
      <c r="E1612" s="31">
        <f t="shared" si="747"/>
        <v>0</v>
      </c>
      <c r="F1612" s="31">
        <f t="shared" si="747"/>
        <v>0</v>
      </c>
      <c r="G1612" s="31">
        <f t="shared" si="747"/>
        <v>0</v>
      </c>
      <c r="H1612" s="31">
        <f t="shared" si="747"/>
        <v>0</v>
      </c>
      <c r="I1612" s="31">
        <f t="shared" si="747"/>
        <v>0</v>
      </c>
      <c r="J1612" s="31">
        <f t="shared" si="747"/>
        <v>0</v>
      </c>
      <c r="K1612" s="31">
        <f t="shared" si="747"/>
        <v>0</v>
      </c>
      <c r="L1612" s="31">
        <f t="shared" si="747"/>
        <v>0</v>
      </c>
      <c r="M1612" s="31">
        <f t="shared" si="747"/>
        <v>0</v>
      </c>
      <c r="N1612" s="31">
        <f t="shared" si="747"/>
        <v>0</v>
      </c>
      <c r="O1612" s="31">
        <f t="shared" si="747"/>
        <v>0</v>
      </c>
      <c r="P1612" s="31">
        <f t="shared" si="747"/>
        <v>0</v>
      </c>
      <c r="Q1612" s="31">
        <f t="shared" si="747"/>
        <v>0</v>
      </c>
      <c r="R1612" s="31">
        <f t="shared" si="747"/>
        <v>0</v>
      </c>
      <c r="S1612" s="31">
        <f t="shared" si="747"/>
        <v>0</v>
      </c>
      <c r="T1612" s="31">
        <f t="shared" si="747"/>
        <v>0</v>
      </c>
      <c r="U1612" s="31">
        <f t="shared" si="747"/>
        <v>0</v>
      </c>
      <c r="V1612" s="31">
        <f t="shared" si="747"/>
        <v>0</v>
      </c>
      <c r="W1612" s="31">
        <f t="shared" si="747"/>
        <v>0</v>
      </c>
      <c r="X1612" s="31">
        <f t="shared" si="747"/>
        <v>0</v>
      </c>
      <c r="Y1612" s="31">
        <f t="shared" si="747"/>
        <v>0</v>
      </c>
      <c r="Z1612" s="31">
        <f t="shared" si="749"/>
        <v>0</v>
      </c>
      <c r="AA1612" s="31">
        <f>D1612-Z1612</f>
        <v>0</v>
      </c>
      <c r="AB1612" s="39"/>
      <c r="AC1612" s="32"/>
      <c r="AE1612" s="135"/>
      <c r="AF1612" s="135"/>
      <c r="AG1612" s="135"/>
      <c r="AH1612" s="135"/>
      <c r="AI1612" s="135"/>
      <c r="AJ1612" s="135"/>
      <c r="AK1612" s="135"/>
      <c r="AL1612" s="135"/>
      <c r="AM1612" s="135"/>
      <c r="AN1612" s="135"/>
      <c r="AO1612" s="135"/>
      <c r="AP1612" s="135"/>
    </row>
    <row r="1613" spans="1:42" s="33" customFormat="1" ht="18" customHeight="1" x14ac:dyDescent="0.2">
      <c r="A1613" s="36" t="s">
        <v>37</v>
      </c>
      <c r="B1613" s="31">
        <f t="shared" si="748"/>
        <v>0</v>
      </c>
      <c r="C1613" s="31">
        <f t="shared" si="747"/>
        <v>0</v>
      </c>
      <c r="D1613" s="31">
        <f t="shared" si="747"/>
        <v>0</v>
      </c>
      <c r="E1613" s="31">
        <f t="shared" si="747"/>
        <v>0</v>
      </c>
      <c r="F1613" s="31">
        <f t="shared" si="747"/>
        <v>0</v>
      </c>
      <c r="G1613" s="31">
        <f t="shared" si="747"/>
        <v>0</v>
      </c>
      <c r="H1613" s="31">
        <f t="shared" si="747"/>
        <v>0</v>
      </c>
      <c r="I1613" s="31">
        <f t="shared" si="747"/>
        <v>0</v>
      </c>
      <c r="J1613" s="31">
        <f t="shared" si="747"/>
        <v>0</v>
      </c>
      <c r="K1613" s="31">
        <f t="shared" si="747"/>
        <v>0</v>
      </c>
      <c r="L1613" s="31">
        <f t="shared" si="747"/>
        <v>0</v>
      </c>
      <c r="M1613" s="31">
        <f t="shared" si="747"/>
        <v>0</v>
      </c>
      <c r="N1613" s="31">
        <f t="shared" si="747"/>
        <v>0</v>
      </c>
      <c r="O1613" s="31">
        <f t="shared" si="747"/>
        <v>0</v>
      </c>
      <c r="P1613" s="31">
        <f t="shared" si="747"/>
        <v>0</v>
      </c>
      <c r="Q1613" s="31">
        <f t="shared" si="747"/>
        <v>0</v>
      </c>
      <c r="R1613" s="31">
        <f t="shared" si="747"/>
        <v>0</v>
      </c>
      <c r="S1613" s="31">
        <f t="shared" si="747"/>
        <v>0</v>
      </c>
      <c r="T1613" s="31">
        <f t="shared" si="747"/>
        <v>0</v>
      </c>
      <c r="U1613" s="31">
        <f t="shared" si="747"/>
        <v>0</v>
      </c>
      <c r="V1613" s="31">
        <f t="shared" si="747"/>
        <v>0</v>
      </c>
      <c r="W1613" s="31">
        <f t="shared" si="747"/>
        <v>0</v>
      </c>
      <c r="X1613" s="31">
        <f t="shared" si="747"/>
        <v>0</v>
      </c>
      <c r="Y1613" s="31">
        <f t="shared" si="747"/>
        <v>0</v>
      </c>
      <c r="Z1613" s="31">
        <f t="shared" si="749"/>
        <v>0</v>
      </c>
      <c r="AA1613" s="31">
        <f>D1613-Z1613</f>
        <v>0</v>
      </c>
      <c r="AB1613" s="39"/>
      <c r="AC1613" s="32"/>
      <c r="AE1613" s="135"/>
      <c r="AF1613" s="135"/>
      <c r="AG1613" s="135"/>
      <c r="AH1613" s="135"/>
      <c r="AI1613" s="135"/>
      <c r="AJ1613" s="135"/>
      <c r="AK1613" s="135"/>
      <c r="AL1613" s="135"/>
      <c r="AM1613" s="135"/>
      <c r="AN1613" s="135"/>
      <c r="AO1613" s="135"/>
      <c r="AP1613" s="135"/>
    </row>
    <row r="1614" spans="1:42" s="33" customFormat="1" ht="18" hidden="1" customHeight="1" x14ac:dyDescent="0.25">
      <c r="A1614" s="40" t="s">
        <v>38</v>
      </c>
      <c r="B1614" s="41">
        <f t="shared" ref="B1614:AA1614" si="750">SUM(B1610:B1613)</f>
        <v>257758841.52000001</v>
      </c>
      <c r="C1614" s="41">
        <f t="shared" si="750"/>
        <v>0</v>
      </c>
      <c r="D1614" s="41">
        <f t="shared" si="750"/>
        <v>257758841.52000004</v>
      </c>
      <c r="E1614" s="41">
        <f t="shared" si="750"/>
        <v>17792878.859999999</v>
      </c>
      <c r="F1614" s="41">
        <f t="shared" si="750"/>
        <v>125096487.16</v>
      </c>
      <c r="G1614" s="41">
        <f t="shared" si="750"/>
        <v>38614107.560000002</v>
      </c>
      <c r="H1614" s="41">
        <f t="shared" si="750"/>
        <v>0</v>
      </c>
      <c r="I1614" s="41">
        <f t="shared" si="750"/>
        <v>17721813.859999999</v>
      </c>
      <c r="J1614" s="41">
        <f t="shared" si="750"/>
        <v>120886270.81999999</v>
      </c>
      <c r="K1614" s="41">
        <f t="shared" si="750"/>
        <v>37000553.500000007</v>
      </c>
      <c r="L1614" s="41">
        <f t="shared" si="750"/>
        <v>0</v>
      </c>
      <c r="M1614" s="41">
        <f t="shared" si="750"/>
        <v>175608638.18000001</v>
      </c>
      <c r="N1614" s="41">
        <f t="shared" si="750"/>
        <v>0</v>
      </c>
      <c r="O1614" s="41">
        <f t="shared" si="750"/>
        <v>0</v>
      </c>
      <c r="P1614" s="41">
        <f t="shared" si="750"/>
        <v>71065</v>
      </c>
      <c r="Q1614" s="41">
        <f t="shared" si="750"/>
        <v>1116478.6800000002</v>
      </c>
      <c r="R1614" s="41">
        <f t="shared" si="750"/>
        <v>3083820.66</v>
      </c>
      <c r="S1614" s="41">
        <f t="shared" si="750"/>
        <v>9917</v>
      </c>
      <c r="T1614" s="41">
        <f t="shared" si="750"/>
        <v>0</v>
      </c>
      <c r="U1614" s="41">
        <f t="shared" si="750"/>
        <v>165021</v>
      </c>
      <c r="V1614" s="41">
        <f t="shared" si="750"/>
        <v>1448533.0599999998</v>
      </c>
      <c r="W1614" s="41">
        <f t="shared" si="750"/>
        <v>0</v>
      </c>
      <c r="X1614" s="41">
        <f t="shared" si="750"/>
        <v>0</v>
      </c>
      <c r="Y1614" s="41">
        <f t="shared" si="750"/>
        <v>0</v>
      </c>
      <c r="Z1614" s="41">
        <f t="shared" si="750"/>
        <v>181503473.58000001</v>
      </c>
      <c r="AA1614" s="41">
        <f t="shared" si="750"/>
        <v>76255367.940000027</v>
      </c>
      <c r="AB1614" s="42">
        <f>Z1614/D1614</f>
        <v>0.70416003000974381</v>
      </c>
      <c r="AC1614" s="32"/>
      <c r="AE1614" s="135"/>
      <c r="AF1614" s="135"/>
      <c r="AG1614" s="135"/>
      <c r="AH1614" s="135"/>
      <c r="AI1614" s="135"/>
      <c r="AJ1614" s="135"/>
      <c r="AK1614" s="135"/>
      <c r="AL1614" s="135"/>
      <c r="AM1614" s="135"/>
      <c r="AN1614" s="135"/>
      <c r="AO1614" s="135"/>
      <c r="AP1614" s="135"/>
    </row>
    <row r="1615" spans="1:42" s="33" customFormat="1" ht="18" hidden="1" customHeight="1" x14ac:dyDescent="0.25">
      <c r="A1615" s="43" t="s">
        <v>39</v>
      </c>
      <c r="B1615" s="31">
        <f t="shared" si="748"/>
        <v>0</v>
      </c>
      <c r="C1615" s="31">
        <f t="shared" si="747"/>
        <v>0</v>
      </c>
      <c r="D1615" s="31">
        <f t="shared" si="747"/>
        <v>0</v>
      </c>
      <c r="E1615" s="31">
        <f t="shared" si="747"/>
        <v>0</v>
      </c>
      <c r="F1615" s="31">
        <f t="shared" si="747"/>
        <v>0</v>
      </c>
      <c r="G1615" s="31">
        <f t="shared" si="747"/>
        <v>0</v>
      </c>
      <c r="H1615" s="31">
        <f t="shared" si="747"/>
        <v>0</v>
      </c>
      <c r="I1615" s="31">
        <f t="shared" si="747"/>
        <v>0</v>
      </c>
      <c r="J1615" s="31">
        <f t="shared" si="747"/>
        <v>0</v>
      </c>
      <c r="K1615" s="31">
        <f t="shared" si="747"/>
        <v>0</v>
      </c>
      <c r="L1615" s="31">
        <f t="shared" si="747"/>
        <v>0</v>
      </c>
      <c r="M1615" s="31">
        <f t="shared" si="747"/>
        <v>0</v>
      </c>
      <c r="N1615" s="31">
        <f t="shared" si="747"/>
        <v>0</v>
      </c>
      <c r="O1615" s="31">
        <f t="shared" si="747"/>
        <v>0</v>
      </c>
      <c r="P1615" s="31">
        <f t="shared" si="747"/>
        <v>0</v>
      </c>
      <c r="Q1615" s="31">
        <f t="shared" si="747"/>
        <v>0</v>
      </c>
      <c r="R1615" s="31">
        <f t="shared" si="747"/>
        <v>0</v>
      </c>
      <c r="S1615" s="31">
        <f t="shared" si="747"/>
        <v>0</v>
      </c>
      <c r="T1615" s="31">
        <f t="shared" si="747"/>
        <v>0</v>
      </c>
      <c r="U1615" s="31">
        <f t="shared" si="747"/>
        <v>0</v>
      </c>
      <c r="V1615" s="31">
        <f t="shared" si="747"/>
        <v>0</v>
      </c>
      <c r="W1615" s="31">
        <f t="shared" si="747"/>
        <v>0</v>
      </c>
      <c r="X1615" s="31">
        <f t="shared" si="747"/>
        <v>0</v>
      </c>
      <c r="Y1615" s="31">
        <f t="shared" si="747"/>
        <v>0</v>
      </c>
      <c r="Z1615" s="31">
        <f t="shared" ref="Z1615" si="751">SUM(M1615:Y1615)</f>
        <v>0</v>
      </c>
      <c r="AA1615" s="31">
        <f>D1615-Z1615</f>
        <v>0</v>
      </c>
      <c r="AB1615" s="39"/>
      <c r="AC1615" s="32"/>
      <c r="AE1615" s="135"/>
      <c r="AF1615" s="135"/>
      <c r="AG1615" s="135"/>
      <c r="AH1615" s="135"/>
      <c r="AI1615" s="135"/>
      <c r="AJ1615" s="135"/>
      <c r="AK1615" s="135"/>
      <c r="AL1615" s="135"/>
      <c r="AM1615" s="135"/>
      <c r="AN1615" s="135"/>
      <c r="AO1615" s="135"/>
      <c r="AP1615" s="135"/>
    </row>
    <row r="1616" spans="1:42" s="33" customFormat="1" ht="18" customHeight="1" x14ac:dyDescent="0.25">
      <c r="A1616" s="40" t="s">
        <v>40</v>
      </c>
      <c r="B1616" s="41">
        <f t="shared" ref="B1616:AA1616" si="752">B1615+B1614</f>
        <v>257758841.52000001</v>
      </c>
      <c r="C1616" s="41">
        <f t="shared" si="752"/>
        <v>0</v>
      </c>
      <c r="D1616" s="41">
        <f t="shared" si="752"/>
        <v>257758841.52000004</v>
      </c>
      <c r="E1616" s="41">
        <f t="shared" si="752"/>
        <v>17792878.859999999</v>
      </c>
      <c r="F1616" s="41">
        <f t="shared" si="752"/>
        <v>125096487.16</v>
      </c>
      <c r="G1616" s="41">
        <f t="shared" si="752"/>
        <v>38614107.560000002</v>
      </c>
      <c r="H1616" s="41">
        <f t="shared" si="752"/>
        <v>0</v>
      </c>
      <c r="I1616" s="41">
        <f t="shared" si="752"/>
        <v>17721813.859999999</v>
      </c>
      <c r="J1616" s="41">
        <f t="shared" si="752"/>
        <v>120886270.81999999</v>
      </c>
      <c r="K1616" s="41">
        <f t="shared" si="752"/>
        <v>37000553.500000007</v>
      </c>
      <c r="L1616" s="41">
        <f t="shared" si="752"/>
        <v>0</v>
      </c>
      <c r="M1616" s="41">
        <f t="shared" si="752"/>
        <v>175608638.18000001</v>
      </c>
      <c r="N1616" s="41">
        <f t="shared" si="752"/>
        <v>0</v>
      </c>
      <c r="O1616" s="41">
        <f t="shared" si="752"/>
        <v>0</v>
      </c>
      <c r="P1616" s="41">
        <f t="shared" si="752"/>
        <v>71065</v>
      </c>
      <c r="Q1616" s="41">
        <f t="shared" si="752"/>
        <v>1116478.6800000002</v>
      </c>
      <c r="R1616" s="41">
        <f t="shared" si="752"/>
        <v>3083820.66</v>
      </c>
      <c r="S1616" s="41">
        <f t="shared" si="752"/>
        <v>9917</v>
      </c>
      <c r="T1616" s="41">
        <f t="shared" si="752"/>
        <v>0</v>
      </c>
      <c r="U1616" s="41">
        <f t="shared" si="752"/>
        <v>165021</v>
      </c>
      <c r="V1616" s="41">
        <f t="shared" si="752"/>
        <v>1448533.0599999998</v>
      </c>
      <c r="W1616" s="41">
        <f t="shared" si="752"/>
        <v>0</v>
      </c>
      <c r="X1616" s="41">
        <f t="shared" si="752"/>
        <v>0</v>
      </c>
      <c r="Y1616" s="41">
        <f t="shared" si="752"/>
        <v>0</v>
      </c>
      <c r="Z1616" s="41">
        <f t="shared" si="752"/>
        <v>181503473.58000001</v>
      </c>
      <c r="AA1616" s="41">
        <f t="shared" si="752"/>
        <v>76255367.940000027</v>
      </c>
      <c r="AB1616" s="42">
        <f>Z1616/D1616</f>
        <v>0.70416003000974381</v>
      </c>
      <c r="AC1616" s="44"/>
      <c r="AE1616" s="135"/>
      <c r="AF1616" s="135"/>
      <c r="AG1616" s="135"/>
      <c r="AH1616" s="135"/>
      <c r="AI1616" s="135"/>
      <c r="AJ1616" s="135"/>
      <c r="AK1616" s="135"/>
      <c r="AL1616" s="135"/>
      <c r="AM1616" s="135"/>
      <c r="AN1616" s="135"/>
      <c r="AO1616" s="135"/>
      <c r="AP1616" s="135"/>
    </row>
    <row r="1617" spans="1:42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  <c r="AE1617" s="135"/>
      <c r="AF1617" s="135"/>
      <c r="AG1617" s="135"/>
      <c r="AH1617" s="135"/>
      <c r="AI1617" s="135"/>
      <c r="AJ1617" s="135"/>
      <c r="AK1617" s="135"/>
      <c r="AL1617" s="135"/>
      <c r="AM1617" s="135"/>
      <c r="AN1617" s="135"/>
      <c r="AO1617" s="135"/>
      <c r="AP1617" s="135"/>
    </row>
    <row r="1618" spans="1:42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  <c r="AE1618" s="135"/>
      <c r="AF1618" s="135"/>
      <c r="AG1618" s="135"/>
      <c r="AH1618" s="135"/>
      <c r="AI1618" s="135"/>
      <c r="AJ1618" s="135"/>
      <c r="AK1618" s="135"/>
      <c r="AL1618" s="135"/>
      <c r="AM1618" s="135"/>
      <c r="AN1618" s="135"/>
      <c r="AO1618" s="135"/>
      <c r="AP1618" s="135"/>
    </row>
    <row r="1619" spans="1:42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  <c r="AE1619" s="135"/>
      <c r="AF1619" s="135"/>
      <c r="AG1619" s="135"/>
      <c r="AH1619" s="135"/>
      <c r="AI1619" s="135"/>
      <c r="AJ1619" s="135"/>
      <c r="AK1619" s="135"/>
      <c r="AL1619" s="135"/>
      <c r="AM1619" s="135"/>
      <c r="AN1619" s="135"/>
      <c r="AO1619" s="135"/>
      <c r="AP1619" s="135"/>
    </row>
    <row r="1620" spans="1:42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9"/>
      <c r="AC1620" s="32"/>
      <c r="AE1620" s="135"/>
      <c r="AF1620" s="135"/>
      <c r="AG1620" s="135"/>
      <c r="AH1620" s="135"/>
      <c r="AI1620" s="135"/>
      <c r="AJ1620" s="135"/>
      <c r="AK1620" s="135"/>
      <c r="AL1620" s="135"/>
      <c r="AM1620" s="135"/>
      <c r="AN1620" s="135"/>
      <c r="AO1620" s="135"/>
      <c r="AP1620" s="135"/>
    </row>
    <row r="1621" spans="1:42" s="33" customFormat="1" ht="18" customHeight="1" x14ac:dyDescent="0.2">
      <c r="A1621" s="36" t="s">
        <v>35</v>
      </c>
      <c r="B1621" s="31">
        <f>[1]consoCURRENT!E37058</f>
        <v>113800566.96000001</v>
      </c>
      <c r="C1621" s="31">
        <f>[1]consoCURRENT!F37058</f>
        <v>0</v>
      </c>
      <c r="D1621" s="31">
        <f>[1]consoCURRENT!G37058</f>
        <v>113800566.96000001</v>
      </c>
      <c r="E1621" s="31">
        <f>[1]consoCURRENT!H37058</f>
        <v>5640170.0199999996</v>
      </c>
      <c r="F1621" s="31">
        <f>[1]consoCURRENT!I37058</f>
        <v>86217629.079999998</v>
      </c>
      <c r="G1621" s="31">
        <f>[1]consoCURRENT!J37058</f>
        <v>10630163.720000003</v>
      </c>
      <c r="H1621" s="31">
        <f>[1]consoCURRENT!K37058</f>
        <v>0</v>
      </c>
      <c r="I1621" s="31">
        <f>[1]consoCURRENT!L37058</f>
        <v>5640170.0199999996</v>
      </c>
      <c r="J1621" s="31">
        <f>[1]consoCURRENT!M37058</f>
        <v>82551354.560000002</v>
      </c>
      <c r="K1621" s="31">
        <f>[1]consoCURRENT!N37058</f>
        <v>9277407.820000004</v>
      </c>
      <c r="L1621" s="31">
        <f>[1]consoCURRENT!O37058</f>
        <v>0</v>
      </c>
      <c r="M1621" s="31">
        <f>[1]consoCURRENT!P37058</f>
        <v>97468932.400000006</v>
      </c>
      <c r="N1621" s="31">
        <f>[1]consoCURRENT!Q37058</f>
        <v>0</v>
      </c>
      <c r="O1621" s="31">
        <f>[1]consoCURRENT!R37058</f>
        <v>0</v>
      </c>
      <c r="P1621" s="31">
        <f>[1]consoCURRENT!S37058</f>
        <v>0</v>
      </c>
      <c r="Q1621" s="31">
        <f>[1]consoCURRENT!T37058</f>
        <v>1113750.3600000001</v>
      </c>
      <c r="R1621" s="31">
        <f>[1]consoCURRENT!U37058</f>
        <v>2552524.16</v>
      </c>
      <c r="S1621" s="31">
        <f>[1]consoCURRENT!V37058</f>
        <v>0</v>
      </c>
      <c r="T1621" s="31">
        <f>[1]consoCURRENT!W37058</f>
        <v>0</v>
      </c>
      <c r="U1621" s="31">
        <f>[1]consoCURRENT!X37058</f>
        <v>0</v>
      </c>
      <c r="V1621" s="31">
        <f>[1]consoCURRENT!Y37058</f>
        <v>1352755.9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53">SUM(M1621:Y1621)</f>
        <v>102487962.82000001</v>
      </c>
      <c r="AA1621" s="31">
        <f>D1621-Z1621</f>
        <v>11312604.140000001</v>
      </c>
      <c r="AB1621" s="39">
        <f>Z1621/D1621</f>
        <v>0.90059272601008844</v>
      </c>
      <c r="AC1621" s="32"/>
      <c r="AE1621" s="135"/>
      <c r="AF1621" s="135"/>
      <c r="AG1621" s="135"/>
      <c r="AH1621" s="135"/>
      <c r="AI1621" s="135"/>
      <c r="AJ1621" s="135"/>
      <c r="AK1621" s="135"/>
      <c r="AL1621" s="135"/>
      <c r="AM1621" s="135"/>
      <c r="AN1621" s="135"/>
      <c r="AO1621" s="135"/>
      <c r="AP1621" s="135"/>
    </row>
    <row r="1622" spans="1:42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53"/>
        <v>0</v>
      </c>
      <c r="AA1622" s="31">
        <f>D1622-Z1622</f>
        <v>0</v>
      </c>
      <c r="AB1622" s="39"/>
      <c r="AC1622" s="32"/>
      <c r="AE1622" s="135"/>
      <c r="AF1622" s="135"/>
      <c r="AG1622" s="135"/>
      <c r="AH1622" s="135"/>
      <c r="AI1622" s="135"/>
      <c r="AJ1622" s="135"/>
      <c r="AK1622" s="135"/>
      <c r="AL1622" s="135"/>
      <c r="AM1622" s="135"/>
      <c r="AN1622" s="135"/>
      <c r="AO1622" s="135"/>
      <c r="AP1622" s="135"/>
    </row>
    <row r="1623" spans="1:42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53"/>
        <v>0</v>
      </c>
      <c r="AA1623" s="31">
        <f>D1623-Z1623</f>
        <v>0</v>
      </c>
      <c r="AB1623" s="39"/>
      <c r="AC1623" s="32"/>
      <c r="AE1623" s="135"/>
      <c r="AF1623" s="135"/>
      <c r="AG1623" s="135"/>
      <c r="AH1623" s="135"/>
      <c r="AI1623" s="135"/>
      <c r="AJ1623" s="135"/>
      <c r="AK1623" s="135"/>
      <c r="AL1623" s="135"/>
      <c r="AM1623" s="135"/>
      <c r="AN1623" s="135"/>
      <c r="AO1623" s="135"/>
      <c r="AP1623" s="135"/>
    </row>
    <row r="1624" spans="1:42" s="33" customFormat="1" ht="18" hidden="1" customHeight="1" x14ac:dyDescent="0.25">
      <c r="A1624" s="40" t="s">
        <v>38</v>
      </c>
      <c r="B1624" s="41">
        <f t="shared" ref="B1624:AA1624" si="754">SUM(B1620:B1623)</f>
        <v>113800566.96000001</v>
      </c>
      <c r="C1624" s="41">
        <f t="shared" si="754"/>
        <v>0</v>
      </c>
      <c r="D1624" s="41">
        <f t="shared" si="754"/>
        <v>113800566.96000001</v>
      </c>
      <c r="E1624" s="41">
        <f t="shared" si="754"/>
        <v>5640170.0199999996</v>
      </c>
      <c r="F1624" s="41">
        <f t="shared" si="754"/>
        <v>86217629.079999998</v>
      </c>
      <c r="G1624" s="41">
        <f t="shared" si="754"/>
        <v>10630163.720000003</v>
      </c>
      <c r="H1624" s="41">
        <f t="shared" si="754"/>
        <v>0</v>
      </c>
      <c r="I1624" s="41">
        <f t="shared" si="754"/>
        <v>5640170.0199999996</v>
      </c>
      <c r="J1624" s="41">
        <f t="shared" si="754"/>
        <v>82551354.560000002</v>
      </c>
      <c r="K1624" s="41">
        <f t="shared" si="754"/>
        <v>9277407.820000004</v>
      </c>
      <c r="L1624" s="41">
        <f t="shared" si="754"/>
        <v>0</v>
      </c>
      <c r="M1624" s="41">
        <f t="shared" si="754"/>
        <v>97468932.400000006</v>
      </c>
      <c r="N1624" s="41">
        <f t="shared" si="754"/>
        <v>0</v>
      </c>
      <c r="O1624" s="41">
        <f t="shared" si="754"/>
        <v>0</v>
      </c>
      <c r="P1624" s="41">
        <f t="shared" si="754"/>
        <v>0</v>
      </c>
      <c r="Q1624" s="41">
        <f t="shared" si="754"/>
        <v>1113750.3600000001</v>
      </c>
      <c r="R1624" s="41">
        <f t="shared" si="754"/>
        <v>2552524.16</v>
      </c>
      <c r="S1624" s="41">
        <f t="shared" si="754"/>
        <v>0</v>
      </c>
      <c r="T1624" s="41">
        <f t="shared" si="754"/>
        <v>0</v>
      </c>
      <c r="U1624" s="41">
        <f t="shared" si="754"/>
        <v>0</v>
      </c>
      <c r="V1624" s="41">
        <f t="shared" si="754"/>
        <v>1352755.9</v>
      </c>
      <c r="W1624" s="41">
        <f t="shared" si="754"/>
        <v>0</v>
      </c>
      <c r="X1624" s="41">
        <f t="shared" si="754"/>
        <v>0</v>
      </c>
      <c r="Y1624" s="41">
        <f t="shared" si="754"/>
        <v>0</v>
      </c>
      <c r="Z1624" s="41">
        <f t="shared" si="754"/>
        <v>102487962.82000001</v>
      </c>
      <c r="AA1624" s="41">
        <f t="shared" si="754"/>
        <v>11312604.140000001</v>
      </c>
      <c r="AB1624" s="42">
        <f>Z1624/D1624</f>
        <v>0.90059272601008844</v>
      </c>
      <c r="AC1624" s="32"/>
      <c r="AE1624" s="135"/>
      <c r="AF1624" s="135"/>
      <c r="AG1624" s="135"/>
      <c r="AH1624" s="135"/>
      <c r="AI1624" s="135"/>
      <c r="AJ1624" s="135"/>
      <c r="AK1624" s="135"/>
      <c r="AL1624" s="135"/>
      <c r="AM1624" s="135"/>
      <c r="AN1624" s="135"/>
      <c r="AO1624" s="135"/>
      <c r="AP1624" s="135"/>
    </row>
    <row r="1625" spans="1:42" s="33" customFormat="1" ht="18" hidden="1" customHeight="1" x14ac:dyDescent="0.25">
      <c r="A1625" s="43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55">SUM(M1625:Y1625)</f>
        <v>0</v>
      </c>
      <c r="AA1625" s="31">
        <f>D1625-Z1625</f>
        <v>0</v>
      </c>
      <c r="AB1625" s="39"/>
      <c r="AC1625" s="32"/>
      <c r="AE1625" s="135"/>
      <c r="AF1625" s="135"/>
      <c r="AG1625" s="135"/>
      <c r="AH1625" s="135"/>
      <c r="AI1625" s="135"/>
      <c r="AJ1625" s="135"/>
      <c r="AK1625" s="135"/>
      <c r="AL1625" s="135"/>
      <c r="AM1625" s="135"/>
      <c r="AN1625" s="135"/>
      <c r="AO1625" s="135"/>
      <c r="AP1625" s="135"/>
    </row>
    <row r="1626" spans="1:42" s="33" customFormat="1" ht="18" customHeight="1" x14ac:dyDescent="0.25">
      <c r="A1626" s="40" t="s">
        <v>40</v>
      </c>
      <c r="B1626" s="41">
        <f t="shared" ref="B1626:AA1626" si="756">B1625+B1624</f>
        <v>113800566.96000001</v>
      </c>
      <c r="C1626" s="41">
        <f t="shared" si="756"/>
        <v>0</v>
      </c>
      <c r="D1626" s="41">
        <f t="shared" si="756"/>
        <v>113800566.96000001</v>
      </c>
      <c r="E1626" s="41">
        <f t="shared" si="756"/>
        <v>5640170.0199999996</v>
      </c>
      <c r="F1626" s="41">
        <f t="shared" si="756"/>
        <v>86217629.079999998</v>
      </c>
      <c r="G1626" s="41">
        <f t="shared" si="756"/>
        <v>10630163.720000003</v>
      </c>
      <c r="H1626" s="41">
        <f t="shared" si="756"/>
        <v>0</v>
      </c>
      <c r="I1626" s="41">
        <f t="shared" si="756"/>
        <v>5640170.0199999996</v>
      </c>
      <c r="J1626" s="41">
        <f t="shared" si="756"/>
        <v>82551354.560000002</v>
      </c>
      <c r="K1626" s="41">
        <f t="shared" si="756"/>
        <v>9277407.820000004</v>
      </c>
      <c r="L1626" s="41">
        <f t="shared" si="756"/>
        <v>0</v>
      </c>
      <c r="M1626" s="41">
        <f t="shared" si="756"/>
        <v>97468932.400000006</v>
      </c>
      <c r="N1626" s="41">
        <f t="shared" si="756"/>
        <v>0</v>
      </c>
      <c r="O1626" s="41">
        <f t="shared" si="756"/>
        <v>0</v>
      </c>
      <c r="P1626" s="41">
        <f t="shared" si="756"/>
        <v>0</v>
      </c>
      <c r="Q1626" s="41">
        <f t="shared" si="756"/>
        <v>1113750.3600000001</v>
      </c>
      <c r="R1626" s="41">
        <f t="shared" si="756"/>
        <v>2552524.16</v>
      </c>
      <c r="S1626" s="41">
        <f t="shared" si="756"/>
        <v>0</v>
      </c>
      <c r="T1626" s="41">
        <f t="shared" si="756"/>
        <v>0</v>
      </c>
      <c r="U1626" s="41">
        <f t="shared" si="756"/>
        <v>0</v>
      </c>
      <c r="V1626" s="41">
        <f t="shared" si="756"/>
        <v>1352755.9</v>
      </c>
      <c r="W1626" s="41">
        <f t="shared" si="756"/>
        <v>0</v>
      </c>
      <c r="X1626" s="41">
        <f t="shared" si="756"/>
        <v>0</v>
      </c>
      <c r="Y1626" s="41">
        <f t="shared" si="756"/>
        <v>0</v>
      </c>
      <c r="Z1626" s="41">
        <f t="shared" si="756"/>
        <v>102487962.82000001</v>
      </c>
      <c r="AA1626" s="41">
        <f t="shared" si="756"/>
        <v>11312604.140000001</v>
      </c>
      <c r="AB1626" s="42">
        <f>Z1626/D1626</f>
        <v>0.90059272601008844</v>
      </c>
      <c r="AC1626" s="44"/>
      <c r="AE1626" s="135"/>
      <c r="AF1626" s="135"/>
      <c r="AG1626" s="135"/>
      <c r="AH1626" s="135"/>
      <c r="AI1626" s="135"/>
      <c r="AJ1626" s="135"/>
      <c r="AK1626" s="135"/>
      <c r="AL1626" s="135"/>
      <c r="AM1626" s="135"/>
      <c r="AN1626" s="135"/>
      <c r="AO1626" s="135"/>
      <c r="AP1626" s="135"/>
    </row>
    <row r="1627" spans="1:42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  <c r="AE1627" s="135"/>
      <c r="AF1627" s="135"/>
      <c r="AG1627" s="135"/>
      <c r="AH1627" s="135"/>
      <c r="AI1627" s="135"/>
      <c r="AJ1627" s="135"/>
      <c r="AK1627" s="135"/>
      <c r="AL1627" s="135"/>
      <c r="AM1627" s="135"/>
      <c r="AN1627" s="135"/>
      <c r="AO1627" s="135"/>
      <c r="AP1627" s="135"/>
    </row>
    <row r="1628" spans="1:42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  <c r="AE1628" s="135"/>
      <c r="AF1628" s="135"/>
      <c r="AG1628" s="135"/>
      <c r="AH1628" s="135"/>
      <c r="AI1628" s="135"/>
      <c r="AJ1628" s="135"/>
      <c r="AK1628" s="135"/>
      <c r="AL1628" s="135"/>
      <c r="AM1628" s="135"/>
      <c r="AN1628" s="135"/>
      <c r="AO1628" s="135"/>
      <c r="AP1628" s="135"/>
    </row>
    <row r="1629" spans="1:42" s="33" customFormat="1" ht="15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  <c r="AE1629" s="135"/>
      <c r="AF1629" s="135"/>
      <c r="AG1629" s="135"/>
      <c r="AH1629" s="135"/>
      <c r="AI1629" s="135"/>
      <c r="AJ1629" s="135"/>
      <c r="AK1629" s="135"/>
      <c r="AL1629" s="135"/>
      <c r="AM1629" s="135"/>
      <c r="AN1629" s="135"/>
      <c r="AO1629" s="135"/>
      <c r="AP1629" s="135"/>
    </row>
    <row r="1630" spans="1:42" s="33" customFormat="1" ht="18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9"/>
      <c r="AC1630" s="32"/>
      <c r="AE1630" s="135"/>
      <c r="AF1630" s="135"/>
      <c r="AG1630" s="135"/>
      <c r="AH1630" s="135"/>
      <c r="AI1630" s="135"/>
      <c r="AJ1630" s="135"/>
      <c r="AK1630" s="135"/>
      <c r="AL1630" s="135"/>
      <c r="AM1630" s="135"/>
      <c r="AN1630" s="135"/>
      <c r="AO1630" s="135"/>
      <c r="AP1630" s="135"/>
    </row>
    <row r="1631" spans="1:42" s="33" customFormat="1" ht="18" customHeight="1" x14ac:dyDescent="0.2">
      <c r="A1631" s="36" t="s">
        <v>35</v>
      </c>
      <c r="B1631" s="31">
        <f>[1]consoCURRENT!E37271</f>
        <v>143958274.56</v>
      </c>
      <c r="C1631" s="31">
        <f>[1]consoCURRENT!F37271</f>
        <v>0</v>
      </c>
      <c r="D1631" s="31">
        <f>[1]consoCURRENT!G37271</f>
        <v>143958274.56000003</v>
      </c>
      <c r="E1631" s="31">
        <f>[1]consoCURRENT!H37271</f>
        <v>12152708.840000002</v>
      </c>
      <c r="F1631" s="31">
        <f>[1]consoCURRENT!I37271</f>
        <v>38878858.079999998</v>
      </c>
      <c r="G1631" s="31">
        <f>[1]consoCURRENT!J37271</f>
        <v>27983943.840000004</v>
      </c>
      <c r="H1631" s="31">
        <f>[1]consoCURRENT!K37271</f>
        <v>0</v>
      </c>
      <c r="I1631" s="31">
        <f>[1]consoCURRENT!L37271</f>
        <v>12081643.840000002</v>
      </c>
      <c r="J1631" s="31">
        <f>[1]consoCURRENT!M37271</f>
        <v>38334916.259999998</v>
      </c>
      <c r="K1631" s="31">
        <f>[1]consoCURRENT!N37271</f>
        <v>27723145.680000003</v>
      </c>
      <c r="L1631" s="31">
        <f>[1]consoCURRENT!O37271</f>
        <v>0</v>
      </c>
      <c r="M1631" s="31">
        <f>[1]consoCURRENT!P37271</f>
        <v>78139705.780000001</v>
      </c>
      <c r="N1631" s="31">
        <f>[1]consoCURRENT!Q37271</f>
        <v>0</v>
      </c>
      <c r="O1631" s="31">
        <f>[1]consoCURRENT!R37271</f>
        <v>0</v>
      </c>
      <c r="P1631" s="31">
        <f>[1]consoCURRENT!S37271</f>
        <v>71065</v>
      </c>
      <c r="Q1631" s="31">
        <f>[1]consoCURRENT!T37271</f>
        <v>2728.3199999999997</v>
      </c>
      <c r="R1631" s="31">
        <f>[1]consoCURRENT!U37271</f>
        <v>531296.5</v>
      </c>
      <c r="S1631" s="31">
        <f>[1]consoCURRENT!V37271</f>
        <v>9917</v>
      </c>
      <c r="T1631" s="31">
        <f>[1]consoCURRENT!W37271</f>
        <v>0</v>
      </c>
      <c r="U1631" s="31">
        <f>[1]consoCURRENT!X37271</f>
        <v>165021</v>
      </c>
      <c r="V1631" s="31">
        <f>[1]consoCURRENT!Y37271</f>
        <v>95777.16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57">SUM(M1631:Y1631)</f>
        <v>79015510.75999999</v>
      </c>
      <c r="AA1631" s="31">
        <f>D1631-Z1631</f>
        <v>64942763.800000042</v>
      </c>
      <c r="AB1631" s="39">
        <f>Z1631/D1631</f>
        <v>0.54887786757313006</v>
      </c>
      <c r="AC1631" s="32"/>
      <c r="AE1631" s="135"/>
      <c r="AF1631" s="135"/>
      <c r="AG1631" s="135"/>
      <c r="AH1631" s="135"/>
      <c r="AI1631" s="135"/>
      <c r="AJ1631" s="135"/>
      <c r="AK1631" s="135"/>
      <c r="AL1631" s="135"/>
      <c r="AM1631" s="135"/>
      <c r="AN1631" s="135"/>
      <c r="AO1631" s="135"/>
      <c r="AP1631" s="135"/>
    </row>
    <row r="1632" spans="1:42" s="33" customFormat="1" ht="18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57"/>
        <v>0</v>
      </c>
      <c r="AA1632" s="31">
        <f>D1632-Z1632</f>
        <v>0</v>
      </c>
      <c r="AB1632" s="39"/>
      <c r="AC1632" s="32"/>
      <c r="AE1632" s="135"/>
      <c r="AF1632" s="135"/>
      <c r="AG1632" s="135"/>
      <c r="AH1632" s="135"/>
      <c r="AI1632" s="135"/>
      <c r="AJ1632" s="135"/>
      <c r="AK1632" s="135"/>
      <c r="AL1632" s="135"/>
      <c r="AM1632" s="135"/>
      <c r="AN1632" s="135"/>
      <c r="AO1632" s="135"/>
      <c r="AP1632" s="135"/>
    </row>
    <row r="1633" spans="1:42" s="33" customFormat="1" ht="18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57"/>
        <v>0</v>
      </c>
      <c r="AA1633" s="31">
        <f>D1633-Z1633</f>
        <v>0</v>
      </c>
      <c r="AB1633" s="39"/>
      <c r="AC1633" s="32"/>
      <c r="AE1633" s="135"/>
      <c r="AF1633" s="135"/>
      <c r="AG1633" s="135"/>
      <c r="AH1633" s="135"/>
      <c r="AI1633" s="135"/>
      <c r="AJ1633" s="135"/>
      <c r="AK1633" s="135"/>
      <c r="AL1633" s="135"/>
      <c r="AM1633" s="135"/>
      <c r="AN1633" s="135"/>
      <c r="AO1633" s="135"/>
      <c r="AP1633" s="135"/>
    </row>
    <row r="1634" spans="1:42" s="33" customFormat="1" ht="18" hidden="1" customHeight="1" x14ac:dyDescent="0.25">
      <c r="A1634" s="40" t="s">
        <v>38</v>
      </c>
      <c r="B1634" s="41">
        <f t="shared" ref="B1634:AA1634" si="758">SUM(B1630:B1633)</f>
        <v>143958274.56</v>
      </c>
      <c r="C1634" s="41">
        <f t="shared" si="758"/>
        <v>0</v>
      </c>
      <c r="D1634" s="41">
        <f t="shared" si="758"/>
        <v>143958274.56000003</v>
      </c>
      <c r="E1634" s="41">
        <f t="shared" si="758"/>
        <v>12152708.840000002</v>
      </c>
      <c r="F1634" s="41">
        <f t="shared" si="758"/>
        <v>38878858.079999998</v>
      </c>
      <c r="G1634" s="41">
        <f t="shared" si="758"/>
        <v>27983943.840000004</v>
      </c>
      <c r="H1634" s="41">
        <f t="shared" si="758"/>
        <v>0</v>
      </c>
      <c r="I1634" s="41">
        <f t="shared" si="758"/>
        <v>12081643.840000002</v>
      </c>
      <c r="J1634" s="41">
        <f t="shared" si="758"/>
        <v>38334916.259999998</v>
      </c>
      <c r="K1634" s="41">
        <f t="shared" si="758"/>
        <v>27723145.680000003</v>
      </c>
      <c r="L1634" s="41">
        <f t="shared" si="758"/>
        <v>0</v>
      </c>
      <c r="M1634" s="41">
        <f t="shared" si="758"/>
        <v>78139705.780000001</v>
      </c>
      <c r="N1634" s="41">
        <f t="shared" si="758"/>
        <v>0</v>
      </c>
      <c r="O1634" s="41">
        <f t="shared" si="758"/>
        <v>0</v>
      </c>
      <c r="P1634" s="41">
        <f t="shared" si="758"/>
        <v>71065</v>
      </c>
      <c r="Q1634" s="41">
        <f t="shared" si="758"/>
        <v>2728.3199999999997</v>
      </c>
      <c r="R1634" s="41">
        <f t="shared" si="758"/>
        <v>531296.5</v>
      </c>
      <c r="S1634" s="41">
        <f t="shared" si="758"/>
        <v>9917</v>
      </c>
      <c r="T1634" s="41">
        <f t="shared" si="758"/>
        <v>0</v>
      </c>
      <c r="U1634" s="41">
        <f t="shared" si="758"/>
        <v>165021</v>
      </c>
      <c r="V1634" s="41">
        <f t="shared" si="758"/>
        <v>95777.16</v>
      </c>
      <c r="W1634" s="41">
        <f t="shared" si="758"/>
        <v>0</v>
      </c>
      <c r="X1634" s="41">
        <f t="shared" si="758"/>
        <v>0</v>
      </c>
      <c r="Y1634" s="41">
        <f t="shared" si="758"/>
        <v>0</v>
      </c>
      <c r="Z1634" s="41">
        <f t="shared" si="758"/>
        <v>79015510.75999999</v>
      </c>
      <c r="AA1634" s="41">
        <f t="shared" si="758"/>
        <v>64942763.800000042</v>
      </c>
      <c r="AB1634" s="42">
        <f>Z1634/D1634</f>
        <v>0.54887786757313006</v>
      </c>
      <c r="AC1634" s="32"/>
      <c r="AE1634" s="135"/>
      <c r="AF1634" s="135"/>
      <c r="AG1634" s="135"/>
      <c r="AH1634" s="135"/>
      <c r="AI1634" s="135"/>
      <c r="AJ1634" s="135"/>
      <c r="AK1634" s="135"/>
      <c r="AL1634" s="135"/>
      <c r="AM1634" s="135"/>
      <c r="AN1634" s="135"/>
      <c r="AO1634" s="135"/>
      <c r="AP1634" s="135"/>
    </row>
    <row r="1635" spans="1:42" s="33" customFormat="1" ht="18" hidden="1" customHeight="1" x14ac:dyDescent="0.25">
      <c r="A1635" s="43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59">SUM(M1635:Y1635)</f>
        <v>0</v>
      </c>
      <c r="AA1635" s="31">
        <f>D1635-Z1635</f>
        <v>0</v>
      </c>
      <c r="AB1635" s="39"/>
      <c r="AC1635" s="32"/>
      <c r="AE1635" s="135"/>
      <c r="AF1635" s="135"/>
      <c r="AG1635" s="135"/>
      <c r="AH1635" s="135"/>
      <c r="AI1635" s="135"/>
      <c r="AJ1635" s="135"/>
      <c r="AK1635" s="135"/>
      <c r="AL1635" s="135"/>
      <c r="AM1635" s="135"/>
      <c r="AN1635" s="135"/>
      <c r="AO1635" s="135"/>
      <c r="AP1635" s="135"/>
    </row>
    <row r="1636" spans="1:42" s="33" customFormat="1" ht="18" customHeight="1" x14ac:dyDescent="0.25">
      <c r="A1636" s="40" t="s">
        <v>40</v>
      </c>
      <c r="B1636" s="41">
        <f t="shared" ref="B1636:AA1636" si="760">B1635+B1634</f>
        <v>143958274.56</v>
      </c>
      <c r="C1636" s="41">
        <f t="shared" si="760"/>
        <v>0</v>
      </c>
      <c r="D1636" s="41">
        <f t="shared" si="760"/>
        <v>143958274.56000003</v>
      </c>
      <c r="E1636" s="41">
        <f t="shared" si="760"/>
        <v>12152708.840000002</v>
      </c>
      <c r="F1636" s="41">
        <f t="shared" si="760"/>
        <v>38878858.079999998</v>
      </c>
      <c r="G1636" s="41">
        <f t="shared" si="760"/>
        <v>27983943.840000004</v>
      </c>
      <c r="H1636" s="41">
        <f t="shared" si="760"/>
        <v>0</v>
      </c>
      <c r="I1636" s="41">
        <f t="shared" si="760"/>
        <v>12081643.840000002</v>
      </c>
      <c r="J1636" s="41">
        <f t="shared" si="760"/>
        <v>38334916.259999998</v>
      </c>
      <c r="K1636" s="41">
        <f t="shared" si="760"/>
        <v>27723145.680000003</v>
      </c>
      <c r="L1636" s="41">
        <f t="shared" si="760"/>
        <v>0</v>
      </c>
      <c r="M1636" s="41">
        <f t="shared" si="760"/>
        <v>78139705.780000001</v>
      </c>
      <c r="N1636" s="41">
        <f t="shared" si="760"/>
        <v>0</v>
      </c>
      <c r="O1636" s="41">
        <f t="shared" si="760"/>
        <v>0</v>
      </c>
      <c r="P1636" s="41">
        <f t="shared" si="760"/>
        <v>71065</v>
      </c>
      <c r="Q1636" s="41">
        <f t="shared" si="760"/>
        <v>2728.3199999999997</v>
      </c>
      <c r="R1636" s="41">
        <f t="shared" si="760"/>
        <v>531296.5</v>
      </c>
      <c r="S1636" s="41">
        <f t="shared" si="760"/>
        <v>9917</v>
      </c>
      <c r="T1636" s="41">
        <f t="shared" si="760"/>
        <v>0</v>
      </c>
      <c r="U1636" s="41">
        <f t="shared" si="760"/>
        <v>165021</v>
      </c>
      <c r="V1636" s="41">
        <f t="shared" si="760"/>
        <v>95777.16</v>
      </c>
      <c r="W1636" s="41">
        <f t="shared" si="760"/>
        <v>0</v>
      </c>
      <c r="X1636" s="41">
        <f t="shared" si="760"/>
        <v>0</v>
      </c>
      <c r="Y1636" s="41">
        <f t="shared" si="760"/>
        <v>0</v>
      </c>
      <c r="Z1636" s="41">
        <f t="shared" si="760"/>
        <v>79015510.75999999</v>
      </c>
      <c r="AA1636" s="41">
        <f t="shared" si="760"/>
        <v>64942763.800000042</v>
      </c>
      <c r="AB1636" s="42">
        <f>Z1636/D1636</f>
        <v>0.54887786757313006</v>
      </c>
      <c r="AC1636" s="44"/>
      <c r="AE1636" s="135"/>
      <c r="AF1636" s="135"/>
      <c r="AG1636" s="135"/>
      <c r="AH1636" s="135"/>
      <c r="AI1636" s="135"/>
      <c r="AJ1636" s="135"/>
      <c r="AK1636" s="135"/>
      <c r="AL1636" s="135"/>
      <c r="AM1636" s="135"/>
      <c r="AN1636" s="135"/>
      <c r="AO1636" s="135"/>
      <c r="AP1636" s="135"/>
    </row>
    <row r="1637" spans="1:42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  <c r="AE1637" s="135"/>
      <c r="AF1637" s="135"/>
      <c r="AG1637" s="135"/>
      <c r="AH1637" s="135"/>
      <c r="AI1637" s="135"/>
      <c r="AJ1637" s="135"/>
      <c r="AK1637" s="135"/>
      <c r="AL1637" s="135"/>
      <c r="AM1637" s="135"/>
      <c r="AN1637" s="135"/>
      <c r="AO1637" s="135"/>
      <c r="AP1637" s="135"/>
    </row>
    <row r="1638" spans="1:42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  <c r="AE1638" s="135"/>
      <c r="AF1638" s="135"/>
      <c r="AG1638" s="135"/>
      <c r="AH1638" s="135"/>
      <c r="AI1638" s="135"/>
      <c r="AJ1638" s="135"/>
      <c r="AK1638" s="135"/>
      <c r="AL1638" s="135"/>
      <c r="AM1638" s="135"/>
      <c r="AN1638" s="135"/>
      <c r="AO1638" s="135"/>
      <c r="AP1638" s="135"/>
    </row>
    <row r="1639" spans="1:42" s="33" customFormat="1" ht="15" customHeight="1" x14ac:dyDescent="0.25">
      <c r="A1639" s="48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  <c r="AE1639" s="135"/>
      <c r="AF1639" s="135"/>
      <c r="AG1639" s="135"/>
      <c r="AH1639" s="135"/>
      <c r="AI1639" s="135"/>
      <c r="AJ1639" s="135"/>
      <c r="AK1639" s="135"/>
      <c r="AL1639" s="135"/>
      <c r="AM1639" s="135"/>
      <c r="AN1639" s="135"/>
      <c r="AO1639" s="135"/>
      <c r="AP1639" s="135"/>
    </row>
    <row r="1640" spans="1:42" s="33" customFormat="1" ht="18" customHeight="1" x14ac:dyDescent="0.2">
      <c r="A1640" s="36" t="s">
        <v>34</v>
      </c>
      <c r="B1640" s="31">
        <f>B1650</f>
        <v>0</v>
      </c>
      <c r="C1640" s="31">
        <f t="shared" ref="C1640:Y1645" si="761">C1650</f>
        <v>0</v>
      </c>
      <c r="D1640" s="31">
        <f t="shared" si="761"/>
        <v>0</v>
      </c>
      <c r="E1640" s="31">
        <f t="shared" si="761"/>
        <v>0</v>
      </c>
      <c r="F1640" s="31">
        <f t="shared" si="761"/>
        <v>0</v>
      </c>
      <c r="G1640" s="31">
        <f t="shared" si="761"/>
        <v>0</v>
      </c>
      <c r="H1640" s="31">
        <f t="shared" si="761"/>
        <v>0</v>
      </c>
      <c r="I1640" s="31">
        <f t="shared" si="761"/>
        <v>0</v>
      </c>
      <c r="J1640" s="31">
        <f t="shared" si="761"/>
        <v>0</v>
      </c>
      <c r="K1640" s="31">
        <f t="shared" si="761"/>
        <v>0</v>
      </c>
      <c r="L1640" s="31">
        <f t="shared" si="761"/>
        <v>0</v>
      </c>
      <c r="M1640" s="31">
        <f t="shared" si="761"/>
        <v>0</v>
      </c>
      <c r="N1640" s="31">
        <f t="shared" si="761"/>
        <v>0</v>
      </c>
      <c r="O1640" s="31">
        <f t="shared" si="761"/>
        <v>0</v>
      </c>
      <c r="P1640" s="31">
        <f t="shared" si="761"/>
        <v>0</v>
      </c>
      <c r="Q1640" s="31">
        <f t="shared" si="761"/>
        <v>0</v>
      </c>
      <c r="R1640" s="31">
        <f t="shared" si="761"/>
        <v>0</v>
      </c>
      <c r="S1640" s="31">
        <f t="shared" si="761"/>
        <v>0</v>
      </c>
      <c r="T1640" s="31">
        <f t="shared" si="761"/>
        <v>0</v>
      </c>
      <c r="U1640" s="31">
        <f t="shared" si="761"/>
        <v>0</v>
      </c>
      <c r="V1640" s="31">
        <f t="shared" si="761"/>
        <v>0</v>
      </c>
      <c r="W1640" s="31">
        <f t="shared" si="761"/>
        <v>0</v>
      </c>
      <c r="X1640" s="31">
        <f t="shared" si="761"/>
        <v>0</v>
      </c>
      <c r="Y1640" s="31">
        <f t="shared" si="761"/>
        <v>0</v>
      </c>
      <c r="Z1640" s="31">
        <f>SUM(M1640:Y1640)</f>
        <v>0</v>
      </c>
      <c r="AA1640" s="31">
        <f>D1640-Z1640</f>
        <v>0</v>
      </c>
      <c r="AB1640" s="37" t="e">
        <f>Z1640/D1640</f>
        <v>#DIV/0!</v>
      </c>
      <c r="AC1640" s="32"/>
      <c r="AE1640" s="135"/>
      <c r="AF1640" s="135"/>
      <c r="AG1640" s="135"/>
      <c r="AH1640" s="135"/>
      <c r="AI1640" s="135"/>
      <c r="AJ1640" s="135"/>
      <c r="AK1640" s="135"/>
      <c r="AL1640" s="135"/>
      <c r="AM1640" s="135"/>
      <c r="AN1640" s="135"/>
      <c r="AO1640" s="135"/>
      <c r="AP1640" s="135"/>
    </row>
    <row r="1641" spans="1:42" s="33" customFormat="1" ht="18" customHeight="1" x14ac:dyDescent="0.2">
      <c r="A1641" s="36" t="s">
        <v>35</v>
      </c>
      <c r="B1641" s="31">
        <f t="shared" ref="B1641:Q1645" si="762">B1651</f>
        <v>2412684.5600000019</v>
      </c>
      <c r="C1641" s="31">
        <f t="shared" si="762"/>
        <v>0</v>
      </c>
      <c r="D1641" s="31">
        <f t="shared" si="762"/>
        <v>2412684.5600000019</v>
      </c>
      <c r="E1641" s="31">
        <f t="shared" si="762"/>
        <v>495732.66</v>
      </c>
      <c r="F1641" s="31">
        <f t="shared" si="762"/>
        <v>1177550.76</v>
      </c>
      <c r="G1641" s="31">
        <f t="shared" si="762"/>
        <v>94081.34</v>
      </c>
      <c r="H1641" s="31">
        <f t="shared" si="762"/>
        <v>0</v>
      </c>
      <c r="I1641" s="31">
        <f t="shared" si="762"/>
        <v>495732.66</v>
      </c>
      <c r="J1641" s="31">
        <f t="shared" si="762"/>
        <v>879670.76000000013</v>
      </c>
      <c r="K1641" s="31">
        <f t="shared" si="762"/>
        <v>55430.34</v>
      </c>
      <c r="L1641" s="31">
        <f t="shared" si="762"/>
        <v>0</v>
      </c>
      <c r="M1641" s="31">
        <f t="shared" si="762"/>
        <v>1430833.7599999998</v>
      </c>
      <c r="N1641" s="31">
        <f t="shared" si="762"/>
        <v>0</v>
      </c>
      <c r="O1641" s="31">
        <f t="shared" si="762"/>
        <v>0</v>
      </c>
      <c r="P1641" s="31">
        <f t="shared" si="762"/>
        <v>0</v>
      </c>
      <c r="Q1641" s="31">
        <f t="shared" si="762"/>
        <v>0</v>
      </c>
      <c r="R1641" s="31">
        <f t="shared" si="761"/>
        <v>70000</v>
      </c>
      <c r="S1641" s="31">
        <f t="shared" si="761"/>
        <v>227880</v>
      </c>
      <c r="T1641" s="31">
        <f t="shared" si="761"/>
        <v>0</v>
      </c>
      <c r="U1641" s="31">
        <f t="shared" si="761"/>
        <v>61439</v>
      </c>
      <c r="V1641" s="31">
        <f t="shared" si="761"/>
        <v>-22788</v>
      </c>
      <c r="W1641" s="31">
        <f t="shared" si="761"/>
        <v>0</v>
      </c>
      <c r="X1641" s="31">
        <f t="shared" si="761"/>
        <v>0</v>
      </c>
      <c r="Y1641" s="31">
        <f t="shared" si="761"/>
        <v>0</v>
      </c>
      <c r="Z1641" s="31">
        <f t="shared" ref="Z1641:Z1643" si="763">SUM(M1641:Y1641)</f>
        <v>1767364.7599999998</v>
      </c>
      <c r="AA1641" s="31">
        <f>D1641-Z1641</f>
        <v>645319.80000000214</v>
      </c>
      <c r="AB1641" s="39">
        <f>Z1641/D1641</f>
        <v>0.73253038930211345</v>
      </c>
      <c r="AC1641" s="32"/>
      <c r="AE1641" s="135"/>
      <c r="AF1641" s="135"/>
      <c r="AG1641" s="135"/>
      <c r="AH1641" s="135"/>
      <c r="AI1641" s="135"/>
      <c r="AJ1641" s="135"/>
      <c r="AK1641" s="135"/>
      <c r="AL1641" s="135"/>
      <c r="AM1641" s="135"/>
      <c r="AN1641" s="135"/>
      <c r="AO1641" s="135"/>
      <c r="AP1641" s="135"/>
    </row>
    <row r="1642" spans="1:42" s="33" customFormat="1" ht="18" customHeight="1" x14ac:dyDescent="0.2">
      <c r="A1642" s="36" t="s">
        <v>36</v>
      </c>
      <c r="B1642" s="31">
        <f t="shared" si="762"/>
        <v>0</v>
      </c>
      <c r="C1642" s="31">
        <f t="shared" si="761"/>
        <v>0</v>
      </c>
      <c r="D1642" s="31">
        <f t="shared" si="761"/>
        <v>0</v>
      </c>
      <c r="E1642" s="31">
        <f t="shared" si="761"/>
        <v>0</v>
      </c>
      <c r="F1642" s="31">
        <f t="shared" si="761"/>
        <v>0</v>
      </c>
      <c r="G1642" s="31">
        <f t="shared" si="761"/>
        <v>0</v>
      </c>
      <c r="H1642" s="31">
        <f t="shared" si="761"/>
        <v>0</v>
      </c>
      <c r="I1642" s="31">
        <f t="shared" si="761"/>
        <v>0</v>
      </c>
      <c r="J1642" s="31">
        <f t="shared" si="761"/>
        <v>0</v>
      </c>
      <c r="K1642" s="31">
        <f t="shared" si="761"/>
        <v>0</v>
      </c>
      <c r="L1642" s="31">
        <f t="shared" si="761"/>
        <v>0</v>
      </c>
      <c r="M1642" s="31">
        <f t="shared" si="761"/>
        <v>0</v>
      </c>
      <c r="N1642" s="31">
        <f t="shared" si="761"/>
        <v>0</v>
      </c>
      <c r="O1642" s="31">
        <f t="shared" si="761"/>
        <v>0</v>
      </c>
      <c r="P1642" s="31">
        <f t="shared" si="761"/>
        <v>0</v>
      </c>
      <c r="Q1642" s="31">
        <f t="shared" si="761"/>
        <v>0</v>
      </c>
      <c r="R1642" s="31">
        <f t="shared" si="761"/>
        <v>0</v>
      </c>
      <c r="S1642" s="31">
        <f t="shared" si="761"/>
        <v>0</v>
      </c>
      <c r="T1642" s="31">
        <f t="shared" si="761"/>
        <v>0</v>
      </c>
      <c r="U1642" s="31">
        <f t="shared" si="761"/>
        <v>0</v>
      </c>
      <c r="V1642" s="31">
        <f t="shared" si="761"/>
        <v>0</v>
      </c>
      <c r="W1642" s="31">
        <f t="shared" si="761"/>
        <v>0</v>
      </c>
      <c r="X1642" s="31">
        <f t="shared" si="761"/>
        <v>0</v>
      </c>
      <c r="Y1642" s="31">
        <f t="shared" si="761"/>
        <v>0</v>
      </c>
      <c r="Z1642" s="31">
        <f t="shared" si="763"/>
        <v>0</v>
      </c>
      <c r="AA1642" s="31">
        <f>D1642-Z1642</f>
        <v>0</v>
      </c>
      <c r="AB1642" s="39"/>
      <c r="AC1642" s="32"/>
      <c r="AE1642" s="135"/>
      <c r="AF1642" s="135"/>
      <c r="AG1642" s="135"/>
      <c r="AH1642" s="135"/>
      <c r="AI1642" s="135"/>
      <c r="AJ1642" s="135"/>
      <c r="AK1642" s="135"/>
      <c r="AL1642" s="135"/>
      <c r="AM1642" s="135"/>
      <c r="AN1642" s="135"/>
      <c r="AO1642" s="135"/>
      <c r="AP1642" s="135"/>
    </row>
    <row r="1643" spans="1:42" s="33" customFormat="1" ht="18" customHeight="1" x14ac:dyDescent="0.2">
      <c r="A1643" s="36" t="s">
        <v>37</v>
      </c>
      <c r="B1643" s="31">
        <f t="shared" si="762"/>
        <v>0</v>
      </c>
      <c r="C1643" s="31">
        <f t="shared" si="761"/>
        <v>0</v>
      </c>
      <c r="D1643" s="31">
        <f t="shared" si="761"/>
        <v>0</v>
      </c>
      <c r="E1643" s="31">
        <f t="shared" si="761"/>
        <v>0</v>
      </c>
      <c r="F1643" s="31">
        <f t="shared" si="761"/>
        <v>0</v>
      </c>
      <c r="G1643" s="31">
        <f t="shared" si="761"/>
        <v>0</v>
      </c>
      <c r="H1643" s="31">
        <f t="shared" si="761"/>
        <v>0</v>
      </c>
      <c r="I1643" s="31">
        <f t="shared" si="761"/>
        <v>0</v>
      </c>
      <c r="J1643" s="31">
        <f t="shared" si="761"/>
        <v>0</v>
      </c>
      <c r="K1643" s="31">
        <f t="shared" si="761"/>
        <v>0</v>
      </c>
      <c r="L1643" s="31">
        <f t="shared" si="761"/>
        <v>0</v>
      </c>
      <c r="M1643" s="31">
        <f t="shared" si="761"/>
        <v>0</v>
      </c>
      <c r="N1643" s="31">
        <f t="shared" si="761"/>
        <v>0</v>
      </c>
      <c r="O1643" s="31">
        <f t="shared" si="761"/>
        <v>0</v>
      </c>
      <c r="P1643" s="31">
        <f t="shared" si="761"/>
        <v>0</v>
      </c>
      <c r="Q1643" s="31">
        <f t="shared" si="761"/>
        <v>0</v>
      </c>
      <c r="R1643" s="31">
        <f t="shared" si="761"/>
        <v>0</v>
      </c>
      <c r="S1643" s="31">
        <f t="shared" si="761"/>
        <v>0</v>
      </c>
      <c r="T1643" s="31">
        <f t="shared" si="761"/>
        <v>0</v>
      </c>
      <c r="U1643" s="31">
        <f t="shared" si="761"/>
        <v>0</v>
      </c>
      <c r="V1643" s="31">
        <f t="shared" si="761"/>
        <v>0</v>
      </c>
      <c r="W1643" s="31">
        <f t="shared" si="761"/>
        <v>0</v>
      </c>
      <c r="X1643" s="31">
        <f t="shared" si="761"/>
        <v>0</v>
      </c>
      <c r="Y1643" s="31">
        <f t="shared" si="761"/>
        <v>0</v>
      </c>
      <c r="Z1643" s="31">
        <f t="shared" si="763"/>
        <v>0</v>
      </c>
      <c r="AA1643" s="31">
        <f>D1643-Z1643</f>
        <v>0</v>
      </c>
      <c r="AB1643" s="39"/>
      <c r="AC1643" s="32"/>
      <c r="AE1643" s="135"/>
      <c r="AF1643" s="135"/>
      <c r="AG1643" s="135"/>
      <c r="AH1643" s="135"/>
      <c r="AI1643" s="135"/>
      <c r="AJ1643" s="135"/>
      <c r="AK1643" s="135"/>
      <c r="AL1643" s="135"/>
      <c r="AM1643" s="135"/>
      <c r="AN1643" s="135"/>
      <c r="AO1643" s="135"/>
      <c r="AP1643" s="135"/>
    </row>
    <row r="1644" spans="1:42" s="33" customFormat="1" ht="18" hidden="1" customHeight="1" x14ac:dyDescent="0.25">
      <c r="A1644" s="40" t="s">
        <v>38</v>
      </c>
      <c r="B1644" s="41">
        <f t="shared" ref="B1644:AA1644" si="764">SUM(B1640:B1643)</f>
        <v>2412684.5600000019</v>
      </c>
      <c r="C1644" s="41">
        <f t="shared" si="764"/>
        <v>0</v>
      </c>
      <c r="D1644" s="41">
        <f t="shared" si="764"/>
        <v>2412684.5600000019</v>
      </c>
      <c r="E1644" s="41">
        <f t="shared" si="764"/>
        <v>495732.66</v>
      </c>
      <c r="F1644" s="41">
        <f t="shared" si="764"/>
        <v>1177550.76</v>
      </c>
      <c r="G1644" s="41">
        <f t="shared" si="764"/>
        <v>94081.34</v>
      </c>
      <c r="H1644" s="41">
        <f t="shared" si="764"/>
        <v>0</v>
      </c>
      <c r="I1644" s="41">
        <f t="shared" si="764"/>
        <v>495732.66</v>
      </c>
      <c r="J1644" s="41">
        <f t="shared" si="764"/>
        <v>879670.76000000013</v>
      </c>
      <c r="K1644" s="41">
        <f t="shared" si="764"/>
        <v>55430.34</v>
      </c>
      <c r="L1644" s="41">
        <f t="shared" si="764"/>
        <v>0</v>
      </c>
      <c r="M1644" s="41">
        <f t="shared" si="764"/>
        <v>1430833.7599999998</v>
      </c>
      <c r="N1644" s="41">
        <f t="shared" si="764"/>
        <v>0</v>
      </c>
      <c r="O1644" s="41">
        <f t="shared" si="764"/>
        <v>0</v>
      </c>
      <c r="P1644" s="41">
        <f t="shared" si="764"/>
        <v>0</v>
      </c>
      <c r="Q1644" s="41">
        <f t="shared" si="764"/>
        <v>0</v>
      </c>
      <c r="R1644" s="41">
        <f t="shared" si="764"/>
        <v>70000</v>
      </c>
      <c r="S1644" s="41">
        <f t="shared" si="764"/>
        <v>227880</v>
      </c>
      <c r="T1644" s="41">
        <f t="shared" si="764"/>
        <v>0</v>
      </c>
      <c r="U1644" s="41">
        <f t="shared" si="764"/>
        <v>61439</v>
      </c>
      <c r="V1644" s="41">
        <f t="shared" si="764"/>
        <v>-22788</v>
      </c>
      <c r="W1644" s="41">
        <f t="shared" si="764"/>
        <v>0</v>
      </c>
      <c r="X1644" s="41">
        <f t="shared" si="764"/>
        <v>0</v>
      </c>
      <c r="Y1644" s="41">
        <f t="shared" si="764"/>
        <v>0</v>
      </c>
      <c r="Z1644" s="41">
        <f t="shared" si="764"/>
        <v>1767364.7599999998</v>
      </c>
      <c r="AA1644" s="41">
        <f t="shared" si="764"/>
        <v>645319.80000000214</v>
      </c>
      <c r="AB1644" s="42">
        <f>Z1644/D1644</f>
        <v>0.73253038930211345</v>
      </c>
      <c r="AC1644" s="32"/>
      <c r="AE1644" s="135"/>
      <c r="AF1644" s="135"/>
      <c r="AG1644" s="135"/>
      <c r="AH1644" s="135"/>
      <c r="AI1644" s="135"/>
      <c r="AJ1644" s="135"/>
      <c r="AK1644" s="135"/>
      <c r="AL1644" s="135"/>
      <c r="AM1644" s="135"/>
      <c r="AN1644" s="135"/>
      <c r="AO1644" s="135"/>
      <c r="AP1644" s="135"/>
    </row>
    <row r="1645" spans="1:42" s="33" customFormat="1" ht="18" hidden="1" customHeight="1" x14ac:dyDescent="0.25">
      <c r="A1645" s="43" t="s">
        <v>39</v>
      </c>
      <c r="B1645" s="31">
        <f t="shared" si="762"/>
        <v>0</v>
      </c>
      <c r="C1645" s="31">
        <f t="shared" si="761"/>
        <v>0</v>
      </c>
      <c r="D1645" s="31">
        <f t="shared" si="761"/>
        <v>0</v>
      </c>
      <c r="E1645" s="31">
        <f t="shared" si="761"/>
        <v>0</v>
      </c>
      <c r="F1645" s="31">
        <f t="shared" si="761"/>
        <v>0</v>
      </c>
      <c r="G1645" s="31">
        <f t="shared" si="761"/>
        <v>0</v>
      </c>
      <c r="H1645" s="31">
        <f t="shared" si="761"/>
        <v>0</v>
      </c>
      <c r="I1645" s="31">
        <f t="shared" si="761"/>
        <v>0</v>
      </c>
      <c r="J1645" s="31">
        <f t="shared" si="761"/>
        <v>0</v>
      </c>
      <c r="K1645" s="31">
        <f t="shared" si="761"/>
        <v>0</v>
      </c>
      <c r="L1645" s="31">
        <f t="shared" si="761"/>
        <v>0</v>
      </c>
      <c r="M1645" s="31">
        <f t="shared" si="761"/>
        <v>0</v>
      </c>
      <c r="N1645" s="31">
        <f t="shared" si="761"/>
        <v>0</v>
      </c>
      <c r="O1645" s="31">
        <f t="shared" si="761"/>
        <v>0</v>
      </c>
      <c r="P1645" s="31">
        <f t="shared" si="761"/>
        <v>0</v>
      </c>
      <c r="Q1645" s="31">
        <f t="shared" si="761"/>
        <v>0</v>
      </c>
      <c r="R1645" s="31">
        <f t="shared" si="761"/>
        <v>0</v>
      </c>
      <c r="S1645" s="31">
        <f t="shared" si="761"/>
        <v>0</v>
      </c>
      <c r="T1645" s="31">
        <f t="shared" si="761"/>
        <v>0</v>
      </c>
      <c r="U1645" s="31">
        <f t="shared" si="761"/>
        <v>0</v>
      </c>
      <c r="V1645" s="31">
        <f t="shared" si="761"/>
        <v>0</v>
      </c>
      <c r="W1645" s="31">
        <f t="shared" si="761"/>
        <v>0</v>
      </c>
      <c r="X1645" s="31">
        <f t="shared" si="761"/>
        <v>0</v>
      </c>
      <c r="Y1645" s="31">
        <f t="shared" si="761"/>
        <v>0</v>
      </c>
      <c r="Z1645" s="31">
        <f t="shared" ref="Z1645" si="765">SUM(M1645:Y1645)</f>
        <v>0</v>
      </c>
      <c r="AA1645" s="31">
        <f>D1645-Z1645</f>
        <v>0</v>
      </c>
      <c r="AB1645" s="39" t="e">
        <f>Z1645/D1645</f>
        <v>#DIV/0!</v>
      </c>
      <c r="AC1645" s="32"/>
      <c r="AE1645" s="135"/>
      <c r="AF1645" s="135"/>
      <c r="AG1645" s="135"/>
      <c r="AH1645" s="135"/>
      <c r="AI1645" s="135"/>
      <c r="AJ1645" s="135"/>
      <c r="AK1645" s="135"/>
      <c r="AL1645" s="135"/>
      <c r="AM1645" s="135"/>
      <c r="AN1645" s="135"/>
      <c r="AO1645" s="135"/>
      <c r="AP1645" s="135"/>
    </row>
    <row r="1646" spans="1:42" s="33" customFormat="1" ht="18" customHeight="1" x14ac:dyDescent="0.25">
      <c r="A1646" s="40" t="s">
        <v>40</v>
      </c>
      <c r="B1646" s="41">
        <f t="shared" ref="B1646:AA1646" si="766">B1645+B1644</f>
        <v>2412684.5600000019</v>
      </c>
      <c r="C1646" s="41">
        <f t="shared" si="766"/>
        <v>0</v>
      </c>
      <c r="D1646" s="41">
        <f t="shared" si="766"/>
        <v>2412684.5600000019</v>
      </c>
      <c r="E1646" s="41">
        <f t="shared" si="766"/>
        <v>495732.66</v>
      </c>
      <c r="F1646" s="41">
        <f t="shared" si="766"/>
        <v>1177550.76</v>
      </c>
      <c r="G1646" s="41">
        <f t="shared" si="766"/>
        <v>94081.34</v>
      </c>
      <c r="H1646" s="41">
        <f t="shared" si="766"/>
        <v>0</v>
      </c>
      <c r="I1646" s="41">
        <f t="shared" si="766"/>
        <v>495732.66</v>
      </c>
      <c r="J1646" s="41">
        <f t="shared" si="766"/>
        <v>879670.76000000013</v>
      </c>
      <c r="K1646" s="41">
        <f t="shared" si="766"/>
        <v>55430.34</v>
      </c>
      <c r="L1646" s="41">
        <f t="shared" si="766"/>
        <v>0</v>
      </c>
      <c r="M1646" s="41">
        <f t="shared" si="766"/>
        <v>1430833.7599999998</v>
      </c>
      <c r="N1646" s="41">
        <f t="shared" si="766"/>
        <v>0</v>
      </c>
      <c r="O1646" s="41">
        <f t="shared" si="766"/>
        <v>0</v>
      </c>
      <c r="P1646" s="41">
        <f t="shared" si="766"/>
        <v>0</v>
      </c>
      <c r="Q1646" s="41">
        <f t="shared" si="766"/>
        <v>0</v>
      </c>
      <c r="R1646" s="41">
        <f t="shared" si="766"/>
        <v>70000</v>
      </c>
      <c r="S1646" s="41">
        <f t="shared" si="766"/>
        <v>227880</v>
      </c>
      <c r="T1646" s="41">
        <f t="shared" si="766"/>
        <v>0</v>
      </c>
      <c r="U1646" s="41">
        <f t="shared" si="766"/>
        <v>61439</v>
      </c>
      <c r="V1646" s="41">
        <f t="shared" si="766"/>
        <v>-22788</v>
      </c>
      <c r="W1646" s="41">
        <f t="shared" si="766"/>
        <v>0</v>
      </c>
      <c r="X1646" s="41">
        <f t="shared" si="766"/>
        <v>0</v>
      </c>
      <c r="Y1646" s="41">
        <f t="shared" si="766"/>
        <v>0</v>
      </c>
      <c r="Z1646" s="41">
        <f t="shared" si="766"/>
        <v>1767364.7599999998</v>
      </c>
      <c r="AA1646" s="41">
        <f t="shared" si="766"/>
        <v>645319.80000000214</v>
      </c>
      <c r="AB1646" s="42">
        <f>Z1646/D1646</f>
        <v>0.73253038930211345</v>
      </c>
      <c r="AC1646" s="44"/>
      <c r="AE1646" s="135"/>
      <c r="AF1646" s="135"/>
      <c r="AG1646" s="135"/>
      <c r="AH1646" s="135"/>
      <c r="AI1646" s="135"/>
      <c r="AJ1646" s="135"/>
      <c r="AK1646" s="135"/>
      <c r="AL1646" s="135"/>
      <c r="AM1646" s="135"/>
      <c r="AN1646" s="135"/>
      <c r="AO1646" s="135"/>
      <c r="AP1646" s="135"/>
    </row>
    <row r="1647" spans="1:42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  <c r="AE1647" s="135"/>
      <c r="AF1647" s="135"/>
      <c r="AG1647" s="135"/>
      <c r="AH1647" s="135"/>
      <c r="AI1647" s="135"/>
      <c r="AJ1647" s="135"/>
      <c r="AK1647" s="135"/>
      <c r="AL1647" s="135"/>
      <c r="AM1647" s="135"/>
      <c r="AN1647" s="135"/>
      <c r="AO1647" s="135"/>
      <c r="AP1647" s="135"/>
    </row>
    <row r="1648" spans="1:42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  <c r="AE1648" s="135"/>
      <c r="AF1648" s="135"/>
      <c r="AG1648" s="135"/>
      <c r="AH1648" s="135"/>
      <c r="AI1648" s="135"/>
      <c r="AJ1648" s="135"/>
      <c r="AK1648" s="135"/>
      <c r="AL1648" s="135"/>
      <c r="AM1648" s="135"/>
      <c r="AN1648" s="135"/>
      <c r="AO1648" s="135"/>
      <c r="AP1648" s="135"/>
    </row>
    <row r="1649" spans="1:42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  <c r="AE1649" s="135"/>
      <c r="AF1649" s="135"/>
      <c r="AG1649" s="135"/>
      <c r="AH1649" s="135"/>
      <c r="AI1649" s="135"/>
      <c r="AJ1649" s="135"/>
      <c r="AK1649" s="135"/>
      <c r="AL1649" s="135"/>
      <c r="AM1649" s="135"/>
      <c r="AN1649" s="135"/>
      <c r="AO1649" s="135"/>
      <c r="AP1649" s="135"/>
    </row>
    <row r="1650" spans="1:42" s="33" customFormat="1" ht="18" customHeight="1" x14ac:dyDescent="0.2">
      <c r="A1650" s="36" t="s">
        <v>34</v>
      </c>
      <c r="B1650" s="31">
        <f>B1660</f>
        <v>0</v>
      </c>
      <c r="C1650" s="31">
        <f t="shared" ref="C1650:Y1655" si="767">C1660</f>
        <v>0</v>
      </c>
      <c r="D1650" s="31">
        <f t="shared" si="767"/>
        <v>0</v>
      </c>
      <c r="E1650" s="31">
        <f t="shared" si="767"/>
        <v>0</v>
      </c>
      <c r="F1650" s="31">
        <f t="shared" si="767"/>
        <v>0</v>
      </c>
      <c r="G1650" s="31">
        <f t="shared" si="767"/>
        <v>0</v>
      </c>
      <c r="H1650" s="31">
        <f t="shared" si="767"/>
        <v>0</v>
      </c>
      <c r="I1650" s="31">
        <f t="shared" si="767"/>
        <v>0</v>
      </c>
      <c r="J1650" s="31">
        <f t="shared" si="767"/>
        <v>0</v>
      </c>
      <c r="K1650" s="31">
        <f t="shared" si="767"/>
        <v>0</v>
      </c>
      <c r="L1650" s="31">
        <f t="shared" si="767"/>
        <v>0</v>
      </c>
      <c r="M1650" s="31">
        <f t="shared" si="767"/>
        <v>0</v>
      </c>
      <c r="N1650" s="31">
        <f t="shared" si="767"/>
        <v>0</v>
      </c>
      <c r="O1650" s="31">
        <f t="shared" si="767"/>
        <v>0</v>
      </c>
      <c r="P1650" s="31">
        <f t="shared" si="767"/>
        <v>0</v>
      </c>
      <c r="Q1650" s="31">
        <f t="shared" si="767"/>
        <v>0</v>
      </c>
      <c r="R1650" s="31">
        <f t="shared" si="767"/>
        <v>0</v>
      </c>
      <c r="S1650" s="31">
        <f t="shared" si="767"/>
        <v>0</v>
      </c>
      <c r="T1650" s="31">
        <f t="shared" si="767"/>
        <v>0</v>
      </c>
      <c r="U1650" s="31">
        <f t="shared" si="767"/>
        <v>0</v>
      </c>
      <c r="V1650" s="31">
        <f t="shared" si="767"/>
        <v>0</v>
      </c>
      <c r="W1650" s="31">
        <f t="shared" si="767"/>
        <v>0</v>
      </c>
      <c r="X1650" s="31">
        <f t="shared" si="767"/>
        <v>0</v>
      </c>
      <c r="Y1650" s="31">
        <f t="shared" si="767"/>
        <v>0</v>
      </c>
      <c r="Z1650" s="31">
        <f>SUM(M1650:Y1650)</f>
        <v>0</v>
      </c>
      <c r="AA1650" s="31">
        <f>D1650-Z1650</f>
        <v>0</v>
      </c>
      <c r="AB1650" s="37" t="e">
        <f>Z1650/D1650</f>
        <v>#DIV/0!</v>
      </c>
      <c r="AC1650" s="32"/>
      <c r="AE1650" s="135"/>
      <c r="AF1650" s="135"/>
      <c r="AG1650" s="135"/>
      <c r="AH1650" s="135"/>
      <c r="AI1650" s="135"/>
      <c r="AJ1650" s="135"/>
      <c r="AK1650" s="135"/>
      <c r="AL1650" s="135"/>
      <c r="AM1650" s="135"/>
      <c r="AN1650" s="135"/>
      <c r="AO1650" s="135"/>
      <c r="AP1650" s="135"/>
    </row>
    <row r="1651" spans="1:42" s="33" customFormat="1" ht="18" customHeight="1" x14ac:dyDescent="0.2">
      <c r="A1651" s="36" t="s">
        <v>35</v>
      </c>
      <c r="B1651" s="31">
        <f t="shared" ref="B1651:Q1655" si="768">B1661</f>
        <v>2412684.5600000019</v>
      </c>
      <c r="C1651" s="31">
        <f t="shared" si="768"/>
        <v>0</v>
      </c>
      <c r="D1651" s="31">
        <f t="shared" si="768"/>
        <v>2412684.5600000019</v>
      </c>
      <c r="E1651" s="31">
        <f t="shared" si="768"/>
        <v>495732.66</v>
      </c>
      <c r="F1651" s="31">
        <f t="shared" si="768"/>
        <v>1177550.76</v>
      </c>
      <c r="G1651" s="31">
        <f t="shared" si="768"/>
        <v>94081.34</v>
      </c>
      <c r="H1651" s="31">
        <f t="shared" si="768"/>
        <v>0</v>
      </c>
      <c r="I1651" s="31">
        <f t="shared" si="768"/>
        <v>495732.66</v>
      </c>
      <c r="J1651" s="31">
        <f t="shared" si="768"/>
        <v>879670.76000000013</v>
      </c>
      <c r="K1651" s="31">
        <f t="shared" si="768"/>
        <v>55430.34</v>
      </c>
      <c r="L1651" s="31">
        <f t="shared" si="768"/>
        <v>0</v>
      </c>
      <c r="M1651" s="31">
        <f t="shared" si="768"/>
        <v>1430833.7599999998</v>
      </c>
      <c r="N1651" s="31">
        <f t="shared" si="768"/>
        <v>0</v>
      </c>
      <c r="O1651" s="31">
        <f t="shared" si="768"/>
        <v>0</v>
      </c>
      <c r="P1651" s="31">
        <f t="shared" si="768"/>
        <v>0</v>
      </c>
      <c r="Q1651" s="31">
        <f t="shared" si="768"/>
        <v>0</v>
      </c>
      <c r="R1651" s="31">
        <f t="shared" si="767"/>
        <v>70000</v>
      </c>
      <c r="S1651" s="31">
        <f t="shared" si="767"/>
        <v>227880</v>
      </c>
      <c r="T1651" s="31">
        <f t="shared" si="767"/>
        <v>0</v>
      </c>
      <c r="U1651" s="31">
        <f t="shared" si="767"/>
        <v>61439</v>
      </c>
      <c r="V1651" s="31">
        <f t="shared" si="767"/>
        <v>-22788</v>
      </c>
      <c r="W1651" s="31">
        <f t="shared" si="767"/>
        <v>0</v>
      </c>
      <c r="X1651" s="31">
        <f t="shared" si="767"/>
        <v>0</v>
      </c>
      <c r="Y1651" s="31">
        <f t="shared" si="767"/>
        <v>0</v>
      </c>
      <c r="Z1651" s="31">
        <f t="shared" ref="Z1651:Z1653" si="769">SUM(M1651:Y1651)</f>
        <v>1767364.7599999998</v>
      </c>
      <c r="AA1651" s="31">
        <f>D1651-Z1651</f>
        <v>645319.80000000214</v>
      </c>
      <c r="AB1651" s="39">
        <f>Z1651/D1651</f>
        <v>0.73253038930211345</v>
      </c>
      <c r="AC1651" s="32"/>
      <c r="AE1651" s="135"/>
      <c r="AF1651" s="135"/>
      <c r="AG1651" s="135"/>
      <c r="AH1651" s="135"/>
      <c r="AI1651" s="135"/>
      <c r="AJ1651" s="135"/>
      <c r="AK1651" s="135"/>
      <c r="AL1651" s="135"/>
      <c r="AM1651" s="135"/>
      <c r="AN1651" s="135"/>
      <c r="AO1651" s="135"/>
      <c r="AP1651" s="135"/>
    </row>
    <row r="1652" spans="1:42" s="33" customFormat="1" ht="18" customHeight="1" x14ac:dyDescent="0.2">
      <c r="A1652" s="36" t="s">
        <v>36</v>
      </c>
      <c r="B1652" s="31">
        <f t="shared" si="768"/>
        <v>0</v>
      </c>
      <c r="C1652" s="31">
        <f t="shared" si="767"/>
        <v>0</v>
      </c>
      <c r="D1652" s="31">
        <f t="shared" si="767"/>
        <v>0</v>
      </c>
      <c r="E1652" s="31">
        <f t="shared" si="767"/>
        <v>0</v>
      </c>
      <c r="F1652" s="31">
        <f t="shared" si="767"/>
        <v>0</v>
      </c>
      <c r="G1652" s="31">
        <f t="shared" si="767"/>
        <v>0</v>
      </c>
      <c r="H1652" s="31">
        <f t="shared" si="767"/>
        <v>0</v>
      </c>
      <c r="I1652" s="31">
        <f t="shared" si="767"/>
        <v>0</v>
      </c>
      <c r="J1652" s="31">
        <f t="shared" si="767"/>
        <v>0</v>
      </c>
      <c r="K1652" s="31">
        <f t="shared" si="767"/>
        <v>0</v>
      </c>
      <c r="L1652" s="31">
        <f t="shared" si="767"/>
        <v>0</v>
      </c>
      <c r="M1652" s="31">
        <f t="shared" si="767"/>
        <v>0</v>
      </c>
      <c r="N1652" s="31">
        <f t="shared" si="767"/>
        <v>0</v>
      </c>
      <c r="O1652" s="31">
        <f t="shared" si="767"/>
        <v>0</v>
      </c>
      <c r="P1652" s="31">
        <f t="shared" si="767"/>
        <v>0</v>
      </c>
      <c r="Q1652" s="31">
        <f t="shared" si="767"/>
        <v>0</v>
      </c>
      <c r="R1652" s="31">
        <f t="shared" si="767"/>
        <v>0</v>
      </c>
      <c r="S1652" s="31">
        <f t="shared" si="767"/>
        <v>0</v>
      </c>
      <c r="T1652" s="31">
        <f t="shared" si="767"/>
        <v>0</v>
      </c>
      <c r="U1652" s="31">
        <f t="shared" si="767"/>
        <v>0</v>
      </c>
      <c r="V1652" s="31">
        <f t="shared" si="767"/>
        <v>0</v>
      </c>
      <c r="W1652" s="31">
        <f t="shared" si="767"/>
        <v>0</v>
      </c>
      <c r="X1652" s="31">
        <f t="shared" si="767"/>
        <v>0</v>
      </c>
      <c r="Y1652" s="31">
        <f t="shared" si="767"/>
        <v>0</v>
      </c>
      <c r="Z1652" s="31">
        <f t="shared" si="769"/>
        <v>0</v>
      </c>
      <c r="AA1652" s="31">
        <f>D1652-Z1652</f>
        <v>0</v>
      </c>
      <c r="AB1652" s="39"/>
      <c r="AC1652" s="32"/>
      <c r="AE1652" s="135"/>
      <c r="AF1652" s="135"/>
      <c r="AG1652" s="135"/>
      <c r="AH1652" s="135"/>
      <c r="AI1652" s="135"/>
      <c r="AJ1652" s="135"/>
      <c r="AK1652" s="135"/>
      <c r="AL1652" s="135"/>
      <c r="AM1652" s="135"/>
      <c r="AN1652" s="135"/>
      <c r="AO1652" s="135"/>
      <c r="AP1652" s="135"/>
    </row>
    <row r="1653" spans="1:42" s="33" customFormat="1" ht="18" customHeight="1" x14ac:dyDescent="0.2">
      <c r="A1653" s="36" t="s">
        <v>37</v>
      </c>
      <c r="B1653" s="31">
        <f t="shared" si="768"/>
        <v>0</v>
      </c>
      <c r="C1653" s="31">
        <f t="shared" si="767"/>
        <v>0</v>
      </c>
      <c r="D1653" s="31">
        <f t="shared" si="767"/>
        <v>0</v>
      </c>
      <c r="E1653" s="31">
        <f t="shared" si="767"/>
        <v>0</v>
      </c>
      <c r="F1653" s="31">
        <f t="shared" si="767"/>
        <v>0</v>
      </c>
      <c r="G1653" s="31">
        <f t="shared" si="767"/>
        <v>0</v>
      </c>
      <c r="H1653" s="31">
        <f t="shared" si="767"/>
        <v>0</v>
      </c>
      <c r="I1653" s="31">
        <f t="shared" si="767"/>
        <v>0</v>
      </c>
      <c r="J1653" s="31">
        <f t="shared" si="767"/>
        <v>0</v>
      </c>
      <c r="K1653" s="31">
        <f t="shared" si="767"/>
        <v>0</v>
      </c>
      <c r="L1653" s="31">
        <f t="shared" si="767"/>
        <v>0</v>
      </c>
      <c r="M1653" s="31">
        <f t="shared" si="767"/>
        <v>0</v>
      </c>
      <c r="N1653" s="31">
        <f t="shared" si="767"/>
        <v>0</v>
      </c>
      <c r="O1653" s="31">
        <f t="shared" si="767"/>
        <v>0</v>
      </c>
      <c r="P1653" s="31">
        <f t="shared" si="767"/>
        <v>0</v>
      </c>
      <c r="Q1653" s="31">
        <f t="shared" si="767"/>
        <v>0</v>
      </c>
      <c r="R1653" s="31">
        <f t="shared" si="767"/>
        <v>0</v>
      </c>
      <c r="S1653" s="31">
        <f t="shared" si="767"/>
        <v>0</v>
      </c>
      <c r="T1653" s="31">
        <f t="shared" si="767"/>
        <v>0</v>
      </c>
      <c r="U1653" s="31">
        <f t="shared" si="767"/>
        <v>0</v>
      </c>
      <c r="V1653" s="31">
        <f t="shared" si="767"/>
        <v>0</v>
      </c>
      <c r="W1653" s="31">
        <f t="shared" si="767"/>
        <v>0</v>
      </c>
      <c r="X1653" s="31">
        <f t="shared" si="767"/>
        <v>0</v>
      </c>
      <c r="Y1653" s="31">
        <f t="shared" si="767"/>
        <v>0</v>
      </c>
      <c r="Z1653" s="31">
        <f t="shared" si="769"/>
        <v>0</v>
      </c>
      <c r="AA1653" s="31">
        <f>D1653-Z1653</f>
        <v>0</v>
      </c>
      <c r="AB1653" s="39"/>
      <c r="AC1653" s="32"/>
      <c r="AE1653" s="135"/>
      <c r="AF1653" s="135"/>
      <c r="AG1653" s="135"/>
      <c r="AH1653" s="135"/>
      <c r="AI1653" s="135"/>
      <c r="AJ1653" s="135"/>
      <c r="AK1653" s="135"/>
      <c r="AL1653" s="135"/>
      <c r="AM1653" s="135"/>
      <c r="AN1653" s="135"/>
      <c r="AO1653" s="135"/>
      <c r="AP1653" s="135"/>
    </row>
    <row r="1654" spans="1:42" s="33" customFormat="1" ht="18" hidden="1" customHeight="1" x14ac:dyDescent="0.25">
      <c r="A1654" s="40" t="s">
        <v>38</v>
      </c>
      <c r="B1654" s="41">
        <f t="shared" ref="B1654:AA1654" si="770">SUM(B1650:B1653)</f>
        <v>2412684.5600000019</v>
      </c>
      <c r="C1654" s="41">
        <f t="shared" si="770"/>
        <v>0</v>
      </c>
      <c r="D1654" s="41">
        <f t="shared" si="770"/>
        <v>2412684.5600000019</v>
      </c>
      <c r="E1654" s="41">
        <f t="shared" si="770"/>
        <v>495732.66</v>
      </c>
      <c r="F1654" s="41">
        <f t="shared" si="770"/>
        <v>1177550.76</v>
      </c>
      <c r="G1654" s="41">
        <f t="shared" si="770"/>
        <v>94081.34</v>
      </c>
      <c r="H1654" s="41">
        <f t="shared" si="770"/>
        <v>0</v>
      </c>
      <c r="I1654" s="41">
        <f t="shared" si="770"/>
        <v>495732.66</v>
      </c>
      <c r="J1654" s="41">
        <f t="shared" si="770"/>
        <v>879670.76000000013</v>
      </c>
      <c r="K1654" s="41">
        <f t="shared" si="770"/>
        <v>55430.34</v>
      </c>
      <c r="L1654" s="41">
        <f t="shared" si="770"/>
        <v>0</v>
      </c>
      <c r="M1654" s="41">
        <f t="shared" si="770"/>
        <v>1430833.7599999998</v>
      </c>
      <c r="N1654" s="41">
        <f t="shared" si="770"/>
        <v>0</v>
      </c>
      <c r="O1654" s="41">
        <f t="shared" si="770"/>
        <v>0</v>
      </c>
      <c r="P1654" s="41">
        <f t="shared" si="770"/>
        <v>0</v>
      </c>
      <c r="Q1654" s="41">
        <f t="shared" si="770"/>
        <v>0</v>
      </c>
      <c r="R1654" s="41">
        <f t="shared" si="770"/>
        <v>70000</v>
      </c>
      <c r="S1654" s="41">
        <f t="shared" si="770"/>
        <v>227880</v>
      </c>
      <c r="T1654" s="41">
        <f t="shared" si="770"/>
        <v>0</v>
      </c>
      <c r="U1654" s="41">
        <f t="shared" si="770"/>
        <v>61439</v>
      </c>
      <c r="V1654" s="41">
        <f t="shared" si="770"/>
        <v>-22788</v>
      </c>
      <c r="W1654" s="41">
        <f t="shared" si="770"/>
        <v>0</v>
      </c>
      <c r="X1654" s="41">
        <f t="shared" si="770"/>
        <v>0</v>
      </c>
      <c r="Y1654" s="41">
        <f t="shared" si="770"/>
        <v>0</v>
      </c>
      <c r="Z1654" s="41">
        <f t="shared" si="770"/>
        <v>1767364.7599999998</v>
      </c>
      <c r="AA1654" s="41">
        <f t="shared" si="770"/>
        <v>645319.80000000214</v>
      </c>
      <c r="AB1654" s="42">
        <f>Z1654/D1654</f>
        <v>0.73253038930211345</v>
      </c>
      <c r="AC1654" s="32"/>
      <c r="AE1654" s="135"/>
      <c r="AF1654" s="135"/>
      <c r="AG1654" s="135"/>
      <c r="AH1654" s="135"/>
      <c r="AI1654" s="135"/>
      <c r="AJ1654" s="135"/>
      <c r="AK1654" s="135"/>
      <c r="AL1654" s="135"/>
      <c r="AM1654" s="135"/>
      <c r="AN1654" s="135"/>
      <c r="AO1654" s="135"/>
      <c r="AP1654" s="135"/>
    </row>
    <row r="1655" spans="1:42" s="33" customFormat="1" ht="18" hidden="1" customHeight="1" x14ac:dyDescent="0.25">
      <c r="A1655" s="43" t="s">
        <v>39</v>
      </c>
      <c r="B1655" s="31">
        <f t="shared" si="768"/>
        <v>0</v>
      </c>
      <c r="C1655" s="31">
        <f t="shared" si="767"/>
        <v>0</v>
      </c>
      <c r="D1655" s="31">
        <f t="shared" si="767"/>
        <v>0</v>
      </c>
      <c r="E1655" s="31">
        <f t="shared" si="767"/>
        <v>0</v>
      </c>
      <c r="F1655" s="31">
        <f t="shared" si="767"/>
        <v>0</v>
      </c>
      <c r="G1655" s="31">
        <f t="shared" si="767"/>
        <v>0</v>
      </c>
      <c r="H1655" s="31">
        <f t="shared" si="767"/>
        <v>0</v>
      </c>
      <c r="I1655" s="31">
        <f t="shared" si="767"/>
        <v>0</v>
      </c>
      <c r="J1655" s="31">
        <f t="shared" si="767"/>
        <v>0</v>
      </c>
      <c r="K1655" s="31">
        <f t="shared" si="767"/>
        <v>0</v>
      </c>
      <c r="L1655" s="31">
        <f t="shared" si="767"/>
        <v>0</v>
      </c>
      <c r="M1655" s="31">
        <f t="shared" si="767"/>
        <v>0</v>
      </c>
      <c r="N1655" s="31">
        <f t="shared" si="767"/>
        <v>0</v>
      </c>
      <c r="O1655" s="31">
        <f t="shared" si="767"/>
        <v>0</v>
      </c>
      <c r="P1655" s="31">
        <f t="shared" si="767"/>
        <v>0</v>
      </c>
      <c r="Q1655" s="31">
        <f t="shared" si="767"/>
        <v>0</v>
      </c>
      <c r="R1655" s="31">
        <f t="shared" si="767"/>
        <v>0</v>
      </c>
      <c r="S1655" s="31">
        <f t="shared" si="767"/>
        <v>0</v>
      </c>
      <c r="T1655" s="31">
        <f t="shared" si="767"/>
        <v>0</v>
      </c>
      <c r="U1655" s="31">
        <f t="shared" si="767"/>
        <v>0</v>
      </c>
      <c r="V1655" s="31">
        <f t="shared" si="767"/>
        <v>0</v>
      </c>
      <c r="W1655" s="31">
        <f t="shared" si="767"/>
        <v>0</v>
      </c>
      <c r="X1655" s="31">
        <f t="shared" si="767"/>
        <v>0</v>
      </c>
      <c r="Y1655" s="31">
        <f t="shared" si="767"/>
        <v>0</v>
      </c>
      <c r="Z1655" s="31">
        <f t="shared" ref="Z1655" si="771">SUM(M1655:Y1655)</f>
        <v>0</v>
      </c>
      <c r="AA1655" s="31">
        <f>D1655-Z1655</f>
        <v>0</v>
      </c>
      <c r="AB1655" s="39" t="e">
        <f>Z1655/D1655</f>
        <v>#DIV/0!</v>
      </c>
      <c r="AC1655" s="32"/>
      <c r="AE1655" s="135"/>
      <c r="AF1655" s="135"/>
      <c r="AG1655" s="135"/>
      <c r="AH1655" s="135"/>
      <c r="AI1655" s="135"/>
      <c r="AJ1655" s="135"/>
      <c r="AK1655" s="135"/>
      <c r="AL1655" s="135"/>
      <c r="AM1655" s="135"/>
      <c r="AN1655" s="135"/>
      <c r="AO1655" s="135"/>
      <c r="AP1655" s="135"/>
    </row>
    <row r="1656" spans="1:42" s="33" customFormat="1" ht="18" customHeight="1" x14ac:dyDescent="0.25">
      <c r="A1656" s="40" t="s">
        <v>40</v>
      </c>
      <c r="B1656" s="41">
        <f t="shared" ref="B1656:AA1656" si="772">B1655+B1654</f>
        <v>2412684.5600000019</v>
      </c>
      <c r="C1656" s="41">
        <f t="shared" si="772"/>
        <v>0</v>
      </c>
      <c r="D1656" s="41">
        <f t="shared" si="772"/>
        <v>2412684.5600000019</v>
      </c>
      <c r="E1656" s="41">
        <f t="shared" si="772"/>
        <v>495732.66</v>
      </c>
      <c r="F1656" s="41">
        <f t="shared" si="772"/>
        <v>1177550.76</v>
      </c>
      <c r="G1656" s="41">
        <f t="shared" si="772"/>
        <v>94081.34</v>
      </c>
      <c r="H1656" s="41">
        <f t="shared" si="772"/>
        <v>0</v>
      </c>
      <c r="I1656" s="41">
        <f t="shared" si="772"/>
        <v>495732.66</v>
      </c>
      <c r="J1656" s="41">
        <f t="shared" si="772"/>
        <v>879670.76000000013</v>
      </c>
      <c r="K1656" s="41">
        <f t="shared" si="772"/>
        <v>55430.34</v>
      </c>
      <c r="L1656" s="41">
        <f t="shared" si="772"/>
        <v>0</v>
      </c>
      <c r="M1656" s="41">
        <f t="shared" si="772"/>
        <v>1430833.7599999998</v>
      </c>
      <c r="N1656" s="41">
        <f t="shared" si="772"/>
        <v>0</v>
      </c>
      <c r="O1656" s="41">
        <f t="shared" si="772"/>
        <v>0</v>
      </c>
      <c r="P1656" s="41">
        <f t="shared" si="772"/>
        <v>0</v>
      </c>
      <c r="Q1656" s="41">
        <f t="shared" si="772"/>
        <v>0</v>
      </c>
      <c r="R1656" s="41">
        <f t="shared" si="772"/>
        <v>70000</v>
      </c>
      <c r="S1656" s="41">
        <f t="shared" si="772"/>
        <v>227880</v>
      </c>
      <c r="T1656" s="41">
        <f t="shared" si="772"/>
        <v>0</v>
      </c>
      <c r="U1656" s="41">
        <f t="shared" si="772"/>
        <v>61439</v>
      </c>
      <c r="V1656" s="41">
        <f t="shared" si="772"/>
        <v>-22788</v>
      </c>
      <c r="W1656" s="41">
        <f t="shared" si="772"/>
        <v>0</v>
      </c>
      <c r="X1656" s="41">
        <f t="shared" si="772"/>
        <v>0</v>
      </c>
      <c r="Y1656" s="41">
        <f t="shared" si="772"/>
        <v>0</v>
      </c>
      <c r="Z1656" s="41">
        <f t="shared" si="772"/>
        <v>1767364.7599999998</v>
      </c>
      <c r="AA1656" s="41">
        <f t="shared" si="772"/>
        <v>645319.80000000214</v>
      </c>
      <c r="AB1656" s="42">
        <f>Z1656/D1656</f>
        <v>0.73253038930211345</v>
      </c>
      <c r="AC1656" s="44"/>
      <c r="AE1656" s="135"/>
      <c r="AF1656" s="135"/>
      <c r="AG1656" s="135"/>
      <c r="AH1656" s="135"/>
      <c r="AI1656" s="135"/>
      <c r="AJ1656" s="135"/>
      <c r="AK1656" s="135"/>
      <c r="AL1656" s="135"/>
      <c r="AM1656" s="135"/>
      <c r="AN1656" s="135"/>
      <c r="AO1656" s="135"/>
      <c r="AP1656" s="135"/>
    </row>
    <row r="1657" spans="1:42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  <c r="AE1657" s="135"/>
      <c r="AF1657" s="135"/>
      <c r="AG1657" s="135"/>
      <c r="AH1657" s="135"/>
      <c r="AI1657" s="135"/>
      <c r="AJ1657" s="135"/>
      <c r="AK1657" s="135"/>
      <c r="AL1657" s="135"/>
      <c r="AM1657" s="135"/>
      <c r="AN1657" s="135"/>
      <c r="AO1657" s="135"/>
      <c r="AP1657" s="135"/>
    </row>
    <row r="1658" spans="1:42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  <c r="AE1658" s="135"/>
      <c r="AF1658" s="135"/>
      <c r="AG1658" s="135"/>
      <c r="AH1658" s="135"/>
      <c r="AI1658" s="135"/>
      <c r="AJ1658" s="135"/>
      <c r="AK1658" s="135"/>
      <c r="AL1658" s="135"/>
      <c r="AM1658" s="135"/>
      <c r="AN1658" s="135"/>
      <c r="AO1658" s="135"/>
      <c r="AP1658" s="135"/>
    </row>
    <row r="1659" spans="1:42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  <c r="AE1659" s="135"/>
      <c r="AF1659" s="135"/>
      <c r="AG1659" s="135"/>
      <c r="AH1659" s="135"/>
      <c r="AI1659" s="135"/>
      <c r="AJ1659" s="135"/>
      <c r="AK1659" s="135"/>
      <c r="AL1659" s="135"/>
      <c r="AM1659" s="135"/>
      <c r="AN1659" s="135"/>
      <c r="AO1659" s="135"/>
      <c r="AP1659" s="135"/>
    </row>
    <row r="1660" spans="1:42" s="33" customFormat="1" ht="18" customHeight="1" x14ac:dyDescent="0.2">
      <c r="A1660" s="36" t="s">
        <v>34</v>
      </c>
      <c r="B1660" s="31">
        <f>[1]consoCURRENT!E37587</f>
        <v>0</v>
      </c>
      <c r="C1660" s="31">
        <f>[1]consoCURRENT!F37587</f>
        <v>0</v>
      </c>
      <c r="D1660" s="31">
        <f>[1]consoCURRENT!G37587</f>
        <v>0</v>
      </c>
      <c r="E1660" s="31">
        <f>[1]consoCURRENT!H37587</f>
        <v>0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0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0</v>
      </c>
      <c r="N1660" s="31">
        <f>[1]consoCURRENT!Q37587</f>
        <v>0</v>
      </c>
      <c r="O1660" s="31">
        <f>[1]consoCURRENT!R37587</f>
        <v>0</v>
      </c>
      <c r="P1660" s="31">
        <f>[1]consoCURRENT!S37587</f>
        <v>0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0</v>
      </c>
      <c r="AA1660" s="31">
        <f>D1660-Z1660</f>
        <v>0</v>
      </c>
      <c r="AB1660" s="37" t="e">
        <f>Z1660/D1660</f>
        <v>#DIV/0!</v>
      </c>
      <c r="AC1660" s="32"/>
      <c r="AE1660" s="135"/>
      <c r="AF1660" s="135"/>
      <c r="AG1660" s="135"/>
      <c r="AH1660" s="135"/>
      <c r="AI1660" s="135"/>
      <c r="AJ1660" s="135"/>
      <c r="AK1660" s="135"/>
      <c r="AL1660" s="135"/>
      <c r="AM1660" s="135"/>
      <c r="AN1660" s="135"/>
      <c r="AO1660" s="135"/>
      <c r="AP1660" s="135"/>
    </row>
    <row r="1661" spans="1:42" s="33" customFormat="1" ht="18" customHeight="1" x14ac:dyDescent="0.2">
      <c r="A1661" s="36" t="s">
        <v>35</v>
      </c>
      <c r="B1661" s="31">
        <f>[1]consoCURRENT!E37700</f>
        <v>2412684.5600000019</v>
      </c>
      <c r="C1661" s="31">
        <f>[1]consoCURRENT!F37700</f>
        <v>0</v>
      </c>
      <c r="D1661" s="31">
        <f>[1]consoCURRENT!G37700</f>
        <v>2412684.5600000019</v>
      </c>
      <c r="E1661" s="31">
        <f>[1]consoCURRENT!H37700</f>
        <v>495732.66</v>
      </c>
      <c r="F1661" s="31">
        <f>[1]consoCURRENT!I37700</f>
        <v>1177550.76</v>
      </c>
      <c r="G1661" s="31">
        <f>[1]consoCURRENT!J37700</f>
        <v>94081.34</v>
      </c>
      <c r="H1661" s="31">
        <f>[1]consoCURRENT!K37700</f>
        <v>0</v>
      </c>
      <c r="I1661" s="31">
        <f>[1]consoCURRENT!L37700</f>
        <v>495732.66</v>
      </c>
      <c r="J1661" s="31">
        <f>[1]consoCURRENT!M37700</f>
        <v>879670.76000000013</v>
      </c>
      <c r="K1661" s="31">
        <f>[1]consoCURRENT!N37700</f>
        <v>55430.34</v>
      </c>
      <c r="L1661" s="31">
        <f>[1]consoCURRENT!O37700</f>
        <v>0</v>
      </c>
      <c r="M1661" s="31">
        <f>[1]consoCURRENT!P37700</f>
        <v>1430833.7599999998</v>
      </c>
      <c r="N1661" s="31">
        <f>[1]consoCURRENT!Q37700</f>
        <v>0</v>
      </c>
      <c r="O1661" s="31">
        <f>[1]consoCURRENT!R37700</f>
        <v>0</v>
      </c>
      <c r="P1661" s="31">
        <f>[1]consoCURRENT!S37700</f>
        <v>0</v>
      </c>
      <c r="Q1661" s="31">
        <f>[1]consoCURRENT!T37700</f>
        <v>0</v>
      </c>
      <c r="R1661" s="31">
        <f>[1]consoCURRENT!U37700</f>
        <v>70000</v>
      </c>
      <c r="S1661" s="31">
        <f>[1]consoCURRENT!V37700</f>
        <v>227880</v>
      </c>
      <c r="T1661" s="31">
        <f>[1]consoCURRENT!W37700</f>
        <v>0</v>
      </c>
      <c r="U1661" s="31">
        <f>[1]consoCURRENT!X37700</f>
        <v>61439</v>
      </c>
      <c r="V1661" s="31">
        <f>[1]consoCURRENT!Y37700</f>
        <v>-22788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73">SUM(M1661:Y1661)</f>
        <v>1767364.7599999998</v>
      </c>
      <c r="AA1661" s="31">
        <f>D1661-Z1661</f>
        <v>645319.80000000214</v>
      </c>
      <c r="AB1661" s="39">
        <f>Z1661/D1661</f>
        <v>0.73253038930211345</v>
      </c>
      <c r="AC1661" s="32"/>
      <c r="AE1661" s="135"/>
      <c r="AF1661" s="135"/>
      <c r="AG1661" s="135"/>
      <c r="AH1661" s="135"/>
      <c r="AI1661" s="135"/>
      <c r="AJ1661" s="135"/>
      <c r="AK1661" s="135"/>
      <c r="AL1661" s="135"/>
      <c r="AM1661" s="135"/>
      <c r="AN1661" s="135"/>
      <c r="AO1661" s="135"/>
      <c r="AP1661" s="135"/>
    </row>
    <row r="1662" spans="1:42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73"/>
        <v>0</v>
      </c>
      <c r="AA1662" s="31">
        <f>D1662-Z1662</f>
        <v>0</v>
      </c>
      <c r="AB1662" s="39"/>
      <c r="AC1662" s="32"/>
      <c r="AE1662" s="135"/>
      <c r="AF1662" s="135"/>
      <c r="AG1662" s="135"/>
      <c r="AH1662" s="135"/>
      <c r="AI1662" s="135"/>
      <c r="AJ1662" s="135"/>
      <c r="AK1662" s="135"/>
      <c r="AL1662" s="135"/>
      <c r="AM1662" s="135"/>
      <c r="AN1662" s="135"/>
      <c r="AO1662" s="135"/>
      <c r="AP1662" s="135"/>
    </row>
    <row r="1663" spans="1:42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73"/>
        <v>0</v>
      </c>
      <c r="AA1663" s="31">
        <f>D1663-Z1663</f>
        <v>0</v>
      </c>
      <c r="AB1663" s="39"/>
      <c r="AC1663" s="32"/>
      <c r="AE1663" s="135"/>
      <c r="AF1663" s="135"/>
      <c r="AG1663" s="135"/>
      <c r="AH1663" s="135"/>
      <c r="AI1663" s="135"/>
      <c r="AJ1663" s="135"/>
      <c r="AK1663" s="135"/>
      <c r="AL1663" s="135"/>
      <c r="AM1663" s="135"/>
      <c r="AN1663" s="135"/>
      <c r="AO1663" s="135"/>
      <c r="AP1663" s="135"/>
    </row>
    <row r="1664" spans="1:42" s="33" customFormat="1" ht="18" hidden="1" customHeight="1" x14ac:dyDescent="0.25">
      <c r="A1664" s="40" t="s">
        <v>38</v>
      </c>
      <c r="B1664" s="41">
        <f t="shared" ref="B1664:AA1664" si="774">SUM(B1660:B1663)</f>
        <v>2412684.5600000019</v>
      </c>
      <c r="C1664" s="41">
        <f t="shared" si="774"/>
        <v>0</v>
      </c>
      <c r="D1664" s="41">
        <f t="shared" si="774"/>
        <v>2412684.5600000019</v>
      </c>
      <c r="E1664" s="41">
        <f t="shared" si="774"/>
        <v>495732.66</v>
      </c>
      <c r="F1664" s="41">
        <f t="shared" si="774"/>
        <v>1177550.76</v>
      </c>
      <c r="G1664" s="41">
        <f t="shared" si="774"/>
        <v>94081.34</v>
      </c>
      <c r="H1664" s="41">
        <f t="shared" si="774"/>
        <v>0</v>
      </c>
      <c r="I1664" s="41">
        <f t="shared" si="774"/>
        <v>495732.66</v>
      </c>
      <c r="J1664" s="41">
        <f t="shared" si="774"/>
        <v>879670.76000000013</v>
      </c>
      <c r="K1664" s="41">
        <f t="shared" si="774"/>
        <v>55430.34</v>
      </c>
      <c r="L1664" s="41">
        <f t="shared" si="774"/>
        <v>0</v>
      </c>
      <c r="M1664" s="41">
        <f t="shared" si="774"/>
        <v>1430833.7599999998</v>
      </c>
      <c r="N1664" s="41">
        <f t="shared" si="774"/>
        <v>0</v>
      </c>
      <c r="O1664" s="41">
        <f t="shared" si="774"/>
        <v>0</v>
      </c>
      <c r="P1664" s="41">
        <f t="shared" si="774"/>
        <v>0</v>
      </c>
      <c r="Q1664" s="41">
        <f t="shared" si="774"/>
        <v>0</v>
      </c>
      <c r="R1664" s="41">
        <f t="shared" si="774"/>
        <v>70000</v>
      </c>
      <c r="S1664" s="41">
        <f t="shared" si="774"/>
        <v>227880</v>
      </c>
      <c r="T1664" s="41">
        <f t="shared" si="774"/>
        <v>0</v>
      </c>
      <c r="U1664" s="41">
        <f t="shared" si="774"/>
        <v>61439</v>
      </c>
      <c r="V1664" s="41">
        <f t="shared" si="774"/>
        <v>-22788</v>
      </c>
      <c r="W1664" s="41">
        <f t="shared" si="774"/>
        <v>0</v>
      </c>
      <c r="X1664" s="41">
        <f t="shared" si="774"/>
        <v>0</v>
      </c>
      <c r="Y1664" s="41">
        <f t="shared" si="774"/>
        <v>0</v>
      </c>
      <c r="Z1664" s="41">
        <f t="shared" si="774"/>
        <v>1767364.7599999998</v>
      </c>
      <c r="AA1664" s="41">
        <f t="shared" si="774"/>
        <v>645319.80000000214</v>
      </c>
      <c r="AB1664" s="42">
        <f>Z1664/D1664</f>
        <v>0.73253038930211345</v>
      </c>
      <c r="AC1664" s="32"/>
      <c r="AE1664" s="135"/>
      <c r="AF1664" s="135"/>
      <c r="AG1664" s="135"/>
      <c r="AH1664" s="135"/>
      <c r="AI1664" s="135"/>
      <c r="AJ1664" s="135"/>
      <c r="AK1664" s="135"/>
      <c r="AL1664" s="135"/>
      <c r="AM1664" s="135"/>
      <c r="AN1664" s="135"/>
      <c r="AO1664" s="135"/>
      <c r="AP1664" s="135"/>
    </row>
    <row r="1665" spans="1:42" s="33" customFormat="1" ht="18" hidden="1" customHeight="1" x14ac:dyDescent="0.25">
      <c r="A1665" s="43" t="s">
        <v>39</v>
      </c>
      <c r="B1665" s="31">
        <f>[1]consoCURRENT!E37739</f>
        <v>0</v>
      </c>
      <c r="C1665" s="31">
        <f>[1]consoCURRENT!F37739</f>
        <v>0</v>
      </c>
      <c r="D1665" s="31">
        <f>[1]consoCURRENT!G37739</f>
        <v>0</v>
      </c>
      <c r="E1665" s="31">
        <f>[1]consoCURRENT!H37739</f>
        <v>0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0</v>
      </c>
      <c r="P1665" s="31">
        <f>[1]consoCURRENT!S37739</f>
        <v>0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75">SUM(M1665:Y1665)</f>
        <v>0</v>
      </c>
      <c r="AA1665" s="31">
        <f>D1665-Z1665</f>
        <v>0</v>
      </c>
      <c r="AB1665" s="39" t="e">
        <f>Z1665/D1665</f>
        <v>#DIV/0!</v>
      </c>
      <c r="AC1665" s="32"/>
      <c r="AE1665" s="135"/>
      <c r="AF1665" s="135"/>
      <c r="AG1665" s="135"/>
      <c r="AH1665" s="135"/>
      <c r="AI1665" s="135"/>
      <c r="AJ1665" s="135"/>
      <c r="AK1665" s="135"/>
      <c r="AL1665" s="135"/>
      <c r="AM1665" s="135"/>
      <c r="AN1665" s="135"/>
      <c r="AO1665" s="135"/>
      <c r="AP1665" s="135"/>
    </row>
    <row r="1666" spans="1:42" s="33" customFormat="1" ht="18" customHeight="1" x14ac:dyDescent="0.25">
      <c r="A1666" s="40" t="s">
        <v>40</v>
      </c>
      <c r="B1666" s="41">
        <f t="shared" ref="B1666:AA1666" si="776">B1665+B1664</f>
        <v>2412684.5600000019</v>
      </c>
      <c r="C1666" s="41">
        <f t="shared" si="776"/>
        <v>0</v>
      </c>
      <c r="D1666" s="41">
        <f t="shared" si="776"/>
        <v>2412684.5600000019</v>
      </c>
      <c r="E1666" s="41">
        <f t="shared" si="776"/>
        <v>495732.66</v>
      </c>
      <c r="F1666" s="41">
        <f t="shared" si="776"/>
        <v>1177550.76</v>
      </c>
      <c r="G1666" s="41">
        <f t="shared" si="776"/>
        <v>94081.34</v>
      </c>
      <c r="H1666" s="41">
        <f t="shared" si="776"/>
        <v>0</v>
      </c>
      <c r="I1666" s="41">
        <f t="shared" si="776"/>
        <v>495732.66</v>
      </c>
      <c r="J1666" s="41">
        <f t="shared" si="776"/>
        <v>879670.76000000013</v>
      </c>
      <c r="K1666" s="41">
        <f t="shared" si="776"/>
        <v>55430.34</v>
      </c>
      <c r="L1666" s="41">
        <f t="shared" si="776"/>
        <v>0</v>
      </c>
      <c r="M1666" s="41">
        <f t="shared" si="776"/>
        <v>1430833.7599999998</v>
      </c>
      <c r="N1666" s="41">
        <f t="shared" si="776"/>
        <v>0</v>
      </c>
      <c r="O1666" s="41">
        <f t="shared" si="776"/>
        <v>0</v>
      </c>
      <c r="P1666" s="41">
        <f t="shared" si="776"/>
        <v>0</v>
      </c>
      <c r="Q1666" s="41">
        <f t="shared" si="776"/>
        <v>0</v>
      </c>
      <c r="R1666" s="41">
        <f t="shared" si="776"/>
        <v>70000</v>
      </c>
      <c r="S1666" s="41">
        <f t="shared" si="776"/>
        <v>227880</v>
      </c>
      <c r="T1666" s="41">
        <f t="shared" si="776"/>
        <v>0</v>
      </c>
      <c r="U1666" s="41">
        <f t="shared" si="776"/>
        <v>61439</v>
      </c>
      <c r="V1666" s="41">
        <f t="shared" si="776"/>
        <v>-22788</v>
      </c>
      <c r="W1666" s="41">
        <f t="shared" si="776"/>
        <v>0</v>
      </c>
      <c r="X1666" s="41">
        <f t="shared" si="776"/>
        <v>0</v>
      </c>
      <c r="Y1666" s="41">
        <f t="shared" si="776"/>
        <v>0</v>
      </c>
      <c r="Z1666" s="41">
        <f t="shared" si="776"/>
        <v>1767364.7599999998</v>
      </c>
      <c r="AA1666" s="41">
        <f t="shared" si="776"/>
        <v>645319.80000000214</v>
      </c>
      <c r="AB1666" s="42">
        <f>Z1666/D1666</f>
        <v>0.73253038930211345</v>
      </c>
      <c r="AC1666" s="44"/>
      <c r="AE1666" s="135"/>
      <c r="AF1666" s="135"/>
      <c r="AG1666" s="135"/>
      <c r="AH1666" s="135"/>
      <c r="AI1666" s="135"/>
      <c r="AJ1666" s="135"/>
      <c r="AK1666" s="135"/>
      <c r="AL1666" s="135"/>
      <c r="AM1666" s="135"/>
      <c r="AN1666" s="135"/>
      <c r="AO1666" s="135"/>
      <c r="AP1666" s="135"/>
    </row>
    <row r="1667" spans="1:42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  <c r="AE1667" s="135"/>
      <c r="AF1667" s="135"/>
      <c r="AG1667" s="135"/>
      <c r="AH1667" s="135"/>
      <c r="AI1667" s="135"/>
      <c r="AJ1667" s="135"/>
      <c r="AK1667" s="135"/>
      <c r="AL1667" s="135"/>
      <c r="AM1667" s="135"/>
      <c r="AN1667" s="135"/>
      <c r="AO1667" s="135"/>
      <c r="AP1667" s="135"/>
    </row>
    <row r="1668" spans="1:42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  <c r="AE1668" s="135"/>
      <c r="AF1668" s="135"/>
      <c r="AG1668" s="135"/>
      <c r="AH1668" s="135"/>
      <c r="AI1668" s="135"/>
      <c r="AJ1668" s="135"/>
      <c r="AK1668" s="135"/>
      <c r="AL1668" s="135"/>
      <c r="AM1668" s="135"/>
      <c r="AN1668" s="135"/>
      <c r="AO1668" s="135"/>
      <c r="AP1668" s="135"/>
    </row>
    <row r="1669" spans="1:42" s="33" customFormat="1" ht="15" customHeight="1" x14ac:dyDescent="0.25">
      <c r="A1669" s="48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  <c r="AE1669" s="135"/>
      <c r="AF1669" s="135"/>
      <c r="AG1669" s="135"/>
      <c r="AH1669" s="135"/>
      <c r="AI1669" s="135"/>
      <c r="AJ1669" s="135"/>
      <c r="AK1669" s="135"/>
      <c r="AL1669" s="135"/>
      <c r="AM1669" s="135"/>
      <c r="AN1669" s="135"/>
      <c r="AO1669" s="135"/>
      <c r="AP1669" s="135"/>
    </row>
    <row r="1670" spans="1:42" s="33" customFormat="1" ht="18" customHeight="1" x14ac:dyDescent="0.2">
      <c r="A1670" s="36" t="s">
        <v>34</v>
      </c>
      <c r="B1670" s="31">
        <f>B1680</f>
        <v>0</v>
      </c>
      <c r="C1670" s="31">
        <f t="shared" ref="C1670:Y1670" si="777">C1680</f>
        <v>0</v>
      </c>
      <c r="D1670" s="31">
        <f t="shared" si="777"/>
        <v>0</v>
      </c>
      <c r="E1670" s="31">
        <f t="shared" si="777"/>
        <v>0</v>
      </c>
      <c r="F1670" s="31">
        <f t="shared" si="777"/>
        <v>0</v>
      </c>
      <c r="G1670" s="31">
        <f t="shared" si="777"/>
        <v>0</v>
      </c>
      <c r="H1670" s="31">
        <f t="shared" si="777"/>
        <v>0</v>
      </c>
      <c r="I1670" s="31">
        <f t="shared" si="777"/>
        <v>0</v>
      </c>
      <c r="J1670" s="31">
        <f t="shared" si="777"/>
        <v>0</v>
      </c>
      <c r="K1670" s="31">
        <f t="shared" si="777"/>
        <v>0</v>
      </c>
      <c r="L1670" s="31">
        <f t="shared" si="777"/>
        <v>0</v>
      </c>
      <c r="M1670" s="31">
        <f t="shared" si="777"/>
        <v>0</v>
      </c>
      <c r="N1670" s="31">
        <f t="shared" si="777"/>
        <v>0</v>
      </c>
      <c r="O1670" s="31">
        <f t="shared" si="777"/>
        <v>0</v>
      </c>
      <c r="P1670" s="31">
        <f t="shared" si="777"/>
        <v>0</v>
      </c>
      <c r="Q1670" s="31">
        <f t="shared" si="777"/>
        <v>0</v>
      </c>
      <c r="R1670" s="31">
        <f t="shared" si="777"/>
        <v>0</v>
      </c>
      <c r="S1670" s="31">
        <f t="shared" si="777"/>
        <v>0</v>
      </c>
      <c r="T1670" s="31">
        <f t="shared" si="777"/>
        <v>0</v>
      </c>
      <c r="U1670" s="31">
        <f t="shared" si="777"/>
        <v>0</v>
      </c>
      <c r="V1670" s="31">
        <f t="shared" si="777"/>
        <v>0</v>
      </c>
      <c r="W1670" s="31">
        <f t="shared" si="777"/>
        <v>0</v>
      </c>
      <c r="X1670" s="31">
        <f t="shared" si="777"/>
        <v>0</v>
      </c>
      <c r="Y1670" s="31">
        <f t="shared" si="777"/>
        <v>0</v>
      </c>
      <c r="Z1670" s="31">
        <f>SUM(M1670:Y1670)</f>
        <v>0</v>
      </c>
      <c r="AA1670" s="31">
        <f>D1670-Z1670</f>
        <v>0</v>
      </c>
      <c r="AB1670" s="37" t="e">
        <f>Z1670/D1670</f>
        <v>#DIV/0!</v>
      </c>
      <c r="AC1670" s="32"/>
      <c r="AE1670" s="135"/>
      <c r="AF1670" s="135"/>
      <c r="AG1670" s="135"/>
      <c r="AH1670" s="135"/>
      <c r="AI1670" s="135"/>
      <c r="AJ1670" s="135"/>
      <c r="AK1670" s="135"/>
      <c r="AL1670" s="135"/>
      <c r="AM1670" s="135"/>
      <c r="AN1670" s="135"/>
      <c r="AO1670" s="135"/>
      <c r="AP1670" s="135"/>
    </row>
    <row r="1671" spans="1:42" s="33" customFormat="1" ht="18" customHeight="1" x14ac:dyDescent="0.2">
      <c r="A1671" s="36" t="s">
        <v>35</v>
      </c>
      <c r="B1671" s="31">
        <f t="shared" ref="B1671:Y1673" si="778">B1681</f>
        <v>13511414.09</v>
      </c>
      <c r="C1671" s="31">
        <f t="shared" si="778"/>
        <v>-9.4587448984384537E-11</v>
      </c>
      <c r="D1671" s="31">
        <f t="shared" si="778"/>
        <v>13511414.09</v>
      </c>
      <c r="E1671" s="31">
        <f t="shared" si="778"/>
        <v>3338376.48</v>
      </c>
      <c r="F1671" s="31">
        <f t="shared" si="778"/>
        <v>6972090.959999999</v>
      </c>
      <c r="G1671" s="31">
        <f t="shared" si="778"/>
        <v>1693918.12</v>
      </c>
      <c r="H1671" s="31">
        <f t="shared" si="778"/>
        <v>0</v>
      </c>
      <c r="I1671" s="31">
        <f t="shared" si="778"/>
        <v>31851.48</v>
      </c>
      <c r="J1671" s="31">
        <f t="shared" si="778"/>
        <v>57542.46</v>
      </c>
      <c r="K1671" s="31">
        <f t="shared" si="778"/>
        <v>22866.5</v>
      </c>
      <c r="L1671" s="31">
        <f t="shared" si="778"/>
        <v>0</v>
      </c>
      <c r="M1671" s="31">
        <f t="shared" si="778"/>
        <v>112260.43999999999</v>
      </c>
      <c r="N1671" s="31">
        <f t="shared" si="778"/>
        <v>198900.53000000003</v>
      </c>
      <c r="O1671" s="31">
        <f t="shared" si="778"/>
        <v>2186486.4700000002</v>
      </c>
      <c r="P1671" s="31">
        <f t="shared" si="778"/>
        <v>921137.99999999988</v>
      </c>
      <c r="Q1671" s="31">
        <f t="shared" si="778"/>
        <v>4643634.5</v>
      </c>
      <c r="R1671" s="31">
        <f t="shared" si="778"/>
        <v>1659485.9200000006</v>
      </c>
      <c r="S1671" s="31">
        <f t="shared" si="778"/>
        <v>611428.07999999996</v>
      </c>
      <c r="T1671" s="31">
        <f t="shared" si="778"/>
        <v>-25387.050000000003</v>
      </c>
      <c r="U1671" s="31">
        <f t="shared" si="778"/>
        <v>1064485.1299999999</v>
      </c>
      <c r="V1671" s="31">
        <f t="shared" si="778"/>
        <v>631953.54</v>
      </c>
      <c r="W1671" s="31">
        <f t="shared" si="778"/>
        <v>0</v>
      </c>
      <c r="X1671" s="31">
        <f t="shared" si="778"/>
        <v>0</v>
      </c>
      <c r="Y1671" s="31">
        <f t="shared" si="778"/>
        <v>0</v>
      </c>
      <c r="Z1671" s="31">
        <f t="shared" ref="Z1671:Z1673" si="779">SUM(M1671:Y1671)</f>
        <v>12004385.559999999</v>
      </c>
      <c r="AA1671" s="31">
        <f>D1671-Z1671</f>
        <v>1507028.5300000012</v>
      </c>
      <c r="AB1671" s="39">
        <f>Z1671/D1671</f>
        <v>0.88846256062010742</v>
      </c>
      <c r="AC1671" s="32"/>
      <c r="AE1671" s="135"/>
      <c r="AF1671" s="135"/>
      <c r="AG1671" s="135"/>
      <c r="AH1671" s="135"/>
      <c r="AI1671" s="135"/>
      <c r="AJ1671" s="135"/>
      <c r="AK1671" s="135"/>
      <c r="AL1671" s="135"/>
      <c r="AM1671" s="135"/>
      <c r="AN1671" s="135"/>
      <c r="AO1671" s="135"/>
      <c r="AP1671" s="135"/>
    </row>
    <row r="1672" spans="1:42" s="33" customFormat="1" ht="18" customHeight="1" x14ac:dyDescent="0.2">
      <c r="A1672" s="36" t="s">
        <v>36</v>
      </c>
      <c r="B1672" s="31">
        <f t="shared" si="778"/>
        <v>0</v>
      </c>
      <c r="C1672" s="31">
        <f t="shared" si="778"/>
        <v>0</v>
      </c>
      <c r="D1672" s="31">
        <f t="shared" si="778"/>
        <v>0</v>
      </c>
      <c r="E1672" s="31">
        <f t="shared" si="778"/>
        <v>0</v>
      </c>
      <c r="F1672" s="31">
        <f t="shared" si="778"/>
        <v>0</v>
      </c>
      <c r="G1672" s="31">
        <f t="shared" si="778"/>
        <v>0</v>
      </c>
      <c r="H1672" s="31">
        <f t="shared" si="778"/>
        <v>0</v>
      </c>
      <c r="I1672" s="31">
        <f t="shared" si="778"/>
        <v>0</v>
      </c>
      <c r="J1672" s="31">
        <f t="shared" si="778"/>
        <v>0</v>
      </c>
      <c r="K1672" s="31">
        <f t="shared" si="778"/>
        <v>0</v>
      </c>
      <c r="L1672" s="31">
        <f t="shared" si="778"/>
        <v>0</v>
      </c>
      <c r="M1672" s="31">
        <f t="shared" si="778"/>
        <v>0</v>
      </c>
      <c r="N1672" s="31">
        <f t="shared" si="778"/>
        <v>0</v>
      </c>
      <c r="O1672" s="31">
        <f t="shared" si="778"/>
        <v>0</v>
      </c>
      <c r="P1672" s="31">
        <f t="shared" si="778"/>
        <v>0</v>
      </c>
      <c r="Q1672" s="31">
        <f t="shared" si="778"/>
        <v>0</v>
      </c>
      <c r="R1672" s="31">
        <f t="shared" si="778"/>
        <v>0</v>
      </c>
      <c r="S1672" s="31">
        <f t="shared" si="778"/>
        <v>0</v>
      </c>
      <c r="T1672" s="31">
        <f t="shared" si="778"/>
        <v>0</v>
      </c>
      <c r="U1672" s="31">
        <f t="shared" si="778"/>
        <v>0</v>
      </c>
      <c r="V1672" s="31">
        <f t="shared" si="778"/>
        <v>0</v>
      </c>
      <c r="W1672" s="31">
        <f t="shared" si="778"/>
        <v>0</v>
      </c>
      <c r="X1672" s="31">
        <f t="shared" si="778"/>
        <v>0</v>
      </c>
      <c r="Y1672" s="31">
        <f t="shared" si="778"/>
        <v>0</v>
      </c>
      <c r="Z1672" s="31">
        <f t="shared" si="779"/>
        <v>0</v>
      </c>
      <c r="AA1672" s="31">
        <f>D1672-Z1672</f>
        <v>0</v>
      </c>
      <c r="AB1672" s="39"/>
      <c r="AC1672" s="32"/>
      <c r="AE1672" s="135"/>
      <c r="AF1672" s="135"/>
      <c r="AG1672" s="135"/>
      <c r="AH1672" s="135"/>
      <c r="AI1672" s="135"/>
      <c r="AJ1672" s="135"/>
      <c r="AK1672" s="135"/>
      <c r="AL1672" s="135"/>
      <c r="AM1672" s="135"/>
      <c r="AN1672" s="135"/>
      <c r="AO1672" s="135"/>
      <c r="AP1672" s="135"/>
    </row>
    <row r="1673" spans="1:42" s="33" customFormat="1" ht="18" customHeight="1" x14ac:dyDescent="0.2">
      <c r="A1673" s="36" t="s">
        <v>37</v>
      </c>
      <c r="B1673" s="31">
        <f t="shared" si="778"/>
        <v>0</v>
      </c>
      <c r="C1673" s="31">
        <f t="shared" si="778"/>
        <v>0</v>
      </c>
      <c r="D1673" s="31">
        <f t="shared" si="778"/>
        <v>0</v>
      </c>
      <c r="E1673" s="31">
        <f t="shared" si="778"/>
        <v>0</v>
      </c>
      <c r="F1673" s="31">
        <f t="shared" si="778"/>
        <v>0</v>
      </c>
      <c r="G1673" s="31">
        <f t="shared" si="778"/>
        <v>0</v>
      </c>
      <c r="H1673" s="31">
        <f t="shared" si="778"/>
        <v>0</v>
      </c>
      <c r="I1673" s="31">
        <f t="shared" si="778"/>
        <v>0</v>
      </c>
      <c r="J1673" s="31">
        <f t="shared" si="778"/>
        <v>0</v>
      </c>
      <c r="K1673" s="31">
        <f t="shared" si="778"/>
        <v>0</v>
      </c>
      <c r="L1673" s="31">
        <f t="shared" si="778"/>
        <v>0</v>
      </c>
      <c r="M1673" s="31">
        <f t="shared" si="778"/>
        <v>0</v>
      </c>
      <c r="N1673" s="31">
        <f t="shared" si="778"/>
        <v>0</v>
      </c>
      <c r="O1673" s="31">
        <f t="shared" si="778"/>
        <v>0</v>
      </c>
      <c r="P1673" s="31">
        <f t="shared" si="778"/>
        <v>0</v>
      </c>
      <c r="Q1673" s="31">
        <f t="shared" si="778"/>
        <v>0</v>
      </c>
      <c r="R1673" s="31">
        <f t="shared" si="778"/>
        <v>0</v>
      </c>
      <c r="S1673" s="31">
        <f t="shared" si="778"/>
        <v>0</v>
      </c>
      <c r="T1673" s="31">
        <f t="shared" si="778"/>
        <v>0</v>
      </c>
      <c r="U1673" s="31">
        <f t="shared" si="778"/>
        <v>0</v>
      </c>
      <c r="V1673" s="31">
        <f t="shared" si="778"/>
        <v>0</v>
      </c>
      <c r="W1673" s="31">
        <f t="shared" si="778"/>
        <v>0</v>
      </c>
      <c r="X1673" s="31">
        <f t="shared" si="778"/>
        <v>0</v>
      </c>
      <c r="Y1673" s="31">
        <f t="shared" si="778"/>
        <v>0</v>
      </c>
      <c r="Z1673" s="31">
        <f t="shared" si="779"/>
        <v>0</v>
      </c>
      <c r="AA1673" s="31">
        <f>D1673-Z1673</f>
        <v>0</v>
      </c>
      <c r="AB1673" s="39"/>
      <c r="AC1673" s="32"/>
      <c r="AE1673" s="135"/>
      <c r="AF1673" s="135"/>
      <c r="AG1673" s="135"/>
      <c r="AH1673" s="135"/>
      <c r="AI1673" s="135"/>
      <c r="AJ1673" s="135"/>
      <c r="AK1673" s="135"/>
      <c r="AL1673" s="135"/>
      <c r="AM1673" s="135"/>
      <c r="AN1673" s="135"/>
      <c r="AO1673" s="135"/>
      <c r="AP1673" s="135"/>
    </row>
    <row r="1674" spans="1:42" s="33" customFormat="1" ht="18" hidden="1" customHeight="1" x14ac:dyDescent="0.25">
      <c r="A1674" s="40" t="s">
        <v>38</v>
      </c>
      <c r="B1674" s="41">
        <f t="shared" ref="B1674:AA1674" si="780">SUM(B1670:B1673)</f>
        <v>13511414.09</v>
      </c>
      <c r="C1674" s="41">
        <f t="shared" si="780"/>
        <v>-9.4587448984384537E-11</v>
      </c>
      <c r="D1674" s="41">
        <f t="shared" si="780"/>
        <v>13511414.09</v>
      </c>
      <c r="E1674" s="41">
        <f t="shared" si="780"/>
        <v>3338376.48</v>
      </c>
      <c r="F1674" s="41">
        <f t="shared" si="780"/>
        <v>6972090.959999999</v>
      </c>
      <c r="G1674" s="41">
        <f t="shared" si="780"/>
        <v>1693918.12</v>
      </c>
      <c r="H1674" s="41">
        <f t="shared" si="780"/>
        <v>0</v>
      </c>
      <c r="I1674" s="41">
        <f t="shared" si="780"/>
        <v>31851.48</v>
      </c>
      <c r="J1674" s="41">
        <f t="shared" si="780"/>
        <v>57542.46</v>
      </c>
      <c r="K1674" s="41">
        <f t="shared" si="780"/>
        <v>22866.5</v>
      </c>
      <c r="L1674" s="41">
        <f t="shared" si="780"/>
        <v>0</v>
      </c>
      <c r="M1674" s="41">
        <f t="shared" si="780"/>
        <v>112260.43999999999</v>
      </c>
      <c r="N1674" s="41">
        <f t="shared" si="780"/>
        <v>198900.53000000003</v>
      </c>
      <c r="O1674" s="41">
        <f t="shared" si="780"/>
        <v>2186486.4700000002</v>
      </c>
      <c r="P1674" s="41">
        <f t="shared" si="780"/>
        <v>921137.99999999988</v>
      </c>
      <c r="Q1674" s="41">
        <f t="shared" si="780"/>
        <v>4643634.5</v>
      </c>
      <c r="R1674" s="41">
        <f t="shared" si="780"/>
        <v>1659485.9200000006</v>
      </c>
      <c r="S1674" s="41">
        <f t="shared" si="780"/>
        <v>611428.07999999996</v>
      </c>
      <c r="T1674" s="41">
        <f t="shared" si="780"/>
        <v>-25387.050000000003</v>
      </c>
      <c r="U1674" s="41">
        <f t="shared" si="780"/>
        <v>1064485.1299999999</v>
      </c>
      <c r="V1674" s="41">
        <f t="shared" si="780"/>
        <v>631953.54</v>
      </c>
      <c r="W1674" s="41">
        <f t="shared" si="780"/>
        <v>0</v>
      </c>
      <c r="X1674" s="41">
        <f t="shared" si="780"/>
        <v>0</v>
      </c>
      <c r="Y1674" s="41">
        <f t="shared" si="780"/>
        <v>0</v>
      </c>
      <c r="Z1674" s="41">
        <f t="shared" si="780"/>
        <v>12004385.559999999</v>
      </c>
      <c r="AA1674" s="41">
        <f t="shared" si="780"/>
        <v>1507028.5300000012</v>
      </c>
      <c r="AB1674" s="42">
        <f>Z1674/D1674</f>
        <v>0.88846256062010742</v>
      </c>
      <c r="AC1674" s="32"/>
      <c r="AE1674" s="135"/>
      <c r="AF1674" s="135"/>
      <c r="AG1674" s="135"/>
      <c r="AH1674" s="135"/>
      <c r="AI1674" s="135"/>
      <c r="AJ1674" s="135"/>
      <c r="AK1674" s="135"/>
      <c r="AL1674" s="135"/>
      <c r="AM1674" s="135"/>
      <c r="AN1674" s="135"/>
      <c r="AO1674" s="135"/>
      <c r="AP1674" s="135"/>
    </row>
    <row r="1675" spans="1:42" s="33" customFormat="1" ht="18" hidden="1" customHeight="1" x14ac:dyDescent="0.25">
      <c r="A1675" s="43" t="s">
        <v>39</v>
      </c>
      <c r="B1675" s="31">
        <f t="shared" ref="B1675:Y1675" si="781">B1685</f>
        <v>0</v>
      </c>
      <c r="C1675" s="31">
        <f t="shared" si="781"/>
        <v>0</v>
      </c>
      <c r="D1675" s="31">
        <f t="shared" si="781"/>
        <v>0</v>
      </c>
      <c r="E1675" s="31">
        <f t="shared" si="781"/>
        <v>0</v>
      </c>
      <c r="F1675" s="31">
        <f t="shared" si="781"/>
        <v>0</v>
      </c>
      <c r="G1675" s="31">
        <f t="shared" si="781"/>
        <v>0</v>
      </c>
      <c r="H1675" s="31">
        <f t="shared" si="781"/>
        <v>0</v>
      </c>
      <c r="I1675" s="31">
        <f t="shared" si="781"/>
        <v>0</v>
      </c>
      <c r="J1675" s="31">
        <f t="shared" si="781"/>
        <v>0</v>
      </c>
      <c r="K1675" s="31">
        <f t="shared" si="781"/>
        <v>0</v>
      </c>
      <c r="L1675" s="31">
        <f t="shared" si="781"/>
        <v>0</v>
      </c>
      <c r="M1675" s="31">
        <f t="shared" si="781"/>
        <v>0</v>
      </c>
      <c r="N1675" s="31">
        <f t="shared" si="781"/>
        <v>0</v>
      </c>
      <c r="O1675" s="31">
        <f t="shared" si="781"/>
        <v>0</v>
      </c>
      <c r="P1675" s="31">
        <f t="shared" si="781"/>
        <v>0</v>
      </c>
      <c r="Q1675" s="31">
        <f t="shared" si="781"/>
        <v>0</v>
      </c>
      <c r="R1675" s="31">
        <f t="shared" si="781"/>
        <v>0</v>
      </c>
      <c r="S1675" s="31">
        <f t="shared" si="781"/>
        <v>0</v>
      </c>
      <c r="T1675" s="31">
        <f t="shared" si="781"/>
        <v>0</v>
      </c>
      <c r="U1675" s="31">
        <f t="shared" si="781"/>
        <v>0</v>
      </c>
      <c r="V1675" s="31">
        <f t="shared" si="781"/>
        <v>0</v>
      </c>
      <c r="W1675" s="31">
        <f t="shared" si="781"/>
        <v>0</v>
      </c>
      <c r="X1675" s="31">
        <f t="shared" si="781"/>
        <v>0</v>
      </c>
      <c r="Y1675" s="31">
        <f t="shared" si="781"/>
        <v>0</v>
      </c>
      <c r="Z1675" s="31">
        <f t="shared" ref="Z1675" si="782">SUM(M1675:Y1675)</f>
        <v>0</v>
      </c>
      <c r="AA1675" s="31">
        <f>D1675-Z1675</f>
        <v>0</v>
      </c>
      <c r="AB1675" s="39" t="e">
        <f>Z1675/D1675</f>
        <v>#DIV/0!</v>
      </c>
      <c r="AC1675" s="32"/>
      <c r="AE1675" s="135"/>
      <c r="AF1675" s="135"/>
      <c r="AG1675" s="135"/>
      <c r="AH1675" s="135"/>
      <c r="AI1675" s="135"/>
      <c r="AJ1675" s="135"/>
      <c r="AK1675" s="135"/>
      <c r="AL1675" s="135"/>
      <c r="AM1675" s="135"/>
      <c r="AN1675" s="135"/>
      <c r="AO1675" s="135"/>
      <c r="AP1675" s="135"/>
    </row>
    <row r="1676" spans="1:42" s="33" customFormat="1" ht="18" customHeight="1" x14ac:dyDescent="0.25">
      <c r="A1676" s="40" t="s">
        <v>40</v>
      </c>
      <c r="B1676" s="41">
        <f t="shared" ref="B1676:AA1676" si="783">B1675+B1674</f>
        <v>13511414.09</v>
      </c>
      <c r="C1676" s="41">
        <f t="shared" si="783"/>
        <v>-9.4587448984384537E-11</v>
      </c>
      <c r="D1676" s="41">
        <f t="shared" si="783"/>
        <v>13511414.09</v>
      </c>
      <c r="E1676" s="41">
        <f t="shared" si="783"/>
        <v>3338376.48</v>
      </c>
      <c r="F1676" s="41">
        <f t="shared" si="783"/>
        <v>6972090.959999999</v>
      </c>
      <c r="G1676" s="41">
        <f t="shared" si="783"/>
        <v>1693918.12</v>
      </c>
      <c r="H1676" s="41">
        <f t="shared" si="783"/>
        <v>0</v>
      </c>
      <c r="I1676" s="41">
        <f t="shared" si="783"/>
        <v>31851.48</v>
      </c>
      <c r="J1676" s="41">
        <f t="shared" si="783"/>
        <v>57542.46</v>
      </c>
      <c r="K1676" s="41">
        <f t="shared" si="783"/>
        <v>22866.5</v>
      </c>
      <c r="L1676" s="41">
        <f t="shared" si="783"/>
        <v>0</v>
      </c>
      <c r="M1676" s="41">
        <f t="shared" si="783"/>
        <v>112260.43999999999</v>
      </c>
      <c r="N1676" s="41">
        <f t="shared" si="783"/>
        <v>198900.53000000003</v>
      </c>
      <c r="O1676" s="41">
        <f t="shared" si="783"/>
        <v>2186486.4700000002</v>
      </c>
      <c r="P1676" s="41">
        <f t="shared" si="783"/>
        <v>921137.99999999988</v>
      </c>
      <c r="Q1676" s="41">
        <f t="shared" si="783"/>
        <v>4643634.5</v>
      </c>
      <c r="R1676" s="41">
        <f t="shared" si="783"/>
        <v>1659485.9200000006</v>
      </c>
      <c r="S1676" s="41">
        <f t="shared" si="783"/>
        <v>611428.07999999996</v>
      </c>
      <c r="T1676" s="41">
        <f t="shared" si="783"/>
        <v>-25387.050000000003</v>
      </c>
      <c r="U1676" s="41">
        <f t="shared" si="783"/>
        <v>1064485.1299999999</v>
      </c>
      <c r="V1676" s="41">
        <f t="shared" si="783"/>
        <v>631953.54</v>
      </c>
      <c r="W1676" s="41">
        <f t="shared" si="783"/>
        <v>0</v>
      </c>
      <c r="X1676" s="41">
        <f t="shared" si="783"/>
        <v>0</v>
      </c>
      <c r="Y1676" s="41">
        <f t="shared" si="783"/>
        <v>0</v>
      </c>
      <c r="Z1676" s="41">
        <f t="shared" si="783"/>
        <v>12004385.559999999</v>
      </c>
      <c r="AA1676" s="41">
        <f t="shared" si="783"/>
        <v>1507028.5300000012</v>
      </c>
      <c r="AB1676" s="42">
        <f>Z1676/D1676</f>
        <v>0.88846256062010742</v>
      </c>
      <c r="AC1676" s="44"/>
      <c r="AE1676" s="135"/>
      <c r="AF1676" s="135"/>
      <c r="AG1676" s="135"/>
      <c r="AH1676" s="135"/>
      <c r="AI1676" s="135"/>
      <c r="AJ1676" s="135"/>
      <c r="AK1676" s="135"/>
      <c r="AL1676" s="135"/>
      <c r="AM1676" s="135"/>
      <c r="AN1676" s="135"/>
      <c r="AO1676" s="135"/>
      <c r="AP1676" s="135"/>
    </row>
    <row r="1677" spans="1:42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  <c r="AE1677" s="135"/>
      <c r="AF1677" s="135"/>
      <c r="AG1677" s="135"/>
      <c r="AH1677" s="135"/>
      <c r="AI1677" s="135"/>
      <c r="AJ1677" s="135"/>
      <c r="AK1677" s="135"/>
      <c r="AL1677" s="135"/>
      <c r="AM1677" s="135"/>
      <c r="AN1677" s="135"/>
      <c r="AO1677" s="135"/>
      <c r="AP1677" s="135"/>
    </row>
    <row r="1678" spans="1:42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  <c r="AE1678" s="135"/>
      <c r="AF1678" s="135"/>
      <c r="AG1678" s="135"/>
      <c r="AH1678" s="135"/>
      <c r="AI1678" s="135"/>
      <c r="AJ1678" s="135"/>
      <c r="AK1678" s="135"/>
      <c r="AL1678" s="135"/>
      <c r="AM1678" s="135"/>
      <c r="AN1678" s="135"/>
      <c r="AO1678" s="135"/>
      <c r="AP1678" s="135"/>
    </row>
    <row r="1679" spans="1:42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  <c r="AE1679" s="135"/>
      <c r="AF1679" s="135"/>
      <c r="AG1679" s="135"/>
      <c r="AH1679" s="135"/>
      <c r="AI1679" s="135"/>
      <c r="AJ1679" s="135"/>
      <c r="AK1679" s="135"/>
      <c r="AL1679" s="135"/>
      <c r="AM1679" s="135"/>
      <c r="AN1679" s="135"/>
      <c r="AO1679" s="135"/>
      <c r="AP1679" s="135"/>
    </row>
    <row r="1680" spans="1:42" s="33" customFormat="1" ht="18" customHeight="1" x14ac:dyDescent="0.2">
      <c r="A1680" s="36" t="s">
        <v>34</v>
      </c>
      <c r="B1680" s="31">
        <f>B1690+B1870</f>
        <v>0</v>
      </c>
      <c r="C1680" s="31">
        <f t="shared" ref="C1680:Y1685" si="784">C1690+C1870</f>
        <v>0</v>
      </c>
      <c r="D1680" s="31">
        <f t="shared" si="784"/>
        <v>0</v>
      </c>
      <c r="E1680" s="31">
        <f t="shared" si="784"/>
        <v>0</v>
      </c>
      <c r="F1680" s="31">
        <f t="shared" si="784"/>
        <v>0</v>
      </c>
      <c r="G1680" s="31">
        <f t="shared" si="784"/>
        <v>0</v>
      </c>
      <c r="H1680" s="31">
        <f t="shared" si="784"/>
        <v>0</v>
      </c>
      <c r="I1680" s="31">
        <f t="shared" si="784"/>
        <v>0</v>
      </c>
      <c r="J1680" s="31">
        <f t="shared" si="784"/>
        <v>0</v>
      </c>
      <c r="K1680" s="31">
        <f t="shared" si="784"/>
        <v>0</v>
      </c>
      <c r="L1680" s="31">
        <f t="shared" si="784"/>
        <v>0</v>
      </c>
      <c r="M1680" s="31">
        <f t="shared" si="784"/>
        <v>0</v>
      </c>
      <c r="N1680" s="31">
        <f t="shared" si="784"/>
        <v>0</v>
      </c>
      <c r="O1680" s="31">
        <f t="shared" si="784"/>
        <v>0</v>
      </c>
      <c r="P1680" s="31">
        <f t="shared" si="784"/>
        <v>0</v>
      </c>
      <c r="Q1680" s="31">
        <f t="shared" si="784"/>
        <v>0</v>
      </c>
      <c r="R1680" s="31">
        <f t="shared" si="784"/>
        <v>0</v>
      </c>
      <c r="S1680" s="31">
        <f t="shared" si="784"/>
        <v>0</v>
      </c>
      <c r="T1680" s="31">
        <f t="shared" si="784"/>
        <v>0</v>
      </c>
      <c r="U1680" s="31">
        <f t="shared" si="784"/>
        <v>0</v>
      </c>
      <c r="V1680" s="31">
        <f t="shared" si="784"/>
        <v>0</v>
      </c>
      <c r="W1680" s="31">
        <f t="shared" si="784"/>
        <v>0</v>
      </c>
      <c r="X1680" s="31">
        <f t="shared" si="784"/>
        <v>0</v>
      </c>
      <c r="Y1680" s="31">
        <f t="shared" si="784"/>
        <v>0</v>
      </c>
      <c r="Z1680" s="31">
        <f>SUM(M1680:Y1680)</f>
        <v>0</v>
      </c>
      <c r="AA1680" s="31">
        <f>D1680-Z1680</f>
        <v>0</v>
      </c>
      <c r="AB1680" s="37" t="e">
        <f>Z1680/D1680</f>
        <v>#DIV/0!</v>
      </c>
      <c r="AC1680" s="32"/>
      <c r="AE1680" s="135"/>
      <c r="AF1680" s="135"/>
      <c r="AG1680" s="135"/>
      <c r="AH1680" s="135"/>
      <c r="AI1680" s="135"/>
      <c r="AJ1680" s="135"/>
      <c r="AK1680" s="135"/>
      <c r="AL1680" s="135"/>
      <c r="AM1680" s="135"/>
      <c r="AN1680" s="135"/>
      <c r="AO1680" s="135"/>
      <c r="AP1680" s="135"/>
    </row>
    <row r="1681" spans="1:42" s="33" customFormat="1" ht="18" customHeight="1" x14ac:dyDescent="0.2">
      <c r="A1681" s="36" t="s">
        <v>35</v>
      </c>
      <c r="B1681" s="31">
        <f t="shared" ref="B1681:Q1685" si="785">B1691+B1871</f>
        <v>13511414.09</v>
      </c>
      <c r="C1681" s="31">
        <f t="shared" si="785"/>
        <v>-9.4587448984384537E-11</v>
      </c>
      <c r="D1681" s="31">
        <f t="shared" si="785"/>
        <v>13511414.09</v>
      </c>
      <c r="E1681" s="31">
        <f t="shared" si="785"/>
        <v>3338376.48</v>
      </c>
      <c r="F1681" s="31">
        <f t="shared" si="785"/>
        <v>6972090.959999999</v>
      </c>
      <c r="G1681" s="31">
        <f t="shared" si="785"/>
        <v>1693918.12</v>
      </c>
      <c r="H1681" s="31">
        <f t="shared" si="785"/>
        <v>0</v>
      </c>
      <c r="I1681" s="31">
        <f t="shared" si="785"/>
        <v>31851.48</v>
      </c>
      <c r="J1681" s="31">
        <f t="shared" si="785"/>
        <v>57542.46</v>
      </c>
      <c r="K1681" s="31">
        <f t="shared" si="785"/>
        <v>22866.5</v>
      </c>
      <c r="L1681" s="31">
        <f t="shared" si="785"/>
        <v>0</v>
      </c>
      <c r="M1681" s="31">
        <f t="shared" si="785"/>
        <v>112260.43999999999</v>
      </c>
      <c r="N1681" s="31">
        <f t="shared" si="785"/>
        <v>198900.53000000003</v>
      </c>
      <c r="O1681" s="31">
        <f t="shared" si="785"/>
        <v>2186486.4700000002</v>
      </c>
      <c r="P1681" s="31">
        <f t="shared" si="785"/>
        <v>921137.99999999988</v>
      </c>
      <c r="Q1681" s="31">
        <f t="shared" si="785"/>
        <v>4643634.5</v>
      </c>
      <c r="R1681" s="31">
        <f t="shared" si="784"/>
        <v>1659485.9200000006</v>
      </c>
      <c r="S1681" s="31">
        <f t="shared" si="784"/>
        <v>611428.07999999996</v>
      </c>
      <c r="T1681" s="31">
        <f t="shared" si="784"/>
        <v>-25387.050000000003</v>
      </c>
      <c r="U1681" s="31">
        <f t="shared" si="784"/>
        <v>1064485.1299999999</v>
      </c>
      <c r="V1681" s="31">
        <f t="shared" si="784"/>
        <v>631953.54</v>
      </c>
      <c r="W1681" s="31">
        <f t="shared" si="784"/>
        <v>0</v>
      </c>
      <c r="X1681" s="31">
        <f t="shared" si="784"/>
        <v>0</v>
      </c>
      <c r="Y1681" s="31">
        <f t="shared" si="784"/>
        <v>0</v>
      </c>
      <c r="Z1681" s="31">
        <f t="shared" ref="Z1681:Z1683" si="786">SUM(M1681:Y1681)</f>
        <v>12004385.559999999</v>
      </c>
      <c r="AA1681" s="31">
        <f>D1681-Z1681</f>
        <v>1507028.5300000012</v>
      </c>
      <c r="AB1681" s="39">
        <f>Z1681/D1681</f>
        <v>0.88846256062010742</v>
      </c>
      <c r="AC1681" s="32"/>
      <c r="AE1681" s="135"/>
      <c r="AF1681" s="135"/>
      <c r="AG1681" s="135"/>
      <c r="AH1681" s="135"/>
      <c r="AI1681" s="135"/>
      <c r="AJ1681" s="135"/>
      <c r="AK1681" s="135"/>
      <c r="AL1681" s="135"/>
      <c r="AM1681" s="135"/>
      <c r="AN1681" s="135"/>
      <c r="AO1681" s="135"/>
      <c r="AP1681" s="135"/>
    </row>
    <row r="1682" spans="1:42" s="33" customFormat="1" ht="18" customHeight="1" x14ac:dyDescent="0.2">
      <c r="A1682" s="36" t="s">
        <v>36</v>
      </c>
      <c r="B1682" s="31">
        <f t="shared" si="785"/>
        <v>0</v>
      </c>
      <c r="C1682" s="31">
        <f t="shared" si="784"/>
        <v>0</v>
      </c>
      <c r="D1682" s="31">
        <f t="shared" si="784"/>
        <v>0</v>
      </c>
      <c r="E1682" s="31">
        <f t="shared" si="784"/>
        <v>0</v>
      </c>
      <c r="F1682" s="31">
        <f t="shared" si="784"/>
        <v>0</v>
      </c>
      <c r="G1682" s="31">
        <f t="shared" si="784"/>
        <v>0</v>
      </c>
      <c r="H1682" s="31">
        <f t="shared" si="784"/>
        <v>0</v>
      </c>
      <c r="I1682" s="31">
        <f t="shared" si="784"/>
        <v>0</v>
      </c>
      <c r="J1682" s="31">
        <f t="shared" si="784"/>
        <v>0</v>
      </c>
      <c r="K1682" s="31">
        <f t="shared" si="784"/>
        <v>0</v>
      </c>
      <c r="L1682" s="31">
        <f t="shared" si="784"/>
        <v>0</v>
      </c>
      <c r="M1682" s="31">
        <f t="shared" si="784"/>
        <v>0</v>
      </c>
      <c r="N1682" s="31">
        <f t="shared" si="784"/>
        <v>0</v>
      </c>
      <c r="O1682" s="31">
        <f t="shared" si="784"/>
        <v>0</v>
      </c>
      <c r="P1682" s="31">
        <f t="shared" si="784"/>
        <v>0</v>
      </c>
      <c r="Q1682" s="31">
        <f t="shared" si="784"/>
        <v>0</v>
      </c>
      <c r="R1682" s="31">
        <f t="shared" si="784"/>
        <v>0</v>
      </c>
      <c r="S1682" s="31">
        <f t="shared" si="784"/>
        <v>0</v>
      </c>
      <c r="T1682" s="31">
        <f t="shared" si="784"/>
        <v>0</v>
      </c>
      <c r="U1682" s="31">
        <f t="shared" si="784"/>
        <v>0</v>
      </c>
      <c r="V1682" s="31">
        <f t="shared" si="784"/>
        <v>0</v>
      </c>
      <c r="W1682" s="31">
        <f t="shared" si="784"/>
        <v>0</v>
      </c>
      <c r="X1682" s="31">
        <f t="shared" si="784"/>
        <v>0</v>
      </c>
      <c r="Y1682" s="31">
        <f t="shared" si="784"/>
        <v>0</v>
      </c>
      <c r="Z1682" s="31">
        <f t="shared" si="786"/>
        <v>0</v>
      </c>
      <c r="AA1682" s="31">
        <f>D1682-Z1682</f>
        <v>0</v>
      </c>
      <c r="AB1682" s="39"/>
      <c r="AC1682" s="32"/>
      <c r="AE1682" s="135"/>
      <c r="AF1682" s="135"/>
      <c r="AG1682" s="135"/>
      <c r="AH1682" s="135"/>
      <c r="AI1682" s="135"/>
      <c r="AJ1682" s="135"/>
      <c r="AK1682" s="135"/>
      <c r="AL1682" s="135"/>
      <c r="AM1682" s="135"/>
      <c r="AN1682" s="135"/>
      <c r="AO1682" s="135"/>
      <c r="AP1682" s="135"/>
    </row>
    <row r="1683" spans="1:42" s="33" customFormat="1" ht="18" customHeight="1" x14ac:dyDescent="0.2">
      <c r="A1683" s="36" t="s">
        <v>37</v>
      </c>
      <c r="B1683" s="31">
        <f t="shared" si="785"/>
        <v>0</v>
      </c>
      <c r="C1683" s="31">
        <f t="shared" si="784"/>
        <v>0</v>
      </c>
      <c r="D1683" s="31">
        <f t="shared" si="784"/>
        <v>0</v>
      </c>
      <c r="E1683" s="31">
        <f t="shared" si="784"/>
        <v>0</v>
      </c>
      <c r="F1683" s="31">
        <f t="shared" si="784"/>
        <v>0</v>
      </c>
      <c r="G1683" s="31">
        <f t="shared" si="784"/>
        <v>0</v>
      </c>
      <c r="H1683" s="31">
        <f t="shared" si="784"/>
        <v>0</v>
      </c>
      <c r="I1683" s="31">
        <f t="shared" si="784"/>
        <v>0</v>
      </c>
      <c r="J1683" s="31">
        <f t="shared" si="784"/>
        <v>0</v>
      </c>
      <c r="K1683" s="31">
        <f t="shared" si="784"/>
        <v>0</v>
      </c>
      <c r="L1683" s="31">
        <f t="shared" si="784"/>
        <v>0</v>
      </c>
      <c r="M1683" s="31">
        <f t="shared" si="784"/>
        <v>0</v>
      </c>
      <c r="N1683" s="31">
        <f t="shared" si="784"/>
        <v>0</v>
      </c>
      <c r="O1683" s="31">
        <f t="shared" si="784"/>
        <v>0</v>
      </c>
      <c r="P1683" s="31">
        <f t="shared" si="784"/>
        <v>0</v>
      </c>
      <c r="Q1683" s="31">
        <f t="shared" si="784"/>
        <v>0</v>
      </c>
      <c r="R1683" s="31">
        <f t="shared" si="784"/>
        <v>0</v>
      </c>
      <c r="S1683" s="31">
        <f t="shared" si="784"/>
        <v>0</v>
      </c>
      <c r="T1683" s="31">
        <f t="shared" si="784"/>
        <v>0</v>
      </c>
      <c r="U1683" s="31">
        <f t="shared" si="784"/>
        <v>0</v>
      </c>
      <c r="V1683" s="31">
        <f t="shared" si="784"/>
        <v>0</v>
      </c>
      <c r="W1683" s="31">
        <f t="shared" si="784"/>
        <v>0</v>
      </c>
      <c r="X1683" s="31">
        <f t="shared" si="784"/>
        <v>0</v>
      </c>
      <c r="Y1683" s="31">
        <f t="shared" si="784"/>
        <v>0</v>
      </c>
      <c r="Z1683" s="31">
        <f t="shared" si="786"/>
        <v>0</v>
      </c>
      <c r="AA1683" s="31">
        <f>D1683-Z1683</f>
        <v>0</v>
      </c>
      <c r="AB1683" s="39"/>
      <c r="AC1683" s="32"/>
      <c r="AE1683" s="135"/>
      <c r="AF1683" s="135"/>
      <c r="AG1683" s="135"/>
      <c r="AH1683" s="135"/>
      <c r="AI1683" s="135"/>
      <c r="AJ1683" s="135"/>
      <c r="AK1683" s="135"/>
      <c r="AL1683" s="135"/>
      <c r="AM1683" s="135"/>
      <c r="AN1683" s="135"/>
      <c r="AO1683" s="135"/>
      <c r="AP1683" s="135"/>
    </row>
    <row r="1684" spans="1:42" s="33" customFormat="1" ht="18" hidden="1" customHeight="1" x14ac:dyDescent="0.25">
      <c r="A1684" s="40" t="s">
        <v>38</v>
      </c>
      <c r="B1684" s="41">
        <f t="shared" ref="B1684:AA1684" si="787">SUM(B1680:B1683)</f>
        <v>13511414.09</v>
      </c>
      <c r="C1684" s="41">
        <f t="shared" si="787"/>
        <v>-9.4587448984384537E-11</v>
      </c>
      <c r="D1684" s="41">
        <f t="shared" si="787"/>
        <v>13511414.09</v>
      </c>
      <c r="E1684" s="41">
        <f t="shared" si="787"/>
        <v>3338376.48</v>
      </c>
      <c r="F1684" s="41">
        <f t="shared" si="787"/>
        <v>6972090.959999999</v>
      </c>
      <c r="G1684" s="41">
        <f t="shared" si="787"/>
        <v>1693918.12</v>
      </c>
      <c r="H1684" s="41">
        <f t="shared" si="787"/>
        <v>0</v>
      </c>
      <c r="I1684" s="41">
        <f t="shared" si="787"/>
        <v>31851.48</v>
      </c>
      <c r="J1684" s="41">
        <f t="shared" si="787"/>
        <v>57542.46</v>
      </c>
      <c r="K1684" s="41">
        <f t="shared" si="787"/>
        <v>22866.5</v>
      </c>
      <c r="L1684" s="41">
        <f t="shared" si="787"/>
        <v>0</v>
      </c>
      <c r="M1684" s="41">
        <f t="shared" si="787"/>
        <v>112260.43999999999</v>
      </c>
      <c r="N1684" s="41">
        <f t="shared" si="787"/>
        <v>198900.53000000003</v>
      </c>
      <c r="O1684" s="41">
        <f t="shared" si="787"/>
        <v>2186486.4700000002</v>
      </c>
      <c r="P1684" s="41">
        <f t="shared" si="787"/>
        <v>921137.99999999988</v>
      </c>
      <c r="Q1684" s="41">
        <f t="shared" si="787"/>
        <v>4643634.5</v>
      </c>
      <c r="R1684" s="41">
        <f t="shared" si="787"/>
        <v>1659485.9200000006</v>
      </c>
      <c r="S1684" s="41">
        <f t="shared" si="787"/>
        <v>611428.07999999996</v>
      </c>
      <c r="T1684" s="41">
        <f t="shared" si="787"/>
        <v>-25387.050000000003</v>
      </c>
      <c r="U1684" s="41">
        <f t="shared" si="787"/>
        <v>1064485.1299999999</v>
      </c>
      <c r="V1684" s="41">
        <f t="shared" si="787"/>
        <v>631953.54</v>
      </c>
      <c r="W1684" s="41">
        <f t="shared" si="787"/>
        <v>0</v>
      </c>
      <c r="X1684" s="41">
        <f t="shared" si="787"/>
        <v>0</v>
      </c>
      <c r="Y1684" s="41">
        <f t="shared" si="787"/>
        <v>0</v>
      </c>
      <c r="Z1684" s="41">
        <f t="shared" si="787"/>
        <v>12004385.559999999</v>
      </c>
      <c r="AA1684" s="41">
        <f t="shared" si="787"/>
        <v>1507028.5300000012</v>
      </c>
      <c r="AB1684" s="42">
        <f>Z1684/D1684</f>
        <v>0.88846256062010742</v>
      </c>
      <c r="AC1684" s="32"/>
      <c r="AE1684" s="135"/>
      <c r="AF1684" s="135"/>
      <c r="AG1684" s="135"/>
      <c r="AH1684" s="135"/>
      <c r="AI1684" s="135"/>
      <c r="AJ1684" s="135"/>
      <c r="AK1684" s="135"/>
      <c r="AL1684" s="135"/>
      <c r="AM1684" s="135"/>
      <c r="AN1684" s="135"/>
      <c r="AO1684" s="135"/>
      <c r="AP1684" s="135"/>
    </row>
    <row r="1685" spans="1:42" s="33" customFormat="1" ht="18" hidden="1" customHeight="1" x14ac:dyDescent="0.25">
      <c r="A1685" s="43" t="s">
        <v>39</v>
      </c>
      <c r="B1685" s="31">
        <f t="shared" si="785"/>
        <v>0</v>
      </c>
      <c r="C1685" s="31">
        <f t="shared" si="784"/>
        <v>0</v>
      </c>
      <c r="D1685" s="31">
        <f t="shared" si="784"/>
        <v>0</v>
      </c>
      <c r="E1685" s="31">
        <f t="shared" si="784"/>
        <v>0</v>
      </c>
      <c r="F1685" s="31">
        <f t="shared" si="784"/>
        <v>0</v>
      </c>
      <c r="G1685" s="31">
        <f t="shared" si="784"/>
        <v>0</v>
      </c>
      <c r="H1685" s="31">
        <f t="shared" si="784"/>
        <v>0</v>
      </c>
      <c r="I1685" s="31">
        <f t="shared" si="784"/>
        <v>0</v>
      </c>
      <c r="J1685" s="31">
        <f t="shared" si="784"/>
        <v>0</v>
      </c>
      <c r="K1685" s="31">
        <f t="shared" si="784"/>
        <v>0</v>
      </c>
      <c r="L1685" s="31">
        <f t="shared" si="784"/>
        <v>0</v>
      </c>
      <c r="M1685" s="31">
        <f t="shared" si="784"/>
        <v>0</v>
      </c>
      <c r="N1685" s="31">
        <f t="shared" si="784"/>
        <v>0</v>
      </c>
      <c r="O1685" s="31">
        <f t="shared" si="784"/>
        <v>0</v>
      </c>
      <c r="P1685" s="31">
        <f t="shared" si="784"/>
        <v>0</v>
      </c>
      <c r="Q1685" s="31">
        <f t="shared" si="784"/>
        <v>0</v>
      </c>
      <c r="R1685" s="31">
        <f t="shared" si="784"/>
        <v>0</v>
      </c>
      <c r="S1685" s="31">
        <f t="shared" si="784"/>
        <v>0</v>
      </c>
      <c r="T1685" s="31">
        <f t="shared" si="784"/>
        <v>0</v>
      </c>
      <c r="U1685" s="31">
        <f t="shared" si="784"/>
        <v>0</v>
      </c>
      <c r="V1685" s="31">
        <f t="shared" si="784"/>
        <v>0</v>
      </c>
      <c r="W1685" s="31">
        <f t="shared" si="784"/>
        <v>0</v>
      </c>
      <c r="X1685" s="31">
        <f t="shared" si="784"/>
        <v>0</v>
      </c>
      <c r="Y1685" s="31">
        <f t="shared" si="784"/>
        <v>0</v>
      </c>
      <c r="Z1685" s="31">
        <f t="shared" ref="Z1685" si="788">SUM(M1685:Y1685)</f>
        <v>0</v>
      </c>
      <c r="AA1685" s="31">
        <f>D1685-Z1685</f>
        <v>0</v>
      </c>
      <c r="AB1685" s="39" t="e">
        <f>Z1685/D1685</f>
        <v>#DIV/0!</v>
      </c>
      <c r="AC1685" s="32"/>
      <c r="AE1685" s="135"/>
      <c r="AF1685" s="135"/>
      <c r="AG1685" s="135"/>
      <c r="AH1685" s="135"/>
      <c r="AI1685" s="135"/>
      <c r="AJ1685" s="135"/>
      <c r="AK1685" s="135"/>
      <c r="AL1685" s="135"/>
      <c r="AM1685" s="135"/>
      <c r="AN1685" s="135"/>
      <c r="AO1685" s="135"/>
      <c r="AP1685" s="135"/>
    </row>
    <row r="1686" spans="1:42" s="33" customFormat="1" ht="18" customHeight="1" x14ac:dyDescent="0.25">
      <c r="A1686" s="40" t="s">
        <v>40</v>
      </c>
      <c r="B1686" s="41">
        <f t="shared" ref="B1686:AA1686" si="789">B1685+B1684</f>
        <v>13511414.09</v>
      </c>
      <c r="C1686" s="41">
        <f t="shared" si="789"/>
        <v>-9.4587448984384537E-11</v>
      </c>
      <c r="D1686" s="41">
        <f t="shared" si="789"/>
        <v>13511414.09</v>
      </c>
      <c r="E1686" s="41">
        <f t="shared" si="789"/>
        <v>3338376.48</v>
      </c>
      <c r="F1686" s="41">
        <f t="shared" si="789"/>
        <v>6972090.959999999</v>
      </c>
      <c r="G1686" s="41">
        <f t="shared" si="789"/>
        <v>1693918.12</v>
      </c>
      <c r="H1686" s="41">
        <f t="shared" si="789"/>
        <v>0</v>
      </c>
      <c r="I1686" s="41">
        <f t="shared" si="789"/>
        <v>31851.48</v>
      </c>
      <c r="J1686" s="41">
        <f t="shared" si="789"/>
        <v>57542.46</v>
      </c>
      <c r="K1686" s="41">
        <f t="shared" si="789"/>
        <v>22866.5</v>
      </c>
      <c r="L1686" s="41">
        <f t="shared" si="789"/>
        <v>0</v>
      </c>
      <c r="M1686" s="41">
        <f t="shared" si="789"/>
        <v>112260.43999999999</v>
      </c>
      <c r="N1686" s="41">
        <f t="shared" si="789"/>
        <v>198900.53000000003</v>
      </c>
      <c r="O1686" s="41">
        <f t="shared" si="789"/>
        <v>2186486.4700000002</v>
      </c>
      <c r="P1686" s="41">
        <f t="shared" si="789"/>
        <v>921137.99999999988</v>
      </c>
      <c r="Q1686" s="41">
        <f t="shared" si="789"/>
        <v>4643634.5</v>
      </c>
      <c r="R1686" s="41">
        <f t="shared" si="789"/>
        <v>1659485.9200000006</v>
      </c>
      <c r="S1686" s="41">
        <f t="shared" si="789"/>
        <v>611428.07999999996</v>
      </c>
      <c r="T1686" s="41">
        <f t="shared" si="789"/>
        <v>-25387.050000000003</v>
      </c>
      <c r="U1686" s="41">
        <f t="shared" si="789"/>
        <v>1064485.1299999999</v>
      </c>
      <c r="V1686" s="41">
        <f t="shared" si="789"/>
        <v>631953.54</v>
      </c>
      <c r="W1686" s="41">
        <f t="shared" si="789"/>
        <v>0</v>
      </c>
      <c r="X1686" s="41">
        <f t="shared" si="789"/>
        <v>0</v>
      </c>
      <c r="Y1686" s="41">
        <f t="shared" si="789"/>
        <v>0</v>
      </c>
      <c r="Z1686" s="41">
        <f t="shared" si="789"/>
        <v>12004385.559999999</v>
      </c>
      <c r="AA1686" s="41">
        <f t="shared" si="789"/>
        <v>1507028.5300000012</v>
      </c>
      <c r="AB1686" s="42">
        <f>Z1686/D1686</f>
        <v>0.88846256062010742</v>
      </c>
      <c r="AC1686" s="44"/>
      <c r="AE1686" s="135"/>
      <c r="AF1686" s="135"/>
      <c r="AG1686" s="135"/>
      <c r="AH1686" s="135"/>
      <c r="AI1686" s="135"/>
      <c r="AJ1686" s="135"/>
      <c r="AK1686" s="135"/>
      <c r="AL1686" s="135"/>
      <c r="AM1686" s="135"/>
      <c r="AN1686" s="135"/>
      <c r="AO1686" s="135"/>
      <c r="AP1686" s="135"/>
    </row>
    <row r="1687" spans="1:42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  <c r="AE1687" s="135"/>
      <c r="AF1687" s="135"/>
      <c r="AG1687" s="135"/>
      <c r="AH1687" s="135"/>
      <c r="AI1687" s="135"/>
      <c r="AJ1687" s="135"/>
      <c r="AK1687" s="135"/>
      <c r="AL1687" s="135"/>
      <c r="AM1687" s="135"/>
      <c r="AN1687" s="135"/>
      <c r="AO1687" s="135"/>
      <c r="AP1687" s="135"/>
    </row>
    <row r="1688" spans="1:42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  <c r="AE1688" s="135"/>
      <c r="AF1688" s="135"/>
      <c r="AG1688" s="135"/>
      <c r="AH1688" s="135"/>
      <c r="AI1688" s="135"/>
      <c r="AJ1688" s="135"/>
      <c r="AK1688" s="135"/>
      <c r="AL1688" s="135"/>
      <c r="AM1688" s="135"/>
      <c r="AN1688" s="135"/>
      <c r="AO1688" s="135"/>
      <c r="AP1688" s="135"/>
    </row>
    <row r="1689" spans="1:42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  <c r="AE1689" s="135"/>
      <c r="AF1689" s="135"/>
      <c r="AG1689" s="135"/>
      <c r="AH1689" s="135"/>
      <c r="AI1689" s="135"/>
      <c r="AJ1689" s="135"/>
      <c r="AK1689" s="135"/>
      <c r="AL1689" s="135"/>
      <c r="AM1689" s="135"/>
      <c r="AN1689" s="135"/>
      <c r="AO1689" s="135"/>
      <c r="AP1689" s="135"/>
    </row>
    <row r="1690" spans="1:42" s="33" customFormat="1" ht="18" customHeight="1" x14ac:dyDescent="0.2">
      <c r="A1690" s="36" t="s">
        <v>34</v>
      </c>
      <c r="B1690" s="31">
        <f t="shared" ref="B1690:Q1693" si="790">B1700+B1710+B1720+B1730+B1740+B1750+B1760+B1770+B1780+B1790+B1800+B1810+B1820+B1830+B1840+B1850+B1860</f>
        <v>0</v>
      </c>
      <c r="C1690" s="31">
        <f t="shared" si="790"/>
        <v>0</v>
      </c>
      <c r="D1690" s="31">
        <f>D1700+D1710+D1720+D1730+D1740+D1750+D1760+D1770+D1780+D1790+D1800+D1810+D1820+D1830+D1840+D1850+D1860</f>
        <v>0</v>
      </c>
      <c r="E1690" s="31">
        <f t="shared" ref="E1690:Y1693" si="791">E1700+E1710+E1720+E1730+E1740+E1750+E1760+E1770+E1780+E1790+E1800+E1810+E1820+E1830+E1840+E1850+E1860</f>
        <v>0</v>
      </c>
      <c r="F1690" s="31">
        <f t="shared" si="791"/>
        <v>0</v>
      </c>
      <c r="G1690" s="31">
        <f t="shared" si="791"/>
        <v>0</v>
      </c>
      <c r="H1690" s="31">
        <f t="shared" si="791"/>
        <v>0</v>
      </c>
      <c r="I1690" s="31">
        <f t="shared" si="791"/>
        <v>0</v>
      </c>
      <c r="J1690" s="31">
        <f t="shared" si="791"/>
        <v>0</v>
      </c>
      <c r="K1690" s="31">
        <f t="shared" si="791"/>
        <v>0</v>
      </c>
      <c r="L1690" s="31">
        <f t="shared" si="791"/>
        <v>0</v>
      </c>
      <c r="M1690" s="31">
        <f t="shared" si="791"/>
        <v>0</v>
      </c>
      <c r="N1690" s="31">
        <f t="shared" si="791"/>
        <v>0</v>
      </c>
      <c r="O1690" s="31">
        <f t="shared" si="791"/>
        <v>0</v>
      </c>
      <c r="P1690" s="31">
        <f t="shared" si="791"/>
        <v>0</v>
      </c>
      <c r="Q1690" s="31">
        <f t="shared" si="791"/>
        <v>0</v>
      </c>
      <c r="R1690" s="31">
        <f t="shared" si="791"/>
        <v>0</v>
      </c>
      <c r="S1690" s="31">
        <f t="shared" si="791"/>
        <v>0</v>
      </c>
      <c r="T1690" s="31">
        <f t="shared" si="791"/>
        <v>0</v>
      </c>
      <c r="U1690" s="31">
        <f t="shared" si="791"/>
        <v>0</v>
      </c>
      <c r="V1690" s="31">
        <f t="shared" si="791"/>
        <v>0</v>
      </c>
      <c r="W1690" s="31">
        <f t="shared" si="791"/>
        <v>0</v>
      </c>
      <c r="X1690" s="31">
        <f t="shared" si="791"/>
        <v>0</v>
      </c>
      <c r="Y1690" s="31">
        <f t="shared" si="791"/>
        <v>0</v>
      </c>
      <c r="Z1690" s="31">
        <f>SUM(M1690:Y1690)</f>
        <v>0</v>
      </c>
      <c r="AA1690" s="31">
        <f>D1690-Z1690</f>
        <v>0</v>
      </c>
      <c r="AB1690" s="37" t="e">
        <f>Z1690/D1690</f>
        <v>#DIV/0!</v>
      </c>
      <c r="AC1690" s="32"/>
      <c r="AE1690" s="135"/>
      <c r="AF1690" s="135"/>
      <c r="AG1690" s="135"/>
      <c r="AH1690" s="135"/>
      <c r="AI1690" s="135"/>
      <c r="AJ1690" s="135"/>
      <c r="AK1690" s="135"/>
      <c r="AL1690" s="135"/>
      <c r="AM1690" s="135"/>
      <c r="AN1690" s="135"/>
      <c r="AO1690" s="135"/>
      <c r="AP1690" s="135"/>
    </row>
    <row r="1691" spans="1:42" s="33" customFormat="1" ht="18" customHeight="1" x14ac:dyDescent="0.2">
      <c r="A1691" s="36" t="s">
        <v>35</v>
      </c>
      <c r="B1691" s="31">
        <f t="shared" si="790"/>
        <v>12369933.030000001</v>
      </c>
      <c r="C1691" s="31">
        <f t="shared" si="790"/>
        <v>2.1827872842550278E-11</v>
      </c>
      <c r="D1691" s="31">
        <f t="shared" si="790"/>
        <v>12369933.030000001</v>
      </c>
      <c r="E1691" s="31">
        <f t="shared" si="790"/>
        <v>3268525</v>
      </c>
      <c r="F1691" s="31">
        <f t="shared" si="790"/>
        <v>6359236.4999999991</v>
      </c>
      <c r="G1691" s="31">
        <f t="shared" si="790"/>
        <v>1303779.6200000001</v>
      </c>
      <c r="H1691" s="31">
        <f t="shared" si="790"/>
        <v>0</v>
      </c>
      <c r="I1691" s="31">
        <f t="shared" si="790"/>
        <v>0</v>
      </c>
      <c r="J1691" s="31">
        <f t="shared" si="790"/>
        <v>0</v>
      </c>
      <c r="K1691" s="31">
        <f t="shared" si="790"/>
        <v>0</v>
      </c>
      <c r="L1691" s="31">
        <f t="shared" si="790"/>
        <v>0</v>
      </c>
      <c r="M1691" s="31">
        <f t="shared" si="790"/>
        <v>0</v>
      </c>
      <c r="N1691" s="31">
        <f t="shared" si="790"/>
        <v>198900.53000000003</v>
      </c>
      <c r="O1691" s="31">
        <f t="shared" si="790"/>
        <v>2186486.4700000002</v>
      </c>
      <c r="P1691" s="31">
        <f t="shared" si="790"/>
        <v>883137.99999999988</v>
      </c>
      <c r="Q1691" s="31">
        <f t="shared" si="790"/>
        <v>4172884.5</v>
      </c>
      <c r="R1691" s="31">
        <f t="shared" si="791"/>
        <v>1634461.0600000005</v>
      </c>
      <c r="S1691" s="31">
        <f t="shared" si="791"/>
        <v>551890.93999999994</v>
      </c>
      <c r="T1691" s="31">
        <f t="shared" si="791"/>
        <v>-25387.050000000003</v>
      </c>
      <c r="U1691" s="31">
        <f t="shared" si="791"/>
        <v>697213.13</v>
      </c>
      <c r="V1691" s="31">
        <f t="shared" si="791"/>
        <v>631953.54</v>
      </c>
      <c r="W1691" s="31">
        <f t="shared" si="791"/>
        <v>0</v>
      </c>
      <c r="X1691" s="31">
        <f t="shared" si="791"/>
        <v>0</v>
      </c>
      <c r="Y1691" s="31">
        <f t="shared" si="791"/>
        <v>0</v>
      </c>
      <c r="Z1691" s="31">
        <f t="shared" ref="Z1691:Z1693" si="792">SUM(M1691:Y1691)</f>
        <v>10931541.120000001</v>
      </c>
      <c r="AA1691" s="31">
        <f>D1691-Z1691</f>
        <v>1438391.9100000001</v>
      </c>
      <c r="AB1691" s="39">
        <f>Z1691/D1691</f>
        <v>0.88371869867754649</v>
      </c>
      <c r="AC1691" s="32"/>
      <c r="AE1691" s="135"/>
      <c r="AF1691" s="135"/>
      <c r="AG1691" s="135"/>
      <c r="AH1691" s="135"/>
      <c r="AI1691" s="135"/>
      <c r="AJ1691" s="135"/>
      <c r="AK1691" s="135"/>
      <c r="AL1691" s="135"/>
      <c r="AM1691" s="135"/>
      <c r="AN1691" s="135"/>
      <c r="AO1691" s="135"/>
      <c r="AP1691" s="135"/>
    </row>
    <row r="1692" spans="1:42" s="33" customFormat="1" ht="18" customHeight="1" x14ac:dyDescent="0.2">
      <c r="A1692" s="36" t="s">
        <v>36</v>
      </c>
      <c r="B1692" s="31">
        <f t="shared" si="790"/>
        <v>0</v>
      </c>
      <c r="C1692" s="31">
        <f t="shared" si="790"/>
        <v>0</v>
      </c>
      <c r="D1692" s="31">
        <f t="shared" si="790"/>
        <v>0</v>
      </c>
      <c r="E1692" s="31">
        <f t="shared" si="790"/>
        <v>0</v>
      </c>
      <c r="F1692" s="31">
        <f t="shared" si="790"/>
        <v>0</v>
      </c>
      <c r="G1692" s="31">
        <f t="shared" si="790"/>
        <v>0</v>
      </c>
      <c r="H1692" s="31">
        <f t="shared" si="790"/>
        <v>0</v>
      </c>
      <c r="I1692" s="31">
        <f t="shared" si="790"/>
        <v>0</v>
      </c>
      <c r="J1692" s="31">
        <f t="shared" si="790"/>
        <v>0</v>
      </c>
      <c r="K1692" s="31">
        <f t="shared" si="790"/>
        <v>0</v>
      </c>
      <c r="L1692" s="31">
        <f t="shared" si="790"/>
        <v>0</v>
      </c>
      <c r="M1692" s="31">
        <f t="shared" si="790"/>
        <v>0</v>
      </c>
      <c r="N1692" s="31">
        <f t="shared" si="790"/>
        <v>0</v>
      </c>
      <c r="O1692" s="31">
        <f t="shared" si="790"/>
        <v>0</v>
      </c>
      <c r="P1692" s="31">
        <f t="shared" si="790"/>
        <v>0</v>
      </c>
      <c r="Q1692" s="31">
        <f t="shared" si="790"/>
        <v>0</v>
      </c>
      <c r="R1692" s="31">
        <f t="shared" si="791"/>
        <v>0</v>
      </c>
      <c r="S1692" s="31">
        <f t="shared" si="791"/>
        <v>0</v>
      </c>
      <c r="T1692" s="31">
        <f t="shared" si="791"/>
        <v>0</v>
      </c>
      <c r="U1692" s="31">
        <f t="shared" si="791"/>
        <v>0</v>
      </c>
      <c r="V1692" s="31">
        <f t="shared" si="791"/>
        <v>0</v>
      </c>
      <c r="W1692" s="31">
        <f t="shared" si="791"/>
        <v>0</v>
      </c>
      <c r="X1692" s="31">
        <f t="shared" si="791"/>
        <v>0</v>
      </c>
      <c r="Y1692" s="31">
        <f t="shared" si="791"/>
        <v>0</v>
      </c>
      <c r="Z1692" s="31">
        <f t="shared" si="792"/>
        <v>0</v>
      </c>
      <c r="AA1692" s="31">
        <f>D1692-Z1692</f>
        <v>0</v>
      </c>
      <c r="AB1692" s="39"/>
      <c r="AC1692" s="32"/>
      <c r="AE1692" s="135"/>
      <c r="AF1692" s="135"/>
      <c r="AG1692" s="135"/>
      <c r="AH1692" s="135"/>
      <c r="AI1692" s="135"/>
      <c r="AJ1692" s="135"/>
      <c r="AK1692" s="135"/>
      <c r="AL1692" s="135"/>
      <c r="AM1692" s="135"/>
      <c r="AN1692" s="135"/>
      <c r="AO1692" s="135"/>
      <c r="AP1692" s="135"/>
    </row>
    <row r="1693" spans="1:42" s="33" customFormat="1" ht="18" customHeight="1" x14ac:dyDescent="0.2">
      <c r="A1693" s="36" t="s">
        <v>37</v>
      </c>
      <c r="B1693" s="31">
        <f t="shared" si="790"/>
        <v>0</v>
      </c>
      <c r="C1693" s="31">
        <f t="shared" si="790"/>
        <v>0</v>
      </c>
      <c r="D1693" s="31">
        <f t="shared" si="790"/>
        <v>0</v>
      </c>
      <c r="E1693" s="31">
        <f t="shared" si="790"/>
        <v>0</v>
      </c>
      <c r="F1693" s="31">
        <f t="shared" si="790"/>
        <v>0</v>
      </c>
      <c r="G1693" s="31">
        <f t="shared" si="790"/>
        <v>0</v>
      </c>
      <c r="H1693" s="31">
        <f t="shared" si="790"/>
        <v>0</v>
      </c>
      <c r="I1693" s="31">
        <f t="shared" si="790"/>
        <v>0</v>
      </c>
      <c r="J1693" s="31">
        <f t="shared" si="790"/>
        <v>0</v>
      </c>
      <c r="K1693" s="31">
        <f t="shared" si="790"/>
        <v>0</v>
      </c>
      <c r="L1693" s="31">
        <f t="shared" si="790"/>
        <v>0</v>
      </c>
      <c r="M1693" s="31">
        <f t="shared" si="790"/>
        <v>0</v>
      </c>
      <c r="N1693" s="31">
        <f t="shared" si="790"/>
        <v>0</v>
      </c>
      <c r="O1693" s="31">
        <f t="shared" si="790"/>
        <v>0</v>
      </c>
      <c r="P1693" s="31">
        <f t="shared" si="790"/>
        <v>0</v>
      </c>
      <c r="Q1693" s="31">
        <f t="shared" si="790"/>
        <v>0</v>
      </c>
      <c r="R1693" s="31">
        <f t="shared" si="791"/>
        <v>0</v>
      </c>
      <c r="S1693" s="31">
        <f t="shared" si="791"/>
        <v>0</v>
      </c>
      <c r="T1693" s="31">
        <f t="shared" si="791"/>
        <v>0</v>
      </c>
      <c r="U1693" s="31">
        <f t="shared" si="791"/>
        <v>0</v>
      </c>
      <c r="V1693" s="31">
        <f t="shared" si="791"/>
        <v>0</v>
      </c>
      <c r="W1693" s="31">
        <f t="shared" si="791"/>
        <v>0</v>
      </c>
      <c r="X1693" s="31">
        <f t="shared" si="791"/>
        <v>0</v>
      </c>
      <c r="Y1693" s="31">
        <f t="shared" si="791"/>
        <v>0</v>
      </c>
      <c r="Z1693" s="31">
        <f t="shared" si="792"/>
        <v>0</v>
      </c>
      <c r="AA1693" s="31">
        <f>D1693-Z1693</f>
        <v>0</v>
      </c>
      <c r="AB1693" s="39"/>
      <c r="AC1693" s="32"/>
      <c r="AE1693" s="135"/>
      <c r="AF1693" s="135"/>
      <c r="AG1693" s="135"/>
      <c r="AH1693" s="135"/>
      <c r="AI1693" s="135"/>
      <c r="AJ1693" s="135"/>
      <c r="AK1693" s="135"/>
      <c r="AL1693" s="135"/>
      <c r="AM1693" s="135"/>
      <c r="AN1693" s="135"/>
      <c r="AO1693" s="135"/>
      <c r="AP1693" s="135"/>
    </row>
    <row r="1694" spans="1:42" s="33" customFormat="1" ht="18" hidden="1" customHeight="1" x14ac:dyDescent="0.25">
      <c r="A1694" s="40" t="s">
        <v>38</v>
      </c>
      <c r="B1694" s="41">
        <f t="shared" ref="B1694" si="793">SUM(B1690:B1693)</f>
        <v>12369933.030000001</v>
      </c>
      <c r="C1694" s="41">
        <f t="shared" ref="C1694" si="794">SUM(C1690:C1693)</f>
        <v>2.1827872842550278E-11</v>
      </c>
      <c r="D1694" s="41">
        <f>SUM(D1690:D1693)</f>
        <v>12369933.030000001</v>
      </c>
      <c r="E1694" s="41">
        <f t="shared" ref="E1694:AA1694" si="795">SUM(E1690:E1693)</f>
        <v>3268525</v>
      </c>
      <c r="F1694" s="41">
        <f t="shared" si="795"/>
        <v>6359236.4999999991</v>
      </c>
      <c r="G1694" s="41">
        <f t="shared" si="795"/>
        <v>1303779.6200000001</v>
      </c>
      <c r="H1694" s="41">
        <f t="shared" si="795"/>
        <v>0</v>
      </c>
      <c r="I1694" s="41">
        <f t="shared" si="795"/>
        <v>0</v>
      </c>
      <c r="J1694" s="41">
        <f t="shared" si="795"/>
        <v>0</v>
      </c>
      <c r="K1694" s="41">
        <f t="shared" si="795"/>
        <v>0</v>
      </c>
      <c r="L1694" s="41">
        <f t="shared" si="795"/>
        <v>0</v>
      </c>
      <c r="M1694" s="41">
        <f t="shared" si="795"/>
        <v>0</v>
      </c>
      <c r="N1694" s="41">
        <f t="shared" si="795"/>
        <v>198900.53000000003</v>
      </c>
      <c r="O1694" s="41">
        <f t="shared" si="795"/>
        <v>2186486.4700000002</v>
      </c>
      <c r="P1694" s="41">
        <f t="shared" si="795"/>
        <v>883137.99999999988</v>
      </c>
      <c r="Q1694" s="41">
        <f t="shared" si="795"/>
        <v>4172884.5</v>
      </c>
      <c r="R1694" s="41">
        <f t="shared" si="795"/>
        <v>1634461.0600000005</v>
      </c>
      <c r="S1694" s="41">
        <f t="shared" si="795"/>
        <v>551890.93999999994</v>
      </c>
      <c r="T1694" s="41">
        <f t="shared" si="795"/>
        <v>-25387.050000000003</v>
      </c>
      <c r="U1694" s="41">
        <f t="shared" si="795"/>
        <v>697213.13</v>
      </c>
      <c r="V1694" s="41">
        <f t="shared" si="795"/>
        <v>631953.54</v>
      </c>
      <c r="W1694" s="41">
        <f t="shared" si="795"/>
        <v>0</v>
      </c>
      <c r="X1694" s="41">
        <f t="shared" si="795"/>
        <v>0</v>
      </c>
      <c r="Y1694" s="41">
        <f t="shared" si="795"/>
        <v>0</v>
      </c>
      <c r="Z1694" s="41">
        <f t="shared" si="795"/>
        <v>10931541.120000001</v>
      </c>
      <c r="AA1694" s="41">
        <f t="shared" si="795"/>
        <v>1438391.9100000001</v>
      </c>
      <c r="AB1694" s="42">
        <f>Z1694/D1694</f>
        <v>0.88371869867754649</v>
      </c>
      <c r="AC1694" s="32"/>
      <c r="AE1694" s="135"/>
      <c r="AF1694" s="135"/>
      <c r="AG1694" s="135"/>
      <c r="AH1694" s="135"/>
      <c r="AI1694" s="135"/>
      <c r="AJ1694" s="135"/>
      <c r="AK1694" s="135"/>
      <c r="AL1694" s="135"/>
      <c r="AM1694" s="135"/>
      <c r="AN1694" s="135"/>
      <c r="AO1694" s="135"/>
      <c r="AP1694" s="135"/>
    </row>
    <row r="1695" spans="1:42" s="33" customFormat="1" ht="18" hidden="1" customHeight="1" x14ac:dyDescent="0.25">
      <c r="A1695" s="43" t="s">
        <v>39</v>
      </c>
      <c r="B1695" s="31">
        <f t="shared" ref="B1695:Y1695" si="796">B1705+B1715+B1725+B1735+B1745+B1755+B1765+B1775+B1785+B1795+B1805+B1815+B1825+B1835+B1845+B1855+B1865</f>
        <v>0</v>
      </c>
      <c r="C1695" s="31">
        <f t="shared" si="796"/>
        <v>0</v>
      </c>
      <c r="D1695" s="31">
        <f t="shared" si="796"/>
        <v>0</v>
      </c>
      <c r="E1695" s="31">
        <f t="shared" si="796"/>
        <v>0</v>
      </c>
      <c r="F1695" s="31">
        <f t="shared" si="796"/>
        <v>0</v>
      </c>
      <c r="G1695" s="31">
        <f t="shared" si="796"/>
        <v>0</v>
      </c>
      <c r="H1695" s="31">
        <f t="shared" si="796"/>
        <v>0</v>
      </c>
      <c r="I1695" s="31">
        <f t="shared" si="796"/>
        <v>0</v>
      </c>
      <c r="J1695" s="31">
        <f t="shared" si="796"/>
        <v>0</v>
      </c>
      <c r="K1695" s="31">
        <f t="shared" si="796"/>
        <v>0</v>
      </c>
      <c r="L1695" s="31">
        <f t="shared" si="796"/>
        <v>0</v>
      </c>
      <c r="M1695" s="31">
        <f t="shared" si="796"/>
        <v>0</v>
      </c>
      <c r="N1695" s="31">
        <f t="shared" si="796"/>
        <v>0</v>
      </c>
      <c r="O1695" s="31">
        <f t="shared" si="796"/>
        <v>0</v>
      </c>
      <c r="P1695" s="31">
        <f t="shared" si="796"/>
        <v>0</v>
      </c>
      <c r="Q1695" s="31">
        <f t="shared" si="796"/>
        <v>0</v>
      </c>
      <c r="R1695" s="31">
        <f t="shared" si="796"/>
        <v>0</v>
      </c>
      <c r="S1695" s="31">
        <f t="shared" si="796"/>
        <v>0</v>
      </c>
      <c r="T1695" s="31">
        <f t="shared" si="796"/>
        <v>0</v>
      </c>
      <c r="U1695" s="31">
        <f t="shared" si="796"/>
        <v>0</v>
      </c>
      <c r="V1695" s="31">
        <f t="shared" si="796"/>
        <v>0</v>
      </c>
      <c r="W1695" s="31">
        <f t="shared" si="796"/>
        <v>0</v>
      </c>
      <c r="X1695" s="31">
        <f t="shared" si="796"/>
        <v>0</v>
      </c>
      <c r="Y1695" s="31">
        <f t="shared" si="796"/>
        <v>0</v>
      </c>
      <c r="Z1695" s="31">
        <f t="shared" ref="Z1695" si="797">SUM(M1695:Y1695)</f>
        <v>0</v>
      </c>
      <c r="AA1695" s="31">
        <f>D1695-Z1695</f>
        <v>0</v>
      </c>
      <c r="AB1695" s="39" t="e">
        <f>Z1695/D1695</f>
        <v>#DIV/0!</v>
      </c>
      <c r="AC1695" s="32"/>
      <c r="AE1695" s="135"/>
      <c r="AF1695" s="135"/>
      <c r="AG1695" s="135"/>
      <c r="AH1695" s="135"/>
      <c r="AI1695" s="135"/>
      <c r="AJ1695" s="135"/>
      <c r="AK1695" s="135"/>
      <c r="AL1695" s="135"/>
      <c r="AM1695" s="135"/>
      <c r="AN1695" s="135"/>
      <c r="AO1695" s="135"/>
      <c r="AP1695" s="135"/>
    </row>
    <row r="1696" spans="1:42" s="33" customFormat="1" ht="18" customHeight="1" x14ac:dyDescent="0.25">
      <c r="A1696" s="40" t="s">
        <v>40</v>
      </c>
      <c r="B1696" s="41">
        <f t="shared" ref="B1696:C1696" si="798">B1695+B1694</f>
        <v>12369933.030000001</v>
      </c>
      <c r="C1696" s="41">
        <f t="shared" si="798"/>
        <v>2.1827872842550278E-11</v>
      </c>
      <c r="D1696" s="41">
        <f>D1695+D1694</f>
        <v>12369933.030000001</v>
      </c>
      <c r="E1696" s="41">
        <f t="shared" ref="E1696:AA1696" si="799">E1695+E1694</f>
        <v>3268525</v>
      </c>
      <c r="F1696" s="41">
        <f t="shared" si="799"/>
        <v>6359236.4999999991</v>
      </c>
      <c r="G1696" s="41">
        <f t="shared" si="799"/>
        <v>1303779.6200000001</v>
      </c>
      <c r="H1696" s="41">
        <f t="shared" si="799"/>
        <v>0</v>
      </c>
      <c r="I1696" s="41">
        <f t="shared" si="799"/>
        <v>0</v>
      </c>
      <c r="J1696" s="41">
        <f t="shared" si="799"/>
        <v>0</v>
      </c>
      <c r="K1696" s="41">
        <f t="shared" si="799"/>
        <v>0</v>
      </c>
      <c r="L1696" s="41">
        <f t="shared" si="799"/>
        <v>0</v>
      </c>
      <c r="M1696" s="41">
        <f t="shared" si="799"/>
        <v>0</v>
      </c>
      <c r="N1696" s="41">
        <f t="shared" si="799"/>
        <v>198900.53000000003</v>
      </c>
      <c r="O1696" s="41">
        <f t="shared" si="799"/>
        <v>2186486.4700000002</v>
      </c>
      <c r="P1696" s="41">
        <f t="shared" si="799"/>
        <v>883137.99999999988</v>
      </c>
      <c r="Q1696" s="41">
        <f t="shared" si="799"/>
        <v>4172884.5</v>
      </c>
      <c r="R1696" s="41">
        <f t="shared" si="799"/>
        <v>1634461.0600000005</v>
      </c>
      <c r="S1696" s="41">
        <f t="shared" si="799"/>
        <v>551890.93999999994</v>
      </c>
      <c r="T1696" s="41">
        <f t="shared" si="799"/>
        <v>-25387.050000000003</v>
      </c>
      <c r="U1696" s="41">
        <f t="shared" si="799"/>
        <v>697213.13</v>
      </c>
      <c r="V1696" s="41">
        <f t="shared" si="799"/>
        <v>631953.54</v>
      </c>
      <c r="W1696" s="41">
        <f t="shared" si="799"/>
        <v>0</v>
      </c>
      <c r="X1696" s="41">
        <f t="shared" si="799"/>
        <v>0</v>
      </c>
      <c r="Y1696" s="41">
        <f t="shared" si="799"/>
        <v>0</v>
      </c>
      <c r="Z1696" s="41">
        <f t="shared" si="799"/>
        <v>10931541.120000001</v>
      </c>
      <c r="AA1696" s="41">
        <f t="shared" si="799"/>
        <v>1438391.9100000001</v>
      </c>
      <c r="AB1696" s="42">
        <f>Z1696/D1696</f>
        <v>0.88371869867754649</v>
      </c>
      <c r="AC1696" s="44"/>
      <c r="AE1696" s="135"/>
      <c r="AF1696" s="135"/>
      <c r="AG1696" s="135"/>
      <c r="AH1696" s="135"/>
      <c r="AI1696" s="135"/>
      <c r="AJ1696" s="135"/>
      <c r="AK1696" s="135"/>
      <c r="AL1696" s="135"/>
      <c r="AM1696" s="135"/>
      <c r="AN1696" s="135"/>
      <c r="AO1696" s="135"/>
      <c r="AP1696" s="135"/>
    </row>
    <row r="1697" spans="1:42" s="47" customFormat="1" ht="15" hidden="1" customHeight="1" x14ac:dyDescent="0.25">
      <c r="A1697" s="45"/>
      <c r="B1697" s="46"/>
      <c r="C1697" s="46"/>
      <c r="D1697" s="46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  <c r="AE1697" s="135"/>
      <c r="AF1697" s="135"/>
      <c r="AG1697" s="135"/>
      <c r="AH1697" s="135"/>
      <c r="AI1697" s="135"/>
      <c r="AJ1697" s="135"/>
      <c r="AK1697" s="135"/>
      <c r="AL1697" s="135"/>
      <c r="AM1697" s="135"/>
      <c r="AN1697" s="135"/>
      <c r="AO1697" s="135"/>
      <c r="AP1697" s="135"/>
    </row>
    <row r="1698" spans="1:42" s="33" customFormat="1" ht="15" hidden="1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  <c r="AE1698" s="135"/>
      <c r="AF1698" s="135"/>
      <c r="AG1698" s="135"/>
      <c r="AH1698" s="135"/>
      <c r="AI1698" s="135"/>
      <c r="AJ1698" s="135"/>
      <c r="AK1698" s="135"/>
      <c r="AL1698" s="135"/>
      <c r="AM1698" s="135"/>
      <c r="AN1698" s="135"/>
      <c r="AO1698" s="135"/>
      <c r="AP1698" s="135"/>
    </row>
    <row r="1699" spans="1:42" s="33" customFormat="1" ht="15" hidden="1" customHeight="1" x14ac:dyDescent="0.25">
      <c r="A1699" s="48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  <c r="AE1699" s="135"/>
      <c r="AF1699" s="135"/>
      <c r="AG1699" s="135"/>
      <c r="AH1699" s="135"/>
      <c r="AI1699" s="135"/>
      <c r="AJ1699" s="135"/>
      <c r="AK1699" s="135"/>
      <c r="AL1699" s="135"/>
      <c r="AM1699" s="135"/>
      <c r="AN1699" s="135"/>
      <c r="AO1699" s="135"/>
      <c r="AP1699" s="135"/>
    </row>
    <row r="1700" spans="1:42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9" t="e">
        <f>Z1700/D1700</f>
        <v>#DIV/0!</v>
      </c>
      <c r="AC1700" s="32"/>
      <c r="AE1700" s="135"/>
      <c r="AF1700" s="135"/>
      <c r="AG1700" s="135"/>
      <c r="AH1700" s="135"/>
      <c r="AI1700" s="135"/>
      <c r="AJ1700" s="135"/>
      <c r="AK1700" s="135"/>
      <c r="AL1700" s="135"/>
      <c r="AM1700" s="135"/>
      <c r="AN1700" s="135"/>
      <c r="AO1700" s="135"/>
      <c r="AP1700" s="135"/>
    </row>
    <row r="1701" spans="1:42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800">SUM(M1701:Y1701)</f>
        <v>0</v>
      </c>
      <c r="AA1701" s="31">
        <f>D1701-Z1701</f>
        <v>0</v>
      </c>
      <c r="AB1701" s="39" t="e">
        <f>Z1701/D1701</f>
        <v>#DIV/0!</v>
      </c>
      <c r="AC1701" s="32"/>
      <c r="AE1701" s="135"/>
      <c r="AF1701" s="135"/>
      <c r="AG1701" s="135"/>
      <c r="AH1701" s="135"/>
      <c r="AI1701" s="135"/>
      <c r="AJ1701" s="135"/>
      <c r="AK1701" s="135"/>
      <c r="AL1701" s="135"/>
      <c r="AM1701" s="135"/>
      <c r="AN1701" s="135"/>
      <c r="AO1701" s="135"/>
      <c r="AP1701" s="135"/>
    </row>
    <row r="1702" spans="1:42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800"/>
        <v>0</v>
      </c>
      <c r="AA1702" s="31">
        <f>D1702-Z1702</f>
        <v>0</v>
      </c>
      <c r="AB1702" s="39"/>
      <c r="AC1702" s="32"/>
      <c r="AE1702" s="135"/>
      <c r="AF1702" s="135"/>
      <c r="AG1702" s="135"/>
      <c r="AH1702" s="135"/>
      <c r="AI1702" s="135"/>
      <c r="AJ1702" s="135"/>
      <c r="AK1702" s="135"/>
      <c r="AL1702" s="135"/>
      <c r="AM1702" s="135"/>
      <c r="AN1702" s="135"/>
      <c r="AO1702" s="135"/>
      <c r="AP1702" s="135"/>
    </row>
    <row r="1703" spans="1:42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800"/>
        <v>0</v>
      </c>
      <c r="AA1703" s="31">
        <f>D1703-Z1703</f>
        <v>0</v>
      </c>
      <c r="AB1703" s="39"/>
      <c r="AC1703" s="32"/>
      <c r="AE1703" s="135"/>
      <c r="AF1703" s="135"/>
      <c r="AG1703" s="135"/>
      <c r="AH1703" s="135"/>
      <c r="AI1703" s="135"/>
      <c r="AJ1703" s="135"/>
      <c r="AK1703" s="135"/>
      <c r="AL1703" s="135"/>
      <c r="AM1703" s="135"/>
      <c r="AN1703" s="135"/>
      <c r="AO1703" s="135"/>
      <c r="AP1703" s="135"/>
    </row>
    <row r="1704" spans="1:42" s="33" customFormat="1" ht="18" hidden="1" customHeight="1" x14ac:dyDescent="0.25">
      <c r="A1704" s="40" t="s">
        <v>38</v>
      </c>
      <c r="B1704" s="41">
        <f t="shared" ref="B1704:AA1704" si="801">SUM(B1700:B1703)</f>
        <v>0</v>
      </c>
      <c r="C1704" s="41">
        <f t="shared" si="801"/>
        <v>0</v>
      </c>
      <c r="D1704" s="41">
        <f t="shared" si="801"/>
        <v>0</v>
      </c>
      <c r="E1704" s="41">
        <f t="shared" si="801"/>
        <v>0</v>
      </c>
      <c r="F1704" s="41">
        <f t="shared" si="801"/>
        <v>0</v>
      </c>
      <c r="G1704" s="41">
        <f t="shared" si="801"/>
        <v>0</v>
      </c>
      <c r="H1704" s="41">
        <f t="shared" si="801"/>
        <v>0</v>
      </c>
      <c r="I1704" s="41">
        <f t="shared" si="801"/>
        <v>0</v>
      </c>
      <c r="J1704" s="41">
        <f t="shared" si="801"/>
        <v>0</v>
      </c>
      <c r="K1704" s="41">
        <f t="shared" si="801"/>
        <v>0</v>
      </c>
      <c r="L1704" s="41">
        <f t="shared" si="801"/>
        <v>0</v>
      </c>
      <c r="M1704" s="41">
        <f t="shared" si="801"/>
        <v>0</v>
      </c>
      <c r="N1704" s="41">
        <f t="shared" si="801"/>
        <v>0</v>
      </c>
      <c r="O1704" s="41">
        <f t="shared" si="801"/>
        <v>0</v>
      </c>
      <c r="P1704" s="41">
        <f t="shared" si="801"/>
        <v>0</v>
      </c>
      <c r="Q1704" s="41">
        <f t="shared" si="801"/>
        <v>0</v>
      </c>
      <c r="R1704" s="41">
        <f t="shared" si="801"/>
        <v>0</v>
      </c>
      <c r="S1704" s="41">
        <f t="shared" si="801"/>
        <v>0</v>
      </c>
      <c r="T1704" s="41">
        <f t="shared" si="801"/>
        <v>0</v>
      </c>
      <c r="U1704" s="41">
        <f t="shared" si="801"/>
        <v>0</v>
      </c>
      <c r="V1704" s="41">
        <f t="shared" si="801"/>
        <v>0</v>
      </c>
      <c r="W1704" s="41">
        <f t="shared" si="801"/>
        <v>0</v>
      </c>
      <c r="X1704" s="41">
        <f t="shared" si="801"/>
        <v>0</v>
      </c>
      <c r="Y1704" s="41">
        <f t="shared" si="801"/>
        <v>0</v>
      </c>
      <c r="Z1704" s="41">
        <f t="shared" si="801"/>
        <v>0</v>
      </c>
      <c r="AA1704" s="41">
        <f t="shared" si="801"/>
        <v>0</v>
      </c>
      <c r="AB1704" s="42" t="e">
        <f>Z1704/D1704</f>
        <v>#DIV/0!</v>
      </c>
      <c r="AC1704" s="32"/>
      <c r="AE1704" s="135"/>
      <c r="AF1704" s="135"/>
      <c r="AG1704" s="135"/>
      <c r="AH1704" s="135"/>
      <c r="AI1704" s="135"/>
      <c r="AJ1704" s="135"/>
      <c r="AK1704" s="135"/>
      <c r="AL1704" s="135"/>
      <c r="AM1704" s="135"/>
      <c r="AN1704" s="135"/>
      <c r="AO1704" s="135"/>
      <c r="AP1704" s="135"/>
    </row>
    <row r="1705" spans="1:42" s="33" customFormat="1" ht="18" hidden="1" customHeight="1" x14ac:dyDescent="0.25">
      <c r="A1705" s="43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802">SUM(M1705:Y1705)</f>
        <v>0</v>
      </c>
      <c r="AA1705" s="31">
        <f>D1705-Z1705</f>
        <v>0</v>
      </c>
      <c r="AB1705" s="39" t="e">
        <f>Z1705/D1705</f>
        <v>#DIV/0!</v>
      </c>
      <c r="AC1705" s="32"/>
      <c r="AE1705" s="135"/>
      <c r="AF1705" s="135"/>
      <c r="AG1705" s="135"/>
      <c r="AH1705" s="135"/>
      <c r="AI1705" s="135"/>
      <c r="AJ1705" s="135"/>
      <c r="AK1705" s="135"/>
      <c r="AL1705" s="135"/>
      <c r="AM1705" s="135"/>
      <c r="AN1705" s="135"/>
      <c r="AO1705" s="135"/>
      <c r="AP1705" s="135"/>
    </row>
    <row r="1706" spans="1:42" s="33" customFormat="1" ht="18" hidden="1" customHeight="1" x14ac:dyDescent="0.25">
      <c r="A1706" s="40" t="s">
        <v>40</v>
      </c>
      <c r="B1706" s="41">
        <f t="shared" ref="B1706:AA1706" si="803">B1705+B1704</f>
        <v>0</v>
      </c>
      <c r="C1706" s="41">
        <f t="shared" si="803"/>
        <v>0</v>
      </c>
      <c r="D1706" s="41">
        <f t="shared" si="803"/>
        <v>0</v>
      </c>
      <c r="E1706" s="41">
        <f t="shared" si="803"/>
        <v>0</v>
      </c>
      <c r="F1706" s="41">
        <f t="shared" si="803"/>
        <v>0</v>
      </c>
      <c r="G1706" s="41">
        <f t="shared" si="803"/>
        <v>0</v>
      </c>
      <c r="H1706" s="41">
        <f t="shared" si="803"/>
        <v>0</v>
      </c>
      <c r="I1706" s="41">
        <f t="shared" si="803"/>
        <v>0</v>
      </c>
      <c r="J1706" s="41">
        <f t="shared" si="803"/>
        <v>0</v>
      </c>
      <c r="K1706" s="41">
        <f t="shared" si="803"/>
        <v>0</v>
      </c>
      <c r="L1706" s="41">
        <f t="shared" si="803"/>
        <v>0</v>
      </c>
      <c r="M1706" s="41">
        <f t="shared" si="803"/>
        <v>0</v>
      </c>
      <c r="N1706" s="41">
        <f t="shared" si="803"/>
        <v>0</v>
      </c>
      <c r="O1706" s="41">
        <f t="shared" si="803"/>
        <v>0</v>
      </c>
      <c r="P1706" s="41">
        <f t="shared" si="803"/>
        <v>0</v>
      </c>
      <c r="Q1706" s="41">
        <f t="shared" si="803"/>
        <v>0</v>
      </c>
      <c r="R1706" s="41">
        <f t="shared" si="803"/>
        <v>0</v>
      </c>
      <c r="S1706" s="41">
        <f t="shared" si="803"/>
        <v>0</v>
      </c>
      <c r="T1706" s="41">
        <f t="shared" si="803"/>
        <v>0</v>
      </c>
      <c r="U1706" s="41">
        <f t="shared" si="803"/>
        <v>0</v>
      </c>
      <c r="V1706" s="41">
        <f t="shared" si="803"/>
        <v>0</v>
      </c>
      <c r="W1706" s="41">
        <f t="shared" si="803"/>
        <v>0</v>
      </c>
      <c r="X1706" s="41">
        <f t="shared" si="803"/>
        <v>0</v>
      </c>
      <c r="Y1706" s="41">
        <f t="shared" si="803"/>
        <v>0</v>
      </c>
      <c r="Z1706" s="41">
        <f t="shared" si="803"/>
        <v>0</v>
      </c>
      <c r="AA1706" s="41">
        <f t="shared" si="803"/>
        <v>0</v>
      </c>
      <c r="AB1706" s="42" t="e">
        <f>Z1706/D1706</f>
        <v>#DIV/0!</v>
      </c>
      <c r="AC1706" s="44"/>
      <c r="AE1706" s="135"/>
      <c r="AF1706" s="135"/>
      <c r="AG1706" s="135"/>
      <c r="AH1706" s="135"/>
      <c r="AI1706" s="135"/>
      <c r="AJ1706" s="135"/>
      <c r="AK1706" s="135"/>
      <c r="AL1706" s="135"/>
      <c r="AM1706" s="135"/>
      <c r="AN1706" s="135"/>
      <c r="AO1706" s="135"/>
      <c r="AP1706" s="135"/>
    </row>
    <row r="1707" spans="1:42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  <c r="AE1707" s="135"/>
      <c r="AF1707" s="135"/>
      <c r="AG1707" s="135"/>
      <c r="AH1707" s="135"/>
      <c r="AI1707" s="135"/>
      <c r="AJ1707" s="135"/>
      <c r="AK1707" s="135"/>
      <c r="AL1707" s="135"/>
      <c r="AM1707" s="135"/>
      <c r="AN1707" s="135"/>
      <c r="AO1707" s="135"/>
      <c r="AP1707" s="135"/>
    </row>
    <row r="1708" spans="1:42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  <c r="AE1708" s="135"/>
      <c r="AF1708" s="135"/>
      <c r="AG1708" s="135"/>
      <c r="AH1708" s="135"/>
      <c r="AI1708" s="135"/>
      <c r="AJ1708" s="135"/>
      <c r="AK1708" s="135"/>
      <c r="AL1708" s="135"/>
      <c r="AM1708" s="135"/>
      <c r="AN1708" s="135"/>
      <c r="AO1708" s="135"/>
      <c r="AP1708" s="135"/>
    </row>
    <row r="1709" spans="1:42" s="33" customFormat="1" ht="15" hidden="1" customHeight="1" x14ac:dyDescent="0.25">
      <c r="A1709" s="48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  <c r="AE1709" s="135"/>
      <c r="AF1709" s="135"/>
      <c r="AG1709" s="135"/>
      <c r="AH1709" s="135"/>
      <c r="AI1709" s="135"/>
      <c r="AJ1709" s="135"/>
      <c r="AK1709" s="135"/>
      <c r="AL1709" s="135"/>
      <c r="AM1709" s="135"/>
      <c r="AN1709" s="135"/>
      <c r="AO1709" s="135"/>
      <c r="AP1709" s="135"/>
    </row>
    <row r="1710" spans="1:42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9" t="e">
        <f t="shared" ref="AB1710" si="804">Z1710/D1710</f>
        <v>#DIV/0!</v>
      </c>
      <c r="AC1710" s="32"/>
      <c r="AE1710" s="135"/>
      <c r="AF1710" s="135"/>
      <c r="AG1710" s="135"/>
      <c r="AH1710" s="135"/>
      <c r="AI1710" s="135"/>
      <c r="AJ1710" s="135"/>
      <c r="AK1710" s="135"/>
      <c r="AL1710" s="135"/>
      <c r="AM1710" s="135"/>
      <c r="AN1710" s="135"/>
      <c r="AO1710" s="135"/>
      <c r="AP1710" s="135"/>
    </row>
    <row r="1711" spans="1:42" s="33" customFormat="1" ht="18" hidden="1" customHeight="1" x14ac:dyDescent="0.2">
      <c r="A1711" s="36" t="s">
        <v>35</v>
      </c>
      <c r="B1711" s="31">
        <f>[1]consoCURRENT!E38555</f>
        <v>3095281.74</v>
      </c>
      <c r="C1711" s="31">
        <f>[1]consoCURRENT!F38555</f>
        <v>0</v>
      </c>
      <c r="D1711" s="31">
        <f>[1]consoCURRENT!G38555</f>
        <v>3095281.7399999998</v>
      </c>
      <c r="E1711" s="31">
        <f>[1]consoCURRENT!H38555</f>
        <v>0</v>
      </c>
      <c r="F1711" s="31">
        <f>[1]consoCURRENT!I38555</f>
        <v>2398068.61</v>
      </c>
      <c r="G1711" s="31">
        <f>[1]consoCURRENT!J38555</f>
        <v>697213.13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2398068.61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697213.13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805">SUM(M1711:Y1711)</f>
        <v>3095281.7399999998</v>
      </c>
      <c r="AA1711" s="31">
        <f>D1711-Z1711</f>
        <v>0</v>
      </c>
      <c r="AB1711" s="39">
        <f>Z1711/D1711</f>
        <v>1</v>
      </c>
      <c r="AC1711" s="32"/>
      <c r="AE1711" s="135"/>
      <c r="AF1711" s="135"/>
      <c r="AG1711" s="135"/>
      <c r="AH1711" s="135"/>
      <c r="AI1711" s="135"/>
      <c r="AJ1711" s="135"/>
      <c r="AK1711" s="135"/>
      <c r="AL1711" s="135"/>
      <c r="AM1711" s="135"/>
      <c r="AN1711" s="135"/>
      <c r="AO1711" s="135"/>
      <c r="AP1711" s="135"/>
    </row>
    <row r="1712" spans="1:42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05"/>
        <v>0</v>
      </c>
      <c r="AA1712" s="31">
        <f>D1712-Z1712</f>
        <v>0</v>
      </c>
      <c r="AB1712" s="39"/>
      <c r="AC1712" s="32"/>
      <c r="AE1712" s="135"/>
      <c r="AF1712" s="135"/>
      <c r="AG1712" s="135"/>
      <c r="AH1712" s="135"/>
      <c r="AI1712" s="135"/>
      <c r="AJ1712" s="135"/>
      <c r="AK1712" s="135"/>
      <c r="AL1712" s="135"/>
      <c r="AM1712" s="135"/>
      <c r="AN1712" s="135"/>
      <c r="AO1712" s="135"/>
      <c r="AP1712" s="135"/>
    </row>
    <row r="1713" spans="1:42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05"/>
        <v>0</v>
      </c>
      <c r="AA1713" s="31">
        <f>D1713-Z1713</f>
        <v>0</v>
      </c>
      <c r="AB1713" s="39"/>
      <c r="AC1713" s="32"/>
      <c r="AE1713" s="135"/>
      <c r="AF1713" s="135"/>
      <c r="AG1713" s="135"/>
      <c r="AH1713" s="135"/>
      <c r="AI1713" s="135"/>
      <c r="AJ1713" s="135"/>
      <c r="AK1713" s="135"/>
      <c r="AL1713" s="135"/>
      <c r="AM1713" s="135"/>
      <c r="AN1713" s="135"/>
      <c r="AO1713" s="135"/>
      <c r="AP1713" s="135"/>
    </row>
    <row r="1714" spans="1:42" s="33" customFormat="1" ht="18" hidden="1" customHeight="1" x14ac:dyDescent="0.25">
      <c r="A1714" s="40" t="s">
        <v>38</v>
      </c>
      <c r="B1714" s="41">
        <f t="shared" ref="B1714:AA1714" si="806">SUM(B1710:B1713)</f>
        <v>3095281.74</v>
      </c>
      <c r="C1714" s="41">
        <f t="shared" si="806"/>
        <v>0</v>
      </c>
      <c r="D1714" s="41">
        <f t="shared" si="806"/>
        <v>3095281.7399999998</v>
      </c>
      <c r="E1714" s="41">
        <f t="shared" si="806"/>
        <v>0</v>
      </c>
      <c r="F1714" s="41">
        <f t="shared" si="806"/>
        <v>2398068.61</v>
      </c>
      <c r="G1714" s="41">
        <f t="shared" si="806"/>
        <v>697213.13</v>
      </c>
      <c r="H1714" s="41">
        <f t="shared" si="806"/>
        <v>0</v>
      </c>
      <c r="I1714" s="41">
        <f t="shared" si="806"/>
        <v>0</v>
      </c>
      <c r="J1714" s="41">
        <f t="shared" si="806"/>
        <v>0</v>
      </c>
      <c r="K1714" s="41">
        <f t="shared" si="806"/>
        <v>0</v>
      </c>
      <c r="L1714" s="41">
        <f t="shared" si="806"/>
        <v>0</v>
      </c>
      <c r="M1714" s="41">
        <f t="shared" si="806"/>
        <v>0</v>
      </c>
      <c r="N1714" s="41">
        <f t="shared" si="806"/>
        <v>0</v>
      </c>
      <c r="O1714" s="41">
        <f t="shared" si="806"/>
        <v>0</v>
      </c>
      <c r="P1714" s="41">
        <f t="shared" si="806"/>
        <v>0</v>
      </c>
      <c r="Q1714" s="41">
        <f t="shared" si="806"/>
        <v>2398068.61</v>
      </c>
      <c r="R1714" s="41">
        <f t="shared" si="806"/>
        <v>0</v>
      </c>
      <c r="S1714" s="41">
        <f t="shared" si="806"/>
        <v>0</v>
      </c>
      <c r="T1714" s="41">
        <f t="shared" si="806"/>
        <v>0</v>
      </c>
      <c r="U1714" s="41">
        <f t="shared" si="806"/>
        <v>697213.13</v>
      </c>
      <c r="V1714" s="41">
        <f t="shared" si="806"/>
        <v>0</v>
      </c>
      <c r="W1714" s="41">
        <f t="shared" si="806"/>
        <v>0</v>
      </c>
      <c r="X1714" s="41">
        <f t="shared" si="806"/>
        <v>0</v>
      </c>
      <c r="Y1714" s="41">
        <f t="shared" si="806"/>
        <v>0</v>
      </c>
      <c r="Z1714" s="41">
        <f t="shared" si="806"/>
        <v>3095281.7399999998</v>
      </c>
      <c r="AA1714" s="41">
        <f t="shared" si="806"/>
        <v>0</v>
      </c>
      <c r="AB1714" s="42">
        <f>Z1714/D1714</f>
        <v>1</v>
      </c>
      <c r="AC1714" s="32"/>
      <c r="AE1714" s="135"/>
      <c r="AF1714" s="135"/>
      <c r="AG1714" s="135"/>
      <c r="AH1714" s="135"/>
      <c r="AI1714" s="135"/>
      <c r="AJ1714" s="135"/>
      <c r="AK1714" s="135"/>
      <c r="AL1714" s="135"/>
      <c r="AM1714" s="135"/>
      <c r="AN1714" s="135"/>
      <c r="AO1714" s="135"/>
      <c r="AP1714" s="135"/>
    </row>
    <row r="1715" spans="1:42" s="33" customFormat="1" ht="18" hidden="1" customHeight="1" x14ac:dyDescent="0.25">
      <c r="A1715" s="43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07">SUM(M1715:Y1715)</f>
        <v>0</v>
      </c>
      <c r="AA1715" s="31">
        <f>D1715-Z1715</f>
        <v>0</v>
      </c>
      <c r="AB1715" s="39" t="e">
        <f t="shared" ref="AB1715" si="808">Z1715/D1715</f>
        <v>#DIV/0!</v>
      </c>
      <c r="AC1715" s="32"/>
      <c r="AE1715" s="135"/>
      <c r="AF1715" s="135"/>
      <c r="AG1715" s="135"/>
      <c r="AH1715" s="135"/>
      <c r="AI1715" s="135"/>
      <c r="AJ1715" s="135"/>
      <c r="AK1715" s="135"/>
      <c r="AL1715" s="135"/>
      <c r="AM1715" s="135"/>
      <c r="AN1715" s="135"/>
      <c r="AO1715" s="135"/>
      <c r="AP1715" s="135"/>
    </row>
    <row r="1716" spans="1:42" s="33" customFormat="1" ht="18" hidden="1" customHeight="1" x14ac:dyDescent="0.25">
      <c r="A1716" s="40" t="s">
        <v>40</v>
      </c>
      <c r="B1716" s="41">
        <f t="shared" ref="B1716:AA1716" si="809">B1715+B1714</f>
        <v>3095281.74</v>
      </c>
      <c r="C1716" s="41">
        <f t="shared" si="809"/>
        <v>0</v>
      </c>
      <c r="D1716" s="41">
        <f t="shared" si="809"/>
        <v>3095281.7399999998</v>
      </c>
      <c r="E1716" s="41">
        <f t="shared" si="809"/>
        <v>0</v>
      </c>
      <c r="F1716" s="41">
        <f t="shared" si="809"/>
        <v>2398068.61</v>
      </c>
      <c r="G1716" s="41">
        <f t="shared" si="809"/>
        <v>697213.13</v>
      </c>
      <c r="H1716" s="41">
        <f t="shared" si="809"/>
        <v>0</v>
      </c>
      <c r="I1716" s="41">
        <f t="shared" si="809"/>
        <v>0</v>
      </c>
      <c r="J1716" s="41">
        <f t="shared" si="809"/>
        <v>0</v>
      </c>
      <c r="K1716" s="41">
        <f t="shared" si="809"/>
        <v>0</v>
      </c>
      <c r="L1716" s="41">
        <f t="shared" si="809"/>
        <v>0</v>
      </c>
      <c r="M1716" s="41">
        <f t="shared" si="809"/>
        <v>0</v>
      </c>
      <c r="N1716" s="41">
        <f t="shared" si="809"/>
        <v>0</v>
      </c>
      <c r="O1716" s="41">
        <f t="shared" si="809"/>
        <v>0</v>
      </c>
      <c r="P1716" s="41">
        <f t="shared" si="809"/>
        <v>0</v>
      </c>
      <c r="Q1716" s="41">
        <f t="shared" si="809"/>
        <v>2398068.61</v>
      </c>
      <c r="R1716" s="41">
        <f t="shared" si="809"/>
        <v>0</v>
      </c>
      <c r="S1716" s="41">
        <f t="shared" si="809"/>
        <v>0</v>
      </c>
      <c r="T1716" s="41">
        <f t="shared" si="809"/>
        <v>0</v>
      </c>
      <c r="U1716" s="41">
        <f t="shared" si="809"/>
        <v>697213.13</v>
      </c>
      <c r="V1716" s="41">
        <f t="shared" si="809"/>
        <v>0</v>
      </c>
      <c r="W1716" s="41">
        <f t="shared" si="809"/>
        <v>0</v>
      </c>
      <c r="X1716" s="41">
        <f t="shared" si="809"/>
        <v>0</v>
      </c>
      <c r="Y1716" s="41">
        <f t="shared" si="809"/>
        <v>0</v>
      </c>
      <c r="Z1716" s="41">
        <f t="shared" si="809"/>
        <v>3095281.7399999998</v>
      </c>
      <c r="AA1716" s="41">
        <f t="shared" si="809"/>
        <v>0</v>
      </c>
      <c r="AB1716" s="42">
        <f>Z1716/D1716</f>
        <v>1</v>
      </c>
      <c r="AC1716" s="44"/>
      <c r="AE1716" s="135"/>
      <c r="AF1716" s="135"/>
      <c r="AG1716" s="135"/>
      <c r="AH1716" s="135"/>
      <c r="AI1716" s="135"/>
      <c r="AJ1716" s="135"/>
      <c r="AK1716" s="135"/>
      <c r="AL1716" s="135"/>
      <c r="AM1716" s="135"/>
      <c r="AN1716" s="135"/>
      <c r="AO1716" s="135"/>
      <c r="AP1716" s="135"/>
    </row>
    <row r="1717" spans="1:42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  <c r="AE1717" s="135"/>
      <c r="AF1717" s="135"/>
      <c r="AG1717" s="135"/>
      <c r="AH1717" s="135"/>
      <c r="AI1717" s="135"/>
      <c r="AJ1717" s="135"/>
      <c r="AK1717" s="135"/>
      <c r="AL1717" s="135"/>
      <c r="AM1717" s="135"/>
      <c r="AN1717" s="135"/>
      <c r="AO1717" s="135"/>
      <c r="AP1717" s="135"/>
    </row>
    <row r="1718" spans="1:42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  <c r="AE1718" s="135"/>
      <c r="AF1718" s="135"/>
      <c r="AG1718" s="135"/>
      <c r="AH1718" s="135"/>
      <c r="AI1718" s="135"/>
      <c r="AJ1718" s="135"/>
      <c r="AK1718" s="135"/>
      <c r="AL1718" s="135"/>
      <c r="AM1718" s="135"/>
      <c r="AN1718" s="135"/>
      <c r="AO1718" s="135"/>
      <c r="AP1718" s="135"/>
    </row>
    <row r="1719" spans="1:42" s="33" customFormat="1" ht="15" hidden="1" customHeight="1" x14ac:dyDescent="0.25">
      <c r="A1719" s="48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  <c r="AE1719" s="135"/>
      <c r="AF1719" s="135"/>
      <c r="AG1719" s="135"/>
      <c r="AH1719" s="135"/>
      <c r="AI1719" s="135"/>
      <c r="AJ1719" s="135"/>
      <c r="AK1719" s="135"/>
      <c r="AL1719" s="135"/>
      <c r="AM1719" s="135"/>
      <c r="AN1719" s="135"/>
      <c r="AO1719" s="135"/>
      <c r="AP1719" s="135"/>
    </row>
    <row r="1720" spans="1:42" s="33" customFormat="1" ht="18" hidden="1" customHeight="1" x14ac:dyDescent="0.2">
      <c r="A1720" s="36" t="s">
        <v>34</v>
      </c>
      <c r="B1720" s="31">
        <f>[1]consoCURRENT!E38655</f>
        <v>0</v>
      </c>
      <c r="C1720" s="31">
        <f>[1]consoCURRENT!F38655</f>
        <v>0</v>
      </c>
      <c r="D1720" s="31">
        <f>[1]consoCURRENT!G38655</f>
        <v>0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0</v>
      </c>
      <c r="AB1720" s="39" t="e">
        <f t="shared" ref="AB1720" si="810">Z1720/D1720</f>
        <v>#DIV/0!</v>
      </c>
      <c r="AC1720" s="32"/>
      <c r="AE1720" s="135"/>
      <c r="AF1720" s="135"/>
      <c r="AG1720" s="135"/>
      <c r="AH1720" s="135"/>
      <c r="AI1720" s="135"/>
      <c r="AJ1720" s="135"/>
      <c r="AK1720" s="135"/>
      <c r="AL1720" s="135"/>
      <c r="AM1720" s="135"/>
      <c r="AN1720" s="135"/>
      <c r="AO1720" s="135"/>
      <c r="AP1720" s="135"/>
    </row>
    <row r="1721" spans="1:42" s="33" customFormat="1" ht="18" hidden="1" customHeight="1" x14ac:dyDescent="0.2">
      <c r="A1721" s="36" t="s">
        <v>35</v>
      </c>
      <c r="B1721" s="31">
        <f>[1]consoCURRENT!E38768</f>
        <v>3556172.51</v>
      </c>
      <c r="C1721" s="31">
        <f>[1]consoCURRENT!F38768</f>
        <v>-2.9103830456733704E-11</v>
      </c>
      <c r="D1721" s="31">
        <f>[1]consoCURRENT!G38768</f>
        <v>3556172.51</v>
      </c>
      <c r="E1721" s="31">
        <f>[1]consoCURRENT!H38768</f>
        <v>2351173.14</v>
      </c>
      <c r="F1721" s="31">
        <f>[1]consoCURRENT!I38768</f>
        <v>1204999.3699999999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1723174.23</v>
      </c>
      <c r="P1721" s="31">
        <f>[1]consoCURRENT!S38768</f>
        <v>627998.90999999992</v>
      </c>
      <c r="Q1721" s="31">
        <f>[1]consoCURRENT!T38768</f>
        <v>1199949.97</v>
      </c>
      <c r="R1721" s="31">
        <f>[1]consoCURRENT!U38768</f>
        <v>5049.3999999999996</v>
      </c>
      <c r="S1721" s="31">
        <f>[1]consoCURRENT!V38768</f>
        <v>0</v>
      </c>
      <c r="T1721" s="31">
        <f>[1]consoCURRENT!W38768</f>
        <v>-68920</v>
      </c>
      <c r="U1721" s="31">
        <f>[1]consoCURRENT!X38768</f>
        <v>0</v>
      </c>
      <c r="V1721" s="31">
        <f>[1]consoCURRENT!Y38768</f>
        <v>68920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811">SUM(M1721:Y1721)</f>
        <v>3556172.5099999993</v>
      </c>
      <c r="AA1721" s="31">
        <f>D1721-Z1721</f>
        <v>0</v>
      </c>
      <c r="AB1721" s="39">
        <f>Z1721/D1721</f>
        <v>0.99999999999999989</v>
      </c>
      <c r="AC1721" s="32"/>
      <c r="AE1721" s="135"/>
      <c r="AF1721" s="135"/>
      <c r="AG1721" s="135"/>
      <c r="AH1721" s="135"/>
      <c r="AI1721" s="135"/>
      <c r="AJ1721" s="135"/>
      <c r="AK1721" s="135"/>
      <c r="AL1721" s="135"/>
      <c r="AM1721" s="135"/>
      <c r="AN1721" s="135"/>
      <c r="AO1721" s="135"/>
      <c r="AP1721" s="135"/>
    </row>
    <row r="1722" spans="1:42" s="33" customFormat="1" ht="18" hidden="1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11"/>
        <v>0</v>
      </c>
      <c r="AA1722" s="31">
        <f>D1722-Z1722</f>
        <v>0</v>
      </c>
      <c r="AB1722" s="39"/>
      <c r="AC1722" s="32"/>
      <c r="AE1722" s="135"/>
      <c r="AF1722" s="135"/>
      <c r="AG1722" s="135"/>
      <c r="AH1722" s="135"/>
      <c r="AI1722" s="135"/>
      <c r="AJ1722" s="135"/>
      <c r="AK1722" s="135"/>
      <c r="AL1722" s="135"/>
      <c r="AM1722" s="135"/>
      <c r="AN1722" s="135"/>
      <c r="AO1722" s="135"/>
      <c r="AP1722" s="135"/>
    </row>
    <row r="1723" spans="1:42" s="33" customFormat="1" ht="18" hidden="1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11"/>
        <v>0</v>
      </c>
      <c r="AA1723" s="31">
        <f>D1723-Z1723</f>
        <v>0</v>
      </c>
      <c r="AB1723" s="39"/>
      <c r="AC1723" s="32"/>
      <c r="AE1723" s="135"/>
      <c r="AF1723" s="135"/>
      <c r="AG1723" s="135"/>
      <c r="AH1723" s="135"/>
      <c r="AI1723" s="135"/>
      <c r="AJ1723" s="135"/>
      <c r="AK1723" s="135"/>
      <c r="AL1723" s="135"/>
      <c r="AM1723" s="135"/>
      <c r="AN1723" s="135"/>
      <c r="AO1723" s="135"/>
      <c r="AP1723" s="135"/>
    </row>
    <row r="1724" spans="1:42" s="33" customFormat="1" ht="18" hidden="1" customHeight="1" x14ac:dyDescent="0.25">
      <c r="A1724" s="40" t="s">
        <v>38</v>
      </c>
      <c r="B1724" s="41">
        <f t="shared" ref="B1724:AA1724" si="812">SUM(B1720:B1723)</f>
        <v>3556172.51</v>
      </c>
      <c r="C1724" s="41">
        <f t="shared" si="812"/>
        <v>-2.9103830456733704E-11</v>
      </c>
      <c r="D1724" s="41">
        <f t="shared" si="812"/>
        <v>3556172.51</v>
      </c>
      <c r="E1724" s="41">
        <f t="shared" si="812"/>
        <v>2351173.14</v>
      </c>
      <c r="F1724" s="41">
        <f t="shared" si="812"/>
        <v>1204999.3699999999</v>
      </c>
      <c r="G1724" s="41">
        <f t="shared" si="812"/>
        <v>0</v>
      </c>
      <c r="H1724" s="41">
        <f t="shared" si="812"/>
        <v>0</v>
      </c>
      <c r="I1724" s="41">
        <f t="shared" si="812"/>
        <v>0</v>
      </c>
      <c r="J1724" s="41">
        <f t="shared" si="812"/>
        <v>0</v>
      </c>
      <c r="K1724" s="41">
        <f t="shared" si="812"/>
        <v>0</v>
      </c>
      <c r="L1724" s="41">
        <f t="shared" si="812"/>
        <v>0</v>
      </c>
      <c r="M1724" s="41">
        <f t="shared" si="812"/>
        <v>0</v>
      </c>
      <c r="N1724" s="41">
        <f t="shared" si="812"/>
        <v>0</v>
      </c>
      <c r="O1724" s="41">
        <f t="shared" si="812"/>
        <v>1723174.23</v>
      </c>
      <c r="P1724" s="41">
        <f t="shared" si="812"/>
        <v>627998.90999999992</v>
      </c>
      <c r="Q1724" s="41">
        <f t="shared" si="812"/>
        <v>1199949.97</v>
      </c>
      <c r="R1724" s="41">
        <f t="shared" si="812"/>
        <v>5049.3999999999996</v>
      </c>
      <c r="S1724" s="41">
        <f t="shared" si="812"/>
        <v>0</v>
      </c>
      <c r="T1724" s="41">
        <f t="shared" si="812"/>
        <v>-68920</v>
      </c>
      <c r="U1724" s="41">
        <f t="shared" si="812"/>
        <v>0</v>
      </c>
      <c r="V1724" s="41">
        <f t="shared" si="812"/>
        <v>68920</v>
      </c>
      <c r="W1724" s="41">
        <f t="shared" si="812"/>
        <v>0</v>
      </c>
      <c r="X1724" s="41">
        <f t="shared" si="812"/>
        <v>0</v>
      </c>
      <c r="Y1724" s="41">
        <f t="shared" si="812"/>
        <v>0</v>
      </c>
      <c r="Z1724" s="41">
        <f t="shared" si="812"/>
        <v>3556172.5099999993</v>
      </c>
      <c r="AA1724" s="41">
        <f t="shared" si="812"/>
        <v>0</v>
      </c>
      <c r="AB1724" s="42">
        <f>Z1724/D1724</f>
        <v>0.99999999999999989</v>
      </c>
      <c r="AC1724" s="32"/>
      <c r="AE1724" s="135"/>
      <c r="AF1724" s="135"/>
      <c r="AG1724" s="135"/>
      <c r="AH1724" s="135"/>
      <c r="AI1724" s="135"/>
      <c r="AJ1724" s="135"/>
      <c r="AK1724" s="135"/>
      <c r="AL1724" s="135"/>
      <c r="AM1724" s="135"/>
      <c r="AN1724" s="135"/>
      <c r="AO1724" s="135"/>
      <c r="AP1724" s="135"/>
    </row>
    <row r="1725" spans="1:42" s="33" customFormat="1" ht="18" hidden="1" customHeight="1" x14ac:dyDescent="0.25">
      <c r="A1725" s="43" t="s">
        <v>39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13">SUM(M1725:Y1725)</f>
        <v>0</v>
      </c>
      <c r="AA1725" s="31">
        <f>D1725-Z1725</f>
        <v>0</v>
      </c>
      <c r="AB1725" s="39" t="e">
        <f t="shared" ref="AB1725" si="814">Z1725/D1725</f>
        <v>#DIV/0!</v>
      </c>
      <c r="AC1725" s="32"/>
      <c r="AE1725" s="135"/>
      <c r="AF1725" s="135"/>
      <c r="AG1725" s="135"/>
      <c r="AH1725" s="135"/>
      <c r="AI1725" s="135"/>
      <c r="AJ1725" s="135"/>
      <c r="AK1725" s="135"/>
      <c r="AL1725" s="135"/>
      <c r="AM1725" s="135"/>
      <c r="AN1725" s="135"/>
      <c r="AO1725" s="135"/>
      <c r="AP1725" s="135"/>
    </row>
    <row r="1726" spans="1:42" s="33" customFormat="1" ht="18" hidden="1" customHeight="1" x14ac:dyDescent="0.25">
      <c r="A1726" s="40" t="s">
        <v>40</v>
      </c>
      <c r="B1726" s="41">
        <f t="shared" ref="B1726:AA1726" si="815">B1725+B1724</f>
        <v>3556172.51</v>
      </c>
      <c r="C1726" s="41">
        <f t="shared" si="815"/>
        <v>-2.9103830456733704E-11</v>
      </c>
      <c r="D1726" s="41">
        <f t="shared" si="815"/>
        <v>3556172.51</v>
      </c>
      <c r="E1726" s="41">
        <f t="shared" si="815"/>
        <v>2351173.14</v>
      </c>
      <c r="F1726" s="41">
        <f t="shared" si="815"/>
        <v>1204999.3699999999</v>
      </c>
      <c r="G1726" s="41">
        <f t="shared" si="815"/>
        <v>0</v>
      </c>
      <c r="H1726" s="41">
        <f t="shared" si="815"/>
        <v>0</v>
      </c>
      <c r="I1726" s="41">
        <f t="shared" si="815"/>
        <v>0</v>
      </c>
      <c r="J1726" s="41">
        <f t="shared" si="815"/>
        <v>0</v>
      </c>
      <c r="K1726" s="41">
        <f t="shared" si="815"/>
        <v>0</v>
      </c>
      <c r="L1726" s="41">
        <f t="shared" si="815"/>
        <v>0</v>
      </c>
      <c r="M1726" s="41">
        <f t="shared" si="815"/>
        <v>0</v>
      </c>
      <c r="N1726" s="41">
        <f t="shared" si="815"/>
        <v>0</v>
      </c>
      <c r="O1726" s="41">
        <f t="shared" si="815"/>
        <v>1723174.23</v>
      </c>
      <c r="P1726" s="41">
        <f t="shared" si="815"/>
        <v>627998.90999999992</v>
      </c>
      <c r="Q1726" s="41">
        <f t="shared" si="815"/>
        <v>1199949.97</v>
      </c>
      <c r="R1726" s="41">
        <f t="shared" si="815"/>
        <v>5049.3999999999996</v>
      </c>
      <c r="S1726" s="41">
        <f t="shared" si="815"/>
        <v>0</v>
      </c>
      <c r="T1726" s="41">
        <f t="shared" si="815"/>
        <v>-68920</v>
      </c>
      <c r="U1726" s="41">
        <f t="shared" si="815"/>
        <v>0</v>
      </c>
      <c r="V1726" s="41">
        <f t="shared" si="815"/>
        <v>68920</v>
      </c>
      <c r="W1726" s="41">
        <f t="shared" si="815"/>
        <v>0</v>
      </c>
      <c r="X1726" s="41">
        <f t="shared" si="815"/>
        <v>0</v>
      </c>
      <c r="Y1726" s="41">
        <f t="shared" si="815"/>
        <v>0</v>
      </c>
      <c r="Z1726" s="41">
        <f t="shared" si="815"/>
        <v>3556172.5099999993</v>
      </c>
      <c r="AA1726" s="41">
        <f t="shared" si="815"/>
        <v>0</v>
      </c>
      <c r="AB1726" s="42">
        <f>Z1726/D1726</f>
        <v>0.99999999999999989</v>
      </c>
      <c r="AC1726" s="44"/>
      <c r="AE1726" s="135"/>
      <c r="AF1726" s="135"/>
      <c r="AG1726" s="135"/>
      <c r="AH1726" s="135"/>
      <c r="AI1726" s="135"/>
      <c r="AJ1726" s="135"/>
      <c r="AK1726" s="135"/>
      <c r="AL1726" s="135"/>
      <c r="AM1726" s="135"/>
      <c r="AN1726" s="135"/>
      <c r="AO1726" s="135"/>
      <c r="AP1726" s="135"/>
    </row>
    <row r="1727" spans="1:42" s="33" customFormat="1" ht="15" hidden="1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  <c r="AE1727" s="135"/>
      <c r="AF1727" s="135"/>
      <c r="AG1727" s="135"/>
      <c r="AH1727" s="135"/>
      <c r="AI1727" s="135"/>
      <c r="AJ1727" s="135"/>
      <c r="AK1727" s="135"/>
      <c r="AL1727" s="135"/>
      <c r="AM1727" s="135"/>
      <c r="AN1727" s="135"/>
      <c r="AO1727" s="135"/>
      <c r="AP1727" s="135"/>
    </row>
    <row r="1728" spans="1:42" s="33" customFormat="1" ht="15" hidden="1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  <c r="AE1728" s="135"/>
      <c r="AF1728" s="135"/>
      <c r="AG1728" s="135"/>
      <c r="AH1728" s="135"/>
      <c r="AI1728" s="135"/>
      <c r="AJ1728" s="135"/>
      <c r="AK1728" s="135"/>
      <c r="AL1728" s="135"/>
      <c r="AM1728" s="135"/>
      <c r="AN1728" s="135"/>
      <c r="AO1728" s="135"/>
      <c r="AP1728" s="135"/>
    </row>
    <row r="1729" spans="1:42" s="33" customFormat="1" ht="15" hidden="1" customHeight="1" x14ac:dyDescent="0.25">
      <c r="A1729" s="48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  <c r="AE1729" s="135"/>
      <c r="AF1729" s="135"/>
      <c r="AG1729" s="135"/>
      <c r="AH1729" s="135"/>
      <c r="AI1729" s="135"/>
      <c r="AJ1729" s="135"/>
      <c r="AK1729" s="135"/>
      <c r="AL1729" s="135"/>
      <c r="AM1729" s="135"/>
      <c r="AN1729" s="135"/>
      <c r="AO1729" s="135"/>
      <c r="AP1729" s="135"/>
    </row>
    <row r="1730" spans="1:42" s="33" customFormat="1" ht="18" hidden="1" customHeight="1" x14ac:dyDescent="0.2">
      <c r="A1730" s="36" t="s">
        <v>34</v>
      </c>
      <c r="B1730" s="31">
        <f>[1]consoCURRENT!E38868</f>
        <v>0</v>
      </c>
      <c r="C1730" s="31">
        <f>[1]consoCURRENT!F38868</f>
        <v>0</v>
      </c>
      <c r="D1730" s="31">
        <f>[1]consoCURRENT!G38868</f>
        <v>0</v>
      </c>
      <c r="E1730" s="31">
        <f>[1]consoCURRENT!H38868</f>
        <v>0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0</v>
      </c>
      <c r="AA1730" s="31">
        <f>D1730-Z1730</f>
        <v>0</v>
      </c>
      <c r="AB1730" s="39" t="e">
        <f t="shared" ref="AB1730" si="816">Z1730/D1730</f>
        <v>#DIV/0!</v>
      </c>
      <c r="AC1730" s="32"/>
      <c r="AE1730" s="135"/>
      <c r="AF1730" s="135"/>
      <c r="AG1730" s="135"/>
      <c r="AH1730" s="135"/>
      <c r="AI1730" s="135"/>
      <c r="AJ1730" s="135"/>
      <c r="AK1730" s="135"/>
      <c r="AL1730" s="135"/>
      <c r="AM1730" s="135"/>
      <c r="AN1730" s="135"/>
      <c r="AO1730" s="135"/>
      <c r="AP1730" s="135"/>
    </row>
    <row r="1731" spans="1:42" s="33" customFormat="1" ht="18" hidden="1" customHeight="1" x14ac:dyDescent="0.2">
      <c r="A1731" s="36" t="s">
        <v>35</v>
      </c>
      <c r="B1731" s="31">
        <f>[1]consoCURRENT!E38981</f>
        <v>876352.62</v>
      </c>
      <c r="C1731" s="31">
        <f>[1]consoCURRENT!F38981</f>
        <v>0</v>
      </c>
      <c r="D1731" s="31">
        <f>[1]consoCURRENT!G38981</f>
        <v>876352.62</v>
      </c>
      <c r="E1731" s="31">
        <f>[1]consoCURRENT!H38981</f>
        <v>428618.61</v>
      </c>
      <c r="F1731" s="31">
        <f>[1]consoCURRENT!I38981</f>
        <v>404201.06</v>
      </c>
      <c r="G1731" s="31">
        <f>[1]consoCURRENT!J38981</f>
        <v>43532.95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133122.52000000002</v>
      </c>
      <c r="O1731" s="31">
        <f>[1]consoCURRENT!R38981</f>
        <v>159238.59</v>
      </c>
      <c r="P1731" s="31">
        <f>[1]consoCURRENT!S38981</f>
        <v>136257.5</v>
      </c>
      <c r="Q1731" s="31">
        <f>[1]consoCURRENT!T38981</f>
        <v>102960</v>
      </c>
      <c r="R1731" s="31">
        <f>[1]consoCURRENT!U38981</f>
        <v>281841.06</v>
      </c>
      <c r="S1731" s="31">
        <f>[1]consoCURRENT!V38981</f>
        <v>19400</v>
      </c>
      <c r="T1731" s="31">
        <f>[1]consoCURRENT!W38981</f>
        <v>43532.95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17">SUM(M1731:Y1731)</f>
        <v>876352.61999999988</v>
      </c>
      <c r="AA1731" s="31">
        <f>D1731-Z1731</f>
        <v>0</v>
      </c>
      <c r="AB1731" s="39">
        <f>Z1731/D1731</f>
        <v>0.99999999999999989</v>
      </c>
      <c r="AC1731" s="32"/>
      <c r="AE1731" s="135"/>
      <c r="AF1731" s="135"/>
      <c r="AG1731" s="135"/>
      <c r="AH1731" s="135"/>
      <c r="AI1731" s="135"/>
      <c r="AJ1731" s="135"/>
      <c r="AK1731" s="135"/>
      <c r="AL1731" s="135"/>
      <c r="AM1731" s="135"/>
      <c r="AN1731" s="135"/>
      <c r="AO1731" s="135"/>
      <c r="AP1731" s="135"/>
    </row>
    <row r="1732" spans="1:42" s="33" customFormat="1" ht="18" hidden="1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17"/>
        <v>0</v>
      </c>
      <c r="AA1732" s="31">
        <f>D1732-Z1732</f>
        <v>0</v>
      </c>
      <c r="AB1732" s="39"/>
      <c r="AC1732" s="32"/>
      <c r="AE1732" s="135"/>
      <c r="AF1732" s="135"/>
      <c r="AG1732" s="135"/>
      <c r="AH1732" s="135"/>
      <c r="AI1732" s="135"/>
      <c r="AJ1732" s="135"/>
      <c r="AK1732" s="135"/>
      <c r="AL1732" s="135"/>
      <c r="AM1732" s="135"/>
      <c r="AN1732" s="135"/>
      <c r="AO1732" s="135"/>
      <c r="AP1732" s="135"/>
    </row>
    <row r="1733" spans="1:42" s="33" customFormat="1" ht="18" hidden="1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17"/>
        <v>0</v>
      </c>
      <c r="AA1733" s="31">
        <f>D1733-Z1733</f>
        <v>0</v>
      </c>
      <c r="AB1733" s="39"/>
      <c r="AC1733" s="32"/>
      <c r="AE1733" s="135"/>
      <c r="AF1733" s="135"/>
      <c r="AG1733" s="135"/>
      <c r="AH1733" s="135"/>
      <c r="AI1733" s="135"/>
      <c r="AJ1733" s="135"/>
      <c r="AK1733" s="135"/>
      <c r="AL1733" s="135"/>
      <c r="AM1733" s="135"/>
      <c r="AN1733" s="135"/>
      <c r="AO1733" s="135"/>
      <c r="AP1733" s="135"/>
    </row>
    <row r="1734" spans="1:42" s="33" customFormat="1" ht="18" hidden="1" customHeight="1" x14ac:dyDescent="0.25">
      <c r="A1734" s="40" t="s">
        <v>38</v>
      </c>
      <c r="B1734" s="41">
        <f t="shared" ref="B1734:AA1734" si="818">SUM(B1730:B1733)</f>
        <v>876352.62</v>
      </c>
      <c r="C1734" s="41">
        <f t="shared" si="818"/>
        <v>0</v>
      </c>
      <c r="D1734" s="41">
        <f t="shared" si="818"/>
        <v>876352.62</v>
      </c>
      <c r="E1734" s="41">
        <f t="shared" si="818"/>
        <v>428618.61</v>
      </c>
      <c r="F1734" s="41">
        <f t="shared" si="818"/>
        <v>404201.06</v>
      </c>
      <c r="G1734" s="41">
        <f t="shared" si="818"/>
        <v>43532.95</v>
      </c>
      <c r="H1734" s="41">
        <f t="shared" si="818"/>
        <v>0</v>
      </c>
      <c r="I1734" s="41">
        <f t="shared" si="818"/>
        <v>0</v>
      </c>
      <c r="J1734" s="41">
        <f t="shared" si="818"/>
        <v>0</v>
      </c>
      <c r="K1734" s="41">
        <f t="shared" si="818"/>
        <v>0</v>
      </c>
      <c r="L1734" s="41">
        <f t="shared" si="818"/>
        <v>0</v>
      </c>
      <c r="M1734" s="41">
        <f t="shared" si="818"/>
        <v>0</v>
      </c>
      <c r="N1734" s="41">
        <f t="shared" si="818"/>
        <v>133122.52000000002</v>
      </c>
      <c r="O1734" s="41">
        <f t="shared" si="818"/>
        <v>159238.59</v>
      </c>
      <c r="P1734" s="41">
        <f t="shared" si="818"/>
        <v>136257.5</v>
      </c>
      <c r="Q1734" s="41">
        <f t="shared" si="818"/>
        <v>102960</v>
      </c>
      <c r="R1734" s="41">
        <f t="shared" si="818"/>
        <v>281841.06</v>
      </c>
      <c r="S1734" s="41">
        <f t="shared" si="818"/>
        <v>19400</v>
      </c>
      <c r="T1734" s="41">
        <f t="shared" si="818"/>
        <v>43532.95</v>
      </c>
      <c r="U1734" s="41">
        <f t="shared" si="818"/>
        <v>0</v>
      </c>
      <c r="V1734" s="41">
        <f t="shared" si="818"/>
        <v>0</v>
      </c>
      <c r="W1734" s="41">
        <f t="shared" si="818"/>
        <v>0</v>
      </c>
      <c r="X1734" s="41">
        <f t="shared" si="818"/>
        <v>0</v>
      </c>
      <c r="Y1734" s="41">
        <f t="shared" si="818"/>
        <v>0</v>
      </c>
      <c r="Z1734" s="41">
        <f t="shared" si="818"/>
        <v>876352.61999999988</v>
      </c>
      <c r="AA1734" s="41">
        <f t="shared" si="818"/>
        <v>0</v>
      </c>
      <c r="AB1734" s="42">
        <f>Z1734/D1734</f>
        <v>0.99999999999999989</v>
      </c>
      <c r="AC1734" s="32"/>
      <c r="AE1734" s="135"/>
      <c r="AF1734" s="135"/>
      <c r="AG1734" s="135"/>
      <c r="AH1734" s="135"/>
      <c r="AI1734" s="135"/>
      <c r="AJ1734" s="135"/>
      <c r="AK1734" s="135"/>
      <c r="AL1734" s="135"/>
      <c r="AM1734" s="135"/>
      <c r="AN1734" s="135"/>
      <c r="AO1734" s="135"/>
      <c r="AP1734" s="135"/>
    </row>
    <row r="1735" spans="1:42" s="33" customFormat="1" ht="18" hidden="1" customHeight="1" x14ac:dyDescent="0.25">
      <c r="A1735" s="43" t="s">
        <v>39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19">SUM(M1735:Y1735)</f>
        <v>0</v>
      </c>
      <c r="AA1735" s="31">
        <f>D1735-Z1735</f>
        <v>0</v>
      </c>
      <c r="AB1735" s="39" t="e">
        <f t="shared" ref="AB1735" si="820">Z1735/D1735</f>
        <v>#DIV/0!</v>
      </c>
      <c r="AC1735" s="32"/>
      <c r="AE1735" s="135"/>
      <c r="AF1735" s="135"/>
      <c r="AG1735" s="135"/>
      <c r="AH1735" s="135"/>
      <c r="AI1735" s="135"/>
      <c r="AJ1735" s="135"/>
      <c r="AK1735" s="135"/>
      <c r="AL1735" s="135"/>
      <c r="AM1735" s="135"/>
      <c r="AN1735" s="135"/>
      <c r="AO1735" s="135"/>
      <c r="AP1735" s="135"/>
    </row>
    <row r="1736" spans="1:42" s="33" customFormat="1" ht="18" hidden="1" customHeight="1" x14ac:dyDescent="0.25">
      <c r="A1736" s="40" t="s">
        <v>40</v>
      </c>
      <c r="B1736" s="41">
        <f t="shared" ref="B1736:AA1736" si="821">B1735+B1734</f>
        <v>876352.62</v>
      </c>
      <c r="C1736" s="41">
        <f t="shared" si="821"/>
        <v>0</v>
      </c>
      <c r="D1736" s="41">
        <f t="shared" si="821"/>
        <v>876352.62</v>
      </c>
      <c r="E1736" s="41">
        <f t="shared" si="821"/>
        <v>428618.61</v>
      </c>
      <c r="F1736" s="41">
        <f t="shared" si="821"/>
        <v>404201.06</v>
      </c>
      <c r="G1736" s="41">
        <f t="shared" si="821"/>
        <v>43532.95</v>
      </c>
      <c r="H1736" s="41">
        <f t="shared" si="821"/>
        <v>0</v>
      </c>
      <c r="I1736" s="41">
        <f t="shared" si="821"/>
        <v>0</v>
      </c>
      <c r="J1736" s="41">
        <f t="shared" si="821"/>
        <v>0</v>
      </c>
      <c r="K1736" s="41">
        <f t="shared" si="821"/>
        <v>0</v>
      </c>
      <c r="L1736" s="41">
        <f t="shared" si="821"/>
        <v>0</v>
      </c>
      <c r="M1736" s="41">
        <f t="shared" si="821"/>
        <v>0</v>
      </c>
      <c r="N1736" s="41">
        <f t="shared" si="821"/>
        <v>133122.52000000002</v>
      </c>
      <c r="O1736" s="41">
        <f t="shared" si="821"/>
        <v>159238.59</v>
      </c>
      <c r="P1736" s="41">
        <f t="shared" si="821"/>
        <v>136257.5</v>
      </c>
      <c r="Q1736" s="41">
        <f t="shared" si="821"/>
        <v>102960</v>
      </c>
      <c r="R1736" s="41">
        <f t="shared" si="821"/>
        <v>281841.06</v>
      </c>
      <c r="S1736" s="41">
        <f t="shared" si="821"/>
        <v>19400</v>
      </c>
      <c r="T1736" s="41">
        <f t="shared" si="821"/>
        <v>43532.95</v>
      </c>
      <c r="U1736" s="41">
        <f t="shared" si="821"/>
        <v>0</v>
      </c>
      <c r="V1736" s="41">
        <f t="shared" si="821"/>
        <v>0</v>
      </c>
      <c r="W1736" s="41">
        <f t="shared" si="821"/>
        <v>0</v>
      </c>
      <c r="X1736" s="41">
        <f t="shared" si="821"/>
        <v>0</v>
      </c>
      <c r="Y1736" s="41">
        <f t="shared" si="821"/>
        <v>0</v>
      </c>
      <c r="Z1736" s="41">
        <f t="shared" si="821"/>
        <v>876352.61999999988</v>
      </c>
      <c r="AA1736" s="41">
        <f t="shared" si="821"/>
        <v>0</v>
      </c>
      <c r="AB1736" s="42">
        <f>Z1736/D1736</f>
        <v>0.99999999999999989</v>
      </c>
      <c r="AC1736" s="44"/>
      <c r="AE1736" s="135"/>
      <c r="AF1736" s="135"/>
      <c r="AG1736" s="135"/>
      <c r="AH1736" s="135"/>
      <c r="AI1736" s="135"/>
      <c r="AJ1736" s="135"/>
      <c r="AK1736" s="135"/>
      <c r="AL1736" s="135"/>
      <c r="AM1736" s="135"/>
      <c r="AN1736" s="135"/>
      <c r="AO1736" s="135"/>
      <c r="AP1736" s="135"/>
    </row>
    <row r="1737" spans="1:42" s="33" customFormat="1" ht="10.7" hidden="1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  <c r="AE1737" s="135"/>
      <c r="AF1737" s="135"/>
      <c r="AG1737" s="135"/>
      <c r="AH1737" s="135"/>
      <c r="AI1737" s="135"/>
      <c r="AJ1737" s="135"/>
      <c r="AK1737" s="135"/>
      <c r="AL1737" s="135"/>
      <c r="AM1737" s="135"/>
      <c r="AN1737" s="135"/>
      <c r="AO1737" s="135"/>
      <c r="AP1737" s="135"/>
    </row>
    <row r="1738" spans="1:42" s="33" customFormat="1" ht="10.7" hidden="1" customHeight="1" x14ac:dyDescent="0.25">
      <c r="A1738" s="48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  <c r="AE1738" s="135"/>
      <c r="AF1738" s="135"/>
      <c r="AG1738" s="135"/>
      <c r="AH1738" s="135"/>
      <c r="AI1738" s="135"/>
      <c r="AJ1738" s="135"/>
      <c r="AK1738" s="135"/>
      <c r="AL1738" s="135"/>
      <c r="AM1738" s="135"/>
      <c r="AN1738" s="135"/>
      <c r="AO1738" s="135"/>
      <c r="AP1738" s="135"/>
    </row>
    <row r="1739" spans="1:42" s="33" customFormat="1" ht="15" hidden="1" customHeight="1" x14ac:dyDescent="0.25">
      <c r="A1739" s="48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  <c r="AE1739" s="135"/>
      <c r="AF1739" s="135"/>
      <c r="AG1739" s="135"/>
      <c r="AH1739" s="135"/>
      <c r="AI1739" s="135"/>
      <c r="AJ1739" s="135"/>
      <c r="AK1739" s="135"/>
      <c r="AL1739" s="135"/>
      <c r="AM1739" s="135"/>
      <c r="AN1739" s="135"/>
      <c r="AO1739" s="135"/>
      <c r="AP1739" s="135"/>
    </row>
    <row r="1740" spans="1:42" s="33" customFormat="1" ht="18" hidden="1" customHeight="1" x14ac:dyDescent="0.2">
      <c r="A1740" s="36" t="s">
        <v>34</v>
      </c>
      <c r="B1740" s="31">
        <f>[1]consoCURRENT!E39081</f>
        <v>0</v>
      </c>
      <c r="C1740" s="31">
        <f>[1]consoCURRENT!F39081</f>
        <v>0</v>
      </c>
      <c r="D1740" s="31">
        <f>[1]consoCURRENT!G39081</f>
        <v>0</v>
      </c>
      <c r="E1740" s="31">
        <f>[1]consoCURRENT!H39081</f>
        <v>0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0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0</v>
      </c>
      <c r="AA1740" s="31">
        <f>D1740-Z1740</f>
        <v>0</v>
      </c>
      <c r="AB1740" s="39" t="e">
        <f t="shared" ref="AB1740" si="822">Z1740/D1740</f>
        <v>#DIV/0!</v>
      </c>
      <c r="AC1740" s="32"/>
      <c r="AE1740" s="135"/>
      <c r="AF1740" s="135"/>
      <c r="AG1740" s="135"/>
      <c r="AH1740" s="135"/>
      <c r="AI1740" s="135"/>
      <c r="AJ1740" s="135"/>
      <c r="AK1740" s="135"/>
      <c r="AL1740" s="135"/>
      <c r="AM1740" s="135"/>
      <c r="AN1740" s="135"/>
      <c r="AO1740" s="135"/>
      <c r="AP1740" s="135"/>
    </row>
    <row r="1741" spans="1:42" s="33" customFormat="1" ht="18" hidden="1" customHeight="1" x14ac:dyDescent="0.2">
      <c r="A1741" s="36" t="s">
        <v>35</v>
      </c>
      <c r="B1741" s="31">
        <f>[1]consoCURRENT!E39194</f>
        <v>227213.87000000002</v>
      </c>
      <c r="C1741" s="31">
        <f>[1]consoCURRENT!F39194</f>
        <v>0</v>
      </c>
      <c r="D1741" s="31">
        <f>[1]consoCURRENT!G39194</f>
        <v>227213.87</v>
      </c>
      <c r="E1741" s="31">
        <f>[1]consoCURRENT!H39194</f>
        <v>32571.980000000003</v>
      </c>
      <c r="F1741" s="31">
        <f>[1]consoCURRENT!I39194</f>
        <v>194641.85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0</v>
      </c>
      <c r="P1741" s="31">
        <f>[1]consoCURRENT!S39194</f>
        <v>32571.980000000003</v>
      </c>
      <c r="Q1741" s="31">
        <f>[1]consoCURRENT!T39194</f>
        <v>0</v>
      </c>
      <c r="R1741" s="31">
        <f>[1]consoCURRENT!U39194</f>
        <v>194641.85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23">SUM(M1741:Y1741)</f>
        <v>227213.83000000002</v>
      </c>
      <c r="AA1741" s="31">
        <f>D1741-Z1741</f>
        <v>3.9999999979045242E-2</v>
      </c>
      <c r="AB1741" s="39">
        <f>Z1741/D1741</f>
        <v>0.99999982395440923</v>
      </c>
      <c r="AC1741" s="32"/>
      <c r="AE1741" s="135"/>
      <c r="AF1741" s="135"/>
      <c r="AG1741" s="135"/>
      <c r="AH1741" s="135"/>
      <c r="AI1741" s="135"/>
      <c r="AJ1741" s="135"/>
      <c r="AK1741" s="135"/>
      <c r="AL1741" s="135"/>
      <c r="AM1741" s="135"/>
      <c r="AN1741" s="135"/>
      <c r="AO1741" s="135"/>
      <c r="AP1741" s="135"/>
    </row>
    <row r="1742" spans="1:42" s="33" customFormat="1" ht="18" hidden="1" customHeight="1" x14ac:dyDescent="0.2">
      <c r="A1742" s="49" t="s">
        <v>36</v>
      </c>
      <c r="B1742" s="50">
        <f>[1]consoCURRENT!E39200</f>
        <v>0</v>
      </c>
      <c r="C1742" s="50">
        <f>[1]consoCURRENT!F39200</f>
        <v>0</v>
      </c>
      <c r="D1742" s="50">
        <f>[1]consoCURRENT!G39200</f>
        <v>0</v>
      </c>
      <c r="E1742" s="50">
        <f>[1]consoCURRENT!H39200</f>
        <v>0</v>
      </c>
      <c r="F1742" s="50">
        <f>[1]consoCURRENT!I39200</f>
        <v>0</v>
      </c>
      <c r="G1742" s="50">
        <f>[1]consoCURRENT!J39200</f>
        <v>0</v>
      </c>
      <c r="H1742" s="50">
        <f>[1]consoCURRENT!K39200</f>
        <v>0</v>
      </c>
      <c r="I1742" s="50">
        <f>[1]consoCURRENT!L39200</f>
        <v>0</v>
      </c>
      <c r="J1742" s="50">
        <f>[1]consoCURRENT!M39200</f>
        <v>0</v>
      </c>
      <c r="K1742" s="50">
        <f>[1]consoCURRENT!N39200</f>
        <v>0</v>
      </c>
      <c r="L1742" s="50">
        <f>[1]consoCURRENT!O39200</f>
        <v>0</v>
      </c>
      <c r="M1742" s="50">
        <f>[1]consoCURRENT!P39200</f>
        <v>0</v>
      </c>
      <c r="N1742" s="50">
        <f>[1]consoCURRENT!Q39200</f>
        <v>0</v>
      </c>
      <c r="O1742" s="50">
        <f>[1]consoCURRENT!R39200</f>
        <v>0</v>
      </c>
      <c r="P1742" s="50">
        <f>[1]consoCURRENT!S39200</f>
        <v>0</v>
      </c>
      <c r="Q1742" s="50">
        <f>[1]consoCURRENT!T39200</f>
        <v>0</v>
      </c>
      <c r="R1742" s="50">
        <f>[1]consoCURRENT!U39200</f>
        <v>0</v>
      </c>
      <c r="S1742" s="50">
        <f>[1]consoCURRENT!V39200</f>
        <v>0</v>
      </c>
      <c r="T1742" s="50">
        <f>[1]consoCURRENT!W39200</f>
        <v>0</v>
      </c>
      <c r="U1742" s="50">
        <f>[1]consoCURRENT!X39200</f>
        <v>0</v>
      </c>
      <c r="V1742" s="50">
        <f>[1]consoCURRENT!Y39200</f>
        <v>0</v>
      </c>
      <c r="W1742" s="50">
        <f>[1]consoCURRENT!Z39200</f>
        <v>0</v>
      </c>
      <c r="X1742" s="50">
        <f>[1]consoCURRENT!AA39200</f>
        <v>0</v>
      </c>
      <c r="Y1742" s="50">
        <f>[1]consoCURRENT!AB39200</f>
        <v>0</v>
      </c>
      <c r="Z1742" s="50">
        <f t="shared" si="823"/>
        <v>0</v>
      </c>
      <c r="AA1742" s="50">
        <f>D1742-Z1742</f>
        <v>0</v>
      </c>
      <c r="AB1742" s="39"/>
      <c r="AC1742" s="50"/>
      <c r="AE1742" s="135"/>
      <c r="AF1742" s="135"/>
      <c r="AG1742" s="135"/>
      <c r="AH1742" s="135"/>
      <c r="AI1742" s="135"/>
      <c r="AJ1742" s="135"/>
      <c r="AK1742" s="135"/>
      <c r="AL1742" s="135"/>
      <c r="AM1742" s="135"/>
      <c r="AN1742" s="135"/>
      <c r="AO1742" s="135"/>
      <c r="AP1742" s="135"/>
    </row>
    <row r="1743" spans="1:42" s="33" customFormat="1" ht="18" hidden="1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23"/>
        <v>0</v>
      </c>
      <c r="AA1743" s="31">
        <f>D1743-Z1743</f>
        <v>0</v>
      </c>
      <c r="AB1743" s="42"/>
      <c r="AC1743" s="32"/>
      <c r="AE1743" s="135"/>
      <c r="AF1743" s="135"/>
      <c r="AG1743" s="135"/>
      <c r="AH1743" s="135"/>
      <c r="AI1743" s="135"/>
      <c r="AJ1743" s="135"/>
      <c r="AK1743" s="135"/>
      <c r="AL1743" s="135"/>
      <c r="AM1743" s="135"/>
      <c r="AN1743" s="135"/>
      <c r="AO1743" s="135"/>
      <c r="AP1743" s="135"/>
    </row>
    <row r="1744" spans="1:42" s="33" customFormat="1" ht="18" hidden="1" customHeight="1" x14ac:dyDescent="0.25">
      <c r="A1744" s="40" t="s">
        <v>38</v>
      </c>
      <c r="B1744" s="41">
        <f t="shared" ref="B1744:AA1744" si="824">SUM(B1740:B1743)</f>
        <v>227213.87000000002</v>
      </c>
      <c r="C1744" s="41">
        <f t="shared" si="824"/>
        <v>0</v>
      </c>
      <c r="D1744" s="41">
        <f t="shared" si="824"/>
        <v>227213.87</v>
      </c>
      <c r="E1744" s="41">
        <f t="shared" si="824"/>
        <v>32571.980000000003</v>
      </c>
      <c r="F1744" s="41">
        <f t="shared" si="824"/>
        <v>194641.85</v>
      </c>
      <c r="G1744" s="41">
        <f t="shared" si="824"/>
        <v>0</v>
      </c>
      <c r="H1744" s="41">
        <f t="shared" si="824"/>
        <v>0</v>
      </c>
      <c r="I1744" s="41">
        <f t="shared" si="824"/>
        <v>0</v>
      </c>
      <c r="J1744" s="41">
        <f t="shared" si="824"/>
        <v>0</v>
      </c>
      <c r="K1744" s="41">
        <f t="shared" si="824"/>
        <v>0</v>
      </c>
      <c r="L1744" s="41">
        <f t="shared" si="824"/>
        <v>0</v>
      </c>
      <c r="M1744" s="41">
        <f t="shared" si="824"/>
        <v>0</v>
      </c>
      <c r="N1744" s="41">
        <f t="shared" si="824"/>
        <v>0</v>
      </c>
      <c r="O1744" s="41">
        <f t="shared" si="824"/>
        <v>0</v>
      </c>
      <c r="P1744" s="41">
        <f t="shared" si="824"/>
        <v>32571.980000000003</v>
      </c>
      <c r="Q1744" s="41">
        <f t="shared" si="824"/>
        <v>0</v>
      </c>
      <c r="R1744" s="41">
        <f t="shared" si="824"/>
        <v>194641.85</v>
      </c>
      <c r="S1744" s="41">
        <f t="shared" si="824"/>
        <v>0</v>
      </c>
      <c r="T1744" s="41">
        <f t="shared" si="824"/>
        <v>0</v>
      </c>
      <c r="U1744" s="41">
        <f t="shared" si="824"/>
        <v>0</v>
      </c>
      <c r="V1744" s="41">
        <f t="shared" si="824"/>
        <v>0</v>
      </c>
      <c r="W1744" s="41">
        <f t="shared" si="824"/>
        <v>0</v>
      </c>
      <c r="X1744" s="41">
        <f t="shared" si="824"/>
        <v>0</v>
      </c>
      <c r="Y1744" s="41">
        <f t="shared" si="824"/>
        <v>0</v>
      </c>
      <c r="Z1744" s="41">
        <f t="shared" si="824"/>
        <v>227213.83000000002</v>
      </c>
      <c r="AA1744" s="41">
        <f t="shared" si="824"/>
        <v>3.9999999979045242E-2</v>
      </c>
      <c r="AB1744" s="42">
        <f>Z1744/D1744</f>
        <v>0.99999982395440923</v>
      </c>
      <c r="AC1744" s="32"/>
      <c r="AE1744" s="135"/>
      <c r="AF1744" s="135"/>
      <c r="AG1744" s="135"/>
      <c r="AH1744" s="135"/>
      <c r="AI1744" s="135"/>
      <c r="AJ1744" s="135"/>
      <c r="AK1744" s="135"/>
      <c r="AL1744" s="135"/>
      <c r="AM1744" s="135"/>
      <c r="AN1744" s="135"/>
      <c r="AO1744" s="135"/>
      <c r="AP1744" s="135"/>
    </row>
    <row r="1745" spans="1:42" s="33" customFormat="1" ht="14.45" hidden="1" customHeight="1" x14ac:dyDescent="0.25">
      <c r="A1745" s="43" t="s">
        <v>39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25">SUM(M1745:Y1745)</f>
        <v>0</v>
      </c>
      <c r="AA1745" s="31">
        <f>D1745-Z1745</f>
        <v>0</v>
      </c>
      <c r="AB1745" s="39" t="e">
        <f t="shared" ref="AB1745" si="826">Z1745/D1745</f>
        <v>#DIV/0!</v>
      </c>
      <c r="AC1745" s="32"/>
      <c r="AE1745" s="135"/>
      <c r="AF1745" s="135"/>
      <c r="AG1745" s="135"/>
      <c r="AH1745" s="135"/>
      <c r="AI1745" s="135"/>
      <c r="AJ1745" s="135"/>
      <c r="AK1745" s="135"/>
      <c r="AL1745" s="135"/>
      <c r="AM1745" s="135"/>
      <c r="AN1745" s="135"/>
      <c r="AO1745" s="135"/>
      <c r="AP1745" s="135"/>
    </row>
    <row r="1746" spans="1:42" s="33" customFormat="1" ht="18" hidden="1" customHeight="1" x14ac:dyDescent="0.25">
      <c r="A1746" s="40" t="s">
        <v>40</v>
      </c>
      <c r="B1746" s="41">
        <f t="shared" ref="B1746:AA1746" si="827">B1745+B1744</f>
        <v>227213.87000000002</v>
      </c>
      <c r="C1746" s="41">
        <f t="shared" si="827"/>
        <v>0</v>
      </c>
      <c r="D1746" s="41">
        <f t="shared" si="827"/>
        <v>227213.87</v>
      </c>
      <c r="E1746" s="41">
        <f t="shared" si="827"/>
        <v>32571.980000000003</v>
      </c>
      <c r="F1746" s="41">
        <f t="shared" si="827"/>
        <v>194641.85</v>
      </c>
      <c r="G1746" s="41">
        <f t="shared" si="827"/>
        <v>0</v>
      </c>
      <c r="H1746" s="41">
        <f t="shared" si="827"/>
        <v>0</v>
      </c>
      <c r="I1746" s="41">
        <f t="shared" si="827"/>
        <v>0</v>
      </c>
      <c r="J1746" s="41">
        <f t="shared" si="827"/>
        <v>0</v>
      </c>
      <c r="K1746" s="41">
        <f t="shared" si="827"/>
        <v>0</v>
      </c>
      <c r="L1746" s="41">
        <f t="shared" si="827"/>
        <v>0</v>
      </c>
      <c r="M1746" s="41">
        <f t="shared" si="827"/>
        <v>0</v>
      </c>
      <c r="N1746" s="41">
        <f t="shared" si="827"/>
        <v>0</v>
      </c>
      <c r="O1746" s="41">
        <f t="shared" si="827"/>
        <v>0</v>
      </c>
      <c r="P1746" s="41">
        <f t="shared" si="827"/>
        <v>32571.980000000003</v>
      </c>
      <c r="Q1746" s="41">
        <f t="shared" si="827"/>
        <v>0</v>
      </c>
      <c r="R1746" s="41">
        <f t="shared" si="827"/>
        <v>194641.85</v>
      </c>
      <c r="S1746" s="41">
        <f t="shared" si="827"/>
        <v>0</v>
      </c>
      <c r="T1746" s="41">
        <f t="shared" si="827"/>
        <v>0</v>
      </c>
      <c r="U1746" s="41">
        <f t="shared" si="827"/>
        <v>0</v>
      </c>
      <c r="V1746" s="41">
        <f t="shared" si="827"/>
        <v>0</v>
      </c>
      <c r="W1746" s="41">
        <f t="shared" si="827"/>
        <v>0</v>
      </c>
      <c r="X1746" s="41">
        <f t="shared" si="827"/>
        <v>0</v>
      </c>
      <c r="Y1746" s="41">
        <f t="shared" si="827"/>
        <v>0</v>
      </c>
      <c r="Z1746" s="41">
        <f t="shared" si="827"/>
        <v>227213.83000000002</v>
      </c>
      <c r="AA1746" s="41">
        <f t="shared" si="827"/>
        <v>3.9999999979045242E-2</v>
      </c>
      <c r="AB1746" s="42">
        <f>Z1746/D1746</f>
        <v>0.99999982395440923</v>
      </c>
      <c r="AC1746" s="44"/>
      <c r="AE1746" s="135"/>
      <c r="AF1746" s="135"/>
      <c r="AG1746" s="135"/>
      <c r="AH1746" s="135"/>
      <c r="AI1746" s="135"/>
      <c r="AJ1746" s="135"/>
      <c r="AK1746" s="135"/>
      <c r="AL1746" s="135"/>
      <c r="AM1746" s="135"/>
      <c r="AN1746" s="135"/>
      <c r="AO1746" s="135"/>
      <c r="AP1746" s="135"/>
    </row>
    <row r="1747" spans="1:42" s="33" customFormat="1" ht="15" hidden="1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  <c r="AE1747" s="135"/>
      <c r="AF1747" s="135"/>
      <c r="AG1747" s="135"/>
      <c r="AH1747" s="135"/>
      <c r="AI1747" s="135"/>
      <c r="AJ1747" s="135"/>
      <c r="AK1747" s="135"/>
      <c r="AL1747" s="135"/>
      <c r="AM1747" s="135"/>
      <c r="AN1747" s="135"/>
      <c r="AO1747" s="135"/>
      <c r="AP1747" s="135"/>
    </row>
    <row r="1748" spans="1:42" s="33" customFormat="1" ht="15" hidden="1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  <c r="AE1748" s="135"/>
      <c r="AF1748" s="135"/>
      <c r="AG1748" s="135"/>
      <c r="AH1748" s="135"/>
      <c r="AI1748" s="135"/>
      <c r="AJ1748" s="135"/>
      <c r="AK1748" s="135"/>
      <c r="AL1748" s="135"/>
      <c r="AM1748" s="135"/>
      <c r="AN1748" s="135"/>
      <c r="AO1748" s="135"/>
      <c r="AP1748" s="135"/>
    </row>
    <row r="1749" spans="1:42" s="33" customFormat="1" ht="15" hidden="1" customHeight="1" x14ac:dyDescent="0.25">
      <c r="A1749" s="48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  <c r="AE1749" s="135"/>
      <c r="AF1749" s="135"/>
      <c r="AG1749" s="135"/>
      <c r="AH1749" s="135"/>
      <c r="AI1749" s="135"/>
      <c r="AJ1749" s="135"/>
      <c r="AK1749" s="135"/>
      <c r="AL1749" s="135"/>
      <c r="AM1749" s="135"/>
      <c r="AN1749" s="135"/>
      <c r="AO1749" s="135"/>
      <c r="AP1749" s="135"/>
    </row>
    <row r="1750" spans="1:42" s="33" customFormat="1" ht="18" hidden="1" customHeight="1" x14ac:dyDescent="0.2">
      <c r="A1750" s="36" t="s">
        <v>34</v>
      </c>
      <c r="B1750" s="31">
        <f>[1]consoCURRENT!E39294</f>
        <v>0</v>
      </c>
      <c r="C1750" s="31">
        <f>[1]consoCURRENT!F39294</f>
        <v>0</v>
      </c>
      <c r="D1750" s="31">
        <f>[1]consoCURRENT!G39294</f>
        <v>0</v>
      </c>
      <c r="E1750" s="31">
        <f>[1]consoCURRENT!H39294</f>
        <v>0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0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0</v>
      </c>
      <c r="AA1750" s="31">
        <f>D1750-Z1750</f>
        <v>0</v>
      </c>
      <c r="AB1750" s="39" t="e">
        <f t="shared" ref="AB1750" si="828">Z1750/D1750</f>
        <v>#DIV/0!</v>
      </c>
      <c r="AC1750" s="32"/>
      <c r="AE1750" s="135"/>
      <c r="AF1750" s="135"/>
      <c r="AG1750" s="135"/>
      <c r="AH1750" s="135"/>
      <c r="AI1750" s="135"/>
      <c r="AJ1750" s="135"/>
      <c r="AK1750" s="135"/>
      <c r="AL1750" s="135"/>
      <c r="AM1750" s="135"/>
      <c r="AN1750" s="135"/>
      <c r="AO1750" s="135"/>
      <c r="AP1750" s="135"/>
    </row>
    <row r="1751" spans="1:42" s="33" customFormat="1" ht="18" hidden="1" customHeight="1" x14ac:dyDescent="0.2">
      <c r="A1751" s="36" t="s">
        <v>35</v>
      </c>
      <c r="B1751" s="31">
        <f>[1]consoCURRENT!E39407</f>
        <v>169448.21000000002</v>
      </c>
      <c r="C1751" s="31">
        <f>[1]consoCURRENT!F39407</f>
        <v>7.2759576141834259E-12</v>
      </c>
      <c r="D1751" s="31">
        <f>[1]consoCURRENT!G39407</f>
        <v>169448.21000000002</v>
      </c>
      <c r="E1751" s="31">
        <f>[1]consoCURRENT!H39407</f>
        <v>22527.72</v>
      </c>
      <c r="F1751" s="31">
        <f>[1]consoCURRENT!I39407</f>
        <v>146920.49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62060.08</v>
      </c>
      <c r="P1751" s="31">
        <f>[1]consoCURRENT!S39407</f>
        <v>-39532.36</v>
      </c>
      <c r="Q1751" s="31">
        <f>[1]consoCURRENT!T39407</f>
        <v>42938.42</v>
      </c>
      <c r="R1751" s="31">
        <f>[1]consoCURRENT!U39407</f>
        <v>103982.06999999999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29">SUM(M1751:Y1751)</f>
        <v>169448.21</v>
      </c>
      <c r="AA1751" s="31">
        <f>D1751-Z1751</f>
        <v>0</v>
      </c>
      <c r="AB1751" s="39">
        <f>Z1751/D1751</f>
        <v>0.99999999999999978</v>
      </c>
      <c r="AC1751" s="32"/>
      <c r="AE1751" s="135"/>
      <c r="AF1751" s="135"/>
      <c r="AG1751" s="135"/>
      <c r="AH1751" s="135"/>
      <c r="AI1751" s="135"/>
      <c r="AJ1751" s="135"/>
      <c r="AK1751" s="135"/>
      <c r="AL1751" s="135"/>
      <c r="AM1751" s="135"/>
      <c r="AN1751" s="135"/>
      <c r="AO1751" s="135"/>
      <c r="AP1751" s="135"/>
    </row>
    <row r="1752" spans="1:42" s="33" customFormat="1" ht="18" hidden="1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29"/>
        <v>0</v>
      </c>
      <c r="AA1752" s="31">
        <f>D1752-Z1752</f>
        <v>0</v>
      </c>
      <c r="AB1752" s="39"/>
      <c r="AC1752" s="32"/>
      <c r="AE1752" s="135"/>
      <c r="AF1752" s="135"/>
      <c r="AG1752" s="135"/>
      <c r="AH1752" s="135"/>
      <c r="AI1752" s="135"/>
      <c r="AJ1752" s="135"/>
      <c r="AK1752" s="135"/>
      <c r="AL1752" s="135"/>
      <c r="AM1752" s="135"/>
      <c r="AN1752" s="135"/>
      <c r="AO1752" s="135"/>
      <c r="AP1752" s="135"/>
    </row>
    <row r="1753" spans="1:42" s="33" customFormat="1" ht="18" hidden="1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29"/>
        <v>0</v>
      </c>
      <c r="AA1753" s="31">
        <f>D1753-Z1753</f>
        <v>0</v>
      </c>
      <c r="AB1753" s="39"/>
      <c r="AC1753" s="32"/>
      <c r="AE1753" s="135"/>
      <c r="AF1753" s="135"/>
      <c r="AG1753" s="135"/>
      <c r="AH1753" s="135"/>
      <c r="AI1753" s="135"/>
      <c r="AJ1753" s="135"/>
      <c r="AK1753" s="135"/>
      <c r="AL1753" s="135"/>
      <c r="AM1753" s="135"/>
      <c r="AN1753" s="135"/>
      <c r="AO1753" s="135"/>
      <c r="AP1753" s="135"/>
    </row>
    <row r="1754" spans="1:42" s="33" customFormat="1" ht="18" hidden="1" customHeight="1" x14ac:dyDescent="0.25">
      <c r="A1754" s="40" t="s">
        <v>38</v>
      </c>
      <c r="B1754" s="41">
        <f t="shared" ref="B1754:AA1754" si="830">SUM(B1750:B1753)</f>
        <v>169448.21000000002</v>
      </c>
      <c r="C1754" s="41">
        <f t="shared" si="830"/>
        <v>7.2759576141834259E-12</v>
      </c>
      <c r="D1754" s="41">
        <f t="shared" si="830"/>
        <v>169448.21000000002</v>
      </c>
      <c r="E1754" s="41">
        <f t="shared" si="830"/>
        <v>22527.72</v>
      </c>
      <c r="F1754" s="41">
        <f t="shared" si="830"/>
        <v>146920.49</v>
      </c>
      <c r="G1754" s="41">
        <f t="shared" si="830"/>
        <v>0</v>
      </c>
      <c r="H1754" s="41">
        <f t="shared" si="830"/>
        <v>0</v>
      </c>
      <c r="I1754" s="41">
        <f t="shared" si="830"/>
        <v>0</v>
      </c>
      <c r="J1754" s="41">
        <f t="shared" si="830"/>
        <v>0</v>
      </c>
      <c r="K1754" s="41">
        <f t="shared" si="830"/>
        <v>0</v>
      </c>
      <c r="L1754" s="41">
        <f t="shared" si="830"/>
        <v>0</v>
      </c>
      <c r="M1754" s="41">
        <f t="shared" si="830"/>
        <v>0</v>
      </c>
      <c r="N1754" s="41">
        <f t="shared" si="830"/>
        <v>0</v>
      </c>
      <c r="O1754" s="41">
        <f t="shared" si="830"/>
        <v>62060.08</v>
      </c>
      <c r="P1754" s="41">
        <f t="shared" si="830"/>
        <v>-39532.36</v>
      </c>
      <c r="Q1754" s="41">
        <f t="shared" si="830"/>
        <v>42938.42</v>
      </c>
      <c r="R1754" s="41">
        <f t="shared" si="830"/>
        <v>103982.06999999999</v>
      </c>
      <c r="S1754" s="41">
        <f t="shared" si="830"/>
        <v>0</v>
      </c>
      <c r="T1754" s="41">
        <f t="shared" si="830"/>
        <v>0</v>
      </c>
      <c r="U1754" s="41">
        <f t="shared" si="830"/>
        <v>0</v>
      </c>
      <c r="V1754" s="41">
        <f t="shared" si="830"/>
        <v>0</v>
      </c>
      <c r="W1754" s="41">
        <f t="shared" si="830"/>
        <v>0</v>
      </c>
      <c r="X1754" s="41">
        <f t="shared" si="830"/>
        <v>0</v>
      </c>
      <c r="Y1754" s="41">
        <f t="shared" si="830"/>
        <v>0</v>
      </c>
      <c r="Z1754" s="41">
        <f t="shared" si="830"/>
        <v>169448.21</v>
      </c>
      <c r="AA1754" s="41">
        <f t="shared" si="830"/>
        <v>0</v>
      </c>
      <c r="AB1754" s="42">
        <f>Z1754/D1754</f>
        <v>0.99999999999999978</v>
      </c>
      <c r="AC1754" s="32"/>
      <c r="AE1754" s="135"/>
      <c r="AF1754" s="135"/>
      <c r="AG1754" s="135"/>
      <c r="AH1754" s="135"/>
      <c r="AI1754" s="135"/>
      <c r="AJ1754" s="135"/>
      <c r="AK1754" s="135"/>
      <c r="AL1754" s="135"/>
      <c r="AM1754" s="135"/>
      <c r="AN1754" s="135"/>
      <c r="AO1754" s="135"/>
      <c r="AP1754" s="135"/>
    </row>
    <row r="1755" spans="1:42" s="33" customFormat="1" ht="18" hidden="1" customHeight="1" x14ac:dyDescent="0.25">
      <c r="A1755" s="43" t="s">
        <v>39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31">SUM(M1755:Y1755)</f>
        <v>0</v>
      </c>
      <c r="AA1755" s="31">
        <f>D1755-Z1755</f>
        <v>0</v>
      </c>
      <c r="AB1755" s="39" t="e">
        <f t="shared" ref="AB1755" si="832">Z1755/D1755</f>
        <v>#DIV/0!</v>
      </c>
      <c r="AC1755" s="32"/>
      <c r="AE1755" s="135"/>
      <c r="AF1755" s="135"/>
      <c r="AG1755" s="135"/>
      <c r="AH1755" s="135"/>
      <c r="AI1755" s="135"/>
      <c r="AJ1755" s="135"/>
      <c r="AK1755" s="135"/>
      <c r="AL1755" s="135"/>
      <c r="AM1755" s="135"/>
      <c r="AN1755" s="135"/>
      <c r="AO1755" s="135"/>
      <c r="AP1755" s="135"/>
    </row>
    <row r="1756" spans="1:42" s="33" customFormat="1" ht="18" hidden="1" customHeight="1" x14ac:dyDescent="0.25">
      <c r="A1756" s="40" t="s">
        <v>40</v>
      </c>
      <c r="B1756" s="41">
        <f t="shared" ref="B1756:AA1756" si="833">B1755+B1754</f>
        <v>169448.21000000002</v>
      </c>
      <c r="C1756" s="41">
        <f t="shared" si="833"/>
        <v>7.2759576141834259E-12</v>
      </c>
      <c r="D1756" s="41">
        <f t="shared" si="833"/>
        <v>169448.21000000002</v>
      </c>
      <c r="E1756" s="41">
        <f t="shared" si="833"/>
        <v>22527.72</v>
      </c>
      <c r="F1756" s="41">
        <f t="shared" si="833"/>
        <v>146920.49</v>
      </c>
      <c r="G1756" s="41">
        <f t="shared" si="833"/>
        <v>0</v>
      </c>
      <c r="H1756" s="41">
        <f t="shared" si="833"/>
        <v>0</v>
      </c>
      <c r="I1756" s="41">
        <f t="shared" si="833"/>
        <v>0</v>
      </c>
      <c r="J1756" s="41">
        <f t="shared" si="833"/>
        <v>0</v>
      </c>
      <c r="K1756" s="41">
        <f t="shared" si="833"/>
        <v>0</v>
      </c>
      <c r="L1756" s="41">
        <f t="shared" si="833"/>
        <v>0</v>
      </c>
      <c r="M1756" s="41">
        <f t="shared" si="833"/>
        <v>0</v>
      </c>
      <c r="N1756" s="41">
        <f t="shared" si="833"/>
        <v>0</v>
      </c>
      <c r="O1756" s="41">
        <f t="shared" si="833"/>
        <v>62060.08</v>
      </c>
      <c r="P1756" s="41">
        <f t="shared" si="833"/>
        <v>-39532.36</v>
      </c>
      <c r="Q1756" s="41">
        <f t="shared" si="833"/>
        <v>42938.42</v>
      </c>
      <c r="R1756" s="41">
        <f t="shared" si="833"/>
        <v>103982.06999999999</v>
      </c>
      <c r="S1756" s="41">
        <f t="shared" si="833"/>
        <v>0</v>
      </c>
      <c r="T1756" s="41">
        <f t="shared" si="833"/>
        <v>0</v>
      </c>
      <c r="U1756" s="41">
        <f t="shared" si="833"/>
        <v>0</v>
      </c>
      <c r="V1756" s="41">
        <f t="shared" si="833"/>
        <v>0</v>
      </c>
      <c r="W1756" s="41">
        <f t="shared" si="833"/>
        <v>0</v>
      </c>
      <c r="X1756" s="41">
        <f t="shared" si="833"/>
        <v>0</v>
      </c>
      <c r="Y1756" s="41">
        <f t="shared" si="833"/>
        <v>0</v>
      </c>
      <c r="Z1756" s="41">
        <f t="shared" si="833"/>
        <v>169448.21</v>
      </c>
      <c r="AA1756" s="41">
        <f t="shared" si="833"/>
        <v>0</v>
      </c>
      <c r="AB1756" s="42">
        <f>Z1756/D1756</f>
        <v>0.99999999999999978</v>
      </c>
      <c r="AC1756" s="44"/>
      <c r="AE1756" s="135"/>
      <c r="AF1756" s="135"/>
      <c r="AG1756" s="135"/>
      <c r="AH1756" s="135"/>
      <c r="AI1756" s="135"/>
      <c r="AJ1756" s="135"/>
      <c r="AK1756" s="135"/>
      <c r="AL1756" s="135"/>
      <c r="AM1756" s="135"/>
      <c r="AN1756" s="135"/>
      <c r="AO1756" s="135"/>
      <c r="AP1756" s="135"/>
    </row>
    <row r="1757" spans="1:42" s="33" customFormat="1" ht="15" hidden="1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  <c r="AE1757" s="135"/>
      <c r="AF1757" s="135"/>
      <c r="AG1757" s="135"/>
      <c r="AH1757" s="135"/>
      <c r="AI1757" s="135"/>
      <c r="AJ1757" s="135"/>
      <c r="AK1757" s="135"/>
      <c r="AL1757" s="135"/>
      <c r="AM1757" s="135"/>
      <c r="AN1757" s="135"/>
      <c r="AO1757" s="135"/>
      <c r="AP1757" s="135"/>
    </row>
    <row r="1758" spans="1:42" s="33" customFormat="1" ht="15" hidden="1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  <c r="AE1758" s="135"/>
      <c r="AF1758" s="135"/>
      <c r="AG1758" s="135"/>
      <c r="AH1758" s="135"/>
      <c r="AI1758" s="135"/>
      <c r="AJ1758" s="135"/>
      <c r="AK1758" s="135"/>
      <c r="AL1758" s="135"/>
      <c r="AM1758" s="135"/>
      <c r="AN1758" s="135"/>
      <c r="AO1758" s="135"/>
      <c r="AP1758" s="135"/>
    </row>
    <row r="1759" spans="1:42" s="33" customFormat="1" ht="15" hidden="1" customHeight="1" x14ac:dyDescent="0.25">
      <c r="A1759" s="48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  <c r="AE1759" s="135"/>
      <c r="AF1759" s="135"/>
      <c r="AG1759" s="135"/>
      <c r="AH1759" s="135"/>
      <c r="AI1759" s="135"/>
      <c r="AJ1759" s="135"/>
      <c r="AK1759" s="135"/>
      <c r="AL1759" s="135"/>
      <c r="AM1759" s="135"/>
      <c r="AN1759" s="135"/>
      <c r="AO1759" s="135"/>
      <c r="AP1759" s="135"/>
    </row>
    <row r="1760" spans="1:42" s="33" customFormat="1" ht="18" hidden="1" customHeight="1" x14ac:dyDescent="0.2">
      <c r="A1760" s="36" t="s">
        <v>34</v>
      </c>
      <c r="B1760" s="31">
        <f>[1]consoCURRENT!E39507</f>
        <v>0</v>
      </c>
      <c r="C1760" s="31">
        <f>[1]consoCURRENT!F39507</f>
        <v>0</v>
      </c>
      <c r="D1760" s="31">
        <f>[1]consoCURRENT!G39507</f>
        <v>0</v>
      </c>
      <c r="E1760" s="31">
        <f>[1]consoCURRENT!H39507</f>
        <v>0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0</v>
      </c>
      <c r="AA1760" s="31">
        <f>D1760-Z1760</f>
        <v>0</v>
      </c>
      <c r="AB1760" s="39" t="e">
        <f t="shared" ref="AB1760" si="834">Z1760/D1760</f>
        <v>#DIV/0!</v>
      </c>
      <c r="AC1760" s="32"/>
      <c r="AE1760" s="135"/>
      <c r="AF1760" s="135"/>
      <c r="AG1760" s="135"/>
      <c r="AH1760" s="135"/>
      <c r="AI1760" s="135"/>
      <c r="AJ1760" s="135"/>
      <c r="AK1760" s="135"/>
      <c r="AL1760" s="135"/>
      <c r="AM1760" s="135"/>
      <c r="AN1760" s="135"/>
      <c r="AO1760" s="135"/>
      <c r="AP1760" s="135"/>
    </row>
    <row r="1761" spans="1:42" s="33" customFormat="1" ht="18" hidden="1" customHeight="1" x14ac:dyDescent="0.2">
      <c r="A1761" s="36" t="s">
        <v>35</v>
      </c>
      <c r="B1761" s="31">
        <f>[1]consoCURRENT!E39620</f>
        <v>960307.03999999992</v>
      </c>
      <c r="C1761" s="31">
        <f>[1]consoCURRENT!F39620</f>
        <v>0</v>
      </c>
      <c r="D1761" s="31">
        <f>[1]consoCURRENT!G39620</f>
        <v>960307.03999999992</v>
      </c>
      <c r="E1761" s="31">
        <f>[1]consoCURRENT!H39620</f>
        <v>0</v>
      </c>
      <c r="F1761" s="31">
        <f>[1]consoCURRENT!I39620</f>
        <v>591441.25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0</v>
      </c>
      <c r="Q1761" s="31">
        <f>[1]consoCURRENT!T39620</f>
        <v>85108</v>
      </c>
      <c r="R1761" s="31">
        <f>[1]consoCURRENT!U39620</f>
        <v>0</v>
      </c>
      <c r="S1761" s="31">
        <f>[1]consoCURRENT!V39620</f>
        <v>506333.25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35">SUM(M1761:Y1761)</f>
        <v>591441.25</v>
      </c>
      <c r="AA1761" s="31">
        <f>D1761-Z1761</f>
        <v>368865.78999999992</v>
      </c>
      <c r="AB1761" s="39">
        <f>Z1761/D1761</f>
        <v>0.61588765401532419</v>
      </c>
      <c r="AC1761" s="32"/>
      <c r="AE1761" s="135"/>
      <c r="AF1761" s="135"/>
      <c r="AG1761" s="135"/>
      <c r="AH1761" s="135"/>
      <c r="AI1761" s="135"/>
      <c r="AJ1761" s="135"/>
      <c r="AK1761" s="135"/>
      <c r="AL1761" s="135"/>
      <c r="AM1761" s="135"/>
      <c r="AN1761" s="135"/>
      <c r="AO1761" s="135"/>
      <c r="AP1761" s="135"/>
    </row>
    <row r="1762" spans="1:42" s="33" customFormat="1" ht="18" hidden="1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35"/>
        <v>0</v>
      </c>
      <c r="AA1762" s="31">
        <f>D1762-Z1762</f>
        <v>0</v>
      </c>
      <c r="AB1762" s="39"/>
      <c r="AC1762" s="32"/>
      <c r="AE1762" s="135"/>
      <c r="AF1762" s="135"/>
      <c r="AG1762" s="135"/>
      <c r="AH1762" s="135"/>
      <c r="AI1762" s="135"/>
      <c r="AJ1762" s="135"/>
      <c r="AK1762" s="135"/>
      <c r="AL1762" s="135"/>
      <c r="AM1762" s="135"/>
      <c r="AN1762" s="135"/>
      <c r="AO1762" s="135"/>
      <c r="AP1762" s="135"/>
    </row>
    <row r="1763" spans="1:42" s="33" customFormat="1" ht="18" hidden="1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35"/>
        <v>0</v>
      </c>
      <c r="AA1763" s="31">
        <f>D1763-Z1763</f>
        <v>0</v>
      </c>
      <c r="AB1763" s="39"/>
      <c r="AC1763" s="32"/>
      <c r="AE1763" s="135"/>
      <c r="AF1763" s="135"/>
      <c r="AG1763" s="135"/>
      <c r="AH1763" s="135"/>
      <c r="AI1763" s="135"/>
      <c r="AJ1763" s="135"/>
      <c r="AK1763" s="135"/>
      <c r="AL1763" s="135"/>
      <c r="AM1763" s="135"/>
      <c r="AN1763" s="135"/>
      <c r="AO1763" s="135"/>
      <c r="AP1763" s="135"/>
    </row>
    <row r="1764" spans="1:42" s="33" customFormat="1" ht="18" hidden="1" customHeight="1" x14ac:dyDescent="0.25">
      <c r="A1764" s="40" t="s">
        <v>38</v>
      </c>
      <c r="B1764" s="41">
        <f t="shared" ref="B1764:AA1764" si="836">SUM(B1760:B1763)</f>
        <v>960307.03999999992</v>
      </c>
      <c r="C1764" s="41">
        <f t="shared" si="836"/>
        <v>0</v>
      </c>
      <c r="D1764" s="41">
        <f t="shared" si="836"/>
        <v>960307.03999999992</v>
      </c>
      <c r="E1764" s="41">
        <f t="shared" si="836"/>
        <v>0</v>
      </c>
      <c r="F1764" s="41">
        <f t="shared" si="836"/>
        <v>591441.25</v>
      </c>
      <c r="G1764" s="41">
        <f t="shared" si="836"/>
        <v>0</v>
      </c>
      <c r="H1764" s="41">
        <f t="shared" si="836"/>
        <v>0</v>
      </c>
      <c r="I1764" s="41">
        <f t="shared" si="836"/>
        <v>0</v>
      </c>
      <c r="J1764" s="41">
        <f t="shared" si="836"/>
        <v>0</v>
      </c>
      <c r="K1764" s="41">
        <f t="shared" si="836"/>
        <v>0</v>
      </c>
      <c r="L1764" s="41">
        <f t="shared" si="836"/>
        <v>0</v>
      </c>
      <c r="M1764" s="41">
        <f t="shared" si="836"/>
        <v>0</v>
      </c>
      <c r="N1764" s="41">
        <f t="shared" si="836"/>
        <v>0</v>
      </c>
      <c r="O1764" s="41">
        <f t="shared" si="836"/>
        <v>0</v>
      </c>
      <c r="P1764" s="41">
        <f t="shared" si="836"/>
        <v>0</v>
      </c>
      <c r="Q1764" s="41">
        <f t="shared" si="836"/>
        <v>85108</v>
      </c>
      <c r="R1764" s="41">
        <f t="shared" si="836"/>
        <v>0</v>
      </c>
      <c r="S1764" s="41">
        <f t="shared" si="836"/>
        <v>506333.25</v>
      </c>
      <c r="T1764" s="41">
        <f t="shared" si="836"/>
        <v>0</v>
      </c>
      <c r="U1764" s="41">
        <f t="shared" si="836"/>
        <v>0</v>
      </c>
      <c r="V1764" s="41">
        <f t="shared" si="836"/>
        <v>0</v>
      </c>
      <c r="W1764" s="41">
        <f t="shared" si="836"/>
        <v>0</v>
      </c>
      <c r="X1764" s="41">
        <f t="shared" si="836"/>
        <v>0</v>
      </c>
      <c r="Y1764" s="41">
        <f t="shared" si="836"/>
        <v>0</v>
      </c>
      <c r="Z1764" s="41">
        <f t="shared" si="836"/>
        <v>591441.25</v>
      </c>
      <c r="AA1764" s="41">
        <f t="shared" si="836"/>
        <v>368865.78999999992</v>
      </c>
      <c r="AB1764" s="42">
        <f>Z1764/D1764</f>
        <v>0.61588765401532419</v>
      </c>
      <c r="AC1764" s="32"/>
      <c r="AE1764" s="135"/>
      <c r="AF1764" s="135"/>
      <c r="AG1764" s="135"/>
      <c r="AH1764" s="135"/>
      <c r="AI1764" s="135"/>
      <c r="AJ1764" s="135"/>
      <c r="AK1764" s="135"/>
      <c r="AL1764" s="135"/>
      <c r="AM1764" s="135"/>
      <c r="AN1764" s="135"/>
      <c r="AO1764" s="135"/>
      <c r="AP1764" s="135"/>
    </row>
    <row r="1765" spans="1:42" s="33" customFormat="1" ht="18" hidden="1" customHeight="1" x14ac:dyDescent="0.25">
      <c r="A1765" s="43" t="s">
        <v>39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37">SUM(M1765:Y1765)</f>
        <v>0</v>
      </c>
      <c r="AA1765" s="31">
        <f>D1765-Z1765</f>
        <v>0</v>
      </c>
      <c r="AB1765" s="39" t="e">
        <f t="shared" ref="AB1765" si="838">Z1765/D1765</f>
        <v>#DIV/0!</v>
      </c>
      <c r="AC1765" s="32"/>
      <c r="AE1765" s="135"/>
      <c r="AF1765" s="135"/>
      <c r="AG1765" s="135"/>
      <c r="AH1765" s="135"/>
      <c r="AI1765" s="135"/>
      <c r="AJ1765" s="135"/>
      <c r="AK1765" s="135"/>
      <c r="AL1765" s="135"/>
      <c r="AM1765" s="135"/>
      <c r="AN1765" s="135"/>
      <c r="AO1765" s="135"/>
      <c r="AP1765" s="135"/>
    </row>
    <row r="1766" spans="1:42" s="33" customFormat="1" ht="18" hidden="1" customHeight="1" x14ac:dyDescent="0.25">
      <c r="A1766" s="40" t="s">
        <v>40</v>
      </c>
      <c r="B1766" s="41">
        <f t="shared" ref="B1766:AA1766" si="839">B1765+B1764</f>
        <v>960307.03999999992</v>
      </c>
      <c r="C1766" s="41">
        <f t="shared" si="839"/>
        <v>0</v>
      </c>
      <c r="D1766" s="41">
        <f t="shared" si="839"/>
        <v>960307.03999999992</v>
      </c>
      <c r="E1766" s="41">
        <f t="shared" si="839"/>
        <v>0</v>
      </c>
      <c r="F1766" s="41">
        <f t="shared" si="839"/>
        <v>591441.25</v>
      </c>
      <c r="G1766" s="41">
        <f t="shared" si="839"/>
        <v>0</v>
      </c>
      <c r="H1766" s="41">
        <f t="shared" si="839"/>
        <v>0</v>
      </c>
      <c r="I1766" s="41">
        <f t="shared" si="839"/>
        <v>0</v>
      </c>
      <c r="J1766" s="41">
        <f t="shared" si="839"/>
        <v>0</v>
      </c>
      <c r="K1766" s="41">
        <f t="shared" si="839"/>
        <v>0</v>
      </c>
      <c r="L1766" s="41">
        <f t="shared" si="839"/>
        <v>0</v>
      </c>
      <c r="M1766" s="41">
        <f t="shared" si="839"/>
        <v>0</v>
      </c>
      <c r="N1766" s="41">
        <f t="shared" si="839"/>
        <v>0</v>
      </c>
      <c r="O1766" s="41">
        <f t="shared" si="839"/>
        <v>0</v>
      </c>
      <c r="P1766" s="41">
        <f t="shared" si="839"/>
        <v>0</v>
      </c>
      <c r="Q1766" s="41">
        <f t="shared" si="839"/>
        <v>85108</v>
      </c>
      <c r="R1766" s="41">
        <f t="shared" si="839"/>
        <v>0</v>
      </c>
      <c r="S1766" s="41">
        <f t="shared" si="839"/>
        <v>506333.25</v>
      </c>
      <c r="T1766" s="41">
        <f t="shared" si="839"/>
        <v>0</v>
      </c>
      <c r="U1766" s="41">
        <f t="shared" si="839"/>
        <v>0</v>
      </c>
      <c r="V1766" s="41">
        <f t="shared" si="839"/>
        <v>0</v>
      </c>
      <c r="W1766" s="41">
        <f t="shared" si="839"/>
        <v>0</v>
      </c>
      <c r="X1766" s="41">
        <f t="shared" si="839"/>
        <v>0</v>
      </c>
      <c r="Y1766" s="41">
        <f t="shared" si="839"/>
        <v>0</v>
      </c>
      <c r="Z1766" s="41">
        <f t="shared" si="839"/>
        <v>591441.25</v>
      </c>
      <c r="AA1766" s="41">
        <f t="shared" si="839"/>
        <v>368865.78999999992</v>
      </c>
      <c r="AB1766" s="42">
        <f>Z1766/D1766</f>
        <v>0.61588765401532419</v>
      </c>
      <c r="AC1766" s="44"/>
      <c r="AE1766" s="135"/>
      <c r="AF1766" s="135"/>
      <c r="AG1766" s="135"/>
      <c r="AH1766" s="135"/>
      <c r="AI1766" s="135"/>
      <c r="AJ1766" s="135"/>
      <c r="AK1766" s="135"/>
      <c r="AL1766" s="135"/>
      <c r="AM1766" s="135"/>
      <c r="AN1766" s="135"/>
      <c r="AO1766" s="135"/>
      <c r="AP1766" s="135"/>
    </row>
    <row r="1767" spans="1:42" s="33" customFormat="1" ht="15" hidden="1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  <c r="AE1767" s="135"/>
      <c r="AF1767" s="135"/>
      <c r="AG1767" s="135"/>
      <c r="AH1767" s="135"/>
      <c r="AI1767" s="135"/>
      <c r="AJ1767" s="135"/>
      <c r="AK1767" s="135"/>
      <c r="AL1767" s="135"/>
      <c r="AM1767" s="135"/>
      <c r="AN1767" s="135"/>
      <c r="AO1767" s="135"/>
      <c r="AP1767" s="135"/>
    </row>
    <row r="1768" spans="1:42" s="33" customFormat="1" ht="15" hidden="1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  <c r="AE1768" s="135"/>
      <c r="AF1768" s="135"/>
      <c r="AG1768" s="135"/>
      <c r="AH1768" s="135"/>
      <c r="AI1768" s="135"/>
      <c r="AJ1768" s="135"/>
      <c r="AK1768" s="135"/>
      <c r="AL1768" s="135"/>
      <c r="AM1768" s="135"/>
      <c r="AN1768" s="135"/>
      <c r="AO1768" s="135"/>
      <c r="AP1768" s="135"/>
    </row>
    <row r="1769" spans="1:42" s="33" customFormat="1" ht="15" hidden="1" customHeight="1" x14ac:dyDescent="0.25">
      <c r="A1769" s="48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  <c r="AE1769" s="135"/>
      <c r="AF1769" s="135"/>
      <c r="AG1769" s="135"/>
      <c r="AH1769" s="135"/>
      <c r="AI1769" s="135"/>
      <c r="AJ1769" s="135"/>
      <c r="AK1769" s="135"/>
      <c r="AL1769" s="135"/>
      <c r="AM1769" s="135"/>
      <c r="AN1769" s="135"/>
      <c r="AO1769" s="135"/>
      <c r="AP1769" s="135"/>
    </row>
    <row r="1770" spans="1:42" s="33" customFormat="1" ht="18" hidden="1" customHeight="1" x14ac:dyDescent="0.2">
      <c r="A1770" s="36" t="s">
        <v>34</v>
      </c>
      <c r="B1770" s="31">
        <f>[1]consoCURRENT!E39720</f>
        <v>0</v>
      </c>
      <c r="C1770" s="31">
        <f>[1]consoCURRENT!F39720</f>
        <v>0</v>
      </c>
      <c r="D1770" s="31">
        <f>[1]consoCURRENT!G39720</f>
        <v>0</v>
      </c>
      <c r="E1770" s="31">
        <f>[1]consoCURRENT!H39720</f>
        <v>0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0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0</v>
      </c>
      <c r="AA1770" s="31">
        <f>D1770-Z1770</f>
        <v>0</v>
      </c>
      <c r="AB1770" s="39" t="e">
        <f t="shared" ref="AB1770" si="840">Z1770/D1770</f>
        <v>#DIV/0!</v>
      </c>
      <c r="AC1770" s="32"/>
      <c r="AE1770" s="135"/>
      <c r="AF1770" s="135"/>
      <c r="AG1770" s="135"/>
      <c r="AH1770" s="135"/>
      <c r="AI1770" s="135"/>
      <c r="AJ1770" s="135"/>
      <c r="AK1770" s="135"/>
      <c r="AL1770" s="135"/>
      <c r="AM1770" s="135"/>
      <c r="AN1770" s="135"/>
      <c r="AO1770" s="135"/>
      <c r="AP1770" s="135"/>
    </row>
    <row r="1771" spans="1:42" s="33" customFormat="1" ht="18" hidden="1" customHeight="1" x14ac:dyDescent="0.2">
      <c r="A1771" s="36" t="s">
        <v>35</v>
      </c>
      <c r="B1771" s="31">
        <f>[1]consoCURRENT!E39833</f>
        <v>0</v>
      </c>
      <c r="C1771" s="31">
        <f>[1]consoCURRENT!F39833</f>
        <v>0</v>
      </c>
      <c r="D1771" s="31">
        <f>[1]consoCURRENT!G39833</f>
        <v>0</v>
      </c>
      <c r="E1771" s="31">
        <f>[1]consoCURRENT!H39833</f>
        <v>0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0</v>
      </c>
      <c r="P1771" s="31">
        <f>[1]consoCURRENT!S39833</f>
        <v>0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41">SUM(M1771:Y1771)</f>
        <v>0</v>
      </c>
      <c r="AA1771" s="31">
        <f>D1771-Z1771</f>
        <v>0</v>
      </c>
      <c r="AB1771" s="39" t="e">
        <f>Z1771/D1771</f>
        <v>#DIV/0!</v>
      </c>
      <c r="AC1771" s="32"/>
      <c r="AE1771" s="135"/>
      <c r="AF1771" s="135"/>
      <c r="AG1771" s="135"/>
      <c r="AH1771" s="135"/>
      <c r="AI1771" s="135"/>
      <c r="AJ1771" s="135"/>
      <c r="AK1771" s="135"/>
      <c r="AL1771" s="135"/>
      <c r="AM1771" s="135"/>
      <c r="AN1771" s="135"/>
      <c r="AO1771" s="135"/>
      <c r="AP1771" s="135"/>
    </row>
    <row r="1772" spans="1:42" s="33" customFormat="1" ht="18" hidden="1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41"/>
        <v>0</v>
      </c>
      <c r="AA1772" s="31">
        <f>D1772-Z1772</f>
        <v>0</v>
      </c>
      <c r="AB1772" s="39"/>
      <c r="AC1772" s="32"/>
      <c r="AE1772" s="135"/>
      <c r="AF1772" s="135"/>
      <c r="AG1772" s="135"/>
      <c r="AH1772" s="135"/>
      <c r="AI1772" s="135"/>
      <c r="AJ1772" s="135"/>
      <c r="AK1772" s="135"/>
      <c r="AL1772" s="135"/>
      <c r="AM1772" s="135"/>
      <c r="AN1772" s="135"/>
      <c r="AO1772" s="135"/>
      <c r="AP1772" s="135"/>
    </row>
    <row r="1773" spans="1:42" s="33" customFormat="1" ht="18" hidden="1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41"/>
        <v>0</v>
      </c>
      <c r="AA1773" s="31">
        <f>D1773-Z1773</f>
        <v>0</v>
      </c>
      <c r="AB1773" s="39"/>
      <c r="AC1773" s="32"/>
      <c r="AE1773" s="135"/>
      <c r="AF1773" s="135"/>
      <c r="AG1773" s="135"/>
      <c r="AH1773" s="135"/>
      <c r="AI1773" s="135"/>
      <c r="AJ1773" s="135"/>
      <c r="AK1773" s="135"/>
      <c r="AL1773" s="135"/>
      <c r="AM1773" s="135"/>
      <c r="AN1773" s="135"/>
      <c r="AO1773" s="135"/>
      <c r="AP1773" s="135"/>
    </row>
    <row r="1774" spans="1:42" s="33" customFormat="1" ht="18" hidden="1" customHeight="1" x14ac:dyDescent="0.25">
      <c r="A1774" s="40" t="s">
        <v>38</v>
      </c>
      <c r="B1774" s="41">
        <f t="shared" ref="B1774:AA1774" si="842">SUM(B1770:B1773)</f>
        <v>0</v>
      </c>
      <c r="C1774" s="41">
        <f t="shared" si="842"/>
        <v>0</v>
      </c>
      <c r="D1774" s="41">
        <f t="shared" si="842"/>
        <v>0</v>
      </c>
      <c r="E1774" s="41">
        <f t="shared" si="842"/>
        <v>0</v>
      </c>
      <c r="F1774" s="41">
        <f t="shared" si="842"/>
        <v>0</v>
      </c>
      <c r="G1774" s="41">
        <f t="shared" si="842"/>
        <v>0</v>
      </c>
      <c r="H1774" s="41">
        <f t="shared" si="842"/>
        <v>0</v>
      </c>
      <c r="I1774" s="41">
        <f t="shared" si="842"/>
        <v>0</v>
      </c>
      <c r="J1774" s="41">
        <f t="shared" si="842"/>
        <v>0</v>
      </c>
      <c r="K1774" s="41">
        <f t="shared" si="842"/>
        <v>0</v>
      </c>
      <c r="L1774" s="41">
        <f t="shared" si="842"/>
        <v>0</v>
      </c>
      <c r="M1774" s="41">
        <f t="shared" si="842"/>
        <v>0</v>
      </c>
      <c r="N1774" s="41">
        <f t="shared" si="842"/>
        <v>0</v>
      </c>
      <c r="O1774" s="41">
        <f t="shared" si="842"/>
        <v>0</v>
      </c>
      <c r="P1774" s="41">
        <f t="shared" si="842"/>
        <v>0</v>
      </c>
      <c r="Q1774" s="41">
        <f t="shared" si="842"/>
        <v>0</v>
      </c>
      <c r="R1774" s="41">
        <f t="shared" si="842"/>
        <v>0</v>
      </c>
      <c r="S1774" s="41">
        <f t="shared" si="842"/>
        <v>0</v>
      </c>
      <c r="T1774" s="41">
        <f t="shared" si="842"/>
        <v>0</v>
      </c>
      <c r="U1774" s="41">
        <f t="shared" si="842"/>
        <v>0</v>
      </c>
      <c r="V1774" s="41">
        <f t="shared" si="842"/>
        <v>0</v>
      </c>
      <c r="W1774" s="41">
        <f t="shared" si="842"/>
        <v>0</v>
      </c>
      <c r="X1774" s="41">
        <f t="shared" si="842"/>
        <v>0</v>
      </c>
      <c r="Y1774" s="41">
        <f t="shared" si="842"/>
        <v>0</v>
      </c>
      <c r="Z1774" s="41">
        <f t="shared" si="842"/>
        <v>0</v>
      </c>
      <c r="AA1774" s="41">
        <f t="shared" si="842"/>
        <v>0</v>
      </c>
      <c r="AB1774" s="42" t="e">
        <f>Z1774/D1774</f>
        <v>#DIV/0!</v>
      </c>
      <c r="AC1774" s="32"/>
      <c r="AE1774" s="135"/>
      <c r="AF1774" s="135"/>
      <c r="AG1774" s="135"/>
      <c r="AH1774" s="135"/>
      <c r="AI1774" s="135"/>
      <c r="AJ1774" s="135"/>
      <c r="AK1774" s="135"/>
      <c r="AL1774" s="135"/>
      <c r="AM1774" s="135"/>
      <c r="AN1774" s="135"/>
      <c r="AO1774" s="135"/>
      <c r="AP1774" s="135"/>
    </row>
    <row r="1775" spans="1:42" s="33" customFormat="1" ht="18" hidden="1" customHeight="1" x14ac:dyDescent="0.25">
      <c r="A1775" s="43" t="s">
        <v>39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43">SUM(M1775:Y1775)</f>
        <v>0</v>
      </c>
      <c r="AA1775" s="31">
        <f>D1775-Z1775</f>
        <v>0</v>
      </c>
      <c r="AB1775" s="39" t="e">
        <f t="shared" ref="AB1775" si="844">Z1775/D1775</f>
        <v>#DIV/0!</v>
      </c>
      <c r="AC1775" s="32"/>
      <c r="AE1775" s="135"/>
      <c r="AF1775" s="135"/>
      <c r="AG1775" s="135"/>
      <c r="AH1775" s="135"/>
      <c r="AI1775" s="135"/>
      <c r="AJ1775" s="135"/>
      <c r="AK1775" s="135"/>
      <c r="AL1775" s="135"/>
      <c r="AM1775" s="135"/>
      <c r="AN1775" s="135"/>
      <c r="AO1775" s="135"/>
      <c r="AP1775" s="135"/>
    </row>
    <row r="1776" spans="1:42" s="33" customFormat="1" ht="18" hidden="1" customHeight="1" x14ac:dyDescent="0.25">
      <c r="A1776" s="40" t="s">
        <v>40</v>
      </c>
      <c r="B1776" s="41">
        <f t="shared" ref="B1776:AA1776" si="845">B1775+B1774</f>
        <v>0</v>
      </c>
      <c r="C1776" s="41">
        <f t="shared" si="845"/>
        <v>0</v>
      </c>
      <c r="D1776" s="41">
        <f t="shared" si="845"/>
        <v>0</v>
      </c>
      <c r="E1776" s="41">
        <f t="shared" si="845"/>
        <v>0</v>
      </c>
      <c r="F1776" s="41">
        <f t="shared" si="845"/>
        <v>0</v>
      </c>
      <c r="G1776" s="41">
        <f t="shared" si="845"/>
        <v>0</v>
      </c>
      <c r="H1776" s="41">
        <f t="shared" si="845"/>
        <v>0</v>
      </c>
      <c r="I1776" s="41">
        <f t="shared" si="845"/>
        <v>0</v>
      </c>
      <c r="J1776" s="41">
        <f t="shared" si="845"/>
        <v>0</v>
      </c>
      <c r="K1776" s="41">
        <f t="shared" si="845"/>
        <v>0</v>
      </c>
      <c r="L1776" s="41">
        <f t="shared" si="845"/>
        <v>0</v>
      </c>
      <c r="M1776" s="41">
        <f t="shared" si="845"/>
        <v>0</v>
      </c>
      <c r="N1776" s="41">
        <f t="shared" si="845"/>
        <v>0</v>
      </c>
      <c r="O1776" s="41">
        <f t="shared" si="845"/>
        <v>0</v>
      </c>
      <c r="P1776" s="41">
        <f t="shared" si="845"/>
        <v>0</v>
      </c>
      <c r="Q1776" s="41">
        <f t="shared" si="845"/>
        <v>0</v>
      </c>
      <c r="R1776" s="41">
        <f t="shared" si="845"/>
        <v>0</v>
      </c>
      <c r="S1776" s="41">
        <f t="shared" si="845"/>
        <v>0</v>
      </c>
      <c r="T1776" s="41">
        <f t="shared" si="845"/>
        <v>0</v>
      </c>
      <c r="U1776" s="41">
        <f t="shared" si="845"/>
        <v>0</v>
      </c>
      <c r="V1776" s="41">
        <f t="shared" si="845"/>
        <v>0</v>
      </c>
      <c r="W1776" s="41">
        <f t="shared" si="845"/>
        <v>0</v>
      </c>
      <c r="X1776" s="41">
        <f t="shared" si="845"/>
        <v>0</v>
      </c>
      <c r="Y1776" s="41">
        <f t="shared" si="845"/>
        <v>0</v>
      </c>
      <c r="Z1776" s="41">
        <f t="shared" si="845"/>
        <v>0</v>
      </c>
      <c r="AA1776" s="41">
        <f t="shared" si="845"/>
        <v>0</v>
      </c>
      <c r="AB1776" s="42" t="e">
        <f>Z1776/D1776</f>
        <v>#DIV/0!</v>
      </c>
      <c r="AC1776" s="44"/>
      <c r="AE1776" s="135"/>
      <c r="AF1776" s="135"/>
      <c r="AG1776" s="135"/>
      <c r="AH1776" s="135"/>
      <c r="AI1776" s="135"/>
      <c r="AJ1776" s="135"/>
      <c r="AK1776" s="135"/>
      <c r="AL1776" s="135"/>
      <c r="AM1776" s="135"/>
      <c r="AN1776" s="135"/>
      <c r="AO1776" s="135"/>
      <c r="AP1776" s="135"/>
    </row>
    <row r="1777" spans="1:42" s="33" customFormat="1" ht="15" hidden="1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  <c r="AE1777" s="135"/>
      <c r="AF1777" s="135"/>
      <c r="AG1777" s="135"/>
      <c r="AH1777" s="135"/>
      <c r="AI1777" s="135"/>
      <c r="AJ1777" s="135"/>
      <c r="AK1777" s="135"/>
      <c r="AL1777" s="135"/>
      <c r="AM1777" s="135"/>
      <c r="AN1777" s="135"/>
      <c r="AO1777" s="135"/>
      <c r="AP1777" s="135"/>
    </row>
    <row r="1778" spans="1:42" s="33" customFormat="1" ht="15" hidden="1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  <c r="AE1778" s="135"/>
      <c r="AF1778" s="135"/>
      <c r="AG1778" s="135"/>
      <c r="AH1778" s="135"/>
      <c r="AI1778" s="135"/>
      <c r="AJ1778" s="135"/>
      <c r="AK1778" s="135"/>
      <c r="AL1778" s="135"/>
      <c r="AM1778" s="135"/>
      <c r="AN1778" s="135"/>
      <c r="AO1778" s="135"/>
      <c r="AP1778" s="135"/>
    </row>
    <row r="1779" spans="1:42" s="33" customFormat="1" ht="15" hidden="1" customHeight="1" x14ac:dyDescent="0.25">
      <c r="A1779" s="48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  <c r="AE1779" s="135"/>
      <c r="AF1779" s="135"/>
      <c r="AG1779" s="135"/>
      <c r="AH1779" s="135"/>
      <c r="AI1779" s="135"/>
      <c r="AJ1779" s="135"/>
      <c r="AK1779" s="135"/>
      <c r="AL1779" s="135"/>
      <c r="AM1779" s="135"/>
      <c r="AN1779" s="135"/>
      <c r="AO1779" s="135"/>
      <c r="AP1779" s="135"/>
    </row>
    <row r="1780" spans="1:42" s="33" customFormat="1" ht="18" hidden="1" customHeight="1" x14ac:dyDescent="0.2">
      <c r="A1780" s="36" t="s">
        <v>34</v>
      </c>
      <c r="B1780" s="31">
        <f>[1]consoCURRENT!E39933</f>
        <v>0</v>
      </c>
      <c r="C1780" s="31">
        <f>[1]consoCURRENT!F39933</f>
        <v>0</v>
      </c>
      <c r="D1780" s="31">
        <f>[1]consoCURRENT!G39933</f>
        <v>0</v>
      </c>
      <c r="E1780" s="31">
        <f>[1]consoCURRENT!H39933</f>
        <v>0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0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0</v>
      </c>
      <c r="AA1780" s="31">
        <f>D1780-Z1780</f>
        <v>0</v>
      </c>
      <c r="AB1780" s="39" t="e">
        <f t="shared" ref="AB1780" si="846">Z1780/D1780</f>
        <v>#DIV/0!</v>
      </c>
      <c r="AC1780" s="32"/>
      <c r="AE1780" s="135"/>
      <c r="AF1780" s="135"/>
      <c r="AG1780" s="135"/>
      <c r="AH1780" s="135"/>
      <c r="AI1780" s="135"/>
      <c r="AJ1780" s="135"/>
      <c r="AK1780" s="135"/>
      <c r="AL1780" s="135"/>
      <c r="AM1780" s="135"/>
      <c r="AN1780" s="135"/>
      <c r="AO1780" s="135"/>
      <c r="AP1780" s="135"/>
    </row>
    <row r="1781" spans="1:42" s="33" customFormat="1" ht="18" hidden="1" customHeight="1" x14ac:dyDescent="0.2">
      <c r="A1781" s="36" t="s">
        <v>35</v>
      </c>
      <c r="B1781" s="31">
        <f>[1]consoCURRENT!E40046</f>
        <v>149340.13999999998</v>
      </c>
      <c r="C1781" s="31">
        <f>[1]consoCURRENT!F40046</f>
        <v>0</v>
      </c>
      <c r="D1781" s="31">
        <f>[1]consoCURRENT!G40046</f>
        <v>149340.13999999998</v>
      </c>
      <c r="E1781" s="31">
        <f>[1]consoCURRENT!H40046</f>
        <v>2000</v>
      </c>
      <c r="F1781" s="31">
        <f>[1]consoCURRENT!I40046</f>
        <v>41395.14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2000</v>
      </c>
      <c r="O1781" s="31">
        <f>[1]consoCURRENT!R40046</f>
        <v>0</v>
      </c>
      <c r="P1781" s="31">
        <f>[1]consoCURRENT!S40046</f>
        <v>0</v>
      </c>
      <c r="Q1781" s="31">
        <f>[1]consoCURRENT!T40046</f>
        <v>0</v>
      </c>
      <c r="R1781" s="31">
        <f>[1]consoCURRENT!U40046</f>
        <v>37809.300000000003</v>
      </c>
      <c r="S1781" s="31">
        <f>[1]consoCURRENT!V40046</f>
        <v>3585.84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47">SUM(M1781:Y1781)</f>
        <v>43395.14</v>
      </c>
      <c r="AA1781" s="31">
        <f>D1781-Z1781</f>
        <v>105944.99999999999</v>
      </c>
      <c r="AB1781" s="39">
        <f>Z1781/D1781</f>
        <v>0.29057921065294301</v>
      </c>
      <c r="AC1781" s="32"/>
      <c r="AE1781" s="135"/>
      <c r="AF1781" s="135"/>
      <c r="AG1781" s="135"/>
      <c r="AH1781" s="135"/>
      <c r="AI1781" s="135"/>
      <c r="AJ1781" s="135"/>
      <c r="AK1781" s="135"/>
      <c r="AL1781" s="135"/>
      <c r="AM1781" s="135"/>
      <c r="AN1781" s="135"/>
      <c r="AO1781" s="135"/>
      <c r="AP1781" s="135"/>
    </row>
    <row r="1782" spans="1:42" s="33" customFormat="1" ht="18" hidden="1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47"/>
        <v>0</v>
      </c>
      <c r="AA1782" s="31">
        <f>D1782-Z1782</f>
        <v>0</v>
      </c>
      <c r="AB1782" s="39"/>
      <c r="AC1782" s="32"/>
      <c r="AE1782" s="135"/>
      <c r="AF1782" s="135"/>
      <c r="AG1782" s="135"/>
      <c r="AH1782" s="135"/>
      <c r="AI1782" s="135"/>
      <c r="AJ1782" s="135"/>
      <c r="AK1782" s="135"/>
      <c r="AL1782" s="135"/>
      <c r="AM1782" s="135"/>
      <c r="AN1782" s="135"/>
      <c r="AO1782" s="135"/>
      <c r="AP1782" s="135"/>
    </row>
    <row r="1783" spans="1:42" s="33" customFormat="1" ht="18" hidden="1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47"/>
        <v>0</v>
      </c>
      <c r="AA1783" s="31">
        <f>D1783-Z1783</f>
        <v>0</v>
      </c>
      <c r="AB1783" s="39"/>
      <c r="AC1783" s="32"/>
      <c r="AE1783" s="135"/>
      <c r="AF1783" s="135"/>
      <c r="AG1783" s="135"/>
      <c r="AH1783" s="135"/>
      <c r="AI1783" s="135"/>
      <c r="AJ1783" s="135"/>
      <c r="AK1783" s="135"/>
      <c r="AL1783" s="135"/>
      <c r="AM1783" s="135"/>
      <c r="AN1783" s="135"/>
      <c r="AO1783" s="135"/>
      <c r="AP1783" s="135"/>
    </row>
    <row r="1784" spans="1:42" s="33" customFormat="1" ht="18" hidden="1" customHeight="1" x14ac:dyDescent="0.25">
      <c r="A1784" s="40" t="s">
        <v>38</v>
      </c>
      <c r="B1784" s="41">
        <f t="shared" ref="B1784:AA1784" si="848">SUM(B1780:B1783)</f>
        <v>149340.13999999998</v>
      </c>
      <c r="C1784" s="41">
        <f t="shared" si="848"/>
        <v>0</v>
      </c>
      <c r="D1784" s="41">
        <f t="shared" si="848"/>
        <v>149340.13999999998</v>
      </c>
      <c r="E1784" s="41">
        <f t="shared" si="848"/>
        <v>2000</v>
      </c>
      <c r="F1784" s="41">
        <f t="shared" si="848"/>
        <v>41395.14</v>
      </c>
      <c r="G1784" s="41">
        <f t="shared" si="848"/>
        <v>0</v>
      </c>
      <c r="H1784" s="41">
        <f t="shared" si="848"/>
        <v>0</v>
      </c>
      <c r="I1784" s="41">
        <f t="shared" si="848"/>
        <v>0</v>
      </c>
      <c r="J1784" s="41">
        <f t="shared" si="848"/>
        <v>0</v>
      </c>
      <c r="K1784" s="41">
        <f t="shared" si="848"/>
        <v>0</v>
      </c>
      <c r="L1784" s="41">
        <f t="shared" si="848"/>
        <v>0</v>
      </c>
      <c r="M1784" s="41">
        <f t="shared" si="848"/>
        <v>0</v>
      </c>
      <c r="N1784" s="41">
        <f t="shared" si="848"/>
        <v>2000</v>
      </c>
      <c r="O1784" s="41">
        <f t="shared" si="848"/>
        <v>0</v>
      </c>
      <c r="P1784" s="41">
        <f t="shared" si="848"/>
        <v>0</v>
      </c>
      <c r="Q1784" s="41">
        <f t="shared" si="848"/>
        <v>0</v>
      </c>
      <c r="R1784" s="41">
        <f t="shared" si="848"/>
        <v>37809.300000000003</v>
      </c>
      <c r="S1784" s="41">
        <f t="shared" si="848"/>
        <v>3585.84</v>
      </c>
      <c r="T1784" s="41">
        <f t="shared" si="848"/>
        <v>0</v>
      </c>
      <c r="U1784" s="41">
        <f t="shared" si="848"/>
        <v>0</v>
      </c>
      <c r="V1784" s="41">
        <f t="shared" si="848"/>
        <v>0</v>
      </c>
      <c r="W1784" s="41">
        <f t="shared" si="848"/>
        <v>0</v>
      </c>
      <c r="X1784" s="41">
        <f t="shared" si="848"/>
        <v>0</v>
      </c>
      <c r="Y1784" s="41">
        <f t="shared" si="848"/>
        <v>0</v>
      </c>
      <c r="Z1784" s="41">
        <f t="shared" si="848"/>
        <v>43395.14</v>
      </c>
      <c r="AA1784" s="41">
        <f t="shared" si="848"/>
        <v>105944.99999999999</v>
      </c>
      <c r="AB1784" s="42">
        <f>Z1784/D1784</f>
        <v>0.29057921065294301</v>
      </c>
      <c r="AC1784" s="32"/>
      <c r="AE1784" s="135"/>
      <c r="AF1784" s="135"/>
      <c r="AG1784" s="135"/>
      <c r="AH1784" s="135"/>
      <c r="AI1784" s="135"/>
      <c r="AJ1784" s="135"/>
      <c r="AK1784" s="135"/>
      <c r="AL1784" s="135"/>
      <c r="AM1784" s="135"/>
      <c r="AN1784" s="135"/>
      <c r="AO1784" s="135"/>
      <c r="AP1784" s="135"/>
    </row>
    <row r="1785" spans="1:42" s="33" customFormat="1" ht="18" hidden="1" customHeight="1" x14ac:dyDescent="0.25">
      <c r="A1785" s="43" t="s">
        <v>39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49">SUM(M1785:Y1785)</f>
        <v>0</v>
      </c>
      <c r="AA1785" s="31">
        <f>D1785-Z1785</f>
        <v>0</v>
      </c>
      <c r="AB1785" s="39" t="e">
        <f t="shared" ref="AB1785" si="850">Z1785/D1785</f>
        <v>#DIV/0!</v>
      </c>
      <c r="AC1785" s="32"/>
      <c r="AE1785" s="135"/>
      <c r="AF1785" s="135"/>
      <c r="AG1785" s="135"/>
      <c r="AH1785" s="135"/>
      <c r="AI1785" s="135"/>
      <c r="AJ1785" s="135"/>
      <c r="AK1785" s="135"/>
      <c r="AL1785" s="135"/>
      <c r="AM1785" s="135"/>
      <c r="AN1785" s="135"/>
      <c r="AO1785" s="135"/>
      <c r="AP1785" s="135"/>
    </row>
    <row r="1786" spans="1:42" s="33" customFormat="1" ht="18" hidden="1" customHeight="1" x14ac:dyDescent="0.25">
      <c r="A1786" s="40" t="s">
        <v>40</v>
      </c>
      <c r="B1786" s="41">
        <f t="shared" ref="B1786:AA1786" si="851">B1785+B1784</f>
        <v>149340.13999999998</v>
      </c>
      <c r="C1786" s="41">
        <f t="shared" si="851"/>
        <v>0</v>
      </c>
      <c r="D1786" s="41">
        <f t="shared" si="851"/>
        <v>149340.13999999998</v>
      </c>
      <c r="E1786" s="41">
        <f t="shared" si="851"/>
        <v>2000</v>
      </c>
      <c r="F1786" s="41">
        <f t="shared" si="851"/>
        <v>41395.14</v>
      </c>
      <c r="G1786" s="41">
        <f t="shared" si="851"/>
        <v>0</v>
      </c>
      <c r="H1786" s="41">
        <f t="shared" si="851"/>
        <v>0</v>
      </c>
      <c r="I1786" s="41">
        <f t="shared" si="851"/>
        <v>0</v>
      </c>
      <c r="J1786" s="41">
        <f t="shared" si="851"/>
        <v>0</v>
      </c>
      <c r="K1786" s="41">
        <f t="shared" si="851"/>
        <v>0</v>
      </c>
      <c r="L1786" s="41">
        <f t="shared" si="851"/>
        <v>0</v>
      </c>
      <c r="M1786" s="41">
        <f t="shared" si="851"/>
        <v>0</v>
      </c>
      <c r="N1786" s="41">
        <f t="shared" si="851"/>
        <v>2000</v>
      </c>
      <c r="O1786" s="41">
        <f t="shared" si="851"/>
        <v>0</v>
      </c>
      <c r="P1786" s="41">
        <f t="shared" si="851"/>
        <v>0</v>
      </c>
      <c r="Q1786" s="41">
        <f t="shared" si="851"/>
        <v>0</v>
      </c>
      <c r="R1786" s="41">
        <f t="shared" si="851"/>
        <v>37809.300000000003</v>
      </c>
      <c r="S1786" s="41">
        <f t="shared" si="851"/>
        <v>3585.84</v>
      </c>
      <c r="T1786" s="41">
        <f t="shared" si="851"/>
        <v>0</v>
      </c>
      <c r="U1786" s="41">
        <f t="shared" si="851"/>
        <v>0</v>
      </c>
      <c r="V1786" s="41">
        <f t="shared" si="851"/>
        <v>0</v>
      </c>
      <c r="W1786" s="41">
        <f t="shared" si="851"/>
        <v>0</v>
      </c>
      <c r="X1786" s="41">
        <f t="shared" si="851"/>
        <v>0</v>
      </c>
      <c r="Y1786" s="41">
        <f t="shared" si="851"/>
        <v>0</v>
      </c>
      <c r="Z1786" s="41">
        <f t="shared" si="851"/>
        <v>43395.14</v>
      </c>
      <c r="AA1786" s="41">
        <f t="shared" si="851"/>
        <v>105944.99999999999</v>
      </c>
      <c r="AB1786" s="42">
        <f>Z1786/D1786</f>
        <v>0.29057921065294301</v>
      </c>
      <c r="AC1786" s="44"/>
      <c r="AE1786" s="135"/>
      <c r="AF1786" s="135"/>
      <c r="AG1786" s="135"/>
      <c r="AH1786" s="135"/>
      <c r="AI1786" s="135"/>
      <c r="AJ1786" s="135"/>
      <c r="AK1786" s="135"/>
      <c r="AL1786" s="135"/>
      <c r="AM1786" s="135"/>
      <c r="AN1786" s="135"/>
      <c r="AO1786" s="135"/>
      <c r="AP1786" s="135"/>
    </row>
    <row r="1787" spans="1:42" s="33" customFormat="1" ht="15" hidden="1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  <c r="AE1787" s="135"/>
      <c r="AF1787" s="135"/>
      <c r="AG1787" s="135"/>
      <c r="AH1787" s="135"/>
      <c r="AI1787" s="135"/>
      <c r="AJ1787" s="135"/>
      <c r="AK1787" s="135"/>
      <c r="AL1787" s="135"/>
      <c r="AM1787" s="135"/>
      <c r="AN1787" s="135"/>
      <c r="AO1787" s="135"/>
      <c r="AP1787" s="135"/>
    </row>
    <row r="1788" spans="1:42" s="33" customFormat="1" ht="15" hidden="1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  <c r="AE1788" s="135"/>
      <c r="AF1788" s="135"/>
      <c r="AG1788" s="135"/>
      <c r="AH1788" s="135"/>
      <c r="AI1788" s="135"/>
      <c r="AJ1788" s="135"/>
      <c r="AK1788" s="135"/>
      <c r="AL1788" s="135"/>
      <c r="AM1788" s="135"/>
      <c r="AN1788" s="135"/>
      <c r="AO1788" s="135"/>
      <c r="AP1788" s="135"/>
    </row>
    <row r="1789" spans="1:42" s="33" customFormat="1" ht="15" hidden="1" customHeight="1" x14ac:dyDescent="0.25">
      <c r="A1789" s="48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  <c r="AE1789" s="135"/>
      <c r="AF1789" s="135"/>
      <c r="AG1789" s="135"/>
      <c r="AH1789" s="135"/>
      <c r="AI1789" s="135"/>
      <c r="AJ1789" s="135"/>
      <c r="AK1789" s="135"/>
      <c r="AL1789" s="135"/>
      <c r="AM1789" s="135"/>
      <c r="AN1789" s="135"/>
      <c r="AO1789" s="135"/>
      <c r="AP1789" s="135"/>
    </row>
    <row r="1790" spans="1:42" s="33" customFormat="1" ht="18" hidden="1" customHeight="1" x14ac:dyDescent="0.2">
      <c r="A1790" s="36" t="s">
        <v>34</v>
      </c>
      <c r="B1790" s="31">
        <f>[1]consoCURRENT!E40146</f>
        <v>0</v>
      </c>
      <c r="C1790" s="31">
        <f>[1]consoCURRENT!F40146</f>
        <v>0</v>
      </c>
      <c r="D1790" s="31">
        <f>[1]consoCURRENT!G40146</f>
        <v>0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0</v>
      </c>
      <c r="AB1790" s="39" t="e">
        <f t="shared" ref="AB1790" si="852">Z1790/D1790</f>
        <v>#DIV/0!</v>
      </c>
      <c r="AC1790" s="32"/>
      <c r="AE1790" s="135"/>
      <c r="AF1790" s="135"/>
      <c r="AG1790" s="135"/>
      <c r="AH1790" s="135"/>
      <c r="AI1790" s="135"/>
      <c r="AJ1790" s="135"/>
      <c r="AK1790" s="135"/>
      <c r="AL1790" s="135"/>
      <c r="AM1790" s="135"/>
      <c r="AN1790" s="135"/>
      <c r="AO1790" s="135"/>
      <c r="AP1790" s="135"/>
    </row>
    <row r="1791" spans="1:42" s="33" customFormat="1" ht="18" hidden="1" customHeight="1" x14ac:dyDescent="0.2">
      <c r="A1791" s="36" t="s">
        <v>35</v>
      </c>
      <c r="B1791" s="31">
        <f>[1]consoCURRENT!E40259</f>
        <v>1730.94</v>
      </c>
      <c r="C1791" s="31">
        <f>[1]consoCURRENT!F40259</f>
        <v>0</v>
      </c>
      <c r="D1791" s="31">
        <f>[1]consoCURRENT!G40259</f>
        <v>1730.94</v>
      </c>
      <c r="E1791" s="31">
        <f>[1]consoCURRENT!H40259</f>
        <v>1730.94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0</v>
      </c>
      <c r="P1791" s="31">
        <f>[1]consoCURRENT!S40259</f>
        <v>1730.94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53">SUM(M1791:Y1791)</f>
        <v>1730.94</v>
      </c>
      <c r="AA1791" s="31">
        <f>D1791-Z1791</f>
        <v>0</v>
      </c>
      <c r="AB1791" s="39">
        <f>Z1791/D1791</f>
        <v>1</v>
      </c>
      <c r="AC1791" s="32"/>
      <c r="AE1791" s="135"/>
      <c r="AF1791" s="135"/>
      <c r="AG1791" s="135"/>
      <c r="AH1791" s="135"/>
      <c r="AI1791" s="135"/>
      <c r="AJ1791" s="135"/>
      <c r="AK1791" s="135"/>
      <c r="AL1791" s="135"/>
      <c r="AM1791" s="135"/>
      <c r="AN1791" s="135"/>
      <c r="AO1791" s="135"/>
      <c r="AP1791" s="135"/>
    </row>
    <row r="1792" spans="1:42" s="33" customFormat="1" ht="18" hidden="1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53"/>
        <v>0</v>
      </c>
      <c r="AA1792" s="31">
        <f>D1792-Z1792</f>
        <v>0</v>
      </c>
      <c r="AB1792" s="39"/>
      <c r="AC1792" s="32"/>
      <c r="AE1792" s="135"/>
      <c r="AF1792" s="135"/>
      <c r="AG1792" s="135"/>
      <c r="AH1792" s="135"/>
      <c r="AI1792" s="135"/>
      <c r="AJ1792" s="135"/>
      <c r="AK1792" s="135"/>
      <c r="AL1792" s="135"/>
      <c r="AM1792" s="135"/>
      <c r="AN1792" s="135"/>
      <c r="AO1792" s="135"/>
      <c r="AP1792" s="135"/>
    </row>
    <row r="1793" spans="1:42" s="33" customFormat="1" ht="18" hidden="1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53"/>
        <v>0</v>
      </c>
      <c r="AA1793" s="31">
        <f>D1793-Z1793</f>
        <v>0</v>
      </c>
      <c r="AB1793" s="39"/>
      <c r="AC1793" s="32"/>
      <c r="AE1793" s="135"/>
      <c r="AF1793" s="135"/>
      <c r="AG1793" s="135"/>
      <c r="AH1793" s="135"/>
      <c r="AI1793" s="135"/>
      <c r="AJ1793" s="135"/>
      <c r="AK1793" s="135"/>
      <c r="AL1793" s="135"/>
      <c r="AM1793" s="135"/>
      <c r="AN1793" s="135"/>
      <c r="AO1793" s="135"/>
      <c r="AP1793" s="135"/>
    </row>
    <row r="1794" spans="1:42" s="33" customFormat="1" ht="18" hidden="1" customHeight="1" x14ac:dyDescent="0.25">
      <c r="A1794" s="40" t="s">
        <v>38</v>
      </c>
      <c r="B1794" s="41">
        <f t="shared" ref="B1794:AA1794" si="854">SUM(B1790:B1793)</f>
        <v>1730.94</v>
      </c>
      <c r="C1794" s="41">
        <f t="shared" si="854"/>
        <v>0</v>
      </c>
      <c r="D1794" s="41">
        <f t="shared" si="854"/>
        <v>1730.94</v>
      </c>
      <c r="E1794" s="41">
        <f t="shared" si="854"/>
        <v>1730.94</v>
      </c>
      <c r="F1794" s="41">
        <f t="shared" si="854"/>
        <v>0</v>
      </c>
      <c r="G1794" s="41">
        <f t="shared" si="854"/>
        <v>0</v>
      </c>
      <c r="H1794" s="41">
        <f t="shared" si="854"/>
        <v>0</v>
      </c>
      <c r="I1794" s="41">
        <f t="shared" si="854"/>
        <v>0</v>
      </c>
      <c r="J1794" s="41">
        <f t="shared" si="854"/>
        <v>0</v>
      </c>
      <c r="K1794" s="41">
        <f t="shared" si="854"/>
        <v>0</v>
      </c>
      <c r="L1794" s="41">
        <f t="shared" si="854"/>
        <v>0</v>
      </c>
      <c r="M1794" s="41">
        <f t="shared" si="854"/>
        <v>0</v>
      </c>
      <c r="N1794" s="41">
        <f t="shared" si="854"/>
        <v>0</v>
      </c>
      <c r="O1794" s="41">
        <f t="shared" si="854"/>
        <v>0</v>
      </c>
      <c r="P1794" s="41">
        <f t="shared" si="854"/>
        <v>1730.94</v>
      </c>
      <c r="Q1794" s="41">
        <f t="shared" si="854"/>
        <v>0</v>
      </c>
      <c r="R1794" s="41">
        <f t="shared" si="854"/>
        <v>0</v>
      </c>
      <c r="S1794" s="41">
        <f t="shared" si="854"/>
        <v>0</v>
      </c>
      <c r="T1794" s="41">
        <f t="shared" si="854"/>
        <v>0</v>
      </c>
      <c r="U1794" s="41">
        <f t="shared" si="854"/>
        <v>0</v>
      </c>
      <c r="V1794" s="41">
        <f t="shared" si="854"/>
        <v>0</v>
      </c>
      <c r="W1794" s="41">
        <f t="shared" si="854"/>
        <v>0</v>
      </c>
      <c r="X1794" s="41">
        <f t="shared" si="854"/>
        <v>0</v>
      </c>
      <c r="Y1794" s="41">
        <f t="shared" si="854"/>
        <v>0</v>
      </c>
      <c r="Z1794" s="41">
        <f t="shared" si="854"/>
        <v>1730.94</v>
      </c>
      <c r="AA1794" s="41">
        <f t="shared" si="854"/>
        <v>0</v>
      </c>
      <c r="AB1794" s="42">
        <f>Z1794/D1794</f>
        <v>1</v>
      </c>
      <c r="AC1794" s="32"/>
      <c r="AE1794" s="135"/>
      <c r="AF1794" s="135"/>
      <c r="AG1794" s="135"/>
      <c r="AH1794" s="135"/>
      <c r="AI1794" s="135"/>
      <c r="AJ1794" s="135"/>
      <c r="AK1794" s="135"/>
      <c r="AL1794" s="135"/>
      <c r="AM1794" s="135"/>
      <c r="AN1794" s="135"/>
      <c r="AO1794" s="135"/>
      <c r="AP1794" s="135"/>
    </row>
    <row r="1795" spans="1:42" s="33" customFormat="1" ht="18" hidden="1" customHeight="1" x14ac:dyDescent="0.25">
      <c r="A1795" s="43" t="s">
        <v>39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55">SUM(M1795:Y1795)</f>
        <v>0</v>
      </c>
      <c r="AA1795" s="31">
        <f>D1795-Z1795</f>
        <v>0</v>
      </c>
      <c r="AB1795" s="39" t="e">
        <f t="shared" ref="AB1795" si="856">Z1795/D1795</f>
        <v>#DIV/0!</v>
      </c>
      <c r="AC1795" s="32"/>
      <c r="AE1795" s="135"/>
      <c r="AF1795" s="135"/>
      <c r="AG1795" s="135"/>
      <c r="AH1795" s="135"/>
      <c r="AI1795" s="135"/>
      <c r="AJ1795" s="135"/>
      <c r="AK1795" s="135"/>
      <c r="AL1795" s="135"/>
      <c r="AM1795" s="135"/>
      <c r="AN1795" s="135"/>
      <c r="AO1795" s="135"/>
      <c r="AP1795" s="135"/>
    </row>
    <row r="1796" spans="1:42" s="33" customFormat="1" ht="18" hidden="1" customHeight="1" x14ac:dyDescent="0.25">
      <c r="A1796" s="40" t="s">
        <v>40</v>
      </c>
      <c r="B1796" s="41">
        <f t="shared" ref="B1796:AA1796" si="857">B1795+B1794</f>
        <v>1730.94</v>
      </c>
      <c r="C1796" s="41">
        <f t="shared" si="857"/>
        <v>0</v>
      </c>
      <c r="D1796" s="41">
        <f t="shared" si="857"/>
        <v>1730.94</v>
      </c>
      <c r="E1796" s="41">
        <f t="shared" si="857"/>
        <v>1730.94</v>
      </c>
      <c r="F1796" s="41">
        <f t="shared" si="857"/>
        <v>0</v>
      </c>
      <c r="G1796" s="41">
        <f t="shared" si="857"/>
        <v>0</v>
      </c>
      <c r="H1796" s="41">
        <f t="shared" si="857"/>
        <v>0</v>
      </c>
      <c r="I1796" s="41">
        <f t="shared" si="857"/>
        <v>0</v>
      </c>
      <c r="J1796" s="41">
        <f t="shared" si="857"/>
        <v>0</v>
      </c>
      <c r="K1796" s="41">
        <f t="shared" si="857"/>
        <v>0</v>
      </c>
      <c r="L1796" s="41">
        <f t="shared" si="857"/>
        <v>0</v>
      </c>
      <c r="M1796" s="41">
        <f t="shared" si="857"/>
        <v>0</v>
      </c>
      <c r="N1796" s="41">
        <f t="shared" si="857"/>
        <v>0</v>
      </c>
      <c r="O1796" s="41">
        <f t="shared" si="857"/>
        <v>0</v>
      </c>
      <c r="P1796" s="41">
        <f t="shared" si="857"/>
        <v>1730.94</v>
      </c>
      <c r="Q1796" s="41">
        <f t="shared" si="857"/>
        <v>0</v>
      </c>
      <c r="R1796" s="41">
        <f t="shared" si="857"/>
        <v>0</v>
      </c>
      <c r="S1796" s="41">
        <f t="shared" si="857"/>
        <v>0</v>
      </c>
      <c r="T1796" s="41">
        <f t="shared" si="857"/>
        <v>0</v>
      </c>
      <c r="U1796" s="41">
        <f t="shared" si="857"/>
        <v>0</v>
      </c>
      <c r="V1796" s="41">
        <f t="shared" si="857"/>
        <v>0</v>
      </c>
      <c r="W1796" s="41">
        <f t="shared" si="857"/>
        <v>0</v>
      </c>
      <c r="X1796" s="41">
        <f t="shared" si="857"/>
        <v>0</v>
      </c>
      <c r="Y1796" s="41">
        <f t="shared" si="857"/>
        <v>0</v>
      </c>
      <c r="Z1796" s="41">
        <f t="shared" si="857"/>
        <v>1730.94</v>
      </c>
      <c r="AA1796" s="41">
        <f t="shared" si="857"/>
        <v>0</v>
      </c>
      <c r="AB1796" s="42">
        <f>Z1796/D1796</f>
        <v>1</v>
      </c>
      <c r="AC1796" s="44"/>
      <c r="AE1796" s="135"/>
      <c r="AF1796" s="135"/>
      <c r="AG1796" s="135"/>
      <c r="AH1796" s="135"/>
      <c r="AI1796" s="135"/>
      <c r="AJ1796" s="135"/>
      <c r="AK1796" s="135"/>
      <c r="AL1796" s="135"/>
      <c r="AM1796" s="135"/>
      <c r="AN1796" s="135"/>
      <c r="AO1796" s="135"/>
      <c r="AP1796" s="135"/>
    </row>
    <row r="1797" spans="1:42" s="33" customFormat="1" ht="15" hidden="1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  <c r="AE1797" s="135"/>
      <c r="AF1797" s="135"/>
      <c r="AG1797" s="135"/>
      <c r="AH1797" s="135"/>
      <c r="AI1797" s="135"/>
      <c r="AJ1797" s="135"/>
      <c r="AK1797" s="135"/>
      <c r="AL1797" s="135"/>
      <c r="AM1797" s="135"/>
      <c r="AN1797" s="135"/>
      <c r="AO1797" s="135"/>
      <c r="AP1797" s="135"/>
    </row>
    <row r="1798" spans="1:42" s="33" customFormat="1" ht="15" hidden="1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  <c r="AE1798" s="135"/>
      <c r="AF1798" s="135"/>
      <c r="AG1798" s="135"/>
      <c r="AH1798" s="135"/>
      <c r="AI1798" s="135"/>
      <c r="AJ1798" s="135"/>
      <c r="AK1798" s="135"/>
      <c r="AL1798" s="135"/>
      <c r="AM1798" s="135"/>
      <c r="AN1798" s="135"/>
      <c r="AO1798" s="135"/>
      <c r="AP1798" s="135"/>
    </row>
    <row r="1799" spans="1:42" s="33" customFormat="1" ht="15" hidden="1" customHeight="1" x14ac:dyDescent="0.25">
      <c r="A1799" s="48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  <c r="AE1799" s="135"/>
      <c r="AF1799" s="135"/>
      <c r="AG1799" s="135"/>
      <c r="AH1799" s="135"/>
      <c r="AI1799" s="135"/>
      <c r="AJ1799" s="135"/>
      <c r="AK1799" s="135"/>
      <c r="AL1799" s="135"/>
      <c r="AM1799" s="135"/>
      <c r="AN1799" s="135"/>
      <c r="AO1799" s="135"/>
      <c r="AP1799" s="135"/>
    </row>
    <row r="1800" spans="1:42" s="33" customFormat="1" ht="18" hidden="1" customHeight="1" x14ac:dyDescent="0.2">
      <c r="A1800" s="36" t="s">
        <v>34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9" t="e">
        <f t="shared" ref="AB1800" si="858">Z1800/D1800</f>
        <v>#DIV/0!</v>
      </c>
      <c r="AC1800" s="32"/>
      <c r="AE1800" s="135"/>
      <c r="AF1800" s="135"/>
      <c r="AG1800" s="135"/>
      <c r="AH1800" s="135"/>
      <c r="AI1800" s="135"/>
      <c r="AJ1800" s="135"/>
      <c r="AK1800" s="135"/>
      <c r="AL1800" s="135"/>
      <c r="AM1800" s="135"/>
      <c r="AN1800" s="135"/>
      <c r="AO1800" s="135"/>
      <c r="AP1800" s="135"/>
    </row>
    <row r="1801" spans="1:42" s="33" customFormat="1" ht="18" hidden="1" customHeight="1" x14ac:dyDescent="0.2">
      <c r="A1801" s="36" t="s">
        <v>35</v>
      </c>
      <c r="B1801" s="31">
        <f>[1]consoCURRENT!E40472</f>
        <v>0</v>
      </c>
      <c r="C1801" s="31">
        <f>[1]consoCURRENT!F40472</f>
        <v>0</v>
      </c>
      <c r="D1801" s="31">
        <f>[1]consoCURRENT!G40472</f>
        <v>0</v>
      </c>
      <c r="E1801" s="31">
        <f>[1]consoCURRENT!H40472</f>
        <v>0</v>
      </c>
      <c r="F1801" s="31">
        <f>[1]consoCURRENT!I40472</f>
        <v>0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0</v>
      </c>
      <c r="O1801" s="31">
        <f>[1]consoCURRENT!R40472</f>
        <v>0</v>
      </c>
      <c r="P1801" s="31">
        <f>[1]consoCURRENT!S40472</f>
        <v>0</v>
      </c>
      <c r="Q1801" s="31">
        <f>[1]consoCURRENT!T40472</f>
        <v>0</v>
      </c>
      <c r="R1801" s="31">
        <f>[1]consoCURRENT!U40472</f>
        <v>0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59">SUM(M1801:Y1801)</f>
        <v>0</v>
      </c>
      <c r="AA1801" s="31">
        <f>D1801-Z1801</f>
        <v>0</v>
      </c>
      <c r="AB1801" s="39" t="e">
        <f>Z1801/D1801</f>
        <v>#DIV/0!</v>
      </c>
      <c r="AC1801" s="32"/>
      <c r="AE1801" s="135"/>
      <c r="AF1801" s="135"/>
      <c r="AG1801" s="135"/>
      <c r="AH1801" s="135"/>
      <c r="AI1801" s="135"/>
      <c r="AJ1801" s="135"/>
      <c r="AK1801" s="135"/>
      <c r="AL1801" s="135"/>
      <c r="AM1801" s="135"/>
      <c r="AN1801" s="135"/>
      <c r="AO1801" s="135"/>
      <c r="AP1801" s="135"/>
    </row>
    <row r="1802" spans="1:42" s="33" customFormat="1" ht="18" hidden="1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59"/>
        <v>0</v>
      </c>
      <c r="AA1802" s="31">
        <f>D1802-Z1802</f>
        <v>0</v>
      </c>
      <c r="AB1802" s="39"/>
      <c r="AC1802" s="32"/>
      <c r="AE1802" s="135"/>
      <c r="AF1802" s="135"/>
      <c r="AG1802" s="135"/>
      <c r="AH1802" s="135"/>
      <c r="AI1802" s="135"/>
      <c r="AJ1802" s="135"/>
      <c r="AK1802" s="135"/>
      <c r="AL1802" s="135"/>
      <c r="AM1802" s="135"/>
      <c r="AN1802" s="135"/>
      <c r="AO1802" s="135"/>
      <c r="AP1802" s="135"/>
    </row>
    <row r="1803" spans="1:42" s="33" customFormat="1" ht="18" hidden="1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59"/>
        <v>0</v>
      </c>
      <c r="AA1803" s="31">
        <f>D1803-Z1803</f>
        <v>0</v>
      </c>
      <c r="AB1803" s="39"/>
      <c r="AC1803" s="32"/>
      <c r="AE1803" s="135"/>
      <c r="AF1803" s="135"/>
      <c r="AG1803" s="135"/>
      <c r="AH1803" s="135"/>
      <c r="AI1803" s="135"/>
      <c r="AJ1803" s="135"/>
      <c r="AK1803" s="135"/>
      <c r="AL1803" s="135"/>
      <c r="AM1803" s="135"/>
      <c r="AN1803" s="135"/>
      <c r="AO1803" s="135"/>
      <c r="AP1803" s="135"/>
    </row>
    <row r="1804" spans="1:42" s="33" customFormat="1" ht="18" hidden="1" customHeight="1" x14ac:dyDescent="0.25">
      <c r="A1804" s="40" t="s">
        <v>38</v>
      </c>
      <c r="B1804" s="41">
        <f t="shared" ref="B1804:AA1804" si="860">SUM(B1800:B1803)</f>
        <v>0</v>
      </c>
      <c r="C1804" s="41">
        <f t="shared" si="860"/>
        <v>0</v>
      </c>
      <c r="D1804" s="41">
        <f t="shared" si="860"/>
        <v>0</v>
      </c>
      <c r="E1804" s="41">
        <f t="shared" si="860"/>
        <v>0</v>
      </c>
      <c r="F1804" s="41">
        <f t="shared" si="860"/>
        <v>0</v>
      </c>
      <c r="G1804" s="41">
        <f t="shared" si="860"/>
        <v>0</v>
      </c>
      <c r="H1804" s="41">
        <f t="shared" si="860"/>
        <v>0</v>
      </c>
      <c r="I1804" s="41">
        <f t="shared" si="860"/>
        <v>0</v>
      </c>
      <c r="J1804" s="41">
        <f t="shared" si="860"/>
        <v>0</v>
      </c>
      <c r="K1804" s="41">
        <f t="shared" si="860"/>
        <v>0</v>
      </c>
      <c r="L1804" s="41">
        <f t="shared" si="860"/>
        <v>0</v>
      </c>
      <c r="M1804" s="41">
        <f t="shared" si="860"/>
        <v>0</v>
      </c>
      <c r="N1804" s="41">
        <f t="shared" si="860"/>
        <v>0</v>
      </c>
      <c r="O1804" s="41">
        <f t="shared" si="860"/>
        <v>0</v>
      </c>
      <c r="P1804" s="41">
        <f t="shared" si="860"/>
        <v>0</v>
      </c>
      <c r="Q1804" s="41">
        <f t="shared" si="860"/>
        <v>0</v>
      </c>
      <c r="R1804" s="41">
        <f t="shared" si="860"/>
        <v>0</v>
      </c>
      <c r="S1804" s="41">
        <f t="shared" si="860"/>
        <v>0</v>
      </c>
      <c r="T1804" s="41">
        <f t="shared" si="860"/>
        <v>0</v>
      </c>
      <c r="U1804" s="41">
        <f t="shared" si="860"/>
        <v>0</v>
      </c>
      <c r="V1804" s="41">
        <f t="shared" si="860"/>
        <v>0</v>
      </c>
      <c r="W1804" s="41">
        <f t="shared" si="860"/>
        <v>0</v>
      </c>
      <c r="X1804" s="41">
        <f t="shared" si="860"/>
        <v>0</v>
      </c>
      <c r="Y1804" s="41">
        <f t="shared" si="860"/>
        <v>0</v>
      </c>
      <c r="Z1804" s="41">
        <f t="shared" si="860"/>
        <v>0</v>
      </c>
      <c r="AA1804" s="41">
        <f t="shared" si="860"/>
        <v>0</v>
      </c>
      <c r="AB1804" s="42" t="e">
        <f>Z1804/D1804</f>
        <v>#DIV/0!</v>
      </c>
      <c r="AC1804" s="32"/>
      <c r="AE1804" s="135"/>
      <c r="AF1804" s="135"/>
      <c r="AG1804" s="135"/>
      <c r="AH1804" s="135"/>
      <c r="AI1804" s="135"/>
      <c r="AJ1804" s="135"/>
      <c r="AK1804" s="135"/>
      <c r="AL1804" s="135"/>
      <c r="AM1804" s="135"/>
      <c r="AN1804" s="135"/>
      <c r="AO1804" s="135"/>
      <c r="AP1804" s="135"/>
    </row>
    <row r="1805" spans="1:42" s="33" customFormat="1" ht="18" hidden="1" customHeight="1" x14ac:dyDescent="0.25">
      <c r="A1805" s="43" t="s">
        <v>39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61">SUM(M1805:Y1805)</f>
        <v>0</v>
      </c>
      <c r="AA1805" s="31">
        <f>D1805-Z1805</f>
        <v>0</v>
      </c>
      <c r="AB1805" s="39" t="e">
        <f t="shared" ref="AB1805" si="862">Z1805/D1805</f>
        <v>#DIV/0!</v>
      </c>
      <c r="AC1805" s="32"/>
      <c r="AE1805" s="135"/>
      <c r="AF1805" s="135"/>
      <c r="AG1805" s="135"/>
      <c r="AH1805" s="135"/>
      <c r="AI1805" s="135"/>
      <c r="AJ1805" s="135"/>
      <c r="AK1805" s="135"/>
      <c r="AL1805" s="135"/>
      <c r="AM1805" s="135"/>
      <c r="AN1805" s="135"/>
      <c r="AO1805" s="135"/>
      <c r="AP1805" s="135"/>
    </row>
    <row r="1806" spans="1:42" s="33" customFormat="1" ht="18" hidden="1" customHeight="1" x14ac:dyDescent="0.25">
      <c r="A1806" s="40" t="s">
        <v>40</v>
      </c>
      <c r="B1806" s="41">
        <f t="shared" ref="B1806:AA1806" si="863">B1805+B1804</f>
        <v>0</v>
      </c>
      <c r="C1806" s="41">
        <f t="shared" si="863"/>
        <v>0</v>
      </c>
      <c r="D1806" s="41">
        <f t="shared" si="863"/>
        <v>0</v>
      </c>
      <c r="E1806" s="41">
        <f t="shared" si="863"/>
        <v>0</v>
      </c>
      <c r="F1806" s="41">
        <f t="shared" si="863"/>
        <v>0</v>
      </c>
      <c r="G1806" s="41">
        <f t="shared" si="863"/>
        <v>0</v>
      </c>
      <c r="H1806" s="41">
        <f t="shared" si="863"/>
        <v>0</v>
      </c>
      <c r="I1806" s="41">
        <f t="shared" si="863"/>
        <v>0</v>
      </c>
      <c r="J1806" s="41">
        <f t="shared" si="863"/>
        <v>0</v>
      </c>
      <c r="K1806" s="41">
        <f t="shared" si="863"/>
        <v>0</v>
      </c>
      <c r="L1806" s="41">
        <f t="shared" si="863"/>
        <v>0</v>
      </c>
      <c r="M1806" s="41">
        <f t="shared" si="863"/>
        <v>0</v>
      </c>
      <c r="N1806" s="41">
        <f t="shared" si="863"/>
        <v>0</v>
      </c>
      <c r="O1806" s="41">
        <f t="shared" si="863"/>
        <v>0</v>
      </c>
      <c r="P1806" s="41">
        <f t="shared" si="863"/>
        <v>0</v>
      </c>
      <c r="Q1806" s="41">
        <f t="shared" si="863"/>
        <v>0</v>
      </c>
      <c r="R1806" s="41">
        <f t="shared" si="863"/>
        <v>0</v>
      </c>
      <c r="S1806" s="41">
        <f t="shared" si="863"/>
        <v>0</v>
      </c>
      <c r="T1806" s="41">
        <f t="shared" si="863"/>
        <v>0</v>
      </c>
      <c r="U1806" s="41">
        <f t="shared" si="863"/>
        <v>0</v>
      </c>
      <c r="V1806" s="41">
        <f t="shared" si="863"/>
        <v>0</v>
      </c>
      <c r="W1806" s="41">
        <f t="shared" si="863"/>
        <v>0</v>
      </c>
      <c r="X1806" s="41">
        <f t="shared" si="863"/>
        <v>0</v>
      </c>
      <c r="Y1806" s="41">
        <f t="shared" si="863"/>
        <v>0</v>
      </c>
      <c r="Z1806" s="41">
        <f t="shared" si="863"/>
        <v>0</v>
      </c>
      <c r="AA1806" s="41">
        <f t="shared" si="863"/>
        <v>0</v>
      </c>
      <c r="AB1806" s="42" t="e">
        <f>Z1806/D1806</f>
        <v>#DIV/0!</v>
      </c>
      <c r="AC1806" s="44"/>
      <c r="AE1806" s="135"/>
      <c r="AF1806" s="135"/>
      <c r="AG1806" s="135"/>
      <c r="AH1806" s="135"/>
      <c r="AI1806" s="135"/>
      <c r="AJ1806" s="135"/>
      <c r="AK1806" s="135"/>
      <c r="AL1806" s="135"/>
      <c r="AM1806" s="135"/>
      <c r="AN1806" s="135"/>
      <c r="AO1806" s="135"/>
      <c r="AP1806" s="135"/>
    </row>
    <row r="1807" spans="1:42" s="33" customFormat="1" ht="15" hidden="1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  <c r="AE1807" s="135"/>
      <c r="AF1807" s="135"/>
      <c r="AG1807" s="135"/>
      <c r="AH1807" s="135"/>
      <c r="AI1807" s="135"/>
      <c r="AJ1807" s="135"/>
      <c r="AK1807" s="135"/>
      <c r="AL1807" s="135"/>
      <c r="AM1807" s="135"/>
      <c r="AN1807" s="135"/>
      <c r="AO1807" s="135"/>
      <c r="AP1807" s="135"/>
    </row>
    <row r="1808" spans="1:42" s="33" customFormat="1" ht="15" hidden="1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  <c r="AE1808" s="135"/>
      <c r="AF1808" s="135"/>
      <c r="AG1808" s="135"/>
      <c r="AH1808" s="135"/>
      <c r="AI1808" s="135"/>
      <c r="AJ1808" s="135"/>
      <c r="AK1808" s="135"/>
      <c r="AL1808" s="135"/>
      <c r="AM1808" s="135"/>
      <c r="AN1808" s="135"/>
      <c r="AO1808" s="135"/>
      <c r="AP1808" s="135"/>
    </row>
    <row r="1809" spans="1:42" s="33" customFormat="1" ht="15" hidden="1" customHeight="1" x14ac:dyDescent="0.25">
      <c r="A1809" s="48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  <c r="AE1809" s="135"/>
      <c r="AF1809" s="135"/>
      <c r="AG1809" s="135"/>
      <c r="AH1809" s="135"/>
      <c r="AI1809" s="135"/>
      <c r="AJ1809" s="135"/>
      <c r="AK1809" s="135"/>
      <c r="AL1809" s="135"/>
      <c r="AM1809" s="135"/>
      <c r="AN1809" s="135"/>
      <c r="AO1809" s="135"/>
      <c r="AP1809" s="135"/>
    </row>
    <row r="1810" spans="1:42" s="33" customFormat="1" ht="18" hidden="1" customHeight="1" x14ac:dyDescent="0.2">
      <c r="A1810" s="36" t="s">
        <v>34</v>
      </c>
      <c r="B1810" s="31">
        <f>[1]consoCURRENT!E40572</f>
        <v>0</v>
      </c>
      <c r="C1810" s="31">
        <f>[1]consoCURRENT!F40572</f>
        <v>0</v>
      </c>
      <c r="D1810" s="31">
        <f>[1]consoCURRENT!G40572</f>
        <v>0</v>
      </c>
      <c r="E1810" s="31">
        <f>[1]consoCURRENT!H40572</f>
        <v>0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0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0</v>
      </c>
      <c r="AA1810" s="31">
        <f>D1810-Z1810</f>
        <v>0</v>
      </c>
      <c r="AB1810" s="39" t="e">
        <f t="shared" ref="AB1810" si="864">Z1810/D1810</f>
        <v>#DIV/0!</v>
      </c>
      <c r="AC1810" s="32"/>
      <c r="AE1810" s="135"/>
      <c r="AF1810" s="135"/>
      <c r="AG1810" s="135"/>
      <c r="AH1810" s="135"/>
      <c r="AI1810" s="135"/>
      <c r="AJ1810" s="135"/>
      <c r="AK1810" s="135"/>
      <c r="AL1810" s="135"/>
      <c r="AM1810" s="135"/>
      <c r="AN1810" s="135"/>
      <c r="AO1810" s="135"/>
      <c r="AP1810" s="135"/>
    </row>
    <row r="1811" spans="1:42" s="33" customFormat="1" ht="18" hidden="1" customHeight="1" x14ac:dyDescent="0.2">
      <c r="A1811" s="36" t="s">
        <v>35</v>
      </c>
      <c r="B1811" s="31">
        <f>[1]consoCURRENT!E40685</f>
        <v>1921311.3899999997</v>
      </c>
      <c r="C1811" s="31">
        <f>[1]consoCURRENT!F40685</f>
        <v>4.5474735088646412E-11</v>
      </c>
      <c r="D1811" s="31">
        <f>[1]consoCURRENT!G40685</f>
        <v>1921311.39</v>
      </c>
      <c r="E1811" s="31">
        <f>[1]consoCURRENT!H40685</f>
        <v>138678.75</v>
      </c>
      <c r="F1811" s="31">
        <f>[1]consoCURRENT!I40685</f>
        <v>338515.35</v>
      </c>
      <c r="G1811" s="31">
        <f>[1]consoCURRENT!J40685</f>
        <v>563033.54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130503</v>
      </c>
      <c r="P1811" s="31">
        <f>[1]consoCURRENT!S40685</f>
        <v>8175.75</v>
      </c>
      <c r="Q1811" s="31">
        <f>[1]consoCURRENT!T40685</f>
        <v>203442.5</v>
      </c>
      <c r="R1811" s="31">
        <f>[1]consoCURRENT!U40685</f>
        <v>112501</v>
      </c>
      <c r="S1811" s="31">
        <f>[1]consoCURRENT!V40685</f>
        <v>22571.85</v>
      </c>
      <c r="T1811" s="31">
        <f>[1]consoCURRENT!W40685</f>
        <v>0</v>
      </c>
      <c r="U1811" s="31">
        <f>[1]consoCURRENT!X40685</f>
        <v>0</v>
      </c>
      <c r="V1811" s="31">
        <f>[1]consoCURRENT!Y40685</f>
        <v>563033.54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65">SUM(M1811:Y1811)</f>
        <v>1040227.64</v>
      </c>
      <c r="AA1811" s="31">
        <f>D1811-Z1811</f>
        <v>881083.74999999988</v>
      </c>
      <c r="AB1811" s="39">
        <f>Z1811/D1811</f>
        <v>0.54141543396565206</v>
      </c>
      <c r="AC1811" s="32"/>
      <c r="AE1811" s="135"/>
      <c r="AF1811" s="135"/>
      <c r="AG1811" s="135"/>
      <c r="AH1811" s="135"/>
      <c r="AI1811" s="135"/>
      <c r="AJ1811" s="135"/>
      <c r="AK1811" s="135"/>
      <c r="AL1811" s="135"/>
      <c r="AM1811" s="135"/>
      <c r="AN1811" s="135"/>
      <c r="AO1811" s="135"/>
      <c r="AP1811" s="135"/>
    </row>
    <row r="1812" spans="1:42" s="33" customFormat="1" ht="18" hidden="1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65"/>
        <v>0</v>
      </c>
      <c r="AA1812" s="31">
        <f>D1812-Z1812</f>
        <v>0</v>
      </c>
      <c r="AB1812" s="39"/>
      <c r="AC1812" s="32"/>
      <c r="AE1812" s="135"/>
      <c r="AF1812" s="135"/>
      <c r="AG1812" s="135"/>
      <c r="AH1812" s="135"/>
      <c r="AI1812" s="135"/>
      <c r="AJ1812" s="135"/>
      <c r="AK1812" s="135"/>
      <c r="AL1812" s="135"/>
      <c r="AM1812" s="135"/>
      <c r="AN1812" s="135"/>
      <c r="AO1812" s="135"/>
      <c r="AP1812" s="135"/>
    </row>
    <row r="1813" spans="1:42" s="33" customFormat="1" ht="18" hidden="1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65"/>
        <v>0</v>
      </c>
      <c r="AA1813" s="31">
        <f>D1813-Z1813</f>
        <v>0</v>
      </c>
      <c r="AB1813" s="39"/>
      <c r="AC1813" s="32"/>
      <c r="AE1813" s="135"/>
      <c r="AF1813" s="135"/>
      <c r="AG1813" s="135"/>
      <c r="AH1813" s="135"/>
      <c r="AI1813" s="135"/>
      <c r="AJ1813" s="135"/>
      <c r="AK1813" s="135"/>
      <c r="AL1813" s="135"/>
      <c r="AM1813" s="135"/>
      <c r="AN1813" s="135"/>
      <c r="AO1813" s="135"/>
      <c r="AP1813" s="135"/>
    </row>
    <row r="1814" spans="1:42" s="33" customFormat="1" ht="18" hidden="1" customHeight="1" x14ac:dyDescent="0.25">
      <c r="A1814" s="40" t="s">
        <v>38</v>
      </c>
      <c r="B1814" s="41">
        <f t="shared" ref="B1814:AA1814" si="866">SUM(B1810:B1813)</f>
        <v>1921311.3899999997</v>
      </c>
      <c r="C1814" s="41">
        <f t="shared" si="866"/>
        <v>4.5474735088646412E-11</v>
      </c>
      <c r="D1814" s="41">
        <f t="shared" si="866"/>
        <v>1921311.39</v>
      </c>
      <c r="E1814" s="41">
        <f t="shared" si="866"/>
        <v>138678.75</v>
      </c>
      <c r="F1814" s="41">
        <f t="shared" si="866"/>
        <v>338515.35</v>
      </c>
      <c r="G1814" s="41">
        <f t="shared" si="866"/>
        <v>563033.54</v>
      </c>
      <c r="H1814" s="41">
        <f t="shared" si="866"/>
        <v>0</v>
      </c>
      <c r="I1814" s="41">
        <f t="shared" si="866"/>
        <v>0</v>
      </c>
      <c r="J1814" s="41">
        <f t="shared" si="866"/>
        <v>0</v>
      </c>
      <c r="K1814" s="41">
        <f t="shared" si="866"/>
        <v>0</v>
      </c>
      <c r="L1814" s="41">
        <f t="shared" si="866"/>
        <v>0</v>
      </c>
      <c r="M1814" s="41">
        <f t="shared" si="866"/>
        <v>0</v>
      </c>
      <c r="N1814" s="41">
        <f t="shared" si="866"/>
        <v>0</v>
      </c>
      <c r="O1814" s="41">
        <f t="shared" si="866"/>
        <v>130503</v>
      </c>
      <c r="P1814" s="41">
        <f t="shared" si="866"/>
        <v>8175.75</v>
      </c>
      <c r="Q1814" s="41">
        <f t="shared" si="866"/>
        <v>203442.5</v>
      </c>
      <c r="R1814" s="41">
        <f t="shared" si="866"/>
        <v>112501</v>
      </c>
      <c r="S1814" s="41">
        <f t="shared" si="866"/>
        <v>22571.85</v>
      </c>
      <c r="T1814" s="41">
        <f t="shared" si="866"/>
        <v>0</v>
      </c>
      <c r="U1814" s="41">
        <f t="shared" si="866"/>
        <v>0</v>
      </c>
      <c r="V1814" s="41">
        <f t="shared" si="866"/>
        <v>563033.54</v>
      </c>
      <c r="W1814" s="41">
        <f t="shared" si="866"/>
        <v>0</v>
      </c>
      <c r="X1814" s="41">
        <f t="shared" si="866"/>
        <v>0</v>
      </c>
      <c r="Y1814" s="41">
        <f t="shared" si="866"/>
        <v>0</v>
      </c>
      <c r="Z1814" s="41">
        <f t="shared" si="866"/>
        <v>1040227.64</v>
      </c>
      <c r="AA1814" s="41">
        <f t="shared" si="866"/>
        <v>881083.74999999988</v>
      </c>
      <c r="AB1814" s="42">
        <f>Z1814/D1814</f>
        <v>0.54141543396565206</v>
      </c>
      <c r="AC1814" s="32"/>
      <c r="AE1814" s="135"/>
      <c r="AF1814" s="135"/>
      <c r="AG1814" s="135"/>
      <c r="AH1814" s="135"/>
      <c r="AI1814" s="135"/>
      <c r="AJ1814" s="135"/>
      <c r="AK1814" s="135"/>
      <c r="AL1814" s="135"/>
      <c r="AM1814" s="135"/>
      <c r="AN1814" s="135"/>
      <c r="AO1814" s="135"/>
      <c r="AP1814" s="135"/>
    </row>
    <row r="1815" spans="1:42" s="33" customFormat="1" ht="18" hidden="1" customHeight="1" x14ac:dyDescent="0.25">
      <c r="A1815" s="43" t="s">
        <v>39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67">SUM(M1815:Y1815)</f>
        <v>0</v>
      </c>
      <c r="AA1815" s="31">
        <f>D1815-Z1815</f>
        <v>0</v>
      </c>
      <c r="AB1815" s="39" t="e">
        <f t="shared" ref="AB1815" si="868">Z1815/D1815</f>
        <v>#DIV/0!</v>
      </c>
      <c r="AC1815" s="32"/>
      <c r="AE1815" s="135"/>
      <c r="AF1815" s="135"/>
      <c r="AG1815" s="135"/>
      <c r="AH1815" s="135"/>
      <c r="AI1815" s="135"/>
      <c r="AJ1815" s="135"/>
      <c r="AK1815" s="135"/>
      <c r="AL1815" s="135"/>
      <c r="AM1815" s="135"/>
      <c r="AN1815" s="135"/>
      <c r="AO1815" s="135"/>
      <c r="AP1815" s="135"/>
    </row>
    <row r="1816" spans="1:42" s="33" customFormat="1" ht="18" hidden="1" customHeight="1" x14ac:dyDescent="0.25">
      <c r="A1816" s="40" t="s">
        <v>40</v>
      </c>
      <c r="B1816" s="41">
        <f t="shared" ref="B1816:AA1816" si="869">B1815+B1814</f>
        <v>1921311.3899999997</v>
      </c>
      <c r="C1816" s="41">
        <f t="shared" si="869"/>
        <v>4.5474735088646412E-11</v>
      </c>
      <c r="D1816" s="41">
        <f t="shared" si="869"/>
        <v>1921311.39</v>
      </c>
      <c r="E1816" s="41">
        <f t="shared" si="869"/>
        <v>138678.75</v>
      </c>
      <c r="F1816" s="41">
        <f t="shared" si="869"/>
        <v>338515.35</v>
      </c>
      <c r="G1816" s="41">
        <f t="shared" si="869"/>
        <v>563033.54</v>
      </c>
      <c r="H1816" s="41">
        <f t="shared" si="869"/>
        <v>0</v>
      </c>
      <c r="I1816" s="41">
        <f t="shared" si="869"/>
        <v>0</v>
      </c>
      <c r="J1816" s="41">
        <f t="shared" si="869"/>
        <v>0</v>
      </c>
      <c r="K1816" s="41">
        <f t="shared" si="869"/>
        <v>0</v>
      </c>
      <c r="L1816" s="41">
        <f t="shared" si="869"/>
        <v>0</v>
      </c>
      <c r="M1816" s="41">
        <f t="shared" si="869"/>
        <v>0</v>
      </c>
      <c r="N1816" s="41">
        <f t="shared" si="869"/>
        <v>0</v>
      </c>
      <c r="O1816" s="41">
        <f t="shared" si="869"/>
        <v>130503</v>
      </c>
      <c r="P1816" s="41">
        <f t="shared" si="869"/>
        <v>8175.75</v>
      </c>
      <c r="Q1816" s="41">
        <f t="shared" si="869"/>
        <v>203442.5</v>
      </c>
      <c r="R1816" s="41">
        <f t="shared" si="869"/>
        <v>112501</v>
      </c>
      <c r="S1816" s="41">
        <f t="shared" si="869"/>
        <v>22571.85</v>
      </c>
      <c r="T1816" s="41">
        <f t="shared" si="869"/>
        <v>0</v>
      </c>
      <c r="U1816" s="41">
        <f t="shared" si="869"/>
        <v>0</v>
      </c>
      <c r="V1816" s="41">
        <f t="shared" si="869"/>
        <v>563033.54</v>
      </c>
      <c r="W1816" s="41">
        <f t="shared" si="869"/>
        <v>0</v>
      </c>
      <c r="X1816" s="41">
        <f t="shared" si="869"/>
        <v>0</v>
      </c>
      <c r="Y1816" s="41">
        <f t="shared" si="869"/>
        <v>0</v>
      </c>
      <c r="Z1816" s="41">
        <f t="shared" si="869"/>
        <v>1040227.64</v>
      </c>
      <c r="AA1816" s="41">
        <f t="shared" si="869"/>
        <v>881083.74999999988</v>
      </c>
      <c r="AB1816" s="42">
        <f>Z1816/D1816</f>
        <v>0.54141543396565206</v>
      </c>
      <c r="AC1816" s="44"/>
      <c r="AE1816" s="135"/>
      <c r="AF1816" s="135"/>
      <c r="AG1816" s="135"/>
      <c r="AH1816" s="135"/>
      <c r="AI1816" s="135"/>
      <c r="AJ1816" s="135"/>
      <c r="AK1816" s="135"/>
      <c r="AL1816" s="135"/>
      <c r="AM1816" s="135"/>
      <c r="AN1816" s="135"/>
      <c r="AO1816" s="135"/>
      <c r="AP1816" s="135"/>
    </row>
    <row r="1817" spans="1:42" s="33" customFormat="1" ht="15" hidden="1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  <c r="AE1817" s="135"/>
      <c r="AF1817" s="135"/>
      <c r="AG1817" s="135"/>
      <c r="AH1817" s="135"/>
      <c r="AI1817" s="135"/>
      <c r="AJ1817" s="135"/>
      <c r="AK1817" s="135"/>
      <c r="AL1817" s="135"/>
      <c r="AM1817" s="135"/>
      <c r="AN1817" s="135"/>
      <c r="AO1817" s="135"/>
      <c r="AP1817" s="135"/>
    </row>
    <row r="1818" spans="1:42" s="33" customFormat="1" ht="15" hidden="1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  <c r="AE1818" s="135"/>
      <c r="AF1818" s="135"/>
      <c r="AG1818" s="135"/>
      <c r="AH1818" s="135"/>
      <c r="AI1818" s="135"/>
      <c r="AJ1818" s="135"/>
      <c r="AK1818" s="135"/>
      <c r="AL1818" s="135"/>
      <c r="AM1818" s="135"/>
      <c r="AN1818" s="135"/>
      <c r="AO1818" s="135"/>
      <c r="AP1818" s="135"/>
    </row>
    <row r="1819" spans="1:42" s="33" customFormat="1" ht="15" hidden="1" customHeight="1" x14ac:dyDescent="0.25">
      <c r="A1819" s="48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  <c r="AE1819" s="135"/>
      <c r="AF1819" s="135"/>
      <c r="AG1819" s="135"/>
      <c r="AH1819" s="135"/>
      <c r="AI1819" s="135"/>
      <c r="AJ1819" s="135"/>
      <c r="AK1819" s="135"/>
      <c r="AL1819" s="135"/>
      <c r="AM1819" s="135"/>
      <c r="AN1819" s="135"/>
      <c r="AO1819" s="135"/>
      <c r="AP1819" s="135"/>
    </row>
    <row r="1820" spans="1:42" s="33" customFormat="1" ht="18" hidden="1" customHeight="1" x14ac:dyDescent="0.2">
      <c r="A1820" s="36" t="s">
        <v>34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9" t="e">
        <f t="shared" ref="AB1820" si="870">Z1820/D1820</f>
        <v>#DIV/0!</v>
      </c>
      <c r="AC1820" s="32"/>
      <c r="AE1820" s="135"/>
      <c r="AF1820" s="135"/>
      <c r="AG1820" s="135"/>
      <c r="AH1820" s="135"/>
      <c r="AI1820" s="135"/>
      <c r="AJ1820" s="135"/>
      <c r="AK1820" s="135"/>
      <c r="AL1820" s="135"/>
      <c r="AM1820" s="135"/>
      <c r="AN1820" s="135"/>
      <c r="AO1820" s="135"/>
      <c r="AP1820" s="135"/>
    </row>
    <row r="1821" spans="1:42" s="33" customFormat="1" ht="18" hidden="1" customHeight="1" x14ac:dyDescent="0.2">
      <c r="A1821" s="36" t="s">
        <v>35</v>
      </c>
      <c r="B1821" s="31">
        <f>[1]consoCURRENT!E40898</f>
        <v>264420.90999999997</v>
      </c>
      <c r="C1821" s="31">
        <f>[1]consoCURRENT!F40898</f>
        <v>0</v>
      </c>
      <c r="D1821" s="31">
        <f>[1]consoCURRENT!G40898</f>
        <v>264420.90999999997</v>
      </c>
      <c r="E1821" s="31">
        <f>[1]consoCURRENT!H40898</f>
        <v>181923.58000000002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63778.01</v>
      </c>
      <c r="O1821" s="31">
        <f>[1]consoCURRENT!R40898</f>
        <v>111510.57</v>
      </c>
      <c r="P1821" s="31">
        <f>[1]consoCURRENT!S40898</f>
        <v>6635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71">SUM(M1821:Y1821)</f>
        <v>181923.58000000002</v>
      </c>
      <c r="AA1821" s="31">
        <f>D1821-Z1821</f>
        <v>82497.329999999958</v>
      </c>
      <c r="AB1821" s="39">
        <f>Z1821/D1821</f>
        <v>0.6880075407047046</v>
      </c>
      <c r="AC1821" s="32"/>
      <c r="AE1821" s="135"/>
      <c r="AF1821" s="135"/>
      <c r="AG1821" s="135"/>
      <c r="AH1821" s="135"/>
      <c r="AI1821" s="135"/>
      <c r="AJ1821" s="135"/>
      <c r="AK1821" s="135"/>
      <c r="AL1821" s="135"/>
      <c r="AM1821" s="135"/>
      <c r="AN1821" s="135"/>
      <c r="AO1821" s="135"/>
      <c r="AP1821" s="135"/>
    </row>
    <row r="1822" spans="1:42" s="33" customFormat="1" ht="18" hidden="1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71"/>
        <v>0</v>
      </c>
      <c r="AA1822" s="31">
        <f>D1822-Z1822</f>
        <v>0</v>
      </c>
      <c r="AB1822" s="39"/>
      <c r="AC1822" s="32"/>
      <c r="AE1822" s="135"/>
      <c r="AF1822" s="135"/>
      <c r="AG1822" s="135"/>
      <c r="AH1822" s="135"/>
      <c r="AI1822" s="135"/>
      <c r="AJ1822" s="135"/>
      <c r="AK1822" s="135"/>
      <c r="AL1822" s="135"/>
      <c r="AM1822" s="135"/>
      <c r="AN1822" s="135"/>
      <c r="AO1822" s="135"/>
      <c r="AP1822" s="135"/>
    </row>
    <row r="1823" spans="1:42" s="33" customFormat="1" ht="18" hidden="1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71"/>
        <v>0</v>
      </c>
      <c r="AA1823" s="31">
        <f>D1823-Z1823</f>
        <v>0</v>
      </c>
      <c r="AB1823" s="39"/>
      <c r="AC1823" s="32"/>
      <c r="AE1823" s="135"/>
      <c r="AF1823" s="135"/>
      <c r="AG1823" s="135"/>
      <c r="AH1823" s="135"/>
      <c r="AI1823" s="135"/>
      <c r="AJ1823" s="135"/>
      <c r="AK1823" s="135"/>
      <c r="AL1823" s="135"/>
      <c r="AM1823" s="135"/>
      <c r="AN1823" s="135"/>
      <c r="AO1823" s="135"/>
      <c r="AP1823" s="135"/>
    </row>
    <row r="1824" spans="1:42" s="33" customFormat="1" ht="18" hidden="1" customHeight="1" x14ac:dyDescent="0.25">
      <c r="A1824" s="40" t="s">
        <v>38</v>
      </c>
      <c r="B1824" s="41">
        <f t="shared" ref="B1824:AA1824" si="872">SUM(B1820:B1823)</f>
        <v>264420.90999999997</v>
      </c>
      <c r="C1824" s="41">
        <f t="shared" si="872"/>
        <v>0</v>
      </c>
      <c r="D1824" s="41">
        <f t="shared" si="872"/>
        <v>264420.90999999997</v>
      </c>
      <c r="E1824" s="41">
        <f t="shared" si="872"/>
        <v>181923.58000000002</v>
      </c>
      <c r="F1824" s="41">
        <f t="shared" si="872"/>
        <v>0</v>
      </c>
      <c r="G1824" s="41">
        <f t="shared" si="872"/>
        <v>0</v>
      </c>
      <c r="H1824" s="41">
        <f t="shared" si="872"/>
        <v>0</v>
      </c>
      <c r="I1824" s="41">
        <f t="shared" si="872"/>
        <v>0</v>
      </c>
      <c r="J1824" s="41">
        <f t="shared" si="872"/>
        <v>0</v>
      </c>
      <c r="K1824" s="41">
        <f t="shared" si="872"/>
        <v>0</v>
      </c>
      <c r="L1824" s="41">
        <f t="shared" si="872"/>
        <v>0</v>
      </c>
      <c r="M1824" s="41">
        <f t="shared" si="872"/>
        <v>0</v>
      </c>
      <c r="N1824" s="41">
        <f t="shared" si="872"/>
        <v>63778.01</v>
      </c>
      <c r="O1824" s="41">
        <f t="shared" si="872"/>
        <v>111510.57</v>
      </c>
      <c r="P1824" s="41">
        <f t="shared" si="872"/>
        <v>6635</v>
      </c>
      <c r="Q1824" s="41">
        <f t="shared" si="872"/>
        <v>0</v>
      </c>
      <c r="R1824" s="41">
        <f t="shared" si="872"/>
        <v>0</v>
      </c>
      <c r="S1824" s="41">
        <f t="shared" si="872"/>
        <v>0</v>
      </c>
      <c r="T1824" s="41">
        <f t="shared" si="872"/>
        <v>0</v>
      </c>
      <c r="U1824" s="41">
        <f t="shared" si="872"/>
        <v>0</v>
      </c>
      <c r="V1824" s="41">
        <f t="shared" si="872"/>
        <v>0</v>
      </c>
      <c r="W1824" s="41">
        <f t="shared" si="872"/>
        <v>0</v>
      </c>
      <c r="X1824" s="41">
        <f t="shared" si="872"/>
        <v>0</v>
      </c>
      <c r="Y1824" s="41">
        <f t="shared" si="872"/>
        <v>0</v>
      </c>
      <c r="Z1824" s="41">
        <f t="shared" si="872"/>
        <v>181923.58000000002</v>
      </c>
      <c r="AA1824" s="41">
        <f t="shared" si="872"/>
        <v>82497.329999999958</v>
      </c>
      <c r="AB1824" s="42">
        <f>Z1824/D1824</f>
        <v>0.6880075407047046</v>
      </c>
      <c r="AC1824" s="32"/>
      <c r="AE1824" s="135"/>
      <c r="AF1824" s="135"/>
      <c r="AG1824" s="135"/>
      <c r="AH1824" s="135"/>
      <c r="AI1824" s="135"/>
      <c r="AJ1824" s="135"/>
      <c r="AK1824" s="135"/>
      <c r="AL1824" s="135"/>
      <c r="AM1824" s="135"/>
      <c r="AN1824" s="135"/>
      <c r="AO1824" s="135"/>
      <c r="AP1824" s="135"/>
    </row>
    <row r="1825" spans="1:42" s="33" customFormat="1" ht="18" hidden="1" customHeight="1" x14ac:dyDescent="0.25">
      <c r="A1825" s="43" t="s">
        <v>39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73">SUM(M1825:Y1825)</f>
        <v>0</v>
      </c>
      <c r="AA1825" s="31">
        <f>D1825-Z1825</f>
        <v>0</v>
      </c>
      <c r="AB1825" s="39" t="e">
        <f t="shared" ref="AB1825" si="874">Z1825/D1825</f>
        <v>#DIV/0!</v>
      </c>
      <c r="AC1825" s="32"/>
      <c r="AE1825" s="135"/>
      <c r="AF1825" s="135"/>
      <c r="AG1825" s="135"/>
      <c r="AH1825" s="135"/>
      <c r="AI1825" s="135"/>
      <c r="AJ1825" s="135"/>
      <c r="AK1825" s="135"/>
      <c r="AL1825" s="135"/>
      <c r="AM1825" s="135"/>
      <c r="AN1825" s="135"/>
      <c r="AO1825" s="135"/>
      <c r="AP1825" s="135"/>
    </row>
    <row r="1826" spans="1:42" s="33" customFormat="1" ht="18" hidden="1" customHeight="1" x14ac:dyDescent="0.25">
      <c r="A1826" s="40" t="s">
        <v>40</v>
      </c>
      <c r="B1826" s="41">
        <f t="shared" ref="B1826:AA1826" si="875">B1825+B1824</f>
        <v>264420.90999999997</v>
      </c>
      <c r="C1826" s="41">
        <f t="shared" si="875"/>
        <v>0</v>
      </c>
      <c r="D1826" s="41">
        <f t="shared" si="875"/>
        <v>264420.90999999997</v>
      </c>
      <c r="E1826" s="41">
        <f t="shared" si="875"/>
        <v>181923.58000000002</v>
      </c>
      <c r="F1826" s="41">
        <f t="shared" si="875"/>
        <v>0</v>
      </c>
      <c r="G1826" s="41">
        <f t="shared" si="875"/>
        <v>0</v>
      </c>
      <c r="H1826" s="41">
        <f t="shared" si="875"/>
        <v>0</v>
      </c>
      <c r="I1826" s="41">
        <f t="shared" si="875"/>
        <v>0</v>
      </c>
      <c r="J1826" s="41">
        <f t="shared" si="875"/>
        <v>0</v>
      </c>
      <c r="K1826" s="41">
        <f t="shared" si="875"/>
        <v>0</v>
      </c>
      <c r="L1826" s="41">
        <f t="shared" si="875"/>
        <v>0</v>
      </c>
      <c r="M1826" s="41">
        <f t="shared" si="875"/>
        <v>0</v>
      </c>
      <c r="N1826" s="41">
        <f t="shared" si="875"/>
        <v>63778.01</v>
      </c>
      <c r="O1826" s="41">
        <f t="shared" si="875"/>
        <v>111510.57</v>
      </c>
      <c r="P1826" s="41">
        <f t="shared" si="875"/>
        <v>6635</v>
      </c>
      <c r="Q1826" s="41">
        <f t="shared" si="875"/>
        <v>0</v>
      </c>
      <c r="R1826" s="41">
        <f t="shared" si="875"/>
        <v>0</v>
      </c>
      <c r="S1826" s="41">
        <f t="shared" si="875"/>
        <v>0</v>
      </c>
      <c r="T1826" s="41">
        <f t="shared" si="875"/>
        <v>0</v>
      </c>
      <c r="U1826" s="41">
        <f t="shared" si="875"/>
        <v>0</v>
      </c>
      <c r="V1826" s="41">
        <f t="shared" si="875"/>
        <v>0</v>
      </c>
      <c r="W1826" s="41">
        <f t="shared" si="875"/>
        <v>0</v>
      </c>
      <c r="X1826" s="41">
        <f t="shared" si="875"/>
        <v>0</v>
      </c>
      <c r="Y1826" s="41">
        <f t="shared" si="875"/>
        <v>0</v>
      </c>
      <c r="Z1826" s="41">
        <f t="shared" si="875"/>
        <v>181923.58000000002</v>
      </c>
      <c r="AA1826" s="41">
        <f t="shared" si="875"/>
        <v>82497.329999999958</v>
      </c>
      <c r="AB1826" s="42">
        <f>Z1826/D1826</f>
        <v>0.6880075407047046</v>
      </c>
      <c r="AC1826" s="44"/>
      <c r="AE1826" s="135"/>
      <c r="AF1826" s="135"/>
      <c r="AG1826" s="135"/>
      <c r="AH1826" s="135"/>
      <c r="AI1826" s="135"/>
      <c r="AJ1826" s="135"/>
      <c r="AK1826" s="135"/>
      <c r="AL1826" s="135"/>
      <c r="AM1826" s="135"/>
      <c r="AN1826" s="135"/>
      <c r="AO1826" s="135"/>
      <c r="AP1826" s="135"/>
    </row>
    <row r="1827" spans="1:42" s="33" customFormat="1" ht="15" hidden="1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  <c r="AE1827" s="135"/>
      <c r="AF1827" s="135"/>
      <c r="AG1827" s="135"/>
      <c r="AH1827" s="135"/>
      <c r="AI1827" s="135"/>
      <c r="AJ1827" s="135"/>
      <c r="AK1827" s="135"/>
      <c r="AL1827" s="135"/>
      <c r="AM1827" s="135"/>
      <c r="AN1827" s="135"/>
      <c r="AO1827" s="135"/>
      <c r="AP1827" s="135"/>
    </row>
    <row r="1828" spans="1:42" s="33" customFormat="1" ht="15" hidden="1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  <c r="AE1828" s="135"/>
      <c r="AF1828" s="135"/>
      <c r="AG1828" s="135"/>
      <c r="AH1828" s="135"/>
      <c r="AI1828" s="135"/>
      <c r="AJ1828" s="135"/>
      <c r="AK1828" s="135"/>
      <c r="AL1828" s="135"/>
      <c r="AM1828" s="135"/>
      <c r="AN1828" s="135"/>
      <c r="AO1828" s="135"/>
      <c r="AP1828" s="135"/>
    </row>
    <row r="1829" spans="1:42" s="33" customFormat="1" ht="15" hidden="1" customHeight="1" x14ac:dyDescent="0.25">
      <c r="A1829" s="48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  <c r="AE1829" s="135"/>
      <c r="AF1829" s="135"/>
      <c r="AG1829" s="135"/>
      <c r="AH1829" s="135"/>
      <c r="AI1829" s="135"/>
      <c r="AJ1829" s="135"/>
      <c r="AK1829" s="135"/>
      <c r="AL1829" s="135"/>
      <c r="AM1829" s="135"/>
      <c r="AN1829" s="135"/>
      <c r="AO1829" s="135"/>
      <c r="AP1829" s="135"/>
    </row>
    <row r="1830" spans="1:42" s="33" customFormat="1" ht="18" hidden="1" customHeight="1" x14ac:dyDescent="0.2">
      <c r="A1830" s="36" t="s">
        <v>34</v>
      </c>
      <c r="B1830" s="31">
        <f>[1]consoCURRENT!E40998</f>
        <v>0</v>
      </c>
      <c r="C1830" s="31">
        <f>[1]consoCURRENT!F40998</f>
        <v>0</v>
      </c>
      <c r="D1830" s="31">
        <f>[1]consoCURRENT!G40998</f>
        <v>0</v>
      </c>
      <c r="E1830" s="31">
        <f>[1]consoCURRENT!H40998</f>
        <v>0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0</v>
      </c>
      <c r="AA1830" s="31">
        <f>D1830-Z1830</f>
        <v>0</v>
      </c>
      <c r="AB1830" s="39" t="e">
        <f t="shared" ref="AB1830" si="876">Z1830/D1830</f>
        <v>#DIV/0!</v>
      </c>
      <c r="AC1830" s="32"/>
      <c r="AE1830" s="135"/>
      <c r="AF1830" s="135"/>
      <c r="AG1830" s="135"/>
      <c r="AH1830" s="135"/>
      <c r="AI1830" s="135"/>
      <c r="AJ1830" s="135"/>
      <c r="AK1830" s="135"/>
      <c r="AL1830" s="135"/>
      <c r="AM1830" s="135"/>
      <c r="AN1830" s="135"/>
      <c r="AO1830" s="135"/>
      <c r="AP1830" s="135"/>
    </row>
    <row r="1831" spans="1:42" s="33" customFormat="1" ht="18" hidden="1" customHeight="1" x14ac:dyDescent="0.2">
      <c r="A1831" s="36" t="s">
        <v>35</v>
      </c>
      <c r="B1831" s="31">
        <f>[1]consoCURRENT!E41111</f>
        <v>89862.8</v>
      </c>
      <c r="C1831" s="31">
        <f>[1]consoCURRENT!F41111</f>
        <v>-1.8189894035458565E-12</v>
      </c>
      <c r="D1831" s="31">
        <f>[1]consoCURRENT!G41111</f>
        <v>89862.8</v>
      </c>
      <c r="E1831" s="31">
        <f>[1]consoCURRENT!H41111</f>
        <v>0</v>
      </c>
      <c r="F1831" s="31">
        <f>[1]consoCURRENT!I41111</f>
        <v>89862.8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0</v>
      </c>
      <c r="P1831" s="31">
        <f>[1]consoCURRENT!S41111</f>
        <v>0</v>
      </c>
      <c r="Q1831" s="31">
        <f>[1]consoCURRENT!T41111</f>
        <v>45562.5</v>
      </c>
      <c r="R1831" s="31">
        <f>[1]consoCURRENT!U41111</f>
        <v>44300.3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77">SUM(M1831:Y1831)</f>
        <v>89862.8</v>
      </c>
      <c r="AA1831" s="31">
        <f>D1831-Z1831</f>
        <v>0</v>
      </c>
      <c r="AB1831" s="39">
        <f>Z1831/D1831</f>
        <v>1</v>
      </c>
      <c r="AC1831" s="32"/>
      <c r="AE1831" s="135"/>
      <c r="AF1831" s="135"/>
      <c r="AG1831" s="135"/>
      <c r="AH1831" s="135"/>
      <c r="AI1831" s="135"/>
      <c r="AJ1831" s="135"/>
      <c r="AK1831" s="135"/>
      <c r="AL1831" s="135"/>
      <c r="AM1831" s="135"/>
      <c r="AN1831" s="135"/>
      <c r="AO1831" s="135"/>
      <c r="AP1831" s="135"/>
    </row>
    <row r="1832" spans="1:42" s="33" customFormat="1" ht="18" hidden="1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77"/>
        <v>0</v>
      </c>
      <c r="AA1832" s="31">
        <f>D1832-Z1832</f>
        <v>0</v>
      </c>
      <c r="AB1832" s="39"/>
      <c r="AC1832" s="32"/>
      <c r="AE1832" s="135"/>
      <c r="AF1832" s="135"/>
      <c r="AG1832" s="135"/>
      <c r="AH1832" s="135"/>
      <c r="AI1832" s="135"/>
      <c r="AJ1832" s="135"/>
      <c r="AK1832" s="135"/>
      <c r="AL1832" s="135"/>
      <c r="AM1832" s="135"/>
      <c r="AN1832" s="135"/>
      <c r="AO1832" s="135"/>
      <c r="AP1832" s="135"/>
    </row>
    <row r="1833" spans="1:42" s="33" customFormat="1" ht="18" hidden="1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77"/>
        <v>0</v>
      </c>
      <c r="AA1833" s="31">
        <f>D1833-Z1833</f>
        <v>0</v>
      </c>
      <c r="AB1833" s="39"/>
      <c r="AC1833" s="32"/>
      <c r="AE1833" s="135"/>
      <c r="AF1833" s="135"/>
      <c r="AG1833" s="135"/>
      <c r="AH1833" s="135"/>
      <c r="AI1833" s="135"/>
      <c r="AJ1833" s="135"/>
      <c r="AK1833" s="135"/>
      <c r="AL1833" s="135"/>
      <c r="AM1833" s="135"/>
      <c r="AN1833" s="135"/>
      <c r="AO1833" s="135"/>
      <c r="AP1833" s="135"/>
    </row>
    <row r="1834" spans="1:42" s="33" customFormat="1" ht="18" hidden="1" customHeight="1" x14ac:dyDescent="0.25">
      <c r="A1834" s="40" t="s">
        <v>38</v>
      </c>
      <c r="B1834" s="41">
        <f t="shared" ref="B1834:AA1834" si="878">SUM(B1830:B1833)</f>
        <v>89862.8</v>
      </c>
      <c r="C1834" s="41">
        <f t="shared" si="878"/>
        <v>-1.8189894035458565E-12</v>
      </c>
      <c r="D1834" s="41">
        <f t="shared" si="878"/>
        <v>89862.8</v>
      </c>
      <c r="E1834" s="41">
        <f t="shared" si="878"/>
        <v>0</v>
      </c>
      <c r="F1834" s="41">
        <f t="shared" si="878"/>
        <v>89862.8</v>
      </c>
      <c r="G1834" s="41">
        <f t="shared" si="878"/>
        <v>0</v>
      </c>
      <c r="H1834" s="41">
        <f t="shared" si="878"/>
        <v>0</v>
      </c>
      <c r="I1834" s="41">
        <f t="shared" si="878"/>
        <v>0</v>
      </c>
      <c r="J1834" s="41">
        <f t="shared" si="878"/>
        <v>0</v>
      </c>
      <c r="K1834" s="41">
        <f t="shared" si="878"/>
        <v>0</v>
      </c>
      <c r="L1834" s="41">
        <f t="shared" si="878"/>
        <v>0</v>
      </c>
      <c r="M1834" s="41">
        <f t="shared" si="878"/>
        <v>0</v>
      </c>
      <c r="N1834" s="41">
        <f t="shared" si="878"/>
        <v>0</v>
      </c>
      <c r="O1834" s="41">
        <f t="shared" si="878"/>
        <v>0</v>
      </c>
      <c r="P1834" s="41">
        <f t="shared" si="878"/>
        <v>0</v>
      </c>
      <c r="Q1834" s="41">
        <f t="shared" si="878"/>
        <v>45562.5</v>
      </c>
      <c r="R1834" s="41">
        <f t="shared" si="878"/>
        <v>44300.3</v>
      </c>
      <c r="S1834" s="41">
        <f t="shared" si="878"/>
        <v>0</v>
      </c>
      <c r="T1834" s="41">
        <f t="shared" si="878"/>
        <v>0</v>
      </c>
      <c r="U1834" s="41">
        <f t="shared" si="878"/>
        <v>0</v>
      </c>
      <c r="V1834" s="41">
        <f t="shared" si="878"/>
        <v>0</v>
      </c>
      <c r="W1834" s="41">
        <f t="shared" si="878"/>
        <v>0</v>
      </c>
      <c r="X1834" s="41">
        <f t="shared" si="878"/>
        <v>0</v>
      </c>
      <c r="Y1834" s="41">
        <f t="shared" si="878"/>
        <v>0</v>
      </c>
      <c r="Z1834" s="41">
        <f t="shared" si="878"/>
        <v>89862.8</v>
      </c>
      <c r="AA1834" s="41">
        <f t="shared" si="878"/>
        <v>0</v>
      </c>
      <c r="AB1834" s="42">
        <f>Z1834/D1834</f>
        <v>1</v>
      </c>
      <c r="AC1834" s="32"/>
      <c r="AE1834" s="135"/>
      <c r="AF1834" s="135"/>
      <c r="AG1834" s="135"/>
      <c r="AH1834" s="135"/>
      <c r="AI1834" s="135"/>
      <c r="AJ1834" s="135"/>
      <c r="AK1834" s="135"/>
      <c r="AL1834" s="135"/>
      <c r="AM1834" s="135"/>
      <c r="AN1834" s="135"/>
      <c r="AO1834" s="135"/>
      <c r="AP1834" s="135"/>
    </row>
    <row r="1835" spans="1:42" s="33" customFormat="1" ht="18" hidden="1" customHeight="1" x14ac:dyDescent="0.25">
      <c r="A1835" s="43" t="s">
        <v>39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79">SUM(M1835:Y1835)</f>
        <v>0</v>
      </c>
      <c r="AA1835" s="31">
        <f>D1835-Z1835</f>
        <v>0</v>
      </c>
      <c r="AB1835" s="39" t="e">
        <f t="shared" ref="AB1835" si="880">Z1835/D1835</f>
        <v>#DIV/0!</v>
      </c>
      <c r="AC1835" s="32"/>
      <c r="AE1835" s="135"/>
      <c r="AF1835" s="135"/>
      <c r="AG1835" s="135"/>
      <c r="AH1835" s="135"/>
      <c r="AI1835" s="135"/>
      <c r="AJ1835" s="135"/>
      <c r="AK1835" s="135"/>
      <c r="AL1835" s="135"/>
      <c r="AM1835" s="135"/>
      <c r="AN1835" s="135"/>
      <c r="AO1835" s="135"/>
      <c r="AP1835" s="135"/>
    </row>
    <row r="1836" spans="1:42" s="33" customFormat="1" ht="18" hidden="1" customHeight="1" x14ac:dyDescent="0.25">
      <c r="A1836" s="40" t="s">
        <v>40</v>
      </c>
      <c r="B1836" s="41">
        <f t="shared" ref="B1836:AA1836" si="881">B1835+B1834</f>
        <v>89862.8</v>
      </c>
      <c r="C1836" s="41">
        <f t="shared" si="881"/>
        <v>-1.8189894035458565E-12</v>
      </c>
      <c r="D1836" s="41">
        <f t="shared" si="881"/>
        <v>89862.8</v>
      </c>
      <c r="E1836" s="41">
        <f t="shared" si="881"/>
        <v>0</v>
      </c>
      <c r="F1836" s="41">
        <f t="shared" si="881"/>
        <v>89862.8</v>
      </c>
      <c r="G1836" s="41">
        <f t="shared" si="881"/>
        <v>0</v>
      </c>
      <c r="H1836" s="41">
        <f t="shared" si="881"/>
        <v>0</v>
      </c>
      <c r="I1836" s="41">
        <f t="shared" si="881"/>
        <v>0</v>
      </c>
      <c r="J1836" s="41">
        <f t="shared" si="881"/>
        <v>0</v>
      </c>
      <c r="K1836" s="41">
        <f t="shared" si="881"/>
        <v>0</v>
      </c>
      <c r="L1836" s="41">
        <f t="shared" si="881"/>
        <v>0</v>
      </c>
      <c r="M1836" s="41">
        <f t="shared" si="881"/>
        <v>0</v>
      </c>
      <c r="N1836" s="41">
        <f t="shared" si="881"/>
        <v>0</v>
      </c>
      <c r="O1836" s="41">
        <f t="shared" si="881"/>
        <v>0</v>
      </c>
      <c r="P1836" s="41">
        <f t="shared" si="881"/>
        <v>0</v>
      </c>
      <c r="Q1836" s="41">
        <f t="shared" si="881"/>
        <v>45562.5</v>
      </c>
      <c r="R1836" s="41">
        <f t="shared" si="881"/>
        <v>44300.3</v>
      </c>
      <c r="S1836" s="41">
        <f t="shared" si="881"/>
        <v>0</v>
      </c>
      <c r="T1836" s="41">
        <f t="shared" si="881"/>
        <v>0</v>
      </c>
      <c r="U1836" s="41">
        <f t="shared" si="881"/>
        <v>0</v>
      </c>
      <c r="V1836" s="41">
        <f t="shared" si="881"/>
        <v>0</v>
      </c>
      <c r="W1836" s="41">
        <f t="shared" si="881"/>
        <v>0</v>
      </c>
      <c r="X1836" s="41">
        <f t="shared" si="881"/>
        <v>0</v>
      </c>
      <c r="Y1836" s="41">
        <f t="shared" si="881"/>
        <v>0</v>
      </c>
      <c r="Z1836" s="41">
        <f t="shared" si="881"/>
        <v>89862.8</v>
      </c>
      <c r="AA1836" s="41">
        <f t="shared" si="881"/>
        <v>0</v>
      </c>
      <c r="AB1836" s="42">
        <f>Z1836/D1836</f>
        <v>1</v>
      </c>
      <c r="AC1836" s="44"/>
      <c r="AE1836" s="135"/>
      <c r="AF1836" s="135"/>
      <c r="AG1836" s="135"/>
      <c r="AH1836" s="135"/>
      <c r="AI1836" s="135"/>
      <c r="AJ1836" s="135"/>
      <c r="AK1836" s="135"/>
      <c r="AL1836" s="135"/>
      <c r="AM1836" s="135"/>
      <c r="AN1836" s="135"/>
      <c r="AO1836" s="135"/>
      <c r="AP1836" s="135"/>
    </row>
    <row r="1837" spans="1:42" s="33" customFormat="1" ht="15" hidden="1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  <c r="AE1837" s="135"/>
      <c r="AF1837" s="135"/>
      <c r="AG1837" s="135"/>
      <c r="AH1837" s="135"/>
      <c r="AI1837" s="135"/>
      <c r="AJ1837" s="135"/>
      <c r="AK1837" s="135"/>
      <c r="AL1837" s="135"/>
      <c r="AM1837" s="135"/>
      <c r="AN1837" s="135"/>
      <c r="AO1837" s="135"/>
      <c r="AP1837" s="135"/>
    </row>
    <row r="1838" spans="1:42" s="33" customFormat="1" ht="15" hidden="1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  <c r="AE1838" s="135"/>
      <c r="AF1838" s="135"/>
      <c r="AG1838" s="135"/>
      <c r="AH1838" s="135"/>
      <c r="AI1838" s="135"/>
      <c r="AJ1838" s="135"/>
      <c r="AK1838" s="135"/>
      <c r="AL1838" s="135"/>
      <c r="AM1838" s="135"/>
      <c r="AN1838" s="135"/>
      <c r="AO1838" s="135"/>
      <c r="AP1838" s="135"/>
    </row>
    <row r="1839" spans="1:42" s="33" customFormat="1" ht="15" hidden="1" customHeight="1" x14ac:dyDescent="0.25">
      <c r="A1839" s="48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  <c r="AE1839" s="135"/>
      <c r="AF1839" s="135"/>
      <c r="AG1839" s="135"/>
      <c r="AH1839" s="135"/>
      <c r="AI1839" s="135"/>
      <c r="AJ1839" s="135"/>
      <c r="AK1839" s="135"/>
      <c r="AL1839" s="135"/>
      <c r="AM1839" s="135"/>
      <c r="AN1839" s="135"/>
      <c r="AO1839" s="135"/>
      <c r="AP1839" s="135"/>
    </row>
    <row r="1840" spans="1:42" s="33" customFormat="1" ht="18" hidden="1" customHeight="1" x14ac:dyDescent="0.2">
      <c r="A1840" s="36" t="s">
        <v>34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9" t="e">
        <f t="shared" ref="AB1840" si="882">Z1840/D1840</f>
        <v>#DIV/0!</v>
      </c>
      <c r="AC1840" s="32"/>
      <c r="AE1840" s="135"/>
      <c r="AF1840" s="135"/>
      <c r="AG1840" s="135"/>
      <c r="AH1840" s="135"/>
      <c r="AI1840" s="135"/>
      <c r="AJ1840" s="135"/>
      <c r="AK1840" s="135"/>
      <c r="AL1840" s="135"/>
      <c r="AM1840" s="135"/>
      <c r="AN1840" s="135"/>
      <c r="AO1840" s="135"/>
      <c r="AP1840" s="135"/>
    </row>
    <row r="1841" spans="1:42" s="33" customFormat="1" ht="18" hidden="1" customHeight="1" x14ac:dyDescent="0.2">
      <c r="A1841" s="36" t="s">
        <v>35</v>
      </c>
      <c r="B1841" s="31">
        <f>[1]consoCURRENT!E41324</f>
        <v>0</v>
      </c>
      <c r="C1841" s="31">
        <f>[1]consoCURRENT!F41324</f>
        <v>0</v>
      </c>
      <c r="D1841" s="31">
        <f>[1]consoCURRENT!G41324</f>
        <v>0</v>
      </c>
      <c r="E1841" s="31">
        <f>[1]consoCURRENT!H41324</f>
        <v>0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0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83">SUM(M1841:Y1841)</f>
        <v>0</v>
      </c>
      <c r="AA1841" s="31">
        <f>D1841-Z1841</f>
        <v>0</v>
      </c>
      <c r="AB1841" s="39" t="e">
        <f>Z1841/D1841</f>
        <v>#DIV/0!</v>
      </c>
      <c r="AC1841" s="32"/>
      <c r="AE1841" s="135"/>
      <c r="AF1841" s="135"/>
      <c r="AG1841" s="135"/>
      <c r="AH1841" s="135"/>
      <c r="AI1841" s="135"/>
      <c r="AJ1841" s="135"/>
      <c r="AK1841" s="135"/>
      <c r="AL1841" s="135"/>
      <c r="AM1841" s="135"/>
      <c r="AN1841" s="135"/>
      <c r="AO1841" s="135"/>
      <c r="AP1841" s="135"/>
    </row>
    <row r="1842" spans="1:42" s="33" customFormat="1" ht="18" hidden="1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83"/>
        <v>0</v>
      </c>
      <c r="AA1842" s="31">
        <f>D1842-Z1842</f>
        <v>0</v>
      </c>
      <c r="AB1842" s="39"/>
      <c r="AC1842" s="32"/>
      <c r="AE1842" s="135"/>
      <c r="AF1842" s="135"/>
      <c r="AG1842" s="135"/>
      <c r="AH1842" s="135"/>
      <c r="AI1842" s="135"/>
      <c r="AJ1842" s="135"/>
      <c r="AK1842" s="135"/>
      <c r="AL1842" s="135"/>
      <c r="AM1842" s="135"/>
      <c r="AN1842" s="135"/>
      <c r="AO1842" s="135"/>
      <c r="AP1842" s="135"/>
    </row>
    <row r="1843" spans="1:42" s="33" customFormat="1" ht="18" hidden="1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83"/>
        <v>0</v>
      </c>
      <c r="AA1843" s="31">
        <f>D1843-Z1843</f>
        <v>0</v>
      </c>
      <c r="AB1843" s="39"/>
      <c r="AC1843" s="32"/>
      <c r="AE1843" s="135"/>
      <c r="AF1843" s="135"/>
      <c r="AG1843" s="135"/>
      <c r="AH1843" s="135"/>
      <c r="AI1843" s="135"/>
      <c r="AJ1843" s="135"/>
      <c r="AK1843" s="135"/>
      <c r="AL1843" s="135"/>
      <c r="AM1843" s="135"/>
      <c r="AN1843" s="135"/>
      <c r="AO1843" s="135"/>
      <c r="AP1843" s="135"/>
    </row>
    <row r="1844" spans="1:42" s="33" customFormat="1" ht="18" hidden="1" customHeight="1" x14ac:dyDescent="0.25">
      <c r="A1844" s="40" t="s">
        <v>38</v>
      </c>
      <c r="B1844" s="41">
        <f t="shared" ref="B1844:AA1844" si="884">SUM(B1840:B1843)</f>
        <v>0</v>
      </c>
      <c r="C1844" s="41">
        <f t="shared" si="884"/>
        <v>0</v>
      </c>
      <c r="D1844" s="41">
        <f t="shared" si="884"/>
        <v>0</v>
      </c>
      <c r="E1844" s="41">
        <f t="shared" si="884"/>
        <v>0</v>
      </c>
      <c r="F1844" s="41">
        <f t="shared" si="884"/>
        <v>0</v>
      </c>
      <c r="G1844" s="41">
        <f t="shared" si="884"/>
        <v>0</v>
      </c>
      <c r="H1844" s="41">
        <f t="shared" si="884"/>
        <v>0</v>
      </c>
      <c r="I1844" s="41">
        <f t="shared" si="884"/>
        <v>0</v>
      </c>
      <c r="J1844" s="41">
        <f t="shared" si="884"/>
        <v>0</v>
      </c>
      <c r="K1844" s="41">
        <f t="shared" si="884"/>
        <v>0</v>
      </c>
      <c r="L1844" s="41">
        <f t="shared" si="884"/>
        <v>0</v>
      </c>
      <c r="M1844" s="41">
        <f t="shared" si="884"/>
        <v>0</v>
      </c>
      <c r="N1844" s="41">
        <f t="shared" si="884"/>
        <v>0</v>
      </c>
      <c r="O1844" s="41">
        <f t="shared" si="884"/>
        <v>0</v>
      </c>
      <c r="P1844" s="41">
        <f t="shared" si="884"/>
        <v>0</v>
      </c>
      <c r="Q1844" s="41">
        <f t="shared" si="884"/>
        <v>0</v>
      </c>
      <c r="R1844" s="41">
        <f t="shared" si="884"/>
        <v>0</v>
      </c>
      <c r="S1844" s="41">
        <f t="shared" si="884"/>
        <v>0</v>
      </c>
      <c r="T1844" s="41">
        <f t="shared" si="884"/>
        <v>0</v>
      </c>
      <c r="U1844" s="41">
        <f t="shared" si="884"/>
        <v>0</v>
      </c>
      <c r="V1844" s="41">
        <f t="shared" si="884"/>
        <v>0</v>
      </c>
      <c r="W1844" s="41">
        <f t="shared" si="884"/>
        <v>0</v>
      </c>
      <c r="X1844" s="41">
        <f t="shared" si="884"/>
        <v>0</v>
      </c>
      <c r="Y1844" s="41">
        <f t="shared" si="884"/>
        <v>0</v>
      </c>
      <c r="Z1844" s="41">
        <f t="shared" si="884"/>
        <v>0</v>
      </c>
      <c r="AA1844" s="41">
        <f t="shared" si="884"/>
        <v>0</v>
      </c>
      <c r="AB1844" s="42" t="e">
        <f>Z1844/D1844</f>
        <v>#DIV/0!</v>
      </c>
      <c r="AC1844" s="32"/>
      <c r="AE1844" s="135"/>
      <c r="AF1844" s="135"/>
      <c r="AG1844" s="135"/>
      <c r="AH1844" s="135"/>
      <c r="AI1844" s="135"/>
      <c r="AJ1844" s="135"/>
      <c r="AK1844" s="135"/>
      <c r="AL1844" s="135"/>
      <c r="AM1844" s="135"/>
      <c r="AN1844" s="135"/>
      <c r="AO1844" s="135"/>
      <c r="AP1844" s="135"/>
    </row>
    <row r="1845" spans="1:42" s="33" customFormat="1" ht="18" hidden="1" customHeight="1" x14ac:dyDescent="0.25">
      <c r="A1845" s="43" t="s">
        <v>39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85">SUM(M1845:Y1845)</f>
        <v>0</v>
      </c>
      <c r="AA1845" s="31">
        <f>D1845-Z1845</f>
        <v>0</v>
      </c>
      <c r="AB1845" s="39" t="e">
        <f t="shared" ref="AB1845" si="886">Z1845/D1845</f>
        <v>#DIV/0!</v>
      </c>
      <c r="AC1845" s="32"/>
      <c r="AE1845" s="135"/>
      <c r="AF1845" s="135"/>
      <c r="AG1845" s="135"/>
      <c r="AH1845" s="135"/>
      <c r="AI1845" s="135"/>
      <c r="AJ1845" s="135"/>
      <c r="AK1845" s="135"/>
      <c r="AL1845" s="135"/>
      <c r="AM1845" s="135"/>
      <c r="AN1845" s="135"/>
      <c r="AO1845" s="135"/>
      <c r="AP1845" s="135"/>
    </row>
    <row r="1846" spans="1:42" s="33" customFormat="1" ht="18" hidden="1" customHeight="1" x14ac:dyDescent="0.25">
      <c r="A1846" s="40" t="s">
        <v>40</v>
      </c>
      <c r="B1846" s="41">
        <f t="shared" ref="B1846:AA1846" si="887">B1845+B1844</f>
        <v>0</v>
      </c>
      <c r="C1846" s="41">
        <f t="shared" si="887"/>
        <v>0</v>
      </c>
      <c r="D1846" s="41">
        <f t="shared" si="887"/>
        <v>0</v>
      </c>
      <c r="E1846" s="41">
        <f t="shared" si="887"/>
        <v>0</v>
      </c>
      <c r="F1846" s="41">
        <f t="shared" si="887"/>
        <v>0</v>
      </c>
      <c r="G1846" s="41">
        <f t="shared" si="887"/>
        <v>0</v>
      </c>
      <c r="H1846" s="41">
        <f t="shared" si="887"/>
        <v>0</v>
      </c>
      <c r="I1846" s="41">
        <f t="shared" si="887"/>
        <v>0</v>
      </c>
      <c r="J1846" s="41">
        <f t="shared" si="887"/>
        <v>0</v>
      </c>
      <c r="K1846" s="41">
        <f t="shared" si="887"/>
        <v>0</v>
      </c>
      <c r="L1846" s="41">
        <f t="shared" si="887"/>
        <v>0</v>
      </c>
      <c r="M1846" s="41">
        <f t="shared" si="887"/>
        <v>0</v>
      </c>
      <c r="N1846" s="41">
        <f t="shared" si="887"/>
        <v>0</v>
      </c>
      <c r="O1846" s="41">
        <f t="shared" si="887"/>
        <v>0</v>
      </c>
      <c r="P1846" s="41">
        <f t="shared" si="887"/>
        <v>0</v>
      </c>
      <c r="Q1846" s="41">
        <f t="shared" si="887"/>
        <v>0</v>
      </c>
      <c r="R1846" s="41">
        <f t="shared" si="887"/>
        <v>0</v>
      </c>
      <c r="S1846" s="41">
        <f t="shared" si="887"/>
        <v>0</v>
      </c>
      <c r="T1846" s="41">
        <f t="shared" si="887"/>
        <v>0</v>
      </c>
      <c r="U1846" s="41">
        <f t="shared" si="887"/>
        <v>0</v>
      </c>
      <c r="V1846" s="41">
        <f t="shared" si="887"/>
        <v>0</v>
      </c>
      <c r="W1846" s="41">
        <f t="shared" si="887"/>
        <v>0</v>
      </c>
      <c r="X1846" s="41">
        <f t="shared" si="887"/>
        <v>0</v>
      </c>
      <c r="Y1846" s="41">
        <f t="shared" si="887"/>
        <v>0</v>
      </c>
      <c r="Z1846" s="41">
        <f t="shared" si="887"/>
        <v>0</v>
      </c>
      <c r="AA1846" s="41">
        <f t="shared" si="887"/>
        <v>0</v>
      </c>
      <c r="AB1846" s="42" t="e">
        <f>Z1846/D1846</f>
        <v>#DIV/0!</v>
      </c>
      <c r="AC1846" s="44"/>
      <c r="AE1846" s="135"/>
      <c r="AF1846" s="135"/>
      <c r="AG1846" s="135"/>
      <c r="AH1846" s="135"/>
      <c r="AI1846" s="135"/>
      <c r="AJ1846" s="135"/>
      <c r="AK1846" s="135"/>
      <c r="AL1846" s="135"/>
      <c r="AM1846" s="135"/>
      <c r="AN1846" s="135"/>
      <c r="AO1846" s="135"/>
      <c r="AP1846" s="135"/>
    </row>
    <row r="1847" spans="1:42" s="33" customFormat="1" ht="15" hidden="1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  <c r="AE1847" s="135"/>
      <c r="AF1847" s="135"/>
      <c r="AG1847" s="135"/>
      <c r="AH1847" s="135"/>
      <c r="AI1847" s="135"/>
      <c r="AJ1847" s="135"/>
      <c r="AK1847" s="135"/>
      <c r="AL1847" s="135"/>
      <c r="AM1847" s="135"/>
      <c r="AN1847" s="135"/>
      <c r="AO1847" s="135"/>
      <c r="AP1847" s="135"/>
    </row>
    <row r="1848" spans="1:42" s="33" customFormat="1" ht="15" hidden="1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  <c r="AE1848" s="135"/>
      <c r="AF1848" s="135"/>
      <c r="AG1848" s="135"/>
      <c r="AH1848" s="135"/>
      <c r="AI1848" s="135"/>
      <c r="AJ1848" s="135"/>
      <c r="AK1848" s="135"/>
      <c r="AL1848" s="135"/>
      <c r="AM1848" s="135"/>
      <c r="AN1848" s="135"/>
      <c r="AO1848" s="135"/>
      <c r="AP1848" s="135"/>
    </row>
    <row r="1849" spans="1:42" s="33" customFormat="1" ht="15" hidden="1" customHeight="1" x14ac:dyDescent="0.25">
      <c r="A1849" s="48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  <c r="AE1849" s="135"/>
      <c r="AF1849" s="135"/>
      <c r="AG1849" s="135"/>
      <c r="AH1849" s="135"/>
      <c r="AI1849" s="135"/>
      <c r="AJ1849" s="135"/>
      <c r="AK1849" s="135"/>
      <c r="AL1849" s="135"/>
      <c r="AM1849" s="135"/>
      <c r="AN1849" s="135"/>
      <c r="AO1849" s="135"/>
      <c r="AP1849" s="135"/>
    </row>
    <row r="1850" spans="1:42" s="33" customFormat="1" ht="18" hidden="1" customHeight="1" x14ac:dyDescent="0.2">
      <c r="A1850" s="36" t="s">
        <v>34</v>
      </c>
      <c r="B1850" s="31">
        <f>[1]consoCURRENT!E41424</f>
        <v>0</v>
      </c>
      <c r="C1850" s="31">
        <f>[1]consoCURRENT!F41424</f>
        <v>0</v>
      </c>
      <c r="D1850" s="31">
        <f>[1]consoCURRENT!G41424</f>
        <v>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0</v>
      </c>
      <c r="AB1850" s="39" t="e">
        <f t="shared" ref="AB1850" si="888">Z1850/D1850</f>
        <v>#DIV/0!</v>
      </c>
      <c r="AC1850" s="32"/>
      <c r="AE1850" s="135"/>
      <c r="AF1850" s="135"/>
      <c r="AG1850" s="135"/>
      <c r="AH1850" s="135"/>
      <c r="AI1850" s="135"/>
      <c r="AJ1850" s="135"/>
      <c r="AK1850" s="135"/>
      <c r="AL1850" s="135"/>
      <c r="AM1850" s="135"/>
      <c r="AN1850" s="135"/>
      <c r="AO1850" s="135"/>
      <c r="AP1850" s="135"/>
    </row>
    <row r="1851" spans="1:42" s="33" customFormat="1" ht="18" hidden="1" customHeight="1" x14ac:dyDescent="0.2">
      <c r="A1851" s="36" t="s">
        <v>35</v>
      </c>
      <c r="B1851" s="31">
        <f>[1]consoCURRENT!E41537</f>
        <v>1058490.8599999999</v>
      </c>
      <c r="C1851" s="31">
        <f>[1]consoCURRENT!F41537</f>
        <v>0</v>
      </c>
      <c r="D1851" s="31">
        <f>[1]consoCURRENT!G41537</f>
        <v>1058490.8599999999</v>
      </c>
      <c r="E1851" s="31">
        <f>[1]consoCURRENT!H41537</f>
        <v>109300.28</v>
      </c>
      <c r="F1851" s="31">
        <f>[1]consoCURRENT!I41537</f>
        <v>949190.58000000031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109300.28</v>
      </c>
      <c r="Q1851" s="31">
        <f>[1]consoCURRENT!T41537</f>
        <v>94854.5</v>
      </c>
      <c r="R1851" s="31">
        <f>[1]consoCURRENT!U41537</f>
        <v>854336.08000000031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89">SUM(M1851:Y1851)</f>
        <v>1058490.8600000003</v>
      </c>
      <c r="AA1851" s="31">
        <f>D1851-Z1851</f>
        <v>0</v>
      </c>
      <c r="AB1851" s="39">
        <f>Z1851/D1851</f>
        <v>1.0000000000000004</v>
      </c>
      <c r="AC1851" s="32"/>
      <c r="AE1851" s="135"/>
      <c r="AF1851" s="135"/>
      <c r="AG1851" s="135"/>
      <c r="AH1851" s="135"/>
      <c r="AI1851" s="135"/>
      <c r="AJ1851" s="135"/>
      <c r="AK1851" s="135"/>
      <c r="AL1851" s="135"/>
      <c r="AM1851" s="135"/>
      <c r="AN1851" s="135"/>
      <c r="AO1851" s="135"/>
      <c r="AP1851" s="135"/>
    </row>
    <row r="1852" spans="1:42" s="33" customFormat="1" ht="18" hidden="1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89"/>
        <v>0</v>
      </c>
      <c r="AA1852" s="31">
        <f>D1852-Z1852</f>
        <v>0</v>
      </c>
      <c r="AB1852" s="39"/>
      <c r="AC1852" s="32"/>
      <c r="AE1852" s="135"/>
      <c r="AF1852" s="135"/>
      <c r="AG1852" s="135"/>
      <c r="AH1852" s="135"/>
      <c r="AI1852" s="135"/>
      <c r="AJ1852" s="135"/>
      <c r="AK1852" s="135"/>
      <c r="AL1852" s="135"/>
      <c r="AM1852" s="135"/>
      <c r="AN1852" s="135"/>
      <c r="AO1852" s="135"/>
      <c r="AP1852" s="135"/>
    </row>
    <row r="1853" spans="1:42" s="33" customFormat="1" ht="18" hidden="1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89"/>
        <v>0</v>
      </c>
      <c r="AA1853" s="31">
        <f>D1853-Z1853</f>
        <v>0</v>
      </c>
      <c r="AB1853" s="39"/>
      <c r="AC1853" s="32"/>
      <c r="AE1853" s="135"/>
      <c r="AF1853" s="135"/>
      <c r="AG1853" s="135"/>
      <c r="AH1853" s="135"/>
      <c r="AI1853" s="135"/>
      <c r="AJ1853" s="135"/>
      <c r="AK1853" s="135"/>
      <c r="AL1853" s="135"/>
      <c r="AM1853" s="135"/>
      <c r="AN1853" s="135"/>
      <c r="AO1853" s="135"/>
      <c r="AP1853" s="135"/>
    </row>
    <row r="1854" spans="1:42" s="33" customFormat="1" ht="18" hidden="1" customHeight="1" x14ac:dyDescent="0.25">
      <c r="A1854" s="40" t="s">
        <v>38</v>
      </c>
      <c r="B1854" s="41">
        <f t="shared" ref="B1854:AA1854" si="890">SUM(B1850:B1853)</f>
        <v>1058490.8599999999</v>
      </c>
      <c r="C1854" s="41">
        <f t="shared" si="890"/>
        <v>0</v>
      </c>
      <c r="D1854" s="41">
        <f t="shared" si="890"/>
        <v>1058490.8599999999</v>
      </c>
      <c r="E1854" s="41">
        <f t="shared" si="890"/>
        <v>109300.28</v>
      </c>
      <c r="F1854" s="41">
        <f t="shared" si="890"/>
        <v>949190.58000000031</v>
      </c>
      <c r="G1854" s="41">
        <f t="shared" si="890"/>
        <v>0</v>
      </c>
      <c r="H1854" s="41">
        <f t="shared" si="890"/>
        <v>0</v>
      </c>
      <c r="I1854" s="41">
        <f t="shared" si="890"/>
        <v>0</v>
      </c>
      <c r="J1854" s="41">
        <f t="shared" si="890"/>
        <v>0</v>
      </c>
      <c r="K1854" s="41">
        <f t="shared" si="890"/>
        <v>0</v>
      </c>
      <c r="L1854" s="41">
        <f t="shared" si="890"/>
        <v>0</v>
      </c>
      <c r="M1854" s="41">
        <f t="shared" si="890"/>
        <v>0</v>
      </c>
      <c r="N1854" s="41">
        <f t="shared" si="890"/>
        <v>0</v>
      </c>
      <c r="O1854" s="41">
        <f t="shared" si="890"/>
        <v>0</v>
      </c>
      <c r="P1854" s="41">
        <f t="shared" si="890"/>
        <v>109300.28</v>
      </c>
      <c r="Q1854" s="41">
        <f t="shared" si="890"/>
        <v>94854.5</v>
      </c>
      <c r="R1854" s="41">
        <f t="shared" si="890"/>
        <v>854336.08000000031</v>
      </c>
      <c r="S1854" s="41">
        <f t="shared" si="890"/>
        <v>0</v>
      </c>
      <c r="T1854" s="41">
        <f t="shared" si="890"/>
        <v>0</v>
      </c>
      <c r="U1854" s="41">
        <f t="shared" si="890"/>
        <v>0</v>
      </c>
      <c r="V1854" s="41">
        <f t="shared" si="890"/>
        <v>0</v>
      </c>
      <c r="W1854" s="41">
        <f t="shared" si="890"/>
        <v>0</v>
      </c>
      <c r="X1854" s="41">
        <f t="shared" si="890"/>
        <v>0</v>
      </c>
      <c r="Y1854" s="41">
        <f t="shared" si="890"/>
        <v>0</v>
      </c>
      <c r="Z1854" s="41">
        <f t="shared" si="890"/>
        <v>1058490.8600000003</v>
      </c>
      <c r="AA1854" s="41">
        <f t="shared" si="890"/>
        <v>0</v>
      </c>
      <c r="AB1854" s="42">
        <f>Z1854/D1854</f>
        <v>1.0000000000000004</v>
      </c>
      <c r="AC1854" s="32"/>
      <c r="AE1854" s="135"/>
      <c r="AF1854" s="135"/>
      <c r="AG1854" s="135"/>
      <c r="AH1854" s="135"/>
      <c r="AI1854" s="135"/>
      <c r="AJ1854" s="135"/>
      <c r="AK1854" s="135"/>
      <c r="AL1854" s="135"/>
      <c r="AM1854" s="135"/>
      <c r="AN1854" s="135"/>
      <c r="AO1854" s="135"/>
      <c r="AP1854" s="135"/>
    </row>
    <row r="1855" spans="1:42" s="33" customFormat="1" ht="18" hidden="1" customHeight="1" x14ac:dyDescent="0.25">
      <c r="A1855" s="43" t="s">
        <v>39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91">SUM(M1855:Y1855)</f>
        <v>0</v>
      </c>
      <c r="AA1855" s="31">
        <f>D1855-Z1855</f>
        <v>0</v>
      </c>
      <c r="AB1855" s="39" t="e">
        <f t="shared" ref="AB1855" si="892">Z1855/D1855</f>
        <v>#DIV/0!</v>
      </c>
      <c r="AC1855" s="32"/>
      <c r="AE1855" s="135"/>
      <c r="AF1855" s="135"/>
      <c r="AG1855" s="135"/>
      <c r="AH1855" s="135"/>
      <c r="AI1855" s="135"/>
      <c r="AJ1855" s="135"/>
      <c r="AK1855" s="135"/>
      <c r="AL1855" s="135"/>
      <c r="AM1855" s="135"/>
      <c r="AN1855" s="135"/>
      <c r="AO1855" s="135"/>
      <c r="AP1855" s="135"/>
    </row>
    <row r="1856" spans="1:42" s="33" customFormat="1" ht="18" hidden="1" customHeight="1" x14ac:dyDescent="0.25">
      <c r="A1856" s="40" t="s">
        <v>40</v>
      </c>
      <c r="B1856" s="41">
        <f t="shared" ref="B1856:AA1856" si="893">B1855+B1854</f>
        <v>1058490.8599999999</v>
      </c>
      <c r="C1856" s="41">
        <f t="shared" si="893"/>
        <v>0</v>
      </c>
      <c r="D1856" s="41">
        <f t="shared" si="893"/>
        <v>1058490.8599999999</v>
      </c>
      <c r="E1856" s="41">
        <f t="shared" si="893"/>
        <v>109300.28</v>
      </c>
      <c r="F1856" s="41">
        <f t="shared" si="893"/>
        <v>949190.58000000031</v>
      </c>
      <c r="G1856" s="41">
        <f t="shared" si="893"/>
        <v>0</v>
      </c>
      <c r="H1856" s="41">
        <f t="shared" si="893"/>
        <v>0</v>
      </c>
      <c r="I1856" s="41">
        <f t="shared" si="893"/>
        <v>0</v>
      </c>
      <c r="J1856" s="41">
        <f t="shared" si="893"/>
        <v>0</v>
      </c>
      <c r="K1856" s="41">
        <f t="shared" si="893"/>
        <v>0</v>
      </c>
      <c r="L1856" s="41">
        <f t="shared" si="893"/>
        <v>0</v>
      </c>
      <c r="M1856" s="41">
        <f t="shared" si="893"/>
        <v>0</v>
      </c>
      <c r="N1856" s="41">
        <f t="shared" si="893"/>
        <v>0</v>
      </c>
      <c r="O1856" s="41">
        <f t="shared" si="893"/>
        <v>0</v>
      </c>
      <c r="P1856" s="41">
        <f t="shared" si="893"/>
        <v>109300.28</v>
      </c>
      <c r="Q1856" s="41">
        <f t="shared" si="893"/>
        <v>94854.5</v>
      </c>
      <c r="R1856" s="41">
        <f t="shared" si="893"/>
        <v>854336.08000000031</v>
      </c>
      <c r="S1856" s="41">
        <f t="shared" si="893"/>
        <v>0</v>
      </c>
      <c r="T1856" s="41">
        <f t="shared" si="893"/>
        <v>0</v>
      </c>
      <c r="U1856" s="41">
        <f t="shared" si="893"/>
        <v>0</v>
      </c>
      <c r="V1856" s="41">
        <f t="shared" si="893"/>
        <v>0</v>
      </c>
      <c r="W1856" s="41">
        <f t="shared" si="893"/>
        <v>0</v>
      </c>
      <c r="X1856" s="41">
        <f t="shared" si="893"/>
        <v>0</v>
      </c>
      <c r="Y1856" s="41">
        <f t="shared" si="893"/>
        <v>0</v>
      </c>
      <c r="Z1856" s="41">
        <f t="shared" si="893"/>
        <v>1058490.8600000003</v>
      </c>
      <c r="AA1856" s="41">
        <f t="shared" si="893"/>
        <v>0</v>
      </c>
      <c r="AB1856" s="42">
        <f>Z1856/D1856</f>
        <v>1.0000000000000004</v>
      </c>
      <c r="AC1856" s="44"/>
      <c r="AE1856" s="135"/>
      <c r="AF1856" s="135"/>
      <c r="AG1856" s="135"/>
      <c r="AH1856" s="135"/>
      <c r="AI1856" s="135"/>
      <c r="AJ1856" s="135"/>
      <c r="AK1856" s="135"/>
      <c r="AL1856" s="135"/>
      <c r="AM1856" s="135"/>
      <c r="AN1856" s="135"/>
      <c r="AO1856" s="135"/>
      <c r="AP1856" s="135"/>
    </row>
    <row r="1857" spans="1:42" s="33" customFormat="1" ht="15" hidden="1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  <c r="AE1857" s="135"/>
      <c r="AF1857" s="135"/>
      <c r="AG1857" s="135"/>
      <c r="AH1857" s="135"/>
      <c r="AI1857" s="135"/>
      <c r="AJ1857" s="135"/>
      <c r="AK1857" s="135"/>
      <c r="AL1857" s="135"/>
      <c r="AM1857" s="135"/>
      <c r="AN1857" s="135"/>
      <c r="AO1857" s="135"/>
      <c r="AP1857" s="135"/>
    </row>
    <row r="1858" spans="1:42" s="33" customFormat="1" ht="15" hidden="1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  <c r="AE1858" s="135"/>
      <c r="AF1858" s="135"/>
      <c r="AG1858" s="135"/>
      <c r="AH1858" s="135"/>
      <c r="AI1858" s="135"/>
      <c r="AJ1858" s="135"/>
      <c r="AK1858" s="135"/>
      <c r="AL1858" s="135"/>
      <c r="AM1858" s="135"/>
      <c r="AN1858" s="135"/>
      <c r="AO1858" s="135"/>
      <c r="AP1858" s="135"/>
    </row>
    <row r="1859" spans="1:42" s="33" customFormat="1" ht="15" hidden="1" customHeight="1" x14ac:dyDescent="0.25">
      <c r="A1859" s="48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  <c r="AE1859" s="135"/>
      <c r="AF1859" s="135"/>
      <c r="AG1859" s="135"/>
      <c r="AH1859" s="135"/>
      <c r="AI1859" s="135"/>
      <c r="AJ1859" s="135"/>
      <c r="AK1859" s="135"/>
      <c r="AL1859" s="135"/>
      <c r="AM1859" s="135"/>
      <c r="AN1859" s="135"/>
      <c r="AO1859" s="135"/>
      <c r="AP1859" s="135"/>
    </row>
    <row r="1860" spans="1:42" s="33" customFormat="1" ht="18" hidden="1" customHeight="1" x14ac:dyDescent="0.2">
      <c r="A1860" s="36" t="s">
        <v>34</v>
      </c>
      <c r="B1860" s="31">
        <f>[1]consoCURRENT!E41637</f>
        <v>0</v>
      </c>
      <c r="C1860" s="31">
        <f>[1]consoCURRENT!F41637</f>
        <v>0</v>
      </c>
      <c r="D1860" s="31">
        <f>[1]consoCURRENT!G41637</f>
        <v>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0</v>
      </c>
      <c r="AB1860" s="39" t="e">
        <f t="shared" ref="AB1860" si="894">Z1860/D1860</f>
        <v>#DIV/0!</v>
      </c>
      <c r="AC1860" s="32"/>
      <c r="AE1860" s="135"/>
      <c r="AF1860" s="135"/>
      <c r="AG1860" s="135"/>
      <c r="AH1860" s="135"/>
      <c r="AI1860" s="135"/>
      <c r="AJ1860" s="135"/>
      <c r="AK1860" s="135"/>
      <c r="AL1860" s="135"/>
      <c r="AM1860" s="135"/>
      <c r="AN1860" s="135"/>
      <c r="AO1860" s="135"/>
      <c r="AP1860" s="135"/>
    </row>
    <row r="1861" spans="1:42" s="33" customFormat="1" ht="18" hidden="1" customHeight="1" x14ac:dyDescent="0.2">
      <c r="A1861" s="36" t="s">
        <v>35</v>
      </c>
      <c r="B1861" s="31">
        <f>[1]consoCURRENT!E41750</f>
        <v>0</v>
      </c>
      <c r="C1861" s="31">
        <f>[1]consoCURRENT!F41750</f>
        <v>0</v>
      </c>
      <c r="D1861" s="31">
        <f>[1]consoCURRENT!G41750</f>
        <v>0</v>
      </c>
      <c r="E1861" s="31">
        <f>[1]consoCURRENT!H41750</f>
        <v>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95">SUM(M1861:Y1861)</f>
        <v>0</v>
      </c>
      <c r="AA1861" s="31">
        <f>D1861-Z1861</f>
        <v>0</v>
      </c>
      <c r="AB1861" s="39" t="e">
        <f>Z1861/D1861</f>
        <v>#DIV/0!</v>
      </c>
      <c r="AC1861" s="32"/>
      <c r="AE1861" s="135"/>
      <c r="AF1861" s="135"/>
      <c r="AG1861" s="135"/>
      <c r="AH1861" s="135"/>
      <c r="AI1861" s="135"/>
      <c r="AJ1861" s="135"/>
      <c r="AK1861" s="135"/>
      <c r="AL1861" s="135"/>
      <c r="AM1861" s="135"/>
      <c r="AN1861" s="135"/>
      <c r="AO1861" s="135"/>
      <c r="AP1861" s="135"/>
    </row>
    <row r="1862" spans="1:42" s="33" customFormat="1" ht="18" hidden="1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95"/>
        <v>0</v>
      </c>
      <c r="AA1862" s="31">
        <f>D1862-Z1862</f>
        <v>0</v>
      </c>
      <c r="AB1862" s="39"/>
      <c r="AC1862" s="32"/>
      <c r="AE1862" s="135"/>
      <c r="AF1862" s="135"/>
      <c r="AG1862" s="135"/>
      <c r="AH1862" s="135"/>
      <c r="AI1862" s="135"/>
      <c r="AJ1862" s="135"/>
      <c r="AK1862" s="135"/>
      <c r="AL1862" s="135"/>
      <c r="AM1862" s="135"/>
      <c r="AN1862" s="135"/>
      <c r="AO1862" s="135"/>
      <c r="AP1862" s="135"/>
    </row>
    <row r="1863" spans="1:42" s="33" customFormat="1" ht="18" hidden="1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95"/>
        <v>0</v>
      </c>
      <c r="AA1863" s="31">
        <f>D1863-Z1863</f>
        <v>0</v>
      </c>
      <c r="AB1863" s="39"/>
      <c r="AC1863" s="32"/>
      <c r="AE1863" s="135"/>
      <c r="AF1863" s="135"/>
      <c r="AG1863" s="135"/>
      <c r="AH1863" s="135"/>
      <c r="AI1863" s="135"/>
      <c r="AJ1863" s="135"/>
      <c r="AK1863" s="135"/>
      <c r="AL1863" s="135"/>
      <c r="AM1863" s="135"/>
      <c r="AN1863" s="135"/>
      <c r="AO1863" s="135"/>
      <c r="AP1863" s="135"/>
    </row>
    <row r="1864" spans="1:42" s="33" customFormat="1" ht="18" hidden="1" customHeight="1" x14ac:dyDescent="0.25">
      <c r="A1864" s="40" t="s">
        <v>38</v>
      </c>
      <c r="B1864" s="41">
        <f t="shared" ref="B1864:AA1864" si="896">SUM(B1860:B1863)</f>
        <v>0</v>
      </c>
      <c r="C1864" s="41">
        <f t="shared" si="896"/>
        <v>0</v>
      </c>
      <c r="D1864" s="41">
        <f t="shared" si="896"/>
        <v>0</v>
      </c>
      <c r="E1864" s="41">
        <f t="shared" si="896"/>
        <v>0</v>
      </c>
      <c r="F1864" s="41">
        <f t="shared" si="896"/>
        <v>0</v>
      </c>
      <c r="G1864" s="41">
        <f t="shared" si="896"/>
        <v>0</v>
      </c>
      <c r="H1864" s="41">
        <f t="shared" si="896"/>
        <v>0</v>
      </c>
      <c r="I1864" s="41">
        <f t="shared" si="896"/>
        <v>0</v>
      </c>
      <c r="J1864" s="41">
        <f t="shared" si="896"/>
        <v>0</v>
      </c>
      <c r="K1864" s="41">
        <f t="shared" si="896"/>
        <v>0</v>
      </c>
      <c r="L1864" s="41">
        <f t="shared" si="896"/>
        <v>0</v>
      </c>
      <c r="M1864" s="41">
        <f t="shared" si="896"/>
        <v>0</v>
      </c>
      <c r="N1864" s="41">
        <f t="shared" si="896"/>
        <v>0</v>
      </c>
      <c r="O1864" s="41">
        <f t="shared" si="896"/>
        <v>0</v>
      </c>
      <c r="P1864" s="41">
        <f t="shared" si="896"/>
        <v>0</v>
      </c>
      <c r="Q1864" s="41">
        <f t="shared" si="896"/>
        <v>0</v>
      </c>
      <c r="R1864" s="41">
        <f t="shared" si="896"/>
        <v>0</v>
      </c>
      <c r="S1864" s="41">
        <f t="shared" si="896"/>
        <v>0</v>
      </c>
      <c r="T1864" s="41">
        <f t="shared" si="896"/>
        <v>0</v>
      </c>
      <c r="U1864" s="41">
        <f t="shared" si="896"/>
        <v>0</v>
      </c>
      <c r="V1864" s="41">
        <f t="shared" si="896"/>
        <v>0</v>
      </c>
      <c r="W1864" s="41">
        <f t="shared" si="896"/>
        <v>0</v>
      </c>
      <c r="X1864" s="41">
        <f t="shared" si="896"/>
        <v>0</v>
      </c>
      <c r="Y1864" s="41">
        <f t="shared" si="896"/>
        <v>0</v>
      </c>
      <c r="Z1864" s="41">
        <f t="shared" si="896"/>
        <v>0</v>
      </c>
      <c r="AA1864" s="41">
        <f t="shared" si="896"/>
        <v>0</v>
      </c>
      <c r="AB1864" s="42" t="e">
        <f>Z1864/D1864</f>
        <v>#DIV/0!</v>
      </c>
      <c r="AC1864" s="32"/>
      <c r="AE1864" s="135"/>
      <c r="AF1864" s="135"/>
      <c r="AG1864" s="135"/>
      <c r="AH1864" s="135"/>
      <c r="AI1864" s="135"/>
      <c r="AJ1864" s="135"/>
      <c r="AK1864" s="135"/>
      <c r="AL1864" s="135"/>
      <c r="AM1864" s="135"/>
      <c r="AN1864" s="135"/>
      <c r="AO1864" s="135"/>
      <c r="AP1864" s="135"/>
    </row>
    <row r="1865" spans="1:42" s="33" customFormat="1" ht="18" hidden="1" customHeight="1" x14ac:dyDescent="0.25">
      <c r="A1865" s="43" t="s">
        <v>39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97">SUM(M1865:Y1865)</f>
        <v>0</v>
      </c>
      <c r="AA1865" s="31">
        <f>D1865-Z1865</f>
        <v>0</v>
      </c>
      <c r="AB1865" s="39" t="e">
        <f t="shared" ref="AB1865" si="898">Z1865/D1865</f>
        <v>#DIV/0!</v>
      </c>
      <c r="AC1865" s="32"/>
      <c r="AE1865" s="135"/>
      <c r="AF1865" s="135"/>
      <c r="AG1865" s="135"/>
      <c r="AH1865" s="135"/>
      <c r="AI1865" s="135"/>
      <c r="AJ1865" s="135"/>
      <c r="AK1865" s="135"/>
      <c r="AL1865" s="135"/>
      <c r="AM1865" s="135"/>
      <c r="AN1865" s="135"/>
      <c r="AO1865" s="135"/>
      <c r="AP1865" s="135"/>
    </row>
    <row r="1866" spans="1:42" s="33" customFormat="1" ht="18" hidden="1" customHeight="1" x14ac:dyDescent="0.25">
      <c r="A1866" s="40" t="s">
        <v>40</v>
      </c>
      <c r="B1866" s="41">
        <f t="shared" ref="B1866:AA1866" si="899">B1865+B1864</f>
        <v>0</v>
      </c>
      <c r="C1866" s="41">
        <f t="shared" si="899"/>
        <v>0</v>
      </c>
      <c r="D1866" s="41">
        <f t="shared" si="899"/>
        <v>0</v>
      </c>
      <c r="E1866" s="41">
        <f t="shared" si="899"/>
        <v>0</v>
      </c>
      <c r="F1866" s="41">
        <f t="shared" si="899"/>
        <v>0</v>
      </c>
      <c r="G1866" s="41">
        <f t="shared" si="899"/>
        <v>0</v>
      </c>
      <c r="H1866" s="41">
        <f t="shared" si="899"/>
        <v>0</v>
      </c>
      <c r="I1866" s="41">
        <f t="shared" si="899"/>
        <v>0</v>
      </c>
      <c r="J1866" s="41">
        <f t="shared" si="899"/>
        <v>0</v>
      </c>
      <c r="K1866" s="41">
        <f t="shared" si="899"/>
        <v>0</v>
      </c>
      <c r="L1866" s="41">
        <f t="shared" si="899"/>
        <v>0</v>
      </c>
      <c r="M1866" s="41">
        <f t="shared" si="899"/>
        <v>0</v>
      </c>
      <c r="N1866" s="41">
        <f t="shared" si="899"/>
        <v>0</v>
      </c>
      <c r="O1866" s="41">
        <f t="shared" si="899"/>
        <v>0</v>
      </c>
      <c r="P1866" s="41">
        <f t="shared" si="899"/>
        <v>0</v>
      </c>
      <c r="Q1866" s="41">
        <f t="shared" si="899"/>
        <v>0</v>
      </c>
      <c r="R1866" s="41">
        <f t="shared" si="899"/>
        <v>0</v>
      </c>
      <c r="S1866" s="41">
        <f t="shared" si="899"/>
        <v>0</v>
      </c>
      <c r="T1866" s="41">
        <f t="shared" si="899"/>
        <v>0</v>
      </c>
      <c r="U1866" s="41">
        <f t="shared" si="899"/>
        <v>0</v>
      </c>
      <c r="V1866" s="41">
        <f t="shared" si="899"/>
        <v>0</v>
      </c>
      <c r="W1866" s="41">
        <f t="shared" si="899"/>
        <v>0</v>
      </c>
      <c r="X1866" s="41">
        <f t="shared" si="899"/>
        <v>0</v>
      </c>
      <c r="Y1866" s="41">
        <f t="shared" si="899"/>
        <v>0</v>
      </c>
      <c r="Z1866" s="41">
        <f t="shared" si="899"/>
        <v>0</v>
      </c>
      <c r="AA1866" s="41">
        <f t="shared" si="899"/>
        <v>0</v>
      </c>
      <c r="AB1866" s="42" t="e">
        <f>Z1866/D1866</f>
        <v>#DIV/0!</v>
      </c>
      <c r="AC1866" s="44"/>
      <c r="AE1866" s="135"/>
      <c r="AF1866" s="135"/>
      <c r="AG1866" s="135"/>
      <c r="AH1866" s="135"/>
      <c r="AI1866" s="135"/>
      <c r="AJ1866" s="135"/>
      <c r="AK1866" s="135"/>
      <c r="AL1866" s="135"/>
      <c r="AM1866" s="135"/>
      <c r="AN1866" s="135"/>
      <c r="AO1866" s="135"/>
      <c r="AP1866" s="135"/>
    </row>
    <row r="1867" spans="1:42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  <c r="AE1867" s="135"/>
      <c r="AF1867" s="135"/>
      <c r="AG1867" s="135"/>
      <c r="AH1867" s="135"/>
      <c r="AI1867" s="135"/>
      <c r="AJ1867" s="135"/>
      <c r="AK1867" s="135"/>
      <c r="AL1867" s="135"/>
      <c r="AM1867" s="135"/>
      <c r="AN1867" s="135"/>
      <c r="AO1867" s="135"/>
      <c r="AP1867" s="135"/>
    </row>
    <row r="1868" spans="1:42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  <c r="AE1868" s="135"/>
      <c r="AF1868" s="135"/>
      <c r="AG1868" s="135"/>
      <c r="AH1868" s="135"/>
      <c r="AI1868" s="135"/>
      <c r="AJ1868" s="135"/>
      <c r="AK1868" s="135"/>
      <c r="AL1868" s="135"/>
      <c r="AM1868" s="135"/>
      <c r="AN1868" s="135"/>
      <c r="AO1868" s="135"/>
      <c r="AP1868" s="135"/>
    </row>
    <row r="1869" spans="1:42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  <c r="AE1869" s="135"/>
      <c r="AF1869" s="135"/>
      <c r="AG1869" s="135"/>
      <c r="AH1869" s="135"/>
      <c r="AI1869" s="135"/>
      <c r="AJ1869" s="135"/>
      <c r="AK1869" s="135"/>
      <c r="AL1869" s="135"/>
      <c r="AM1869" s="135"/>
      <c r="AN1869" s="135"/>
      <c r="AO1869" s="135"/>
      <c r="AP1869" s="135"/>
    </row>
    <row r="1870" spans="1:42" s="33" customFormat="1" ht="18" customHeight="1" x14ac:dyDescent="0.2">
      <c r="A1870" s="36" t="s">
        <v>34</v>
      </c>
      <c r="B1870" s="31">
        <f>[1]consoCURRENT!E41850</f>
        <v>0</v>
      </c>
      <c r="C1870" s="31">
        <f>[1]consoCURRENT!F41850</f>
        <v>0</v>
      </c>
      <c r="D1870" s="31">
        <f>[1]consoCURRENT!G41850</f>
        <v>0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0</v>
      </c>
      <c r="AB1870" s="37" t="e">
        <f>Z1870/D1870</f>
        <v>#DIV/0!</v>
      </c>
      <c r="AC1870" s="32"/>
      <c r="AE1870" s="135"/>
      <c r="AF1870" s="135"/>
      <c r="AG1870" s="135"/>
      <c r="AH1870" s="135"/>
      <c r="AI1870" s="135"/>
      <c r="AJ1870" s="135"/>
      <c r="AK1870" s="135"/>
      <c r="AL1870" s="135"/>
      <c r="AM1870" s="135"/>
      <c r="AN1870" s="135"/>
      <c r="AO1870" s="135"/>
      <c r="AP1870" s="135"/>
    </row>
    <row r="1871" spans="1:42" s="33" customFormat="1" ht="18" customHeight="1" x14ac:dyDescent="0.2">
      <c r="A1871" s="36" t="s">
        <v>35</v>
      </c>
      <c r="B1871" s="31">
        <f>[1]consoCURRENT!E41963</f>
        <v>1141481.0599999996</v>
      </c>
      <c r="C1871" s="31">
        <f>[1]consoCURRENT!F41963</f>
        <v>-1.1641532182693481E-10</v>
      </c>
      <c r="D1871" s="31">
        <f>[1]consoCURRENT!G41963</f>
        <v>1141481.0599999994</v>
      </c>
      <c r="E1871" s="31">
        <f>[1]consoCURRENT!H41963</f>
        <v>69851.48</v>
      </c>
      <c r="F1871" s="31">
        <f>[1]consoCURRENT!I41963</f>
        <v>612854.46</v>
      </c>
      <c r="G1871" s="31">
        <f>[1]consoCURRENT!J41963</f>
        <v>390138.5</v>
      </c>
      <c r="H1871" s="31">
        <f>[1]consoCURRENT!K41963</f>
        <v>0</v>
      </c>
      <c r="I1871" s="31">
        <f>[1]consoCURRENT!L41963</f>
        <v>31851.48</v>
      </c>
      <c r="J1871" s="31">
        <f>[1]consoCURRENT!M41963</f>
        <v>57542.46</v>
      </c>
      <c r="K1871" s="31">
        <f>[1]consoCURRENT!N41963</f>
        <v>22866.5</v>
      </c>
      <c r="L1871" s="31">
        <f>[1]consoCURRENT!O41963</f>
        <v>0</v>
      </c>
      <c r="M1871" s="31">
        <f>[1]consoCURRENT!P41963</f>
        <v>112260.43999999999</v>
      </c>
      <c r="N1871" s="31">
        <f>[1]consoCURRENT!Q41963</f>
        <v>0</v>
      </c>
      <c r="O1871" s="31">
        <f>[1]consoCURRENT!R41963</f>
        <v>0</v>
      </c>
      <c r="P1871" s="31">
        <f>[1]consoCURRENT!S41963</f>
        <v>38000</v>
      </c>
      <c r="Q1871" s="31">
        <f>[1]consoCURRENT!T41963</f>
        <v>470750</v>
      </c>
      <c r="R1871" s="31">
        <f>[1]consoCURRENT!U41963</f>
        <v>25024.86</v>
      </c>
      <c r="S1871" s="31">
        <f>[1]consoCURRENT!V41963</f>
        <v>59537.14</v>
      </c>
      <c r="T1871" s="31">
        <f>[1]consoCURRENT!W41963</f>
        <v>0</v>
      </c>
      <c r="U1871" s="31">
        <f>[1]consoCURRENT!X41963</f>
        <v>367272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900">SUM(M1871:Y1871)</f>
        <v>1072844.44</v>
      </c>
      <c r="AA1871" s="31">
        <f>D1871-Z1871</f>
        <v>68636.619999999413</v>
      </c>
      <c r="AB1871" s="39">
        <f>Z1871/D1871</f>
        <v>0.93987055729159497</v>
      </c>
      <c r="AC1871" s="32"/>
      <c r="AE1871" s="135"/>
      <c r="AF1871" s="135"/>
      <c r="AG1871" s="135"/>
      <c r="AH1871" s="135"/>
      <c r="AI1871" s="135"/>
      <c r="AJ1871" s="135"/>
      <c r="AK1871" s="135"/>
      <c r="AL1871" s="135"/>
      <c r="AM1871" s="135"/>
      <c r="AN1871" s="135"/>
      <c r="AO1871" s="135"/>
      <c r="AP1871" s="135"/>
    </row>
    <row r="1872" spans="1:42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900"/>
        <v>0</v>
      </c>
      <c r="AA1872" s="31">
        <f>D1872-Z1872</f>
        <v>0</v>
      </c>
      <c r="AB1872" s="39"/>
      <c r="AC1872" s="32"/>
      <c r="AE1872" s="135"/>
      <c r="AF1872" s="135"/>
      <c r="AG1872" s="135"/>
      <c r="AH1872" s="135"/>
      <c r="AI1872" s="135"/>
      <c r="AJ1872" s="135"/>
      <c r="AK1872" s="135"/>
      <c r="AL1872" s="135"/>
      <c r="AM1872" s="135"/>
      <c r="AN1872" s="135"/>
      <c r="AO1872" s="135"/>
      <c r="AP1872" s="135"/>
    </row>
    <row r="1873" spans="1:42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900"/>
        <v>0</v>
      </c>
      <c r="AA1873" s="31">
        <f>D1873-Z1873</f>
        <v>0</v>
      </c>
      <c r="AB1873" s="39"/>
      <c r="AC1873" s="32"/>
      <c r="AE1873" s="135"/>
      <c r="AF1873" s="135"/>
      <c r="AG1873" s="135"/>
      <c r="AH1873" s="135"/>
      <c r="AI1873" s="135"/>
      <c r="AJ1873" s="135"/>
      <c r="AK1873" s="135"/>
      <c r="AL1873" s="135"/>
      <c r="AM1873" s="135"/>
      <c r="AN1873" s="135"/>
      <c r="AO1873" s="135"/>
      <c r="AP1873" s="135"/>
    </row>
    <row r="1874" spans="1:42" s="33" customFormat="1" ht="18" hidden="1" customHeight="1" x14ac:dyDescent="0.25">
      <c r="A1874" s="40" t="s">
        <v>38</v>
      </c>
      <c r="B1874" s="41">
        <f t="shared" ref="B1874:AA1874" si="901">SUM(B1870:B1873)</f>
        <v>1141481.0599999996</v>
      </c>
      <c r="C1874" s="41">
        <f t="shared" si="901"/>
        <v>-1.1641532182693481E-10</v>
      </c>
      <c r="D1874" s="41">
        <f t="shared" si="901"/>
        <v>1141481.0599999994</v>
      </c>
      <c r="E1874" s="41">
        <f t="shared" si="901"/>
        <v>69851.48</v>
      </c>
      <c r="F1874" s="41">
        <f t="shared" si="901"/>
        <v>612854.46</v>
      </c>
      <c r="G1874" s="41">
        <f t="shared" si="901"/>
        <v>390138.5</v>
      </c>
      <c r="H1874" s="41">
        <f t="shared" si="901"/>
        <v>0</v>
      </c>
      <c r="I1874" s="41">
        <f t="shared" si="901"/>
        <v>31851.48</v>
      </c>
      <c r="J1874" s="41">
        <f t="shared" si="901"/>
        <v>57542.46</v>
      </c>
      <c r="K1874" s="41">
        <f t="shared" si="901"/>
        <v>22866.5</v>
      </c>
      <c r="L1874" s="41">
        <f t="shared" si="901"/>
        <v>0</v>
      </c>
      <c r="M1874" s="41">
        <f t="shared" si="901"/>
        <v>112260.43999999999</v>
      </c>
      <c r="N1874" s="41">
        <f t="shared" si="901"/>
        <v>0</v>
      </c>
      <c r="O1874" s="41">
        <f t="shared" si="901"/>
        <v>0</v>
      </c>
      <c r="P1874" s="41">
        <f t="shared" si="901"/>
        <v>38000</v>
      </c>
      <c r="Q1874" s="41">
        <f t="shared" si="901"/>
        <v>470750</v>
      </c>
      <c r="R1874" s="41">
        <f t="shared" si="901"/>
        <v>25024.86</v>
      </c>
      <c r="S1874" s="41">
        <f t="shared" si="901"/>
        <v>59537.14</v>
      </c>
      <c r="T1874" s="41">
        <f t="shared" si="901"/>
        <v>0</v>
      </c>
      <c r="U1874" s="41">
        <f t="shared" si="901"/>
        <v>367272</v>
      </c>
      <c r="V1874" s="41">
        <f t="shared" si="901"/>
        <v>0</v>
      </c>
      <c r="W1874" s="41">
        <f t="shared" si="901"/>
        <v>0</v>
      </c>
      <c r="X1874" s="41">
        <f t="shared" si="901"/>
        <v>0</v>
      </c>
      <c r="Y1874" s="41">
        <f t="shared" si="901"/>
        <v>0</v>
      </c>
      <c r="Z1874" s="41">
        <f t="shared" si="901"/>
        <v>1072844.44</v>
      </c>
      <c r="AA1874" s="41">
        <f t="shared" si="901"/>
        <v>68636.619999999413</v>
      </c>
      <c r="AB1874" s="42">
        <f>Z1874/D1874</f>
        <v>0.93987055729159497</v>
      </c>
      <c r="AC1874" s="32"/>
      <c r="AE1874" s="135"/>
      <c r="AF1874" s="135"/>
      <c r="AG1874" s="135"/>
      <c r="AH1874" s="135"/>
      <c r="AI1874" s="135"/>
      <c r="AJ1874" s="135"/>
      <c r="AK1874" s="135"/>
      <c r="AL1874" s="135"/>
      <c r="AM1874" s="135"/>
      <c r="AN1874" s="135"/>
      <c r="AO1874" s="135"/>
      <c r="AP1874" s="135"/>
    </row>
    <row r="1875" spans="1:42" s="33" customFormat="1" ht="18" hidden="1" customHeight="1" x14ac:dyDescent="0.25">
      <c r="A1875" s="43" t="s">
        <v>39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902">SUM(M1875:Y1875)</f>
        <v>0</v>
      </c>
      <c r="AA1875" s="31">
        <f>D1875-Z1875</f>
        <v>0</v>
      </c>
      <c r="AB1875" s="39" t="e">
        <f>Z1875/D1875</f>
        <v>#DIV/0!</v>
      </c>
      <c r="AC1875" s="32"/>
      <c r="AE1875" s="135"/>
      <c r="AF1875" s="135"/>
      <c r="AG1875" s="135"/>
      <c r="AH1875" s="135"/>
      <c r="AI1875" s="135"/>
      <c r="AJ1875" s="135"/>
      <c r="AK1875" s="135"/>
      <c r="AL1875" s="135"/>
      <c r="AM1875" s="135"/>
      <c r="AN1875" s="135"/>
      <c r="AO1875" s="135"/>
      <c r="AP1875" s="135"/>
    </row>
    <row r="1876" spans="1:42" s="33" customFormat="1" ht="18" customHeight="1" x14ac:dyDescent="0.25">
      <c r="A1876" s="40" t="s">
        <v>40</v>
      </c>
      <c r="B1876" s="41">
        <f t="shared" ref="B1876:AA1876" si="903">B1875+B1874</f>
        <v>1141481.0599999996</v>
      </c>
      <c r="C1876" s="41">
        <f t="shared" si="903"/>
        <v>-1.1641532182693481E-10</v>
      </c>
      <c r="D1876" s="41">
        <f t="shared" si="903"/>
        <v>1141481.0599999994</v>
      </c>
      <c r="E1876" s="41">
        <f t="shared" si="903"/>
        <v>69851.48</v>
      </c>
      <c r="F1876" s="41">
        <f t="shared" si="903"/>
        <v>612854.46</v>
      </c>
      <c r="G1876" s="41">
        <f t="shared" si="903"/>
        <v>390138.5</v>
      </c>
      <c r="H1876" s="41">
        <f t="shared" si="903"/>
        <v>0</v>
      </c>
      <c r="I1876" s="41">
        <f t="shared" si="903"/>
        <v>31851.48</v>
      </c>
      <c r="J1876" s="41">
        <f t="shared" si="903"/>
        <v>57542.46</v>
      </c>
      <c r="K1876" s="41">
        <f t="shared" si="903"/>
        <v>22866.5</v>
      </c>
      <c r="L1876" s="41">
        <f t="shared" si="903"/>
        <v>0</v>
      </c>
      <c r="M1876" s="41">
        <f t="shared" si="903"/>
        <v>112260.43999999999</v>
      </c>
      <c r="N1876" s="41">
        <f t="shared" si="903"/>
        <v>0</v>
      </c>
      <c r="O1876" s="41">
        <f t="shared" si="903"/>
        <v>0</v>
      </c>
      <c r="P1876" s="41">
        <f t="shared" si="903"/>
        <v>38000</v>
      </c>
      <c r="Q1876" s="41">
        <f t="shared" si="903"/>
        <v>470750</v>
      </c>
      <c r="R1876" s="41">
        <f t="shared" si="903"/>
        <v>25024.86</v>
      </c>
      <c r="S1876" s="41">
        <f t="shared" si="903"/>
        <v>59537.14</v>
      </c>
      <c r="T1876" s="41">
        <f t="shared" si="903"/>
        <v>0</v>
      </c>
      <c r="U1876" s="41">
        <f t="shared" si="903"/>
        <v>367272</v>
      </c>
      <c r="V1876" s="41">
        <f t="shared" si="903"/>
        <v>0</v>
      </c>
      <c r="W1876" s="41">
        <f t="shared" si="903"/>
        <v>0</v>
      </c>
      <c r="X1876" s="41">
        <f t="shared" si="903"/>
        <v>0</v>
      </c>
      <c r="Y1876" s="41">
        <f t="shared" si="903"/>
        <v>0</v>
      </c>
      <c r="Z1876" s="41">
        <f t="shared" si="903"/>
        <v>1072844.44</v>
      </c>
      <c r="AA1876" s="41">
        <f t="shared" si="903"/>
        <v>68636.619999999413</v>
      </c>
      <c r="AB1876" s="42">
        <f>Z1876/D1876</f>
        <v>0.93987055729159497</v>
      </c>
      <c r="AC1876" s="44"/>
      <c r="AE1876" s="135"/>
      <c r="AF1876" s="135"/>
      <c r="AG1876" s="135"/>
      <c r="AH1876" s="135"/>
      <c r="AI1876" s="135"/>
      <c r="AJ1876" s="135"/>
      <c r="AK1876" s="135"/>
      <c r="AL1876" s="135"/>
      <c r="AM1876" s="135"/>
      <c r="AN1876" s="135"/>
      <c r="AO1876" s="135"/>
      <c r="AP1876" s="135"/>
    </row>
    <row r="1877" spans="1:42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  <c r="AE1877" s="135"/>
      <c r="AF1877" s="135"/>
      <c r="AG1877" s="135"/>
      <c r="AH1877" s="135"/>
      <c r="AI1877" s="135"/>
      <c r="AJ1877" s="135"/>
      <c r="AK1877" s="135"/>
      <c r="AL1877" s="135"/>
      <c r="AM1877" s="135"/>
      <c r="AN1877" s="135"/>
      <c r="AO1877" s="135"/>
      <c r="AP1877" s="135"/>
    </row>
    <row r="1878" spans="1:42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  <c r="AE1878" s="135"/>
      <c r="AF1878" s="135"/>
      <c r="AG1878" s="135"/>
      <c r="AH1878" s="135"/>
      <c r="AI1878" s="135"/>
      <c r="AJ1878" s="135"/>
      <c r="AK1878" s="135"/>
      <c r="AL1878" s="135"/>
      <c r="AM1878" s="135"/>
      <c r="AN1878" s="135"/>
      <c r="AO1878" s="135"/>
      <c r="AP1878" s="135"/>
    </row>
    <row r="1879" spans="1:42" s="33" customFormat="1" ht="15" hidden="1" customHeight="1" x14ac:dyDescent="0.25">
      <c r="A1879" s="48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  <c r="AE1879" s="135"/>
      <c r="AF1879" s="135"/>
      <c r="AG1879" s="135"/>
      <c r="AH1879" s="135"/>
      <c r="AI1879" s="135"/>
      <c r="AJ1879" s="135"/>
      <c r="AK1879" s="135"/>
      <c r="AL1879" s="135"/>
      <c r="AM1879" s="135"/>
      <c r="AN1879" s="135"/>
      <c r="AO1879" s="135"/>
      <c r="AP1879" s="135"/>
    </row>
    <row r="1880" spans="1:42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9"/>
      <c r="AC1880" s="32"/>
      <c r="AE1880" s="135"/>
      <c r="AF1880" s="135"/>
      <c r="AG1880" s="135"/>
      <c r="AH1880" s="135"/>
      <c r="AI1880" s="135"/>
      <c r="AJ1880" s="135"/>
      <c r="AK1880" s="135"/>
      <c r="AL1880" s="135"/>
      <c r="AM1880" s="135"/>
      <c r="AN1880" s="135"/>
      <c r="AO1880" s="135"/>
      <c r="AP1880" s="135"/>
    </row>
    <row r="1881" spans="1:42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9" t="e">
        <f>Z1881/D1881</f>
        <v>#REF!</v>
      </c>
      <c r="AC1881" s="32"/>
      <c r="AE1881" s="135"/>
      <c r="AF1881" s="135"/>
      <c r="AG1881" s="135"/>
      <c r="AH1881" s="135"/>
      <c r="AI1881" s="135"/>
      <c r="AJ1881" s="135"/>
      <c r="AK1881" s="135"/>
      <c r="AL1881" s="135"/>
      <c r="AM1881" s="135"/>
      <c r="AN1881" s="135"/>
      <c r="AO1881" s="135"/>
      <c r="AP1881" s="135"/>
    </row>
    <row r="1882" spans="1:42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9"/>
      <c r="AC1882" s="32"/>
      <c r="AE1882" s="135"/>
      <c r="AF1882" s="135"/>
      <c r="AG1882" s="135"/>
      <c r="AH1882" s="135"/>
      <c r="AI1882" s="135"/>
      <c r="AJ1882" s="135"/>
      <c r="AK1882" s="135"/>
      <c r="AL1882" s="135"/>
      <c r="AM1882" s="135"/>
      <c r="AN1882" s="135"/>
      <c r="AO1882" s="135"/>
      <c r="AP1882" s="135"/>
    </row>
    <row r="1883" spans="1:42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9"/>
      <c r="AC1883" s="32"/>
      <c r="AE1883" s="135"/>
      <c r="AF1883" s="135"/>
      <c r="AG1883" s="135"/>
      <c r="AH1883" s="135"/>
      <c r="AI1883" s="135"/>
      <c r="AJ1883" s="135"/>
      <c r="AK1883" s="135"/>
      <c r="AL1883" s="135"/>
      <c r="AM1883" s="135"/>
      <c r="AN1883" s="135"/>
      <c r="AO1883" s="135"/>
      <c r="AP1883" s="135"/>
    </row>
    <row r="1884" spans="1:42" s="33" customFormat="1" ht="18" hidden="1" customHeight="1" x14ac:dyDescent="0.25">
      <c r="A1884" s="40" t="s">
        <v>38</v>
      </c>
      <c r="B1884" s="41" t="e">
        <f t="shared" ref="B1884:C1884" si="904">SUM(B1880:B1883)</f>
        <v>#REF!</v>
      </c>
      <c r="C1884" s="41" t="e">
        <f t="shared" si="904"/>
        <v>#REF!</v>
      </c>
      <c r="D1884" s="41" t="e">
        <f>SUM(D1880:D1883)</f>
        <v>#REF!</v>
      </c>
      <c r="E1884" s="41" t="e">
        <f t="shared" ref="E1884:AA1884" si="905">SUM(E1880:E1883)</f>
        <v>#REF!</v>
      </c>
      <c r="F1884" s="41" t="e">
        <f t="shared" si="905"/>
        <v>#REF!</v>
      </c>
      <c r="G1884" s="41" t="e">
        <f t="shared" si="905"/>
        <v>#REF!</v>
      </c>
      <c r="H1884" s="41" t="e">
        <f t="shared" si="905"/>
        <v>#REF!</v>
      </c>
      <c r="I1884" s="41" t="e">
        <f t="shared" si="905"/>
        <v>#REF!</v>
      </c>
      <c r="J1884" s="41" t="e">
        <f t="shared" si="905"/>
        <v>#REF!</v>
      </c>
      <c r="K1884" s="41" t="e">
        <f t="shared" si="905"/>
        <v>#REF!</v>
      </c>
      <c r="L1884" s="41" t="e">
        <f t="shared" si="905"/>
        <v>#REF!</v>
      </c>
      <c r="M1884" s="41" t="e">
        <f t="shared" si="905"/>
        <v>#REF!</v>
      </c>
      <c r="N1884" s="41" t="e">
        <f t="shared" si="905"/>
        <v>#REF!</v>
      </c>
      <c r="O1884" s="41" t="e">
        <f t="shared" si="905"/>
        <v>#REF!</v>
      </c>
      <c r="P1884" s="41" t="e">
        <f t="shared" si="905"/>
        <v>#REF!</v>
      </c>
      <c r="Q1884" s="41" t="e">
        <f t="shared" si="905"/>
        <v>#REF!</v>
      </c>
      <c r="R1884" s="41" t="e">
        <f t="shared" si="905"/>
        <v>#REF!</v>
      </c>
      <c r="S1884" s="41" t="e">
        <f t="shared" si="905"/>
        <v>#REF!</v>
      </c>
      <c r="T1884" s="41" t="e">
        <f t="shared" si="905"/>
        <v>#REF!</v>
      </c>
      <c r="U1884" s="41" t="e">
        <f t="shared" si="905"/>
        <v>#REF!</v>
      </c>
      <c r="V1884" s="41" t="e">
        <f t="shared" si="905"/>
        <v>#REF!</v>
      </c>
      <c r="W1884" s="41" t="e">
        <f t="shared" si="905"/>
        <v>#REF!</v>
      </c>
      <c r="X1884" s="41" t="e">
        <f t="shared" si="905"/>
        <v>#REF!</v>
      </c>
      <c r="Y1884" s="41" t="e">
        <f t="shared" si="905"/>
        <v>#REF!</v>
      </c>
      <c r="Z1884" s="41" t="e">
        <f t="shared" si="905"/>
        <v>#REF!</v>
      </c>
      <c r="AA1884" s="41" t="e">
        <f t="shared" si="905"/>
        <v>#REF!</v>
      </c>
      <c r="AB1884" s="42" t="e">
        <f>Z1884/D1884</f>
        <v>#REF!</v>
      </c>
      <c r="AC1884" s="32"/>
      <c r="AE1884" s="135"/>
      <c r="AF1884" s="135"/>
      <c r="AG1884" s="135"/>
      <c r="AH1884" s="135"/>
      <c r="AI1884" s="135"/>
      <c r="AJ1884" s="135"/>
      <c r="AK1884" s="135"/>
      <c r="AL1884" s="135"/>
      <c r="AM1884" s="135"/>
      <c r="AN1884" s="135"/>
      <c r="AO1884" s="135"/>
      <c r="AP1884" s="135"/>
    </row>
    <row r="1885" spans="1:42" s="33" customFormat="1" ht="18" hidden="1" customHeight="1" x14ac:dyDescent="0.25">
      <c r="A1885" s="43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906">SUM(M1885:Y1885)</f>
        <v>0</v>
      </c>
      <c r="AA1885" s="31">
        <f>D1885-Z1885</f>
        <v>0</v>
      </c>
      <c r="AB1885" s="39"/>
      <c r="AC1885" s="32"/>
      <c r="AE1885" s="135"/>
      <c r="AF1885" s="135"/>
      <c r="AG1885" s="135"/>
      <c r="AH1885" s="135"/>
      <c r="AI1885" s="135"/>
      <c r="AJ1885" s="135"/>
      <c r="AK1885" s="135"/>
      <c r="AL1885" s="135"/>
      <c r="AM1885" s="135"/>
      <c r="AN1885" s="135"/>
      <c r="AO1885" s="135"/>
      <c r="AP1885" s="135"/>
    </row>
    <row r="1886" spans="1:42" s="33" customFormat="1" ht="18" hidden="1" customHeight="1" x14ac:dyDescent="0.25">
      <c r="A1886" s="40" t="s">
        <v>40</v>
      </c>
      <c r="B1886" s="41" t="e">
        <f t="shared" ref="B1886:C1886" si="907">B1885+B1884</f>
        <v>#REF!</v>
      </c>
      <c r="C1886" s="41" t="e">
        <f t="shared" si="907"/>
        <v>#REF!</v>
      </c>
      <c r="D1886" s="41" t="e">
        <f>D1885+D1884</f>
        <v>#REF!</v>
      </c>
      <c r="E1886" s="41" t="e">
        <f t="shared" ref="E1886:AA1886" si="908">E1885+E1884</f>
        <v>#REF!</v>
      </c>
      <c r="F1886" s="41" t="e">
        <f t="shared" si="908"/>
        <v>#REF!</v>
      </c>
      <c r="G1886" s="41" t="e">
        <f t="shared" si="908"/>
        <v>#REF!</v>
      </c>
      <c r="H1886" s="41" t="e">
        <f t="shared" si="908"/>
        <v>#REF!</v>
      </c>
      <c r="I1886" s="41" t="e">
        <f t="shared" si="908"/>
        <v>#REF!</v>
      </c>
      <c r="J1886" s="41" t="e">
        <f t="shared" si="908"/>
        <v>#REF!</v>
      </c>
      <c r="K1886" s="41" t="e">
        <f t="shared" si="908"/>
        <v>#REF!</v>
      </c>
      <c r="L1886" s="41" t="e">
        <f t="shared" si="908"/>
        <v>#REF!</v>
      </c>
      <c r="M1886" s="41" t="e">
        <f t="shared" si="908"/>
        <v>#REF!</v>
      </c>
      <c r="N1886" s="41" t="e">
        <f t="shared" si="908"/>
        <v>#REF!</v>
      </c>
      <c r="O1886" s="41" t="e">
        <f t="shared" si="908"/>
        <v>#REF!</v>
      </c>
      <c r="P1886" s="41" t="e">
        <f t="shared" si="908"/>
        <v>#REF!</v>
      </c>
      <c r="Q1886" s="41" t="e">
        <f t="shared" si="908"/>
        <v>#REF!</v>
      </c>
      <c r="R1886" s="41" t="e">
        <f t="shared" si="908"/>
        <v>#REF!</v>
      </c>
      <c r="S1886" s="41" t="e">
        <f t="shared" si="908"/>
        <v>#REF!</v>
      </c>
      <c r="T1886" s="41" t="e">
        <f t="shared" si="908"/>
        <v>#REF!</v>
      </c>
      <c r="U1886" s="41" t="e">
        <f t="shared" si="908"/>
        <v>#REF!</v>
      </c>
      <c r="V1886" s="41" t="e">
        <f t="shared" si="908"/>
        <v>#REF!</v>
      </c>
      <c r="W1886" s="41" t="e">
        <f t="shared" si="908"/>
        <v>#REF!</v>
      </c>
      <c r="X1886" s="41" t="e">
        <f t="shared" si="908"/>
        <v>#REF!</v>
      </c>
      <c r="Y1886" s="41" t="e">
        <f t="shared" si="908"/>
        <v>#REF!</v>
      </c>
      <c r="Z1886" s="41" t="e">
        <f t="shared" si="908"/>
        <v>#REF!</v>
      </c>
      <c r="AA1886" s="41" t="e">
        <f t="shared" si="908"/>
        <v>#REF!</v>
      </c>
      <c r="AB1886" s="42" t="e">
        <f>Z1886/D1886</f>
        <v>#REF!</v>
      </c>
      <c r="AC1886" s="44"/>
      <c r="AE1886" s="135"/>
      <c r="AF1886" s="135"/>
      <c r="AG1886" s="135"/>
      <c r="AH1886" s="135"/>
      <c r="AI1886" s="135"/>
      <c r="AJ1886" s="135"/>
      <c r="AK1886" s="135"/>
      <c r="AL1886" s="135"/>
      <c r="AM1886" s="135"/>
      <c r="AN1886" s="135"/>
      <c r="AO1886" s="135"/>
      <c r="AP1886" s="135"/>
    </row>
    <row r="1887" spans="1:42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  <c r="AE1887" s="135"/>
      <c r="AF1887" s="135"/>
      <c r="AG1887" s="135"/>
      <c r="AH1887" s="135"/>
      <c r="AI1887" s="135"/>
      <c r="AJ1887" s="135"/>
      <c r="AK1887" s="135"/>
      <c r="AL1887" s="135"/>
      <c r="AM1887" s="135"/>
      <c r="AN1887" s="135"/>
      <c r="AO1887" s="135"/>
      <c r="AP1887" s="135"/>
    </row>
    <row r="1888" spans="1:42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  <c r="AE1888" s="135"/>
      <c r="AF1888" s="135"/>
      <c r="AG1888" s="135"/>
      <c r="AH1888" s="135"/>
      <c r="AI1888" s="135"/>
      <c r="AJ1888" s="135"/>
      <c r="AK1888" s="135"/>
      <c r="AL1888" s="135"/>
      <c r="AM1888" s="135"/>
      <c r="AN1888" s="135"/>
      <c r="AO1888" s="135"/>
      <c r="AP1888" s="135"/>
    </row>
    <row r="1889" spans="1:42" s="33" customFormat="1" ht="15" hidden="1" customHeight="1" x14ac:dyDescent="0.25">
      <c r="A1889" s="48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  <c r="AE1889" s="135"/>
      <c r="AF1889" s="135"/>
      <c r="AG1889" s="135"/>
      <c r="AH1889" s="135"/>
      <c r="AI1889" s="135"/>
      <c r="AJ1889" s="135"/>
      <c r="AK1889" s="135"/>
      <c r="AL1889" s="135"/>
      <c r="AM1889" s="135"/>
      <c r="AN1889" s="135"/>
      <c r="AO1889" s="135"/>
      <c r="AP1889" s="135"/>
    </row>
    <row r="1890" spans="1:42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9"/>
      <c r="AC1890" s="32"/>
      <c r="AE1890" s="135"/>
      <c r="AF1890" s="135"/>
      <c r="AG1890" s="135"/>
      <c r="AH1890" s="135"/>
      <c r="AI1890" s="135"/>
      <c r="AJ1890" s="135"/>
      <c r="AK1890" s="135"/>
      <c r="AL1890" s="135"/>
      <c r="AM1890" s="135"/>
      <c r="AN1890" s="135"/>
      <c r="AO1890" s="135"/>
      <c r="AP1890" s="135"/>
    </row>
    <row r="1891" spans="1:42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909">SUM(M1891:Y1891)</f>
        <v>#REF!</v>
      </c>
      <c r="AA1891" s="31" t="e">
        <f>D1891-Z1891</f>
        <v>#REF!</v>
      </c>
      <c r="AB1891" s="39" t="e">
        <f>Z1891/D1891</f>
        <v>#REF!</v>
      </c>
      <c r="AC1891" s="32"/>
      <c r="AE1891" s="135"/>
      <c r="AF1891" s="135"/>
      <c r="AG1891" s="135"/>
      <c r="AH1891" s="135"/>
      <c r="AI1891" s="135"/>
      <c r="AJ1891" s="135"/>
      <c r="AK1891" s="135"/>
      <c r="AL1891" s="135"/>
      <c r="AM1891" s="135"/>
      <c r="AN1891" s="135"/>
      <c r="AO1891" s="135"/>
      <c r="AP1891" s="135"/>
    </row>
    <row r="1892" spans="1:42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909"/>
        <v>0</v>
      </c>
      <c r="AA1892" s="31">
        <f>D1892-Z1892</f>
        <v>0</v>
      </c>
      <c r="AB1892" s="39"/>
      <c r="AC1892" s="32"/>
      <c r="AE1892" s="135"/>
      <c r="AF1892" s="135"/>
      <c r="AG1892" s="135"/>
      <c r="AH1892" s="135"/>
      <c r="AI1892" s="135"/>
      <c r="AJ1892" s="135"/>
      <c r="AK1892" s="135"/>
      <c r="AL1892" s="135"/>
      <c r="AM1892" s="135"/>
      <c r="AN1892" s="135"/>
      <c r="AO1892" s="135"/>
      <c r="AP1892" s="135"/>
    </row>
    <row r="1893" spans="1:42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909"/>
        <v>0</v>
      </c>
      <c r="AA1893" s="31">
        <f>D1893-Z1893</f>
        <v>0</v>
      </c>
      <c r="AB1893" s="39"/>
      <c r="AC1893" s="32"/>
      <c r="AE1893" s="135"/>
      <c r="AF1893" s="135"/>
      <c r="AG1893" s="135"/>
      <c r="AH1893" s="135"/>
      <c r="AI1893" s="135"/>
      <c r="AJ1893" s="135"/>
      <c r="AK1893" s="135"/>
      <c r="AL1893" s="135"/>
      <c r="AM1893" s="135"/>
      <c r="AN1893" s="135"/>
      <c r="AO1893" s="135"/>
      <c r="AP1893" s="135"/>
    </row>
    <row r="1894" spans="1:42" s="33" customFormat="1" ht="18" hidden="1" customHeight="1" x14ac:dyDescent="0.25">
      <c r="A1894" s="40" t="s">
        <v>38</v>
      </c>
      <c r="B1894" s="41" t="e">
        <f t="shared" ref="B1894:C1894" si="910">SUM(B1890:B1893)</f>
        <v>#REF!</v>
      </c>
      <c r="C1894" s="41" t="e">
        <f t="shared" si="910"/>
        <v>#REF!</v>
      </c>
      <c r="D1894" s="41" t="e">
        <f>SUM(D1890:D1893)</f>
        <v>#REF!</v>
      </c>
      <c r="E1894" s="41" t="e">
        <f t="shared" ref="E1894:AA1894" si="911">SUM(E1890:E1893)</f>
        <v>#REF!</v>
      </c>
      <c r="F1894" s="41" t="e">
        <f t="shared" si="911"/>
        <v>#REF!</v>
      </c>
      <c r="G1894" s="41" t="e">
        <f t="shared" si="911"/>
        <v>#REF!</v>
      </c>
      <c r="H1894" s="41" t="e">
        <f t="shared" si="911"/>
        <v>#REF!</v>
      </c>
      <c r="I1894" s="41" t="e">
        <f t="shared" si="911"/>
        <v>#REF!</v>
      </c>
      <c r="J1894" s="41" t="e">
        <f t="shared" si="911"/>
        <v>#REF!</v>
      </c>
      <c r="K1894" s="41" t="e">
        <f t="shared" si="911"/>
        <v>#REF!</v>
      </c>
      <c r="L1894" s="41" t="e">
        <f t="shared" si="911"/>
        <v>#REF!</v>
      </c>
      <c r="M1894" s="41" t="e">
        <f t="shared" si="911"/>
        <v>#REF!</v>
      </c>
      <c r="N1894" s="41" t="e">
        <f t="shared" si="911"/>
        <v>#REF!</v>
      </c>
      <c r="O1894" s="41" t="e">
        <f t="shared" si="911"/>
        <v>#REF!</v>
      </c>
      <c r="P1894" s="41" t="e">
        <f t="shared" si="911"/>
        <v>#REF!</v>
      </c>
      <c r="Q1894" s="41" t="e">
        <f t="shared" si="911"/>
        <v>#REF!</v>
      </c>
      <c r="R1894" s="41" t="e">
        <f t="shared" si="911"/>
        <v>#REF!</v>
      </c>
      <c r="S1894" s="41" t="e">
        <f t="shared" si="911"/>
        <v>#REF!</v>
      </c>
      <c r="T1894" s="41" t="e">
        <f t="shared" si="911"/>
        <v>#REF!</v>
      </c>
      <c r="U1894" s="41" t="e">
        <f t="shared" si="911"/>
        <v>#REF!</v>
      </c>
      <c r="V1894" s="41" t="e">
        <f t="shared" si="911"/>
        <v>#REF!</v>
      </c>
      <c r="W1894" s="41" t="e">
        <f t="shared" si="911"/>
        <v>#REF!</v>
      </c>
      <c r="X1894" s="41" t="e">
        <f t="shared" si="911"/>
        <v>#REF!</v>
      </c>
      <c r="Y1894" s="41" t="e">
        <f t="shared" si="911"/>
        <v>#REF!</v>
      </c>
      <c r="Z1894" s="41" t="e">
        <f t="shared" si="911"/>
        <v>#REF!</v>
      </c>
      <c r="AA1894" s="41" t="e">
        <f t="shared" si="911"/>
        <v>#REF!</v>
      </c>
      <c r="AB1894" s="42" t="e">
        <f>Z1894/D1894</f>
        <v>#REF!</v>
      </c>
      <c r="AC1894" s="32"/>
      <c r="AE1894" s="135"/>
      <c r="AF1894" s="135"/>
      <c r="AG1894" s="135"/>
      <c r="AH1894" s="135"/>
      <c r="AI1894" s="135"/>
      <c r="AJ1894" s="135"/>
      <c r="AK1894" s="135"/>
      <c r="AL1894" s="135"/>
      <c r="AM1894" s="135"/>
      <c r="AN1894" s="135"/>
      <c r="AO1894" s="135"/>
      <c r="AP1894" s="135"/>
    </row>
    <row r="1895" spans="1:42" s="33" customFormat="1" ht="18" hidden="1" customHeight="1" x14ac:dyDescent="0.25">
      <c r="A1895" s="43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912">SUM(M1895:Y1895)</f>
        <v>#REF!</v>
      </c>
      <c r="AA1895" s="31" t="e">
        <f>D1895-Z1895</f>
        <v>#REF!</v>
      </c>
      <c r="AB1895" s="39"/>
      <c r="AC1895" s="32"/>
      <c r="AE1895" s="135"/>
      <c r="AF1895" s="135"/>
      <c r="AG1895" s="135"/>
      <c r="AH1895" s="135"/>
      <c r="AI1895" s="135"/>
      <c r="AJ1895" s="135"/>
      <c r="AK1895" s="135"/>
      <c r="AL1895" s="135"/>
      <c r="AM1895" s="135"/>
      <c r="AN1895" s="135"/>
      <c r="AO1895" s="135"/>
      <c r="AP1895" s="135"/>
    </row>
    <row r="1896" spans="1:42" s="33" customFormat="1" ht="18" hidden="1" customHeight="1" x14ac:dyDescent="0.25">
      <c r="A1896" s="40" t="s">
        <v>40</v>
      </c>
      <c r="B1896" s="41" t="e">
        <f t="shared" ref="B1896:C1896" si="913">B1895+B1894</f>
        <v>#REF!</v>
      </c>
      <c r="C1896" s="41" t="e">
        <f t="shared" si="913"/>
        <v>#REF!</v>
      </c>
      <c r="D1896" s="41" t="e">
        <f>D1895+D1894</f>
        <v>#REF!</v>
      </c>
      <c r="E1896" s="41" t="e">
        <f t="shared" ref="E1896:AA1896" si="914">E1895+E1894</f>
        <v>#REF!</v>
      </c>
      <c r="F1896" s="41" t="e">
        <f t="shared" si="914"/>
        <v>#REF!</v>
      </c>
      <c r="G1896" s="41" t="e">
        <f t="shared" si="914"/>
        <v>#REF!</v>
      </c>
      <c r="H1896" s="41" t="e">
        <f t="shared" si="914"/>
        <v>#REF!</v>
      </c>
      <c r="I1896" s="41" t="e">
        <f t="shared" si="914"/>
        <v>#REF!</v>
      </c>
      <c r="J1896" s="41" t="e">
        <f t="shared" si="914"/>
        <v>#REF!</v>
      </c>
      <c r="K1896" s="41" t="e">
        <f t="shared" si="914"/>
        <v>#REF!</v>
      </c>
      <c r="L1896" s="41" t="e">
        <f t="shared" si="914"/>
        <v>#REF!</v>
      </c>
      <c r="M1896" s="41" t="e">
        <f t="shared" si="914"/>
        <v>#REF!</v>
      </c>
      <c r="N1896" s="41" t="e">
        <f t="shared" si="914"/>
        <v>#REF!</v>
      </c>
      <c r="O1896" s="41" t="e">
        <f t="shared" si="914"/>
        <v>#REF!</v>
      </c>
      <c r="P1896" s="41" t="e">
        <f t="shared" si="914"/>
        <v>#REF!</v>
      </c>
      <c r="Q1896" s="41" t="e">
        <f t="shared" si="914"/>
        <v>#REF!</v>
      </c>
      <c r="R1896" s="41" t="e">
        <f t="shared" si="914"/>
        <v>#REF!</v>
      </c>
      <c r="S1896" s="41" t="e">
        <f t="shared" si="914"/>
        <v>#REF!</v>
      </c>
      <c r="T1896" s="41" t="e">
        <f t="shared" si="914"/>
        <v>#REF!</v>
      </c>
      <c r="U1896" s="41" t="e">
        <f t="shared" si="914"/>
        <v>#REF!</v>
      </c>
      <c r="V1896" s="41" t="e">
        <f t="shared" si="914"/>
        <v>#REF!</v>
      </c>
      <c r="W1896" s="41" t="e">
        <f t="shared" si="914"/>
        <v>#REF!</v>
      </c>
      <c r="X1896" s="41" t="e">
        <f t="shared" si="914"/>
        <v>#REF!</v>
      </c>
      <c r="Y1896" s="41" t="e">
        <f t="shared" si="914"/>
        <v>#REF!</v>
      </c>
      <c r="Z1896" s="41" t="e">
        <f t="shared" si="914"/>
        <v>#REF!</v>
      </c>
      <c r="AA1896" s="41" t="e">
        <f t="shared" si="914"/>
        <v>#REF!</v>
      </c>
      <c r="AB1896" s="42" t="e">
        <f>Z1896/D1896</f>
        <v>#REF!</v>
      </c>
      <c r="AC1896" s="44"/>
      <c r="AE1896" s="135"/>
      <c r="AF1896" s="135"/>
      <c r="AG1896" s="135"/>
      <c r="AH1896" s="135"/>
      <c r="AI1896" s="135"/>
      <c r="AJ1896" s="135"/>
      <c r="AK1896" s="135"/>
      <c r="AL1896" s="135"/>
      <c r="AM1896" s="135"/>
      <c r="AN1896" s="135"/>
      <c r="AO1896" s="135"/>
      <c r="AP1896" s="135"/>
    </row>
    <row r="1897" spans="1:42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  <c r="AE1897" s="135"/>
      <c r="AF1897" s="135"/>
      <c r="AG1897" s="135"/>
      <c r="AH1897" s="135"/>
      <c r="AI1897" s="135"/>
      <c r="AJ1897" s="135"/>
      <c r="AK1897" s="135"/>
      <c r="AL1897" s="135"/>
      <c r="AM1897" s="135"/>
      <c r="AN1897" s="135"/>
      <c r="AO1897" s="135"/>
      <c r="AP1897" s="135"/>
    </row>
    <row r="1898" spans="1:42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  <c r="AE1898" s="135"/>
      <c r="AF1898" s="135"/>
      <c r="AG1898" s="135"/>
      <c r="AH1898" s="135"/>
      <c r="AI1898" s="135"/>
      <c r="AJ1898" s="135"/>
      <c r="AK1898" s="135"/>
      <c r="AL1898" s="135"/>
      <c r="AM1898" s="135"/>
      <c r="AN1898" s="135"/>
      <c r="AO1898" s="135"/>
      <c r="AP1898" s="135"/>
    </row>
    <row r="1899" spans="1:42" s="33" customFormat="1" ht="15" hidden="1" customHeight="1" x14ac:dyDescent="0.25">
      <c r="A1899" s="48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  <c r="AE1899" s="135"/>
      <c r="AF1899" s="135"/>
      <c r="AG1899" s="135"/>
      <c r="AH1899" s="135"/>
      <c r="AI1899" s="135"/>
      <c r="AJ1899" s="135"/>
      <c r="AK1899" s="135"/>
      <c r="AL1899" s="135"/>
      <c r="AM1899" s="135"/>
      <c r="AN1899" s="135"/>
      <c r="AO1899" s="135"/>
      <c r="AP1899" s="135"/>
    </row>
    <row r="1900" spans="1:42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9" t="e">
        <f>Z1900/D1900</f>
        <v>#DIV/0!</v>
      </c>
      <c r="AC1900" s="32"/>
      <c r="AE1900" s="135"/>
      <c r="AF1900" s="135"/>
      <c r="AG1900" s="135"/>
      <c r="AH1900" s="135"/>
      <c r="AI1900" s="135"/>
      <c r="AJ1900" s="135"/>
      <c r="AK1900" s="135"/>
      <c r="AL1900" s="135"/>
      <c r="AM1900" s="135"/>
      <c r="AN1900" s="135"/>
      <c r="AO1900" s="135"/>
      <c r="AP1900" s="135"/>
    </row>
    <row r="1901" spans="1:42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15">SUM(M1901:Y1901)</f>
        <v>#REF!</v>
      </c>
      <c r="AA1901" s="31" t="e">
        <f>D1901-Z1901</f>
        <v>#REF!</v>
      </c>
      <c r="AB1901" s="39" t="e">
        <f>Z1901/D1901</f>
        <v>#REF!</v>
      </c>
      <c r="AC1901" s="32"/>
      <c r="AE1901" s="135"/>
      <c r="AF1901" s="135"/>
      <c r="AG1901" s="135"/>
      <c r="AH1901" s="135"/>
      <c r="AI1901" s="135"/>
      <c r="AJ1901" s="135"/>
      <c r="AK1901" s="135"/>
      <c r="AL1901" s="135"/>
      <c r="AM1901" s="135"/>
      <c r="AN1901" s="135"/>
      <c r="AO1901" s="135"/>
      <c r="AP1901" s="135"/>
    </row>
    <row r="1902" spans="1:42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15"/>
        <v>0</v>
      </c>
      <c r="AA1902" s="31">
        <f>D1902-Z1902</f>
        <v>0</v>
      </c>
      <c r="AB1902" s="39"/>
      <c r="AC1902" s="32"/>
      <c r="AE1902" s="135"/>
      <c r="AF1902" s="135"/>
      <c r="AG1902" s="135"/>
      <c r="AH1902" s="135"/>
      <c r="AI1902" s="135"/>
      <c r="AJ1902" s="135"/>
      <c r="AK1902" s="135"/>
      <c r="AL1902" s="135"/>
      <c r="AM1902" s="135"/>
      <c r="AN1902" s="135"/>
      <c r="AO1902" s="135"/>
      <c r="AP1902" s="135"/>
    </row>
    <row r="1903" spans="1:42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15"/>
        <v>0</v>
      </c>
      <c r="AA1903" s="31">
        <f>D1903-Z1903</f>
        <v>0</v>
      </c>
      <c r="AB1903" s="39"/>
      <c r="AC1903" s="32"/>
      <c r="AE1903" s="135"/>
      <c r="AF1903" s="135"/>
      <c r="AG1903" s="135"/>
      <c r="AH1903" s="135"/>
      <c r="AI1903" s="135"/>
      <c r="AJ1903" s="135"/>
      <c r="AK1903" s="135"/>
      <c r="AL1903" s="135"/>
      <c r="AM1903" s="135"/>
      <c r="AN1903" s="135"/>
      <c r="AO1903" s="135"/>
      <c r="AP1903" s="135"/>
    </row>
    <row r="1904" spans="1:42" s="33" customFormat="1" ht="18" hidden="1" customHeight="1" x14ac:dyDescent="0.25">
      <c r="A1904" s="40" t="s">
        <v>38</v>
      </c>
      <c r="B1904" s="41" t="e">
        <f t="shared" ref="B1904:C1904" si="916">SUM(B1900:B1903)</f>
        <v>#REF!</v>
      </c>
      <c r="C1904" s="41" t="e">
        <f t="shared" si="916"/>
        <v>#REF!</v>
      </c>
      <c r="D1904" s="41" t="e">
        <f>SUM(D1900:D1903)</f>
        <v>#REF!</v>
      </c>
      <c r="E1904" s="41" t="e">
        <f t="shared" ref="E1904:AA1904" si="917">SUM(E1900:E1903)</f>
        <v>#REF!</v>
      </c>
      <c r="F1904" s="41" t="e">
        <f t="shared" si="917"/>
        <v>#REF!</v>
      </c>
      <c r="G1904" s="41" t="e">
        <f t="shared" si="917"/>
        <v>#REF!</v>
      </c>
      <c r="H1904" s="41" t="e">
        <f t="shared" si="917"/>
        <v>#REF!</v>
      </c>
      <c r="I1904" s="41" t="e">
        <f t="shared" si="917"/>
        <v>#REF!</v>
      </c>
      <c r="J1904" s="41" t="e">
        <f t="shared" si="917"/>
        <v>#REF!</v>
      </c>
      <c r="K1904" s="41" t="e">
        <f t="shared" si="917"/>
        <v>#REF!</v>
      </c>
      <c r="L1904" s="41" t="e">
        <f t="shared" si="917"/>
        <v>#REF!</v>
      </c>
      <c r="M1904" s="41" t="e">
        <f t="shared" si="917"/>
        <v>#REF!</v>
      </c>
      <c r="N1904" s="41" t="e">
        <f t="shared" si="917"/>
        <v>#REF!</v>
      </c>
      <c r="O1904" s="41" t="e">
        <f t="shared" si="917"/>
        <v>#REF!</v>
      </c>
      <c r="P1904" s="41" t="e">
        <f t="shared" si="917"/>
        <v>#REF!</v>
      </c>
      <c r="Q1904" s="41" t="e">
        <f t="shared" si="917"/>
        <v>#REF!</v>
      </c>
      <c r="R1904" s="41" t="e">
        <f t="shared" si="917"/>
        <v>#REF!</v>
      </c>
      <c r="S1904" s="41" t="e">
        <f t="shared" si="917"/>
        <v>#REF!</v>
      </c>
      <c r="T1904" s="41" t="e">
        <f t="shared" si="917"/>
        <v>#REF!</v>
      </c>
      <c r="U1904" s="41" t="e">
        <f t="shared" si="917"/>
        <v>#REF!</v>
      </c>
      <c r="V1904" s="41" t="e">
        <f t="shared" si="917"/>
        <v>#REF!</v>
      </c>
      <c r="W1904" s="41" t="e">
        <f t="shared" si="917"/>
        <v>#REF!</v>
      </c>
      <c r="X1904" s="41" t="e">
        <f t="shared" si="917"/>
        <v>#REF!</v>
      </c>
      <c r="Y1904" s="41" t="e">
        <f t="shared" si="917"/>
        <v>#REF!</v>
      </c>
      <c r="Z1904" s="41" t="e">
        <f t="shared" si="917"/>
        <v>#REF!</v>
      </c>
      <c r="AA1904" s="41" t="e">
        <f t="shared" si="917"/>
        <v>#REF!</v>
      </c>
      <c r="AB1904" s="42" t="e">
        <f>Z1904/D1904</f>
        <v>#REF!</v>
      </c>
      <c r="AC1904" s="32"/>
      <c r="AE1904" s="135"/>
      <c r="AF1904" s="135"/>
      <c r="AG1904" s="135"/>
      <c r="AH1904" s="135"/>
      <c r="AI1904" s="135"/>
      <c r="AJ1904" s="135"/>
      <c r="AK1904" s="135"/>
      <c r="AL1904" s="135"/>
      <c r="AM1904" s="135"/>
      <c r="AN1904" s="135"/>
      <c r="AO1904" s="135"/>
      <c r="AP1904" s="135"/>
    </row>
    <row r="1905" spans="1:42" s="33" customFormat="1" ht="18" hidden="1" customHeight="1" x14ac:dyDescent="0.25">
      <c r="A1905" s="43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18">SUM(M1905:Y1905)</f>
        <v>0</v>
      </c>
      <c r="AA1905" s="31">
        <f>D1905-Z1905</f>
        <v>0</v>
      </c>
      <c r="AB1905" s="39"/>
      <c r="AC1905" s="32"/>
      <c r="AE1905" s="135"/>
      <c r="AF1905" s="135"/>
      <c r="AG1905" s="135"/>
      <c r="AH1905" s="135"/>
      <c r="AI1905" s="135"/>
      <c r="AJ1905" s="135"/>
      <c r="AK1905" s="135"/>
      <c r="AL1905" s="135"/>
      <c r="AM1905" s="135"/>
      <c r="AN1905" s="135"/>
      <c r="AO1905" s="135"/>
      <c r="AP1905" s="135"/>
    </row>
    <row r="1906" spans="1:42" s="33" customFormat="1" ht="18" hidden="1" customHeight="1" x14ac:dyDescent="0.25">
      <c r="A1906" s="40" t="s">
        <v>40</v>
      </c>
      <c r="B1906" s="41" t="e">
        <f t="shared" ref="B1906:C1906" si="919">B1905+B1904</f>
        <v>#REF!</v>
      </c>
      <c r="C1906" s="41" t="e">
        <f t="shared" si="919"/>
        <v>#REF!</v>
      </c>
      <c r="D1906" s="41" t="e">
        <f>D1905+D1904</f>
        <v>#REF!</v>
      </c>
      <c r="E1906" s="41" t="e">
        <f t="shared" ref="E1906:AA1906" si="920">E1905+E1904</f>
        <v>#REF!</v>
      </c>
      <c r="F1906" s="41" t="e">
        <f t="shared" si="920"/>
        <v>#REF!</v>
      </c>
      <c r="G1906" s="41" t="e">
        <f t="shared" si="920"/>
        <v>#REF!</v>
      </c>
      <c r="H1906" s="41" t="e">
        <f t="shared" si="920"/>
        <v>#REF!</v>
      </c>
      <c r="I1906" s="41" t="e">
        <f t="shared" si="920"/>
        <v>#REF!</v>
      </c>
      <c r="J1906" s="41" t="e">
        <f t="shared" si="920"/>
        <v>#REF!</v>
      </c>
      <c r="K1906" s="41" t="e">
        <f t="shared" si="920"/>
        <v>#REF!</v>
      </c>
      <c r="L1906" s="41" t="e">
        <f t="shared" si="920"/>
        <v>#REF!</v>
      </c>
      <c r="M1906" s="41" t="e">
        <f t="shared" si="920"/>
        <v>#REF!</v>
      </c>
      <c r="N1906" s="41" t="e">
        <f t="shared" si="920"/>
        <v>#REF!</v>
      </c>
      <c r="O1906" s="41" t="e">
        <f t="shared" si="920"/>
        <v>#REF!</v>
      </c>
      <c r="P1906" s="41" t="e">
        <f t="shared" si="920"/>
        <v>#REF!</v>
      </c>
      <c r="Q1906" s="41" t="e">
        <f t="shared" si="920"/>
        <v>#REF!</v>
      </c>
      <c r="R1906" s="41" t="e">
        <f t="shared" si="920"/>
        <v>#REF!</v>
      </c>
      <c r="S1906" s="41" t="e">
        <f t="shared" si="920"/>
        <v>#REF!</v>
      </c>
      <c r="T1906" s="41" t="e">
        <f t="shared" si="920"/>
        <v>#REF!</v>
      </c>
      <c r="U1906" s="41" t="e">
        <f t="shared" si="920"/>
        <v>#REF!</v>
      </c>
      <c r="V1906" s="41" t="e">
        <f t="shared" si="920"/>
        <v>#REF!</v>
      </c>
      <c r="W1906" s="41" t="e">
        <f t="shared" si="920"/>
        <v>#REF!</v>
      </c>
      <c r="X1906" s="41" t="e">
        <f t="shared" si="920"/>
        <v>#REF!</v>
      </c>
      <c r="Y1906" s="41" t="e">
        <f t="shared" si="920"/>
        <v>#REF!</v>
      </c>
      <c r="Z1906" s="41" t="e">
        <f t="shared" si="920"/>
        <v>#REF!</v>
      </c>
      <c r="AA1906" s="41" t="e">
        <f t="shared" si="920"/>
        <v>#REF!</v>
      </c>
      <c r="AB1906" s="42" t="e">
        <f>Z1906/D1906</f>
        <v>#REF!</v>
      </c>
      <c r="AC1906" s="44"/>
      <c r="AE1906" s="135"/>
      <c r="AF1906" s="135"/>
      <c r="AG1906" s="135"/>
      <c r="AH1906" s="135"/>
      <c r="AI1906" s="135"/>
      <c r="AJ1906" s="135"/>
      <c r="AK1906" s="135"/>
      <c r="AL1906" s="135"/>
      <c r="AM1906" s="135"/>
      <c r="AN1906" s="135"/>
      <c r="AO1906" s="135"/>
      <c r="AP1906" s="135"/>
    </row>
    <row r="1907" spans="1:42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  <c r="AE1907" s="135"/>
      <c r="AF1907" s="135"/>
      <c r="AG1907" s="135"/>
      <c r="AH1907" s="135"/>
      <c r="AI1907" s="135"/>
      <c r="AJ1907" s="135"/>
      <c r="AK1907" s="135"/>
      <c r="AL1907" s="135"/>
      <c r="AM1907" s="135"/>
      <c r="AN1907" s="135"/>
      <c r="AO1907" s="135"/>
      <c r="AP1907" s="135"/>
    </row>
    <row r="1908" spans="1:42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  <c r="AE1908" s="135"/>
      <c r="AF1908" s="135"/>
      <c r="AG1908" s="135"/>
      <c r="AH1908" s="135"/>
      <c r="AI1908" s="135"/>
      <c r="AJ1908" s="135"/>
      <c r="AK1908" s="135"/>
      <c r="AL1908" s="135"/>
      <c r="AM1908" s="135"/>
      <c r="AN1908" s="135"/>
      <c r="AO1908" s="135"/>
      <c r="AP1908" s="135"/>
    </row>
    <row r="1909" spans="1:42" s="33" customFormat="1" ht="15" hidden="1" customHeight="1" x14ac:dyDescent="0.25">
      <c r="A1909" s="48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  <c r="AE1909" s="135"/>
      <c r="AF1909" s="135"/>
      <c r="AG1909" s="135"/>
      <c r="AH1909" s="135"/>
      <c r="AI1909" s="135"/>
      <c r="AJ1909" s="135"/>
      <c r="AK1909" s="135"/>
      <c r="AL1909" s="135"/>
      <c r="AM1909" s="135"/>
      <c r="AN1909" s="135"/>
      <c r="AO1909" s="135"/>
      <c r="AP1909" s="135"/>
    </row>
    <row r="1910" spans="1:42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9" t="e">
        <f>Z1910/D1910</f>
        <v>#DIV/0!</v>
      </c>
      <c r="AC1910" s="32"/>
      <c r="AE1910" s="135"/>
      <c r="AF1910" s="135"/>
      <c r="AG1910" s="135"/>
      <c r="AH1910" s="135"/>
      <c r="AI1910" s="135"/>
      <c r="AJ1910" s="135"/>
      <c r="AK1910" s="135"/>
      <c r="AL1910" s="135"/>
      <c r="AM1910" s="135"/>
      <c r="AN1910" s="135"/>
      <c r="AO1910" s="135"/>
      <c r="AP1910" s="135"/>
    </row>
    <row r="1911" spans="1:42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21">SUM(M1911:Y1911)</f>
        <v>#REF!</v>
      </c>
      <c r="AA1911" s="31" t="e">
        <f>D1911-Z1911</f>
        <v>#REF!</v>
      </c>
      <c r="AB1911" s="39" t="e">
        <f>Z1911/D1911</f>
        <v>#REF!</v>
      </c>
      <c r="AC1911" s="32"/>
      <c r="AE1911" s="135"/>
      <c r="AF1911" s="135"/>
      <c r="AG1911" s="135"/>
      <c r="AH1911" s="135"/>
      <c r="AI1911" s="135"/>
      <c r="AJ1911" s="135"/>
      <c r="AK1911" s="135"/>
      <c r="AL1911" s="135"/>
      <c r="AM1911" s="135"/>
      <c r="AN1911" s="135"/>
      <c r="AO1911" s="135"/>
      <c r="AP1911" s="135"/>
    </row>
    <row r="1912" spans="1:42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21"/>
        <v>0</v>
      </c>
      <c r="AA1912" s="31">
        <f>D1912-Z1912</f>
        <v>0</v>
      </c>
      <c r="AB1912" s="39"/>
      <c r="AC1912" s="32"/>
      <c r="AE1912" s="135"/>
      <c r="AF1912" s="135"/>
      <c r="AG1912" s="135"/>
      <c r="AH1912" s="135"/>
      <c r="AI1912" s="135"/>
      <c r="AJ1912" s="135"/>
      <c r="AK1912" s="135"/>
      <c r="AL1912" s="135"/>
      <c r="AM1912" s="135"/>
      <c r="AN1912" s="135"/>
      <c r="AO1912" s="135"/>
      <c r="AP1912" s="135"/>
    </row>
    <row r="1913" spans="1:42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21"/>
        <v>0</v>
      </c>
      <c r="AA1913" s="31">
        <f>D1913-Z1913</f>
        <v>0</v>
      </c>
      <c r="AB1913" s="39"/>
      <c r="AC1913" s="32"/>
      <c r="AE1913" s="135"/>
      <c r="AF1913" s="135"/>
      <c r="AG1913" s="135"/>
      <c r="AH1913" s="135"/>
      <c r="AI1913" s="135"/>
      <c r="AJ1913" s="135"/>
      <c r="AK1913" s="135"/>
      <c r="AL1913" s="135"/>
      <c r="AM1913" s="135"/>
      <c r="AN1913" s="135"/>
      <c r="AO1913" s="135"/>
      <c r="AP1913" s="135"/>
    </row>
    <row r="1914" spans="1:42" s="33" customFormat="1" ht="18" hidden="1" customHeight="1" x14ac:dyDescent="0.25">
      <c r="A1914" s="40" t="s">
        <v>38</v>
      </c>
      <c r="B1914" s="41" t="e">
        <f t="shared" ref="B1914:C1914" si="922">SUM(B1910:B1913)</f>
        <v>#REF!</v>
      </c>
      <c r="C1914" s="41" t="e">
        <f t="shared" si="922"/>
        <v>#REF!</v>
      </c>
      <c r="D1914" s="41" t="e">
        <f>SUM(D1910:D1913)</f>
        <v>#REF!</v>
      </c>
      <c r="E1914" s="41" t="e">
        <f t="shared" ref="E1914:AA1914" si="923">SUM(E1910:E1913)</f>
        <v>#REF!</v>
      </c>
      <c r="F1914" s="41" t="e">
        <f t="shared" si="923"/>
        <v>#REF!</v>
      </c>
      <c r="G1914" s="41" t="e">
        <f t="shared" si="923"/>
        <v>#REF!</v>
      </c>
      <c r="H1914" s="41" t="e">
        <f t="shared" si="923"/>
        <v>#REF!</v>
      </c>
      <c r="I1914" s="41" t="e">
        <f t="shared" si="923"/>
        <v>#REF!</v>
      </c>
      <c r="J1914" s="41" t="e">
        <f t="shared" si="923"/>
        <v>#REF!</v>
      </c>
      <c r="K1914" s="41" t="e">
        <f t="shared" si="923"/>
        <v>#REF!</v>
      </c>
      <c r="L1914" s="41" t="e">
        <f t="shared" si="923"/>
        <v>#REF!</v>
      </c>
      <c r="M1914" s="41" t="e">
        <f t="shared" si="923"/>
        <v>#REF!</v>
      </c>
      <c r="N1914" s="41" t="e">
        <f t="shared" si="923"/>
        <v>#REF!</v>
      </c>
      <c r="O1914" s="41" t="e">
        <f t="shared" si="923"/>
        <v>#REF!</v>
      </c>
      <c r="P1914" s="41" t="e">
        <f t="shared" si="923"/>
        <v>#REF!</v>
      </c>
      <c r="Q1914" s="41" t="e">
        <f t="shared" si="923"/>
        <v>#REF!</v>
      </c>
      <c r="R1914" s="41" t="e">
        <f t="shared" si="923"/>
        <v>#REF!</v>
      </c>
      <c r="S1914" s="41" t="e">
        <f t="shared" si="923"/>
        <v>#REF!</v>
      </c>
      <c r="T1914" s="41" t="e">
        <f t="shared" si="923"/>
        <v>#REF!</v>
      </c>
      <c r="U1914" s="41" t="e">
        <f t="shared" si="923"/>
        <v>#REF!</v>
      </c>
      <c r="V1914" s="41" t="e">
        <f t="shared" si="923"/>
        <v>#REF!</v>
      </c>
      <c r="W1914" s="41" t="e">
        <f t="shared" si="923"/>
        <v>#REF!</v>
      </c>
      <c r="X1914" s="41" t="e">
        <f t="shared" si="923"/>
        <v>#REF!</v>
      </c>
      <c r="Y1914" s="41" t="e">
        <f t="shared" si="923"/>
        <v>#REF!</v>
      </c>
      <c r="Z1914" s="41" t="e">
        <f t="shared" si="923"/>
        <v>#REF!</v>
      </c>
      <c r="AA1914" s="41" t="e">
        <f t="shared" si="923"/>
        <v>#REF!</v>
      </c>
      <c r="AB1914" s="42" t="e">
        <f>Z1914/D1914</f>
        <v>#REF!</v>
      </c>
      <c r="AC1914" s="32"/>
      <c r="AE1914" s="135"/>
      <c r="AF1914" s="135"/>
      <c r="AG1914" s="135"/>
      <c r="AH1914" s="135"/>
      <c r="AI1914" s="135"/>
      <c r="AJ1914" s="135"/>
      <c r="AK1914" s="135"/>
      <c r="AL1914" s="135"/>
      <c r="AM1914" s="135"/>
      <c r="AN1914" s="135"/>
      <c r="AO1914" s="135"/>
      <c r="AP1914" s="135"/>
    </row>
    <row r="1915" spans="1:42" s="33" customFormat="1" ht="18" hidden="1" customHeight="1" x14ac:dyDescent="0.25">
      <c r="A1915" s="43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24">SUM(M1915:Y1915)</f>
        <v>0</v>
      </c>
      <c r="AA1915" s="31">
        <f>D1915-Z1915</f>
        <v>0</v>
      </c>
      <c r="AB1915" s="39"/>
      <c r="AC1915" s="32"/>
      <c r="AE1915" s="135"/>
      <c r="AF1915" s="135"/>
      <c r="AG1915" s="135"/>
      <c r="AH1915" s="135"/>
      <c r="AI1915" s="135"/>
      <c r="AJ1915" s="135"/>
      <c r="AK1915" s="135"/>
      <c r="AL1915" s="135"/>
      <c r="AM1915" s="135"/>
      <c r="AN1915" s="135"/>
      <c r="AO1915" s="135"/>
      <c r="AP1915" s="135"/>
    </row>
    <row r="1916" spans="1:42" s="33" customFormat="1" ht="18" hidden="1" customHeight="1" x14ac:dyDescent="0.25">
      <c r="A1916" s="40" t="s">
        <v>40</v>
      </c>
      <c r="B1916" s="41" t="e">
        <f t="shared" ref="B1916:C1916" si="925">B1915+B1914</f>
        <v>#REF!</v>
      </c>
      <c r="C1916" s="41" t="e">
        <f t="shared" si="925"/>
        <v>#REF!</v>
      </c>
      <c r="D1916" s="41" t="e">
        <f>D1915+D1914</f>
        <v>#REF!</v>
      </c>
      <c r="E1916" s="41" t="e">
        <f t="shared" ref="E1916:AA1916" si="926">E1915+E1914</f>
        <v>#REF!</v>
      </c>
      <c r="F1916" s="41" t="e">
        <f t="shared" si="926"/>
        <v>#REF!</v>
      </c>
      <c r="G1916" s="41" t="e">
        <f t="shared" si="926"/>
        <v>#REF!</v>
      </c>
      <c r="H1916" s="41" t="e">
        <f t="shared" si="926"/>
        <v>#REF!</v>
      </c>
      <c r="I1916" s="41" t="e">
        <f t="shared" si="926"/>
        <v>#REF!</v>
      </c>
      <c r="J1916" s="41" t="e">
        <f t="shared" si="926"/>
        <v>#REF!</v>
      </c>
      <c r="K1916" s="41" t="e">
        <f t="shared" si="926"/>
        <v>#REF!</v>
      </c>
      <c r="L1916" s="41" t="e">
        <f t="shared" si="926"/>
        <v>#REF!</v>
      </c>
      <c r="M1916" s="41" t="e">
        <f t="shared" si="926"/>
        <v>#REF!</v>
      </c>
      <c r="N1916" s="41" t="e">
        <f t="shared" si="926"/>
        <v>#REF!</v>
      </c>
      <c r="O1916" s="41" t="e">
        <f t="shared" si="926"/>
        <v>#REF!</v>
      </c>
      <c r="P1916" s="41" t="e">
        <f t="shared" si="926"/>
        <v>#REF!</v>
      </c>
      <c r="Q1916" s="41" t="e">
        <f t="shared" si="926"/>
        <v>#REF!</v>
      </c>
      <c r="R1916" s="41" t="e">
        <f t="shared" si="926"/>
        <v>#REF!</v>
      </c>
      <c r="S1916" s="41" t="e">
        <f t="shared" si="926"/>
        <v>#REF!</v>
      </c>
      <c r="T1916" s="41" t="e">
        <f t="shared" si="926"/>
        <v>#REF!</v>
      </c>
      <c r="U1916" s="41" t="e">
        <f t="shared" si="926"/>
        <v>#REF!</v>
      </c>
      <c r="V1916" s="41" t="e">
        <f t="shared" si="926"/>
        <v>#REF!</v>
      </c>
      <c r="W1916" s="41" t="e">
        <f t="shared" si="926"/>
        <v>#REF!</v>
      </c>
      <c r="X1916" s="41" t="e">
        <f t="shared" si="926"/>
        <v>#REF!</v>
      </c>
      <c r="Y1916" s="41" t="e">
        <f t="shared" si="926"/>
        <v>#REF!</v>
      </c>
      <c r="Z1916" s="41" t="e">
        <f t="shared" si="926"/>
        <v>#REF!</v>
      </c>
      <c r="AA1916" s="41" t="e">
        <f t="shared" si="926"/>
        <v>#REF!</v>
      </c>
      <c r="AB1916" s="42" t="e">
        <f>Z1916/D1916</f>
        <v>#REF!</v>
      </c>
      <c r="AC1916" s="44"/>
      <c r="AE1916" s="135"/>
      <c r="AF1916" s="135"/>
      <c r="AG1916" s="135"/>
      <c r="AH1916" s="135"/>
      <c r="AI1916" s="135"/>
      <c r="AJ1916" s="135"/>
      <c r="AK1916" s="135"/>
      <c r="AL1916" s="135"/>
      <c r="AM1916" s="135"/>
      <c r="AN1916" s="135"/>
      <c r="AO1916" s="135"/>
      <c r="AP1916" s="135"/>
    </row>
    <row r="1917" spans="1:42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  <c r="AE1917" s="135"/>
      <c r="AF1917" s="135"/>
      <c r="AG1917" s="135"/>
      <c r="AH1917" s="135"/>
      <c r="AI1917" s="135"/>
      <c r="AJ1917" s="135"/>
      <c r="AK1917" s="135"/>
      <c r="AL1917" s="135"/>
      <c r="AM1917" s="135"/>
      <c r="AN1917" s="135"/>
      <c r="AO1917" s="135"/>
      <c r="AP1917" s="135"/>
    </row>
    <row r="1918" spans="1:42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  <c r="AE1918" s="135"/>
      <c r="AF1918" s="135"/>
      <c r="AG1918" s="135"/>
      <c r="AH1918" s="135"/>
      <c r="AI1918" s="135"/>
      <c r="AJ1918" s="135"/>
      <c r="AK1918" s="135"/>
      <c r="AL1918" s="135"/>
      <c r="AM1918" s="135"/>
      <c r="AN1918" s="135"/>
      <c r="AO1918" s="135"/>
      <c r="AP1918" s="135"/>
    </row>
    <row r="1919" spans="1:42" s="33" customFormat="1" ht="15" hidden="1" customHeight="1" x14ac:dyDescent="0.25">
      <c r="A1919" s="48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  <c r="AE1919" s="135"/>
      <c r="AF1919" s="135"/>
      <c r="AG1919" s="135"/>
      <c r="AH1919" s="135"/>
      <c r="AI1919" s="135"/>
      <c r="AJ1919" s="135"/>
      <c r="AK1919" s="135"/>
      <c r="AL1919" s="135"/>
      <c r="AM1919" s="135"/>
      <c r="AN1919" s="135"/>
      <c r="AO1919" s="135"/>
      <c r="AP1919" s="135"/>
    </row>
    <row r="1920" spans="1:42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9" t="e">
        <f>Z1920/D1920</f>
        <v>#DIV/0!</v>
      </c>
      <c r="AC1920" s="32"/>
      <c r="AE1920" s="135"/>
      <c r="AF1920" s="135"/>
      <c r="AG1920" s="135"/>
      <c r="AH1920" s="135"/>
      <c r="AI1920" s="135"/>
      <c r="AJ1920" s="135"/>
      <c r="AK1920" s="135"/>
      <c r="AL1920" s="135"/>
      <c r="AM1920" s="135"/>
      <c r="AN1920" s="135"/>
      <c r="AO1920" s="135"/>
      <c r="AP1920" s="135"/>
    </row>
    <row r="1921" spans="1:42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27">SUM(M1921:Y1921)</f>
        <v>#REF!</v>
      </c>
      <c r="AA1921" s="31" t="e">
        <f>D1921-Z1921</f>
        <v>#REF!</v>
      </c>
      <c r="AB1921" s="39" t="e">
        <f>Z1921/D1921</f>
        <v>#REF!</v>
      </c>
      <c r="AC1921" s="32"/>
      <c r="AE1921" s="135"/>
      <c r="AF1921" s="135"/>
      <c r="AG1921" s="135"/>
      <c r="AH1921" s="135"/>
      <c r="AI1921" s="135"/>
      <c r="AJ1921" s="135"/>
      <c r="AK1921" s="135"/>
      <c r="AL1921" s="135"/>
      <c r="AM1921" s="135"/>
      <c r="AN1921" s="135"/>
      <c r="AO1921" s="135"/>
      <c r="AP1921" s="135"/>
    </row>
    <row r="1922" spans="1:42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27"/>
        <v>0</v>
      </c>
      <c r="AA1922" s="31">
        <f>D1922-Z1922</f>
        <v>0</v>
      </c>
      <c r="AB1922" s="39"/>
      <c r="AC1922" s="32"/>
      <c r="AE1922" s="135"/>
      <c r="AF1922" s="135"/>
      <c r="AG1922" s="135"/>
      <c r="AH1922" s="135"/>
      <c r="AI1922" s="135"/>
      <c r="AJ1922" s="135"/>
      <c r="AK1922" s="135"/>
      <c r="AL1922" s="135"/>
      <c r="AM1922" s="135"/>
      <c r="AN1922" s="135"/>
      <c r="AO1922" s="135"/>
      <c r="AP1922" s="135"/>
    </row>
    <row r="1923" spans="1:42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27"/>
        <v>0</v>
      </c>
      <c r="AA1923" s="31">
        <f>D1923-Z1923</f>
        <v>0</v>
      </c>
      <c r="AB1923" s="39"/>
      <c r="AC1923" s="32"/>
      <c r="AE1923" s="135"/>
      <c r="AF1923" s="135"/>
      <c r="AG1923" s="135"/>
      <c r="AH1923" s="135"/>
      <c r="AI1923" s="135"/>
      <c r="AJ1923" s="135"/>
      <c r="AK1923" s="135"/>
      <c r="AL1923" s="135"/>
      <c r="AM1923" s="135"/>
      <c r="AN1923" s="135"/>
      <c r="AO1923" s="135"/>
      <c r="AP1923" s="135"/>
    </row>
    <row r="1924" spans="1:42" s="33" customFormat="1" ht="18" hidden="1" customHeight="1" x14ac:dyDescent="0.25">
      <c r="A1924" s="40" t="s">
        <v>38</v>
      </c>
      <c r="B1924" s="41" t="e">
        <f t="shared" ref="B1924:C1924" si="928">SUM(B1920:B1923)</f>
        <v>#REF!</v>
      </c>
      <c r="C1924" s="41" t="e">
        <f t="shared" si="928"/>
        <v>#REF!</v>
      </c>
      <c r="D1924" s="41" t="e">
        <f>SUM(D1920:D1923)</f>
        <v>#REF!</v>
      </c>
      <c r="E1924" s="41" t="e">
        <f t="shared" ref="E1924:AA1924" si="929">SUM(E1920:E1923)</f>
        <v>#REF!</v>
      </c>
      <c r="F1924" s="41" t="e">
        <f t="shared" si="929"/>
        <v>#REF!</v>
      </c>
      <c r="G1924" s="41" t="e">
        <f t="shared" si="929"/>
        <v>#REF!</v>
      </c>
      <c r="H1924" s="41" t="e">
        <f t="shared" si="929"/>
        <v>#REF!</v>
      </c>
      <c r="I1924" s="41" t="e">
        <f t="shared" si="929"/>
        <v>#REF!</v>
      </c>
      <c r="J1924" s="41" t="e">
        <f t="shared" si="929"/>
        <v>#REF!</v>
      </c>
      <c r="K1924" s="41" t="e">
        <f t="shared" si="929"/>
        <v>#REF!</v>
      </c>
      <c r="L1924" s="41" t="e">
        <f t="shared" si="929"/>
        <v>#REF!</v>
      </c>
      <c r="M1924" s="41" t="e">
        <f t="shared" si="929"/>
        <v>#REF!</v>
      </c>
      <c r="N1924" s="41" t="e">
        <f t="shared" si="929"/>
        <v>#REF!</v>
      </c>
      <c r="O1924" s="41" t="e">
        <f t="shared" si="929"/>
        <v>#REF!</v>
      </c>
      <c r="P1924" s="41" t="e">
        <f t="shared" si="929"/>
        <v>#REF!</v>
      </c>
      <c r="Q1924" s="41" t="e">
        <f t="shared" si="929"/>
        <v>#REF!</v>
      </c>
      <c r="R1924" s="41" t="e">
        <f t="shared" si="929"/>
        <v>#REF!</v>
      </c>
      <c r="S1924" s="41" t="e">
        <f t="shared" si="929"/>
        <v>#REF!</v>
      </c>
      <c r="T1924" s="41" t="e">
        <f t="shared" si="929"/>
        <v>#REF!</v>
      </c>
      <c r="U1924" s="41" t="e">
        <f t="shared" si="929"/>
        <v>#REF!</v>
      </c>
      <c r="V1924" s="41" t="e">
        <f t="shared" si="929"/>
        <v>#REF!</v>
      </c>
      <c r="W1924" s="41" t="e">
        <f t="shared" si="929"/>
        <v>#REF!</v>
      </c>
      <c r="X1924" s="41" t="e">
        <f t="shared" si="929"/>
        <v>#REF!</v>
      </c>
      <c r="Y1924" s="41" t="e">
        <f t="shared" si="929"/>
        <v>#REF!</v>
      </c>
      <c r="Z1924" s="41" t="e">
        <f t="shared" si="929"/>
        <v>#REF!</v>
      </c>
      <c r="AA1924" s="41" t="e">
        <f t="shared" si="929"/>
        <v>#REF!</v>
      </c>
      <c r="AB1924" s="42" t="e">
        <f>Z1924/D1924</f>
        <v>#REF!</v>
      </c>
      <c r="AC1924" s="32"/>
      <c r="AE1924" s="135"/>
      <c r="AF1924" s="135"/>
      <c r="AG1924" s="135"/>
      <c r="AH1924" s="135"/>
      <c r="AI1924" s="135"/>
      <c r="AJ1924" s="135"/>
      <c r="AK1924" s="135"/>
      <c r="AL1924" s="135"/>
      <c r="AM1924" s="135"/>
      <c r="AN1924" s="135"/>
      <c r="AO1924" s="135"/>
      <c r="AP1924" s="135"/>
    </row>
    <row r="1925" spans="1:42" s="33" customFormat="1" ht="18" hidden="1" customHeight="1" x14ac:dyDescent="0.25">
      <c r="A1925" s="43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30">SUM(M1925:Y1925)</f>
        <v>0</v>
      </c>
      <c r="AA1925" s="31">
        <f>D1925-Z1925</f>
        <v>0</v>
      </c>
      <c r="AB1925" s="39"/>
      <c r="AC1925" s="32"/>
      <c r="AE1925" s="135"/>
      <c r="AF1925" s="135"/>
      <c r="AG1925" s="135"/>
      <c r="AH1925" s="135"/>
      <c r="AI1925" s="135"/>
      <c r="AJ1925" s="135"/>
      <c r="AK1925" s="135"/>
      <c r="AL1925" s="135"/>
      <c r="AM1925" s="135"/>
      <c r="AN1925" s="135"/>
      <c r="AO1925" s="135"/>
      <c r="AP1925" s="135"/>
    </row>
    <row r="1926" spans="1:42" s="33" customFormat="1" ht="18" hidden="1" customHeight="1" x14ac:dyDescent="0.25">
      <c r="A1926" s="40" t="s">
        <v>40</v>
      </c>
      <c r="B1926" s="41" t="e">
        <f t="shared" ref="B1926:C1926" si="931">B1925+B1924</f>
        <v>#REF!</v>
      </c>
      <c r="C1926" s="41" t="e">
        <f t="shared" si="931"/>
        <v>#REF!</v>
      </c>
      <c r="D1926" s="41" t="e">
        <f>D1925+D1924</f>
        <v>#REF!</v>
      </c>
      <c r="E1926" s="41" t="e">
        <f t="shared" ref="E1926:AA1926" si="932">E1925+E1924</f>
        <v>#REF!</v>
      </c>
      <c r="F1926" s="41" t="e">
        <f t="shared" si="932"/>
        <v>#REF!</v>
      </c>
      <c r="G1926" s="41" t="e">
        <f t="shared" si="932"/>
        <v>#REF!</v>
      </c>
      <c r="H1926" s="41" t="e">
        <f t="shared" si="932"/>
        <v>#REF!</v>
      </c>
      <c r="I1926" s="41" t="e">
        <f t="shared" si="932"/>
        <v>#REF!</v>
      </c>
      <c r="J1926" s="41" t="e">
        <f t="shared" si="932"/>
        <v>#REF!</v>
      </c>
      <c r="K1926" s="41" t="e">
        <f t="shared" si="932"/>
        <v>#REF!</v>
      </c>
      <c r="L1926" s="41" t="e">
        <f t="shared" si="932"/>
        <v>#REF!</v>
      </c>
      <c r="M1926" s="41" t="e">
        <f t="shared" si="932"/>
        <v>#REF!</v>
      </c>
      <c r="N1926" s="41" t="e">
        <f t="shared" si="932"/>
        <v>#REF!</v>
      </c>
      <c r="O1926" s="41" t="e">
        <f t="shared" si="932"/>
        <v>#REF!</v>
      </c>
      <c r="P1926" s="41" t="e">
        <f t="shared" si="932"/>
        <v>#REF!</v>
      </c>
      <c r="Q1926" s="41" t="e">
        <f t="shared" si="932"/>
        <v>#REF!</v>
      </c>
      <c r="R1926" s="41" t="e">
        <f t="shared" si="932"/>
        <v>#REF!</v>
      </c>
      <c r="S1926" s="41" t="e">
        <f t="shared" si="932"/>
        <v>#REF!</v>
      </c>
      <c r="T1926" s="41" t="e">
        <f t="shared" si="932"/>
        <v>#REF!</v>
      </c>
      <c r="U1926" s="41" t="e">
        <f t="shared" si="932"/>
        <v>#REF!</v>
      </c>
      <c r="V1926" s="41" t="e">
        <f t="shared" si="932"/>
        <v>#REF!</v>
      </c>
      <c r="W1926" s="41" t="e">
        <f t="shared" si="932"/>
        <v>#REF!</v>
      </c>
      <c r="X1926" s="41" t="e">
        <f t="shared" si="932"/>
        <v>#REF!</v>
      </c>
      <c r="Y1926" s="41" t="e">
        <f t="shared" si="932"/>
        <v>#REF!</v>
      </c>
      <c r="Z1926" s="41" t="e">
        <f t="shared" si="932"/>
        <v>#REF!</v>
      </c>
      <c r="AA1926" s="41" t="e">
        <f t="shared" si="932"/>
        <v>#REF!</v>
      </c>
      <c r="AB1926" s="42" t="e">
        <f>Z1926/D1926</f>
        <v>#REF!</v>
      </c>
      <c r="AC1926" s="44"/>
      <c r="AE1926" s="135"/>
      <c r="AF1926" s="135"/>
      <c r="AG1926" s="135"/>
      <c r="AH1926" s="135"/>
      <c r="AI1926" s="135"/>
      <c r="AJ1926" s="135"/>
      <c r="AK1926" s="135"/>
      <c r="AL1926" s="135"/>
      <c r="AM1926" s="135"/>
      <c r="AN1926" s="135"/>
      <c r="AO1926" s="135"/>
      <c r="AP1926" s="135"/>
    </row>
    <row r="1927" spans="1:42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  <c r="AE1927" s="135"/>
      <c r="AF1927" s="135"/>
      <c r="AG1927" s="135"/>
      <c r="AH1927" s="135"/>
      <c r="AI1927" s="135"/>
      <c r="AJ1927" s="135"/>
      <c r="AK1927" s="135"/>
      <c r="AL1927" s="135"/>
      <c r="AM1927" s="135"/>
      <c r="AN1927" s="135"/>
      <c r="AO1927" s="135"/>
      <c r="AP1927" s="135"/>
    </row>
    <row r="1928" spans="1:42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  <c r="AE1928" s="135"/>
      <c r="AF1928" s="135"/>
      <c r="AG1928" s="135"/>
      <c r="AH1928" s="135"/>
      <c r="AI1928" s="135"/>
      <c r="AJ1928" s="135"/>
      <c r="AK1928" s="135"/>
      <c r="AL1928" s="135"/>
      <c r="AM1928" s="135"/>
      <c r="AN1928" s="135"/>
      <c r="AO1928" s="135"/>
      <c r="AP1928" s="135"/>
    </row>
    <row r="1929" spans="1:42" s="33" customFormat="1" ht="15" hidden="1" customHeight="1" x14ac:dyDescent="0.25">
      <c r="A1929" s="48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  <c r="AE1929" s="135"/>
      <c r="AF1929" s="135"/>
      <c r="AG1929" s="135"/>
      <c r="AH1929" s="135"/>
      <c r="AI1929" s="135"/>
      <c r="AJ1929" s="135"/>
      <c r="AK1929" s="135"/>
      <c r="AL1929" s="135"/>
      <c r="AM1929" s="135"/>
      <c r="AN1929" s="135"/>
      <c r="AO1929" s="135"/>
      <c r="AP1929" s="135"/>
    </row>
    <row r="1930" spans="1:42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9" t="e">
        <f>Z1930/D1930</f>
        <v>#DIV/0!</v>
      </c>
      <c r="AC1930" s="32"/>
      <c r="AE1930" s="135"/>
      <c r="AF1930" s="135"/>
      <c r="AG1930" s="135"/>
      <c r="AH1930" s="135"/>
      <c r="AI1930" s="135"/>
      <c r="AJ1930" s="135"/>
      <c r="AK1930" s="135"/>
      <c r="AL1930" s="135"/>
      <c r="AM1930" s="135"/>
      <c r="AN1930" s="135"/>
      <c r="AO1930" s="135"/>
      <c r="AP1930" s="135"/>
    </row>
    <row r="1931" spans="1:42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33">SUM(M1931:Y1931)</f>
        <v>#REF!</v>
      </c>
      <c r="AA1931" s="31" t="e">
        <f>D1931-Z1931</f>
        <v>#REF!</v>
      </c>
      <c r="AB1931" s="39" t="e">
        <f>Z1931/D1931</f>
        <v>#REF!</v>
      </c>
      <c r="AC1931" s="32"/>
      <c r="AE1931" s="135"/>
      <c r="AF1931" s="135"/>
      <c r="AG1931" s="135"/>
      <c r="AH1931" s="135"/>
      <c r="AI1931" s="135"/>
      <c r="AJ1931" s="135"/>
      <c r="AK1931" s="135"/>
      <c r="AL1931" s="135"/>
      <c r="AM1931" s="135"/>
      <c r="AN1931" s="135"/>
      <c r="AO1931" s="135"/>
      <c r="AP1931" s="135"/>
    </row>
    <row r="1932" spans="1:42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33"/>
        <v>0</v>
      </c>
      <c r="AA1932" s="31">
        <f>D1932-Z1932</f>
        <v>0</v>
      </c>
      <c r="AB1932" s="39"/>
      <c r="AC1932" s="32"/>
      <c r="AE1932" s="135"/>
      <c r="AF1932" s="135"/>
      <c r="AG1932" s="135"/>
      <c r="AH1932" s="135"/>
      <c r="AI1932" s="135"/>
      <c r="AJ1932" s="135"/>
      <c r="AK1932" s="135"/>
      <c r="AL1932" s="135"/>
      <c r="AM1932" s="135"/>
      <c r="AN1932" s="135"/>
      <c r="AO1932" s="135"/>
      <c r="AP1932" s="135"/>
    </row>
    <row r="1933" spans="1:42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33"/>
        <v>0</v>
      </c>
      <c r="AA1933" s="31">
        <f>D1933-Z1933</f>
        <v>0</v>
      </c>
      <c r="AB1933" s="39"/>
      <c r="AC1933" s="32"/>
      <c r="AE1933" s="135"/>
      <c r="AF1933" s="135"/>
      <c r="AG1933" s="135"/>
      <c r="AH1933" s="135"/>
      <c r="AI1933" s="135"/>
      <c r="AJ1933" s="135"/>
      <c r="AK1933" s="135"/>
      <c r="AL1933" s="135"/>
      <c r="AM1933" s="135"/>
      <c r="AN1933" s="135"/>
      <c r="AO1933" s="135"/>
      <c r="AP1933" s="135"/>
    </row>
    <row r="1934" spans="1:42" s="33" customFormat="1" ht="18" hidden="1" customHeight="1" x14ac:dyDescent="0.25">
      <c r="A1934" s="40" t="s">
        <v>38</v>
      </c>
      <c r="B1934" s="41" t="e">
        <f t="shared" ref="B1934:C1934" si="934">SUM(B1930:B1933)</f>
        <v>#REF!</v>
      </c>
      <c r="C1934" s="41" t="e">
        <f t="shared" si="934"/>
        <v>#REF!</v>
      </c>
      <c r="D1934" s="41" t="e">
        <f>SUM(D1930:D1933)</f>
        <v>#REF!</v>
      </c>
      <c r="E1934" s="41" t="e">
        <f t="shared" ref="E1934:AA1934" si="935">SUM(E1930:E1933)</f>
        <v>#REF!</v>
      </c>
      <c r="F1934" s="41" t="e">
        <f t="shared" si="935"/>
        <v>#REF!</v>
      </c>
      <c r="G1934" s="41" t="e">
        <f t="shared" si="935"/>
        <v>#REF!</v>
      </c>
      <c r="H1934" s="41" t="e">
        <f t="shared" si="935"/>
        <v>#REF!</v>
      </c>
      <c r="I1934" s="41" t="e">
        <f t="shared" si="935"/>
        <v>#REF!</v>
      </c>
      <c r="J1934" s="41" t="e">
        <f t="shared" si="935"/>
        <v>#REF!</v>
      </c>
      <c r="K1934" s="41" t="e">
        <f t="shared" si="935"/>
        <v>#REF!</v>
      </c>
      <c r="L1934" s="41" t="e">
        <f t="shared" si="935"/>
        <v>#REF!</v>
      </c>
      <c r="M1934" s="41" t="e">
        <f t="shared" si="935"/>
        <v>#REF!</v>
      </c>
      <c r="N1934" s="41" t="e">
        <f t="shared" si="935"/>
        <v>#REF!</v>
      </c>
      <c r="O1934" s="41" t="e">
        <f t="shared" si="935"/>
        <v>#REF!</v>
      </c>
      <c r="P1934" s="41" t="e">
        <f t="shared" si="935"/>
        <v>#REF!</v>
      </c>
      <c r="Q1934" s="41" t="e">
        <f t="shared" si="935"/>
        <v>#REF!</v>
      </c>
      <c r="R1934" s="41" t="e">
        <f t="shared" si="935"/>
        <v>#REF!</v>
      </c>
      <c r="S1934" s="41" t="e">
        <f t="shared" si="935"/>
        <v>#REF!</v>
      </c>
      <c r="T1934" s="41" t="e">
        <f t="shared" si="935"/>
        <v>#REF!</v>
      </c>
      <c r="U1934" s="41" t="e">
        <f t="shared" si="935"/>
        <v>#REF!</v>
      </c>
      <c r="V1934" s="41" t="e">
        <f t="shared" si="935"/>
        <v>#REF!</v>
      </c>
      <c r="W1934" s="41" t="e">
        <f t="shared" si="935"/>
        <v>#REF!</v>
      </c>
      <c r="X1934" s="41" t="e">
        <f t="shared" si="935"/>
        <v>#REF!</v>
      </c>
      <c r="Y1934" s="41" t="e">
        <f t="shared" si="935"/>
        <v>#REF!</v>
      </c>
      <c r="Z1934" s="41" t="e">
        <f t="shared" si="935"/>
        <v>#REF!</v>
      </c>
      <c r="AA1934" s="41" t="e">
        <f t="shared" si="935"/>
        <v>#REF!</v>
      </c>
      <c r="AB1934" s="42" t="e">
        <f>Z1934/D1934</f>
        <v>#REF!</v>
      </c>
      <c r="AC1934" s="32"/>
      <c r="AE1934" s="135"/>
      <c r="AF1934" s="135"/>
      <c r="AG1934" s="135"/>
      <c r="AH1934" s="135"/>
      <c r="AI1934" s="135"/>
      <c r="AJ1934" s="135"/>
      <c r="AK1934" s="135"/>
      <c r="AL1934" s="135"/>
      <c r="AM1934" s="135"/>
      <c r="AN1934" s="135"/>
      <c r="AO1934" s="135"/>
      <c r="AP1934" s="135"/>
    </row>
    <row r="1935" spans="1:42" s="33" customFormat="1" ht="18" hidden="1" customHeight="1" x14ac:dyDescent="0.25">
      <c r="A1935" s="43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36">SUM(M1935:Y1935)</f>
        <v>0</v>
      </c>
      <c r="AA1935" s="31">
        <f>D1935-Z1935</f>
        <v>0</v>
      </c>
      <c r="AB1935" s="39"/>
      <c r="AC1935" s="32"/>
      <c r="AE1935" s="135"/>
      <c r="AF1935" s="135"/>
      <c r="AG1935" s="135"/>
      <c r="AH1935" s="135"/>
      <c r="AI1935" s="135"/>
      <c r="AJ1935" s="135"/>
      <c r="AK1935" s="135"/>
      <c r="AL1935" s="135"/>
      <c r="AM1935" s="135"/>
      <c r="AN1935" s="135"/>
      <c r="AO1935" s="135"/>
      <c r="AP1935" s="135"/>
    </row>
    <row r="1936" spans="1:42" s="33" customFormat="1" ht="18" hidden="1" customHeight="1" x14ac:dyDescent="0.25">
      <c r="A1936" s="40" t="s">
        <v>40</v>
      </c>
      <c r="B1936" s="41" t="e">
        <f t="shared" ref="B1936:C1936" si="937">B1935+B1934</f>
        <v>#REF!</v>
      </c>
      <c r="C1936" s="41" t="e">
        <f t="shared" si="937"/>
        <v>#REF!</v>
      </c>
      <c r="D1936" s="41" t="e">
        <f>D1935+D1934</f>
        <v>#REF!</v>
      </c>
      <c r="E1936" s="41" t="e">
        <f t="shared" ref="E1936:AA1936" si="938">E1935+E1934</f>
        <v>#REF!</v>
      </c>
      <c r="F1936" s="41" t="e">
        <f t="shared" si="938"/>
        <v>#REF!</v>
      </c>
      <c r="G1936" s="41" t="e">
        <f t="shared" si="938"/>
        <v>#REF!</v>
      </c>
      <c r="H1936" s="41" t="e">
        <f t="shared" si="938"/>
        <v>#REF!</v>
      </c>
      <c r="I1936" s="41" t="e">
        <f t="shared" si="938"/>
        <v>#REF!</v>
      </c>
      <c r="J1936" s="41" t="e">
        <f t="shared" si="938"/>
        <v>#REF!</v>
      </c>
      <c r="K1936" s="41" t="e">
        <f t="shared" si="938"/>
        <v>#REF!</v>
      </c>
      <c r="L1936" s="41" t="e">
        <f t="shared" si="938"/>
        <v>#REF!</v>
      </c>
      <c r="M1936" s="41" t="e">
        <f t="shared" si="938"/>
        <v>#REF!</v>
      </c>
      <c r="N1936" s="41" t="e">
        <f t="shared" si="938"/>
        <v>#REF!</v>
      </c>
      <c r="O1936" s="41" t="e">
        <f t="shared" si="938"/>
        <v>#REF!</v>
      </c>
      <c r="P1936" s="41" t="e">
        <f t="shared" si="938"/>
        <v>#REF!</v>
      </c>
      <c r="Q1936" s="41" t="e">
        <f t="shared" si="938"/>
        <v>#REF!</v>
      </c>
      <c r="R1936" s="41" t="e">
        <f t="shared" si="938"/>
        <v>#REF!</v>
      </c>
      <c r="S1936" s="41" t="e">
        <f t="shared" si="938"/>
        <v>#REF!</v>
      </c>
      <c r="T1936" s="41" t="e">
        <f t="shared" si="938"/>
        <v>#REF!</v>
      </c>
      <c r="U1936" s="41" t="e">
        <f t="shared" si="938"/>
        <v>#REF!</v>
      </c>
      <c r="V1936" s="41" t="e">
        <f t="shared" si="938"/>
        <v>#REF!</v>
      </c>
      <c r="W1936" s="41" t="e">
        <f t="shared" si="938"/>
        <v>#REF!</v>
      </c>
      <c r="X1936" s="41" t="e">
        <f t="shared" si="938"/>
        <v>#REF!</v>
      </c>
      <c r="Y1936" s="41" t="e">
        <f t="shared" si="938"/>
        <v>#REF!</v>
      </c>
      <c r="Z1936" s="41" t="e">
        <f t="shared" si="938"/>
        <v>#REF!</v>
      </c>
      <c r="AA1936" s="41" t="e">
        <f t="shared" si="938"/>
        <v>#REF!</v>
      </c>
      <c r="AB1936" s="42" t="e">
        <f>Z1936/D1936</f>
        <v>#REF!</v>
      </c>
      <c r="AC1936" s="44"/>
      <c r="AE1936" s="135"/>
      <c r="AF1936" s="135"/>
      <c r="AG1936" s="135"/>
      <c r="AH1936" s="135"/>
      <c r="AI1936" s="135"/>
      <c r="AJ1936" s="135"/>
      <c r="AK1936" s="135"/>
      <c r="AL1936" s="135"/>
      <c r="AM1936" s="135"/>
      <c r="AN1936" s="135"/>
      <c r="AO1936" s="135"/>
      <c r="AP1936" s="135"/>
    </row>
    <row r="1937" spans="1:42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  <c r="AE1937" s="135"/>
      <c r="AF1937" s="135"/>
      <c r="AG1937" s="135"/>
      <c r="AH1937" s="135"/>
      <c r="AI1937" s="135"/>
      <c r="AJ1937" s="135"/>
      <c r="AK1937" s="135"/>
      <c r="AL1937" s="135"/>
      <c r="AM1937" s="135"/>
      <c r="AN1937" s="135"/>
      <c r="AO1937" s="135"/>
      <c r="AP1937" s="135"/>
    </row>
    <row r="1938" spans="1:42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  <c r="AE1938" s="135"/>
      <c r="AF1938" s="135"/>
      <c r="AG1938" s="135"/>
      <c r="AH1938" s="135"/>
      <c r="AI1938" s="135"/>
      <c r="AJ1938" s="135"/>
      <c r="AK1938" s="135"/>
      <c r="AL1938" s="135"/>
      <c r="AM1938" s="135"/>
      <c r="AN1938" s="135"/>
      <c r="AO1938" s="135"/>
      <c r="AP1938" s="135"/>
    </row>
    <row r="1939" spans="1:42" s="33" customFormat="1" ht="15" hidden="1" customHeight="1" x14ac:dyDescent="0.25">
      <c r="A1939" s="48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  <c r="AE1939" s="135"/>
      <c r="AF1939" s="135"/>
      <c r="AG1939" s="135"/>
      <c r="AH1939" s="135"/>
      <c r="AI1939" s="135"/>
      <c r="AJ1939" s="135"/>
      <c r="AK1939" s="135"/>
      <c r="AL1939" s="135"/>
      <c r="AM1939" s="135"/>
      <c r="AN1939" s="135"/>
      <c r="AO1939" s="135"/>
      <c r="AP1939" s="135"/>
    </row>
    <row r="1940" spans="1:42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9" t="e">
        <f>Z1940/D1940</f>
        <v>#DIV/0!</v>
      </c>
      <c r="AC1940" s="32"/>
      <c r="AE1940" s="135"/>
      <c r="AF1940" s="135"/>
      <c r="AG1940" s="135"/>
      <c r="AH1940" s="135"/>
      <c r="AI1940" s="135"/>
      <c r="AJ1940" s="135"/>
      <c r="AK1940" s="135"/>
      <c r="AL1940" s="135"/>
      <c r="AM1940" s="135"/>
      <c r="AN1940" s="135"/>
      <c r="AO1940" s="135"/>
      <c r="AP1940" s="135"/>
    </row>
    <row r="1941" spans="1:42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39">SUM(M1941:Y1941)</f>
        <v>#REF!</v>
      </c>
      <c r="AA1941" s="31" t="e">
        <f>D1941-Z1941</f>
        <v>#REF!</v>
      </c>
      <c r="AB1941" s="39" t="e">
        <f>Z1941/D1941</f>
        <v>#REF!</v>
      </c>
      <c r="AC1941" s="32"/>
      <c r="AE1941" s="135"/>
      <c r="AF1941" s="135"/>
      <c r="AG1941" s="135"/>
      <c r="AH1941" s="135"/>
      <c r="AI1941" s="135"/>
      <c r="AJ1941" s="135"/>
      <c r="AK1941" s="135"/>
      <c r="AL1941" s="135"/>
      <c r="AM1941" s="135"/>
      <c r="AN1941" s="135"/>
      <c r="AO1941" s="135"/>
      <c r="AP1941" s="135"/>
    </row>
    <row r="1942" spans="1:42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39"/>
        <v>0</v>
      </c>
      <c r="AA1942" s="31">
        <f>D1942-Z1942</f>
        <v>0</v>
      </c>
      <c r="AB1942" s="39"/>
      <c r="AC1942" s="32"/>
      <c r="AE1942" s="135"/>
      <c r="AF1942" s="135"/>
      <c r="AG1942" s="135"/>
      <c r="AH1942" s="135"/>
      <c r="AI1942" s="135"/>
      <c r="AJ1942" s="135"/>
      <c r="AK1942" s="135"/>
      <c r="AL1942" s="135"/>
      <c r="AM1942" s="135"/>
      <c r="AN1942" s="135"/>
      <c r="AO1942" s="135"/>
      <c r="AP1942" s="135"/>
    </row>
    <row r="1943" spans="1:42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39"/>
        <v>0</v>
      </c>
      <c r="AA1943" s="31">
        <f>D1943-Z1943</f>
        <v>0</v>
      </c>
      <c r="AB1943" s="39"/>
      <c r="AC1943" s="32"/>
      <c r="AE1943" s="135"/>
      <c r="AF1943" s="135"/>
      <c r="AG1943" s="135"/>
      <c r="AH1943" s="135"/>
      <c r="AI1943" s="135"/>
      <c r="AJ1943" s="135"/>
      <c r="AK1943" s="135"/>
      <c r="AL1943" s="135"/>
      <c r="AM1943" s="135"/>
      <c r="AN1943" s="135"/>
      <c r="AO1943" s="135"/>
      <c r="AP1943" s="135"/>
    </row>
    <row r="1944" spans="1:42" s="33" customFormat="1" ht="18" hidden="1" customHeight="1" x14ac:dyDescent="0.25">
      <c r="A1944" s="40" t="s">
        <v>38</v>
      </c>
      <c r="B1944" s="41" t="e">
        <f t="shared" ref="B1944:C1944" si="940">SUM(B1940:B1943)</f>
        <v>#REF!</v>
      </c>
      <c r="C1944" s="41" t="e">
        <f t="shared" si="940"/>
        <v>#REF!</v>
      </c>
      <c r="D1944" s="41" t="e">
        <f>SUM(D1940:D1943)</f>
        <v>#REF!</v>
      </c>
      <c r="E1944" s="41" t="e">
        <f t="shared" ref="E1944:AA1944" si="941">SUM(E1940:E1943)</f>
        <v>#REF!</v>
      </c>
      <c r="F1944" s="41" t="e">
        <f t="shared" si="941"/>
        <v>#REF!</v>
      </c>
      <c r="G1944" s="41" t="e">
        <f t="shared" si="941"/>
        <v>#REF!</v>
      </c>
      <c r="H1944" s="41" t="e">
        <f t="shared" si="941"/>
        <v>#REF!</v>
      </c>
      <c r="I1944" s="41" t="e">
        <f t="shared" si="941"/>
        <v>#REF!</v>
      </c>
      <c r="J1944" s="41" t="e">
        <f t="shared" si="941"/>
        <v>#REF!</v>
      </c>
      <c r="K1944" s="41" t="e">
        <f t="shared" si="941"/>
        <v>#REF!</v>
      </c>
      <c r="L1944" s="41" t="e">
        <f t="shared" si="941"/>
        <v>#REF!</v>
      </c>
      <c r="M1944" s="41" t="e">
        <f t="shared" si="941"/>
        <v>#REF!</v>
      </c>
      <c r="N1944" s="41" t="e">
        <f t="shared" si="941"/>
        <v>#REF!</v>
      </c>
      <c r="O1944" s="41" t="e">
        <f t="shared" si="941"/>
        <v>#REF!</v>
      </c>
      <c r="P1944" s="41" t="e">
        <f t="shared" si="941"/>
        <v>#REF!</v>
      </c>
      <c r="Q1944" s="41" t="e">
        <f t="shared" si="941"/>
        <v>#REF!</v>
      </c>
      <c r="R1944" s="41" t="e">
        <f t="shared" si="941"/>
        <v>#REF!</v>
      </c>
      <c r="S1944" s="41" t="e">
        <f t="shared" si="941"/>
        <v>#REF!</v>
      </c>
      <c r="T1944" s="41" t="e">
        <f t="shared" si="941"/>
        <v>#REF!</v>
      </c>
      <c r="U1944" s="41" t="e">
        <f t="shared" si="941"/>
        <v>#REF!</v>
      </c>
      <c r="V1944" s="41" t="e">
        <f t="shared" si="941"/>
        <v>#REF!</v>
      </c>
      <c r="W1944" s="41" t="e">
        <f t="shared" si="941"/>
        <v>#REF!</v>
      </c>
      <c r="X1944" s="41" t="e">
        <f t="shared" si="941"/>
        <v>#REF!</v>
      </c>
      <c r="Y1944" s="41" t="e">
        <f t="shared" si="941"/>
        <v>#REF!</v>
      </c>
      <c r="Z1944" s="41" t="e">
        <f t="shared" si="941"/>
        <v>#REF!</v>
      </c>
      <c r="AA1944" s="41" t="e">
        <f t="shared" si="941"/>
        <v>#REF!</v>
      </c>
      <c r="AB1944" s="42" t="e">
        <f>Z1944/D1944</f>
        <v>#REF!</v>
      </c>
      <c r="AC1944" s="32"/>
      <c r="AE1944" s="135"/>
      <c r="AF1944" s="135"/>
      <c r="AG1944" s="135"/>
      <c r="AH1944" s="135"/>
      <c r="AI1944" s="135"/>
      <c r="AJ1944" s="135"/>
      <c r="AK1944" s="135"/>
      <c r="AL1944" s="135"/>
      <c r="AM1944" s="135"/>
      <c r="AN1944" s="135"/>
      <c r="AO1944" s="135"/>
      <c r="AP1944" s="135"/>
    </row>
    <row r="1945" spans="1:42" s="33" customFormat="1" ht="18" hidden="1" customHeight="1" x14ac:dyDescent="0.25">
      <c r="A1945" s="43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42">SUM(M1945:Y1945)</f>
        <v>0</v>
      </c>
      <c r="AA1945" s="31">
        <f>D1945-Z1945</f>
        <v>0</v>
      </c>
      <c r="AB1945" s="39"/>
      <c r="AC1945" s="32"/>
      <c r="AE1945" s="135"/>
      <c r="AF1945" s="135"/>
      <c r="AG1945" s="135"/>
      <c r="AH1945" s="135"/>
      <c r="AI1945" s="135"/>
      <c r="AJ1945" s="135"/>
      <c r="AK1945" s="135"/>
      <c r="AL1945" s="135"/>
      <c r="AM1945" s="135"/>
      <c r="AN1945" s="135"/>
      <c r="AO1945" s="135"/>
      <c r="AP1945" s="135"/>
    </row>
    <row r="1946" spans="1:42" s="33" customFormat="1" ht="18" hidden="1" customHeight="1" x14ac:dyDescent="0.25">
      <c r="A1946" s="40" t="s">
        <v>40</v>
      </c>
      <c r="B1946" s="41" t="e">
        <f t="shared" ref="B1946:C1946" si="943">B1945+B1944</f>
        <v>#REF!</v>
      </c>
      <c r="C1946" s="41" t="e">
        <f t="shared" si="943"/>
        <v>#REF!</v>
      </c>
      <c r="D1946" s="41" t="e">
        <f>D1945+D1944</f>
        <v>#REF!</v>
      </c>
      <c r="E1946" s="41" t="e">
        <f t="shared" ref="E1946:AA1946" si="944">E1945+E1944</f>
        <v>#REF!</v>
      </c>
      <c r="F1946" s="41" t="e">
        <f t="shared" si="944"/>
        <v>#REF!</v>
      </c>
      <c r="G1946" s="41" t="e">
        <f t="shared" si="944"/>
        <v>#REF!</v>
      </c>
      <c r="H1946" s="41" t="e">
        <f t="shared" si="944"/>
        <v>#REF!</v>
      </c>
      <c r="I1946" s="41" t="e">
        <f t="shared" si="944"/>
        <v>#REF!</v>
      </c>
      <c r="J1946" s="41" t="e">
        <f t="shared" si="944"/>
        <v>#REF!</v>
      </c>
      <c r="K1946" s="41" t="e">
        <f t="shared" si="944"/>
        <v>#REF!</v>
      </c>
      <c r="L1946" s="41" t="e">
        <f t="shared" si="944"/>
        <v>#REF!</v>
      </c>
      <c r="M1946" s="41" t="e">
        <f t="shared" si="944"/>
        <v>#REF!</v>
      </c>
      <c r="N1946" s="41" t="e">
        <f t="shared" si="944"/>
        <v>#REF!</v>
      </c>
      <c r="O1946" s="41" t="e">
        <f t="shared" si="944"/>
        <v>#REF!</v>
      </c>
      <c r="P1946" s="41" t="e">
        <f t="shared" si="944"/>
        <v>#REF!</v>
      </c>
      <c r="Q1946" s="41" t="e">
        <f t="shared" si="944"/>
        <v>#REF!</v>
      </c>
      <c r="R1946" s="41" t="e">
        <f t="shared" si="944"/>
        <v>#REF!</v>
      </c>
      <c r="S1946" s="41" t="e">
        <f t="shared" si="944"/>
        <v>#REF!</v>
      </c>
      <c r="T1946" s="41" t="e">
        <f t="shared" si="944"/>
        <v>#REF!</v>
      </c>
      <c r="U1946" s="41" t="e">
        <f t="shared" si="944"/>
        <v>#REF!</v>
      </c>
      <c r="V1946" s="41" t="e">
        <f t="shared" si="944"/>
        <v>#REF!</v>
      </c>
      <c r="W1946" s="41" t="e">
        <f t="shared" si="944"/>
        <v>#REF!</v>
      </c>
      <c r="X1946" s="41" t="e">
        <f t="shared" si="944"/>
        <v>#REF!</v>
      </c>
      <c r="Y1946" s="41" t="e">
        <f t="shared" si="944"/>
        <v>#REF!</v>
      </c>
      <c r="Z1946" s="41" t="e">
        <f t="shared" si="944"/>
        <v>#REF!</v>
      </c>
      <c r="AA1946" s="41" t="e">
        <f t="shared" si="944"/>
        <v>#REF!</v>
      </c>
      <c r="AB1946" s="42" t="e">
        <f>Z1946/D1946</f>
        <v>#REF!</v>
      </c>
      <c r="AC1946" s="44"/>
      <c r="AE1946" s="135"/>
      <c r="AF1946" s="135"/>
      <c r="AG1946" s="135"/>
      <c r="AH1946" s="135"/>
      <c r="AI1946" s="135"/>
      <c r="AJ1946" s="135"/>
      <c r="AK1946" s="135"/>
      <c r="AL1946" s="135"/>
      <c r="AM1946" s="135"/>
      <c r="AN1946" s="135"/>
      <c r="AO1946" s="135"/>
      <c r="AP1946" s="135"/>
    </row>
    <row r="1947" spans="1:42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  <c r="AE1947" s="135"/>
      <c r="AF1947" s="135"/>
      <c r="AG1947" s="135"/>
      <c r="AH1947" s="135"/>
      <c r="AI1947" s="135"/>
      <c r="AJ1947" s="135"/>
      <c r="AK1947" s="135"/>
      <c r="AL1947" s="135"/>
      <c r="AM1947" s="135"/>
      <c r="AN1947" s="135"/>
      <c r="AO1947" s="135"/>
      <c r="AP1947" s="135"/>
    </row>
    <row r="1948" spans="1:42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  <c r="AE1948" s="135"/>
      <c r="AF1948" s="135"/>
      <c r="AG1948" s="135"/>
      <c r="AH1948" s="135"/>
      <c r="AI1948" s="135"/>
      <c r="AJ1948" s="135"/>
      <c r="AK1948" s="135"/>
      <c r="AL1948" s="135"/>
      <c r="AM1948" s="135"/>
      <c r="AN1948" s="135"/>
      <c r="AO1948" s="135"/>
      <c r="AP1948" s="135"/>
    </row>
    <row r="1949" spans="1:42" s="33" customFormat="1" ht="15" hidden="1" customHeight="1" x14ac:dyDescent="0.25">
      <c r="A1949" s="48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  <c r="AE1949" s="135"/>
      <c r="AF1949" s="135"/>
      <c r="AG1949" s="135"/>
      <c r="AH1949" s="135"/>
      <c r="AI1949" s="135"/>
      <c r="AJ1949" s="135"/>
      <c r="AK1949" s="135"/>
      <c r="AL1949" s="135"/>
      <c r="AM1949" s="135"/>
      <c r="AN1949" s="135"/>
      <c r="AO1949" s="135"/>
      <c r="AP1949" s="135"/>
    </row>
    <row r="1950" spans="1:42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9" t="e">
        <f>Z1950/D1950</f>
        <v>#DIV/0!</v>
      </c>
      <c r="AC1950" s="32"/>
      <c r="AE1950" s="135"/>
      <c r="AF1950" s="135"/>
      <c r="AG1950" s="135"/>
      <c r="AH1950" s="135"/>
      <c r="AI1950" s="135"/>
      <c r="AJ1950" s="135"/>
      <c r="AK1950" s="135"/>
      <c r="AL1950" s="135"/>
      <c r="AM1950" s="135"/>
      <c r="AN1950" s="135"/>
      <c r="AO1950" s="135"/>
      <c r="AP1950" s="135"/>
    </row>
    <row r="1951" spans="1:42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45">SUM(M1951:Y1951)</f>
        <v>#REF!</v>
      </c>
      <c r="AA1951" s="31" t="e">
        <f>D1951-Z1951</f>
        <v>#REF!</v>
      </c>
      <c r="AB1951" s="39" t="e">
        <f>Z1951/D1951</f>
        <v>#REF!</v>
      </c>
      <c r="AC1951" s="32"/>
      <c r="AE1951" s="135"/>
      <c r="AF1951" s="135"/>
      <c r="AG1951" s="135"/>
      <c r="AH1951" s="135"/>
      <c r="AI1951" s="135"/>
      <c r="AJ1951" s="135"/>
      <c r="AK1951" s="135"/>
      <c r="AL1951" s="135"/>
      <c r="AM1951" s="135"/>
      <c r="AN1951" s="135"/>
      <c r="AO1951" s="135"/>
      <c r="AP1951" s="135"/>
    </row>
    <row r="1952" spans="1:42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45"/>
        <v>0</v>
      </c>
      <c r="AA1952" s="31">
        <f>D1952-Z1952</f>
        <v>0</v>
      </c>
      <c r="AB1952" s="39"/>
      <c r="AC1952" s="32"/>
      <c r="AE1952" s="135"/>
      <c r="AF1952" s="135"/>
      <c r="AG1952" s="135"/>
      <c r="AH1952" s="135"/>
      <c r="AI1952" s="135"/>
      <c r="AJ1952" s="135"/>
      <c r="AK1952" s="135"/>
      <c r="AL1952" s="135"/>
      <c r="AM1952" s="135"/>
      <c r="AN1952" s="135"/>
      <c r="AO1952" s="135"/>
      <c r="AP1952" s="135"/>
    </row>
    <row r="1953" spans="1:42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45"/>
        <v>0</v>
      </c>
      <c r="AA1953" s="31">
        <f>D1953-Z1953</f>
        <v>0</v>
      </c>
      <c r="AB1953" s="39"/>
      <c r="AC1953" s="32"/>
      <c r="AE1953" s="135"/>
      <c r="AF1953" s="135"/>
      <c r="AG1953" s="135"/>
      <c r="AH1953" s="135"/>
      <c r="AI1953" s="135"/>
      <c r="AJ1953" s="135"/>
      <c r="AK1953" s="135"/>
      <c r="AL1953" s="135"/>
      <c r="AM1953" s="135"/>
      <c r="AN1953" s="135"/>
      <c r="AO1953" s="135"/>
      <c r="AP1953" s="135"/>
    </row>
    <row r="1954" spans="1:42" s="33" customFormat="1" ht="18" hidden="1" customHeight="1" x14ac:dyDescent="0.25">
      <c r="A1954" s="40" t="s">
        <v>38</v>
      </c>
      <c r="B1954" s="41" t="e">
        <f t="shared" ref="B1954:C1954" si="946">SUM(B1950:B1953)</f>
        <v>#REF!</v>
      </c>
      <c r="C1954" s="41" t="e">
        <f t="shared" si="946"/>
        <v>#REF!</v>
      </c>
      <c r="D1954" s="41" t="e">
        <f>SUM(D1950:D1953)</f>
        <v>#REF!</v>
      </c>
      <c r="E1954" s="41" t="e">
        <f t="shared" ref="E1954:AA1954" si="947">SUM(E1950:E1953)</f>
        <v>#REF!</v>
      </c>
      <c r="F1954" s="41" t="e">
        <f t="shared" si="947"/>
        <v>#REF!</v>
      </c>
      <c r="G1954" s="41" t="e">
        <f t="shared" si="947"/>
        <v>#REF!</v>
      </c>
      <c r="H1954" s="41" t="e">
        <f t="shared" si="947"/>
        <v>#REF!</v>
      </c>
      <c r="I1954" s="41" t="e">
        <f t="shared" si="947"/>
        <v>#REF!</v>
      </c>
      <c r="J1954" s="41" t="e">
        <f t="shared" si="947"/>
        <v>#REF!</v>
      </c>
      <c r="K1954" s="41" t="e">
        <f t="shared" si="947"/>
        <v>#REF!</v>
      </c>
      <c r="L1954" s="41" t="e">
        <f t="shared" si="947"/>
        <v>#REF!</v>
      </c>
      <c r="M1954" s="41" t="e">
        <f t="shared" si="947"/>
        <v>#REF!</v>
      </c>
      <c r="N1954" s="41" t="e">
        <f t="shared" si="947"/>
        <v>#REF!</v>
      </c>
      <c r="O1954" s="41" t="e">
        <f t="shared" si="947"/>
        <v>#REF!</v>
      </c>
      <c r="P1954" s="41" t="e">
        <f t="shared" si="947"/>
        <v>#REF!</v>
      </c>
      <c r="Q1954" s="41" t="e">
        <f t="shared" si="947"/>
        <v>#REF!</v>
      </c>
      <c r="R1954" s="41" t="e">
        <f t="shared" si="947"/>
        <v>#REF!</v>
      </c>
      <c r="S1954" s="41" t="e">
        <f t="shared" si="947"/>
        <v>#REF!</v>
      </c>
      <c r="T1954" s="41" t="e">
        <f t="shared" si="947"/>
        <v>#REF!</v>
      </c>
      <c r="U1954" s="41" t="e">
        <f t="shared" si="947"/>
        <v>#REF!</v>
      </c>
      <c r="V1954" s="41" t="e">
        <f t="shared" si="947"/>
        <v>#REF!</v>
      </c>
      <c r="W1954" s="41" t="e">
        <f t="shared" si="947"/>
        <v>#REF!</v>
      </c>
      <c r="X1954" s="41" t="e">
        <f t="shared" si="947"/>
        <v>#REF!</v>
      </c>
      <c r="Y1954" s="41" t="e">
        <f t="shared" si="947"/>
        <v>#REF!</v>
      </c>
      <c r="Z1954" s="41" t="e">
        <f t="shared" si="947"/>
        <v>#REF!</v>
      </c>
      <c r="AA1954" s="41" t="e">
        <f t="shared" si="947"/>
        <v>#REF!</v>
      </c>
      <c r="AB1954" s="42" t="e">
        <f>Z1954/D1954</f>
        <v>#REF!</v>
      </c>
      <c r="AC1954" s="32"/>
      <c r="AE1954" s="135"/>
      <c r="AF1954" s="135"/>
      <c r="AG1954" s="135"/>
      <c r="AH1954" s="135"/>
      <c r="AI1954" s="135"/>
      <c r="AJ1954" s="135"/>
      <c r="AK1954" s="135"/>
      <c r="AL1954" s="135"/>
      <c r="AM1954" s="135"/>
      <c r="AN1954" s="135"/>
      <c r="AO1954" s="135"/>
      <c r="AP1954" s="135"/>
    </row>
    <row r="1955" spans="1:42" s="33" customFormat="1" ht="18" hidden="1" customHeight="1" x14ac:dyDescent="0.25">
      <c r="A1955" s="43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48">SUM(M1955:Y1955)</f>
        <v>0</v>
      </c>
      <c r="AA1955" s="31">
        <f>D1955-Z1955</f>
        <v>0</v>
      </c>
      <c r="AB1955" s="39"/>
      <c r="AC1955" s="32"/>
      <c r="AE1955" s="135"/>
      <c r="AF1955" s="135"/>
      <c r="AG1955" s="135"/>
      <c r="AH1955" s="135"/>
      <c r="AI1955" s="135"/>
      <c r="AJ1955" s="135"/>
      <c r="AK1955" s="135"/>
      <c r="AL1955" s="135"/>
      <c r="AM1955" s="135"/>
      <c r="AN1955" s="135"/>
      <c r="AO1955" s="135"/>
      <c r="AP1955" s="135"/>
    </row>
    <row r="1956" spans="1:42" s="33" customFormat="1" ht="18" hidden="1" customHeight="1" x14ac:dyDescent="0.25">
      <c r="A1956" s="40" t="s">
        <v>40</v>
      </c>
      <c r="B1956" s="41" t="e">
        <f t="shared" ref="B1956:C1956" si="949">B1955+B1954</f>
        <v>#REF!</v>
      </c>
      <c r="C1956" s="41" t="e">
        <f t="shared" si="949"/>
        <v>#REF!</v>
      </c>
      <c r="D1956" s="41" t="e">
        <f>D1955+D1954</f>
        <v>#REF!</v>
      </c>
      <c r="E1956" s="41" t="e">
        <f t="shared" ref="E1956:AA1956" si="950">E1955+E1954</f>
        <v>#REF!</v>
      </c>
      <c r="F1956" s="41" t="e">
        <f t="shared" si="950"/>
        <v>#REF!</v>
      </c>
      <c r="G1956" s="41" t="e">
        <f t="shared" si="950"/>
        <v>#REF!</v>
      </c>
      <c r="H1956" s="41" t="e">
        <f t="shared" si="950"/>
        <v>#REF!</v>
      </c>
      <c r="I1956" s="41" t="e">
        <f t="shared" si="950"/>
        <v>#REF!</v>
      </c>
      <c r="J1956" s="41" t="e">
        <f t="shared" si="950"/>
        <v>#REF!</v>
      </c>
      <c r="K1956" s="41" t="e">
        <f t="shared" si="950"/>
        <v>#REF!</v>
      </c>
      <c r="L1956" s="41" t="e">
        <f t="shared" si="950"/>
        <v>#REF!</v>
      </c>
      <c r="M1956" s="41" t="e">
        <f t="shared" si="950"/>
        <v>#REF!</v>
      </c>
      <c r="N1956" s="41" t="e">
        <f t="shared" si="950"/>
        <v>#REF!</v>
      </c>
      <c r="O1956" s="41" t="e">
        <f t="shared" si="950"/>
        <v>#REF!</v>
      </c>
      <c r="P1956" s="41" t="e">
        <f t="shared" si="950"/>
        <v>#REF!</v>
      </c>
      <c r="Q1956" s="41" t="e">
        <f t="shared" si="950"/>
        <v>#REF!</v>
      </c>
      <c r="R1956" s="41" t="e">
        <f t="shared" si="950"/>
        <v>#REF!</v>
      </c>
      <c r="S1956" s="41" t="e">
        <f t="shared" si="950"/>
        <v>#REF!</v>
      </c>
      <c r="T1956" s="41" t="e">
        <f t="shared" si="950"/>
        <v>#REF!</v>
      </c>
      <c r="U1956" s="41" t="e">
        <f t="shared" si="950"/>
        <v>#REF!</v>
      </c>
      <c r="V1956" s="41" t="e">
        <f t="shared" si="950"/>
        <v>#REF!</v>
      </c>
      <c r="W1956" s="41" t="e">
        <f t="shared" si="950"/>
        <v>#REF!</v>
      </c>
      <c r="X1956" s="41" t="e">
        <f t="shared" si="950"/>
        <v>#REF!</v>
      </c>
      <c r="Y1956" s="41" t="e">
        <f t="shared" si="950"/>
        <v>#REF!</v>
      </c>
      <c r="Z1956" s="41" t="e">
        <f t="shared" si="950"/>
        <v>#REF!</v>
      </c>
      <c r="AA1956" s="41" t="e">
        <f t="shared" si="950"/>
        <v>#REF!</v>
      </c>
      <c r="AB1956" s="42" t="e">
        <f>Z1956/D1956</f>
        <v>#REF!</v>
      </c>
      <c r="AC1956" s="44"/>
      <c r="AE1956" s="135"/>
      <c r="AF1956" s="135"/>
      <c r="AG1956" s="135"/>
      <c r="AH1956" s="135"/>
      <c r="AI1956" s="135"/>
      <c r="AJ1956" s="135"/>
      <c r="AK1956" s="135"/>
      <c r="AL1956" s="135"/>
      <c r="AM1956" s="135"/>
      <c r="AN1956" s="135"/>
      <c r="AO1956" s="135"/>
      <c r="AP1956" s="135"/>
    </row>
    <row r="1957" spans="1:42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  <c r="AE1957" s="135"/>
      <c r="AF1957" s="135"/>
      <c r="AG1957" s="135"/>
      <c r="AH1957" s="135"/>
      <c r="AI1957" s="135"/>
      <c r="AJ1957" s="135"/>
      <c r="AK1957" s="135"/>
      <c r="AL1957" s="135"/>
      <c r="AM1957" s="135"/>
      <c r="AN1957" s="135"/>
      <c r="AO1957" s="135"/>
      <c r="AP1957" s="135"/>
    </row>
    <row r="1958" spans="1:42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  <c r="AE1958" s="135"/>
      <c r="AF1958" s="135"/>
      <c r="AG1958" s="135"/>
      <c r="AH1958" s="135"/>
      <c r="AI1958" s="135"/>
      <c r="AJ1958" s="135"/>
      <c r="AK1958" s="135"/>
      <c r="AL1958" s="135"/>
      <c r="AM1958" s="135"/>
      <c r="AN1958" s="135"/>
      <c r="AO1958" s="135"/>
      <c r="AP1958" s="135"/>
    </row>
    <row r="1959" spans="1:42" s="33" customFormat="1" ht="15" hidden="1" customHeight="1" x14ac:dyDescent="0.25">
      <c r="A1959" s="48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  <c r="AE1959" s="135"/>
      <c r="AF1959" s="135"/>
      <c r="AG1959" s="135"/>
      <c r="AH1959" s="135"/>
      <c r="AI1959" s="135"/>
      <c r="AJ1959" s="135"/>
      <c r="AK1959" s="135"/>
      <c r="AL1959" s="135"/>
      <c r="AM1959" s="135"/>
      <c r="AN1959" s="135"/>
      <c r="AO1959" s="135"/>
      <c r="AP1959" s="135"/>
    </row>
    <row r="1960" spans="1:42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9" t="e">
        <f>Z1960/D1960</f>
        <v>#DIV/0!</v>
      </c>
      <c r="AC1960" s="32"/>
      <c r="AE1960" s="135"/>
      <c r="AF1960" s="135"/>
      <c r="AG1960" s="135"/>
      <c r="AH1960" s="135"/>
      <c r="AI1960" s="135"/>
      <c r="AJ1960" s="135"/>
      <c r="AK1960" s="135"/>
      <c r="AL1960" s="135"/>
      <c r="AM1960" s="135"/>
      <c r="AN1960" s="135"/>
      <c r="AO1960" s="135"/>
      <c r="AP1960" s="135"/>
    </row>
    <row r="1961" spans="1:42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51">SUM(M1961:Y1961)</f>
        <v>#REF!</v>
      </c>
      <c r="AA1961" s="31" t="e">
        <f>D1961-Z1961</f>
        <v>#REF!</v>
      </c>
      <c r="AB1961" s="39" t="e">
        <f>Z1961/D1961</f>
        <v>#REF!</v>
      </c>
      <c r="AC1961" s="32"/>
      <c r="AE1961" s="135"/>
      <c r="AF1961" s="135"/>
      <c r="AG1961" s="135"/>
      <c r="AH1961" s="135"/>
      <c r="AI1961" s="135"/>
      <c r="AJ1961" s="135"/>
      <c r="AK1961" s="135"/>
      <c r="AL1961" s="135"/>
      <c r="AM1961" s="135"/>
      <c r="AN1961" s="135"/>
      <c r="AO1961" s="135"/>
      <c r="AP1961" s="135"/>
    </row>
    <row r="1962" spans="1:42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51"/>
        <v>0</v>
      </c>
      <c r="AA1962" s="31">
        <f>D1962-Z1962</f>
        <v>0</v>
      </c>
      <c r="AB1962" s="39"/>
      <c r="AC1962" s="32"/>
      <c r="AE1962" s="135"/>
      <c r="AF1962" s="135"/>
      <c r="AG1962" s="135"/>
      <c r="AH1962" s="135"/>
      <c r="AI1962" s="135"/>
      <c r="AJ1962" s="135"/>
      <c r="AK1962" s="135"/>
      <c r="AL1962" s="135"/>
      <c r="AM1962" s="135"/>
      <c r="AN1962" s="135"/>
      <c r="AO1962" s="135"/>
      <c r="AP1962" s="135"/>
    </row>
    <row r="1963" spans="1:42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51"/>
        <v>0</v>
      </c>
      <c r="AA1963" s="31">
        <f>D1963-Z1963</f>
        <v>0</v>
      </c>
      <c r="AB1963" s="39"/>
      <c r="AC1963" s="32"/>
      <c r="AE1963" s="135"/>
      <c r="AF1963" s="135"/>
      <c r="AG1963" s="135"/>
      <c r="AH1963" s="135"/>
      <c r="AI1963" s="135"/>
      <c r="AJ1963" s="135"/>
      <c r="AK1963" s="135"/>
      <c r="AL1963" s="135"/>
      <c r="AM1963" s="135"/>
      <c r="AN1963" s="135"/>
      <c r="AO1963" s="135"/>
      <c r="AP1963" s="135"/>
    </row>
    <row r="1964" spans="1:42" s="33" customFormat="1" ht="18" hidden="1" customHeight="1" x14ac:dyDescent="0.25">
      <c r="A1964" s="40" t="s">
        <v>38</v>
      </c>
      <c r="B1964" s="41" t="e">
        <f t="shared" ref="B1964:C1964" si="952">SUM(B1960:B1963)</f>
        <v>#REF!</v>
      </c>
      <c r="C1964" s="41" t="e">
        <f t="shared" si="952"/>
        <v>#REF!</v>
      </c>
      <c r="D1964" s="41" t="e">
        <f>SUM(D1960:D1963)</f>
        <v>#REF!</v>
      </c>
      <c r="E1964" s="41" t="e">
        <f t="shared" ref="E1964:AA1964" si="953">SUM(E1960:E1963)</f>
        <v>#REF!</v>
      </c>
      <c r="F1964" s="41" t="e">
        <f t="shared" si="953"/>
        <v>#REF!</v>
      </c>
      <c r="G1964" s="41" t="e">
        <f t="shared" si="953"/>
        <v>#REF!</v>
      </c>
      <c r="H1964" s="41" t="e">
        <f t="shared" si="953"/>
        <v>#REF!</v>
      </c>
      <c r="I1964" s="41" t="e">
        <f t="shared" si="953"/>
        <v>#REF!</v>
      </c>
      <c r="J1964" s="41" t="e">
        <f t="shared" si="953"/>
        <v>#REF!</v>
      </c>
      <c r="K1964" s="41" t="e">
        <f t="shared" si="953"/>
        <v>#REF!</v>
      </c>
      <c r="L1964" s="41" t="e">
        <f t="shared" si="953"/>
        <v>#REF!</v>
      </c>
      <c r="M1964" s="41" t="e">
        <f t="shared" si="953"/>
        <v>#REF!</v>
      </c>
      <c r="N1964" s="41" t="e">
        <f t="shared" si="953"/>
        <v>#REF!</v>
      </c>
      <c r="O1964" s="41" t="e">
        <f t="shared" si="953"/>
        <v>#REF!</v>
      </c>
      <c r="P1964" s="41" t="e">
        <f t="shared" si="953"/>
        <v>#REF!</v>
      </c>
      <c r="Q1964" s="41" t="e">
        <f t="shared" si="953"/>
        <v>#REF!</v>
      </c>
      <c r="R1964" s="41" t="e">
        <f t="shared" si="953"/>
        <v>#REF!</v>
      </c>
      <c r="S1964" s="41" t="e">
        <f t="shared" si="953"/>
        <v>#REF!</v>
      </c>
      <c r="T1964" s="41" t="e">
        <f t="shared" si="953"/>
        <v>#REF!</v>
      </c>
      <c r="U1964" s="41" t="e">
        <f t="shared" si="953"/>
        <v>#REF!</v>
      </c>
      <c r="V1964" s="41" t="e">
        <f t="shared" si="953"/>
        <v>#REF!</v>
      </c>
      <c r="W1964" s="41" t="e">
        <f t="shared" si="953"/>
        <v>#REF!</v>
      </c>
      <c r="X1964" s="41" t="e">
        <f t="shared" si="953"/>
        <v>#REF!</v>
      </c>
      <c r="Y1964" s="41" t="e">
        <f t="shared" si="953"/>
        <v>#REF!</v>
      </c>
      <c r="Z1964" s="41" t="e">
        <f t="shared" si="953"/>
        <v>#REF!</v>
      </c>
      <c r="AA1964" s="41" t="e">
        <f t="shared" si="953"/>
        <v>#REF!</v>
      </c>
      <c r="AB1964" s="42" t="e">
        <f>Z1964/D1964</f>
        <v>#REF!</v>
      </c>
      <c r="AC1964" s="32"/>
      <c r="AE1964" s="135"/>
      <c r="AF1964" s="135"/>
      <c r="AG1964" s="135"/>
      <c r="AH1964" s="135"/>
      <c r="AI1964" s="135"/>
      <c r="AJ1964" s="135"/>
      <c r="AK1964" s="135"/>
      <c r="AL1964" s="135"/>
      <c r="AM1964" s="135"/>
      <c r="AN1964" s="135"/>
      <c r="AO1964" s="135"/>
      <c r="AP1964" s="135"/>
    </row>
    <row r="1965" spans="1:42" s="33" customFormat="1" ht="18" hidden="1" customHeight="1" x14ac:dyDescent="0.25">
      <c r="A1965" s="43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54">SUM(M1965:Y1965)</f>
        <v>0</v>
      </c>
      <c r="AA1965" s="31">
        <f>D1965-Z1965</f>
        <v>0</v>
      </c>
      <c r="AB1965" s="39"/>
      <c r="AC1965" s="32"/>
      <c r="AE1965" s="135"/>
      <c r="AF1965" s="135"/>
      <c r="AG1965" s="135"/>
      <c r="AH1965" s="135"/>
      <c r="AI1965" s="135"/>
      <c r="AJ1965" s="135"/>
      <c r="AK1965" s="135"/>
      <c r="AL1965" s="135"/>
      <c r="AM1965" s="135"/>
      <c r="AN1965" s="135"/>
      <c r="AO1965" s="135"/>
      <c r="AP1965" s="135"/>
    </row>
    <row r="1966" spans="1:42" s="33" customFormat="1" ht="18" hidden="1" customHeight="1" x14ac:dyDescent="0.25">
      <c r="A1966" s="40" t="s">
        <v>40</v>
      </c>
      <c r="B1966" s="41" t="e">
        <f t="shared" ref="B1966:C1966" si="955">B1965+B1964</f>
        <v>#REF!</v>
      </c>
      <c r="C1966" s="41" t="e">
        <f t="shared" si="955"/>
        <v>#REF!</v>
      </c>
      <c r="D1966" s="41" t="e">
        <f>D1965+D1964</f>
        <v>#REF!</v>
      </c>
      <c r="E1966" s="41" t="e">
        <f t="shared" ref="E1966:AA1966" si="956">E1965+E1964</f>
        <v>#REF!</v>
      </c>
      <c r="F1966" s="41" t="e">
        <f t="shared" si="956"/>
        <v>#REF!</v>
      </c>
      <c r="G1966" s="41" t="e">
        <f t="shared" si="956"/>
        <v>#REF!</v>
      </c>
      <c r="H1966" s="41" t="e">
        <f t="shared" si="956"/>
        <v>#REF!</v>
      </c>
      <c r="I1966" s="41" t="e">
        <f t="shared" si="956"/>
        <v>#REF!</v>
      </c>
      <c r="J1966" s="41" t="e">
        <f t="shared" si="956"/>
        <v>#REF!</v>
      </c>
      <c r="K1966" s="41" t="e">
        <f t="shared" si="956"/>
        <v>#REF!</v>
      </c>
      <c r="L1966" s="41" t="e">
        <f t="shared" si="956"/>
        <v>#REF!</v>
      </c>
      <c r="M1966" s="41" t="e">
        <f t="shared" si="956"/>
        <v>#REF!</v>
      </c>
      <c r="N1966" s="41" t="e">
        <f t="shared" si="956"/>
        <v>#REF!</v>
      </c>
      <c r="O1966" s="41" t="e">
        <f t="shared" si="956"/>
        <v>#REF!</v>
      </c>
      <c r="P1966" s="41" t="e">
        <f t="shared" si="956"/>
        <v>#REF!</v>
      </c>
      <c r="Q1966" s="41" t="e">
        <f t="shared" si="956"/>
        <v>#REF!</v>
      </c>
      <c r="R1966" s="41" t="e">
        <f t="shared" si="956"/>
        <v>#REF!</v>
      </c>
      <c r="S1966" s="41" t="e">
        <f t="shared" si="956"/>
        <v>#REF!</v>
      </c>
      <c r="T1966" s="41" t="e">
        <f t="shared" si="956"/>
        <v>#REF!</v>
      </c>
      <c r="U1966" s="41" t="e">
        <f t="shared" si="956"/>
        <v>#REF!</v>
      </c>
      <c r="V1966" s="41" t="e">
        <f t="shared" si="956"/>
        <v>#REF!</v>
      </c>
      <c r="W1966" s="41" t="e">
        <f t="shared" si="956"/>
        <v>#REF!</v>
      </c>
      <c r="X1966" s="41" t="e">
        <f t="shared" si="956"/>
        <v>#REF!</v>
      </c>
      <c r="Y1966" s="41" t="e">
        <f t="shared" si="956"/>
        <v>#REF!</v>
      </c>
      <c r="Z1966" s="41" t="e">
        <f t="shared" si="956"/>
        <v>#REF!</v>
      </c>
      <c r="AA1966" s="41" t="e">
        <f t="shared" si="956"/>
        <v>#REF!</v>
      </c>
      <c r="AB1966" s="42" t="e">
        <f>Z1966/D1966</f>
        <v>#REF!</v>
      </c>
      <c r="AC1966" s="44"/>
      <c r="AE1966" s="135"/>
      <c r="AF1966" s="135"/>
      <c r="AG1966" s="135"/>
      <c r="AH1966" s="135"/>
      <c r="AI1966" s="135"/>
      <c r="AJ1966" s="135"/>
      <c r="AK1966" s="135"/>
      <c r="AL1966" s="135"/>
      <c r="AM1966" s="135"/>
      <c r="AN1966" s="135"/>
      <c r="AO1966" s="135"/>
      <c r="AP1966" s="135"/>
    </row>
    <row r="1967" spans="1:42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  <c r="AE1967" s="135"/>
      <c r="AF1967" s="135"/>
      <c r="AG1967" s="135"/>
      <c r="AH1967" s="135"/>
      <c r="AI1967" s="135"/>
      <c r="AJ1967" s="135"/>
      <c r="AK1967" s="135"/>
      <c r="AL1967" s="135"/>
      <c r="AM1967" s="135"/>
      <c r="AN1967" s="135"/>
      <c r="AO1967" s="135"/>
      <c r="AP1967" s="135"/>
    </row>
    <row r="1968" spans="1:42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  <c r="AE1968" s="135"/>
      <c r="AF1968" s="135"/>
      <c r="AG1968" s="135"/>
      <c r="AH1968" s="135"/>
      <c r="AI1968" s="135"/>
      <c r="AJ1968" s="135"/>
      <c r="AK1968" s="135"/>
      <c r="AL1968" s="135"/>
      <c r="AM1968" s="135"/>
      <c r="AN1968" s="135"/>
      <c r="AO1968" s="135"/>
      <c r="AP1968" s="135"/>
    </row>
    <row r="1969" spans="1:42" s="33" customFormat="1" ht="15" hidden="1" customHeight="1" x14ac:dyDescent="0.25">
      <c r="A1969" s="48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  <c r="AE1969" s="135"/>
      <c r="AF1969" s="135"/>
      <c r="AG1969" s="135"/>
      <c r="AH1969" s="135"/>
      <c r="AI1969" s="135"/>
      <c r="AJ1969" s="135"/>
      <c r="AK1969" s="135"/>
      <c r="AL1969" s="135"/>
      <c r="AM1969" s="135"/>
      <c r="AN1969" s="135"/>
      <c r="AO1969" s="135"/>
      <c r="AP1969" s="135"/>
    </row>
    <row r="1970" spans="1:42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9"/>
      <c r="AC1970" s="32"/>
      <c r="AE1970" s="135"/>
      <c r="AF1970" s="135"/>
      <c r="AG1970" s="135"/>
      <c r="AH1970" s="135"/>
      <c r="AI1970" s="135"/>
      <c r="AJ1970" s="135"/>
      <c r="AK1970" s="135"/>
      <c r="AL1970" s="135"/>
      <c r="AM1970" s="135"/>
      <c r="AN1970" s="135"/>
      <c r="AO1970" s="135"/>
      <c r="AP1970" s="135"/>
    </row>
    <row r="1971" spans="1:42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57">SUM(M1971:Y1971)</f>
        <v>#REF!</v>
      </c>
      <c r="AA1971" s="31" t="e">
        <f>D1971-Z1971</f>
        <v>#REF!</v>
      </c>
      <c r="AB1971" s="39" t="e">
        <f>Z1971/D1971</f>
        <v>#REF!</v>
      </c>
      <c r="AC1971" s="32"/>
      <c r="AE1971" s="135"/>
      <c r="AF1971" s="135"/>
      <c r="AG1971" s="135"/>
      <c r="AH1971" s="135"/>
      <c r="AI1971" s="135"/>
      <c r="AJ1971" s="135"/>
      <c r="AK1971" s="135"/>
      <c r="AL1971" s="135"/>
      <c r="AM1971" s="135"/>
      <c r="AN1971" s="135"/>
      <c r="AO1971" s="135"/>
      <c r="AP1971" s="135"/>
    </row>
    <row r="1972" spans="1:42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57"/>
        <v>0</v>
      </c>
      <c r="AA1972" s="31">
        <f>D1972-Z1972</f>
        <v>0</v>
      </c>
      <c r="AB1972" s="39"/>
      <c r="AC1972" s="32"/>
      <c r="AE1972" s="135"/>
      <c r="AF1972" s="135"/>
      <c r="AG1972" s="135"/>
      <c r="AH1972" s="135"/>
      <c r="AI1972" s="135"/>
      <c r="AJ1972" s="135"/>
      <c r="AK1972" s="135"/>
      <c r="AL1972" s="135"/>
      <c r="AM1972" s="135"/>
      <c r="AN1972" s="135"/>
      <c r="AO1972" s="135"/>
      <c r="AP1972" s="135"/>
    </row>
    <row r="1973" spans="1:42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57"/>
        <v>0</v>
      </c>
      <c r="AA1973" s="31">
        <f>D1973-Z1973</f>
        <v>0</v>
      </c>
      <c r="AB1973" s="39"/>
      <c r="AC1973" s="32"/>
      <c r="AE1973" s="135"/>
      <c r="AF1973" s="135"/>
      <c r="AG1973" s="135"/>
      <c r="AH1973" s="135"/>
      <c r="AI1973" s="135"/>
      <c r="AJ1973" s="135"/>
      <c r="AK1973" s="135"/>
      <c r="AL1973" s="135"/>
      <c r="AM1973" s="135"/>
      <c r="AN1973" s="135"/>
      <c r="AO1973" s="135"/>
      <c r="AP1973" s="135"/>
    </row>
    <row r="1974" spans="1:42" s="33" customFormat="1" ht="18" hidden="1" customHeight="1" x14ac:dyDescent="0.25">
      <c r="A1974" s="40" t="s">
        <v>38</v>
      </c>
      <c r="B1974" s="41" t="e">
        <f t="shared" ref="B1974:C1974" si="958">SUM(B1970:B1973)</f>
        <v>#REF!</v>
      </c>
      <c r="C1974" s="41" t="e">
        <f t="shared" si="958"/>
        <v>#REF!</v>
      </c>
      <c r="D1974" s="41" t="e">
        <f>SUM(D1970:D1973)</f>
        <v>#REF!</v>
      </c>
      <c r="E1974" s="41" t="e">
        <f t="shared" ref="E1974:AA1974" si="959">SUM(E1970:E1973)</f>
        <v>#REF!</v>
      </c>
      <c r="F1974" s="41" t="e">
        <f t="shared" si="959"/>
        <v>#REF!</v>
      </c>
      <c r="G1974" s="41" t="e">
        <f t="shared" si="959"/>
        <v>#REF!</v>
      </c>
      <c r="H1974" s="41" t="e">
        <f t="shared" si="959"/>
        <v>#REF!</v>
      </c>
      <c r="I1974" s="41" t="e">
        <f t="shared" si="959"/>
        <v>#REF!</v>
      </c>
      <c r="J1974" s="41" t="e">
        <f t="shared" si="959"/>
        <v>#REF!</v>
      </c>
      <c r="K1974" s="41" t="e">
        <f t="shared" si="959"/>
        <v>#REF!</v>
      </c>
      <c r="L1974" s="41" t="e">
        <f t="shared" si="959"/>
        <v>#REF!</v>
      </c>
      <c r="M1974" s="41" t="e">
        <f t="shared" si="959"/>
        <v>#REF!</v>
      </c>
      <c r="N1974" s="41" t="e">
        <f t="shared" si="959"/>
        <v>#REF!</v>
      </c>
      <c r="O1974" s="41" t="e">
        <f t="shared" si="959"/>
        <v>#REF!</v>
      </c>
      <c r="P1974" s="41" t="e">
        <f t="shared" si="959"/>
        <v>#REF!</v>
      </c>
      <c r="Q1974" s="41" t="e">
        <f t="shared" si="959"/>
        <v>#REF!</v>
      </c>
      <c r="R1974" s="41" t="e">
        <f t="shared" si="959"/>
        <v>#REF!</v>
      </c>
      <c r="S1974" s="41" t="e">
        <f t="shared" si="959"/>
        <v>#REF!</v>
      </c>
      <c r="T1974" s="41" t="e">
        <f t="shared" si="959"/>
        <v>#REF!</v>
      </c>
      <c r="U1974" s="41" t="e">
        <f t="shared" si="959"/>
        <v>#REF!</v>
      </c>
      <c r="V1974" s="41" t="e">
        <f t="shared" si="959"/>
        <v>#REF!</v>
      </c>
      <c r="W1974" s="41" t="e">
        <f t="shared" si="959"/>
        <v>#REF!</v>
      </c>
      <c r="X1974" s="41" t="e">
        <f t="shared" si="959"/>
        <v>#REF!</v>
      </c>
      <c r="Y1974" s="41" t="e">
        <f t="shared" si="959"/>
        <v>#REF!</v>
      </c>
      <c r="Z1974" s="41" t="e">
        <f t="shared" si="959"/>
        <v>#REF!</v>
      </c>
      <c r="AA1974" s="41" t="e">
        <f t="shared" si="959"/>
        <v>#REF!</v>
      </c>
      <c r="AB1974" s="42" t="e">
        <f>Z1974/D1974</f>
        <v>#REF!</v>
      </c>
      <c r="AC1974" s="32"/>
      <c r="AE1974" s="135"/>
      <c r="AF1974" s="135"/>
      <c r="AG1974" s="135"/>
      <c r="AH1974" s="135"/>
      <c r="AI1974" s="135"/>
      <c r="AJ1974" s="135"/>
      <c r="AK1974" s="135"/>
      <c r="AL1974" s="135"/>
      <c r="AM1974" s="135"/>
      <c r="AN1974" s="135"/>
      <c r="AO1974" s="135"/>
      <c r="AP1974" s="135"/>
    </row>
    <row r="1975" spans="1:42" s="33" customFormat="1" ht="18" hidden="1" customHeight="1" x14ac:dyDescent="0.25">
      <c r="A1975" s="43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60">SUM(M1975:Y1975)</f>
        <v>0</v>
      </c>
      <c r="AA1975" s="31">
        <f>D1975-Z1975</f>
        <v>0</v>
      </c>
      <c r="AB1975" s="39"/>
      <c r="AC1975" s="32"/>
      <c r="AE1975" s="135"/>
      <c r="AF1975" s="135"/>
      <c r="AG1975" s="135"/>
      <c r="AH1975" s="135"/>
      <c r="AI1975" s="135"/>
      <c r="AJ1975" s="135"/>
      <c r="AK1975" s="135"/>
      <c r="AL1975" s="135"/>
      <c r="AM1975" s="135"/>
      <c r="AN1975" s="135"/>
      <c r="AO1975" s="135"/>
      <c r="AP1975" s="135"/>
    </row>
    <row r="1976" spans="1:42" s="33" customFormat="1" ht="18" hidden="1" customHeight="1" x14ac:dyDescent="0.25">
      <c r="A1976" s="40" t="s">
        <v>40</v>
      </c>
      <c r="B1976" s="41" t="e">
        <f t="shared" ref="B1976:C1976" si="961">B1975+B1974</f>
        <v>#REF!</v>
      </c>
      <c r="C1976" s="41" t="e">
        <f t="shared" si="961"/>
        <v>#REF!</v>
      </c>
      <c r="D1976" s="41" t="e">
        <f>D1975+D1974</f>
        <v>#REF!</v>
      </c>
      <c r="E1976" s="41" t="e">
        <f t="shared" ref="E1976:AA1976" si="962">E1975+E1974</f>
        <v>#REF!</v>
      </c>
      <c r="F1976" s="41" t="e">
        <f t="shared" si="962"/>
        <v>#REF!</v>
      </c>
      <c r="G1976" s="41" t="e">
        <f t="shared" si="962"/>
        <v>#REF!</v>
      </c>
      <c r="H1976" s="41" t="e">
        <f t="shared" si="962"/>
        <v>#REF!</v>
      </c>
      <c r="I1976" s="41" t="e">
        <f t="shared" si="962"/>
        <v>#REF!</v>
      </c>
      <c r="J1976" s="41" t="e">
        <f t="shared" si="962"/>
        <v>#REF!</v>
      </c>
      <c r="K1976" s="41" t="e">
        <f t="shared" si="962"/>
        <v>#REF!</v>
      </c>
      <c r="L1976" s="41" t="e">
        <f t="shared" si="962"/>
        <v>#REF!</v>
      </c>
      <c r="M1976" s="41" t="e">
        <f t="shared" si="962"/>
        <v>#REF!</v>
      </c>
      <c r="N1976" s="41" t="e">
        <f t="shared" si="962"/>
        <v>#REF!</v>
      </c>
      <c r="O1976" s="41" t="e">
        <f t="shared" si="962"/>
        <v>#REF!</v>
      </c>
      <c r="P1976" s="41" t="e">
        <f t="shared" si="962"/>
        <v>#REF!</v>
      </c>
      <c r="Q1976" s="41" t="e">
        <f t="shared" si="962"/>
        <v>#REF!</v>
      </c>
      <c r="R1976" s="41" t="e">
        <f t="shared" si="962"/>
        <v>#REF!</v>
      </c>
      <c r="S1976" s="41" t="e">
        <f t="shared" si="962"/>
        <v>#REF!</v>
      </c>
      <c r="T1976" s="41" t="e">
        <f t="shared" si="962"/>
        <v>#REF!</v>
      </c>
      <c r="U1976" s="41" t="e">
        <f t="shared" si="962"/>
        <v>#REF!</v>
      </c>
      <c r="V1976" s="41" t="e">
        <f t="shared" si="962"/>
        <v>#REF!</v>
      </c>
      <c r="W1976" s="41" t="e">
        <f t="shared" si="962"/>
        <v>#REF!</v>
      </c>
      <c r="X1976" s="41" t="e">
        <f t="shared" si="962"/>
        <v>#REF!</v>
      </c>
      <c r="Y1976" s="41" t="e">
        <f t="shared" si="962"/>
        <v>#REF!</v>
      </c>
      <c r="Z1976" s="41" t="e">
        <f t="shared" si="962"/>
        <v>#REF!</v>
      </c>
      <c r="AA1976" s="41" t="e">
        <f t="shared" si="962"/>
        <v>#REF!</v>
      </c>
      <c r="AB1976" s="42" t="e">
        <f>Z1976/D1976</f>
        <v>#REF!</v>
      </c>
      <c r="AC1976" s="44"/>
      <c r="AE1976" s="135"/>
      <c r="AF1976" s="135"/>
      <c r="AG1976" s="135"/>
      <c r="AH1976" s="135"/>
      <c r="AI1976" s="135"/>
      <c r="AJ1976" s="135"/>
      <c r="AK1976" s="135"/>
      <c r="AL1976" s="135"/>
      <c r="AM1976" s="135"/>
      <c r="AN1976" s="135"/>
      <c r="AO1976" s="135"/>
      <c r="AP1976" s="135"/>
    </row>
    <row r="1977" spans="1:42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  <c r="AE1977" s="135"/>
      <c r="AF1977" s="135"/>
      <c r="AG1977" s="135"/>
      <c r="AH1977" s="135"/>
      <c r="AI1977" s="135"/>
      <c r="AJ1977" s="135"/>
      <c r="AK1977" s="135"/>
      <c r="AL1977" s="135"/>
      <c r="AM1977" s="135"/>
      <c r="AN1977" s="135"/>
      <c r="AO1977" s="135"/>
      <c r="AP1977" s="135"/>
    </row>
    <row r="1978" spans="1:42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  <c r="AE1978" s="135"/>
      <c r="AF1978" s="135"/>
      <c r="AG1978" s="135"/>
      <c r="AH1978" s="135"/>
      <c r="AI1978" s="135"/>
      <c r="AJ1978" s="135"/>
      <c r="AK1978" s="135"/>
      <c r="AL1978" s="135"/>
      <c r="AM1978" s="135"/>
      <c r="AN1978" s="135"/>
      <c r="AO1978" s="135"/>
      <c r="AP1978" s="135"/>
    </row>
    <row r="1979" spans="1:42" s="33" customFormat="1" ht="15" hidden="1" customHeight="1" x14ac:dyDescent="0.25">
      <c r="A1979" s="48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  <c r="AE1979" s="135"/>
      <c r="AF1979" s="135"/>
      <c r="AG1979" s="135"/>
      <c r="AH1979" s="135"/>
      <c r="AI1979" s="135"/>
      <c r="AJ1979" s="135"/>
      <c r="AK1979" s="135"/>
      <c r="AL1979" s="135"/>
      <c r="AM1979" s="135"/>
      <c r="AN1979" s="135"/>
      <c r="AO1979" s="135"/>
      <c r="AP1979" s="135"/>
    </row>
    <row r="1980" spans="1:42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9"/>
      <c r="AC1980" s="32"/>
      <c r="AE1980" s="135"/>
      <c r="AF1980" s="135"/>
      <c r="AG1980" s="135"/>
      <c r="AH1980" s="135"/>
      <c r="AI1980" s="135"/>
      <c r="AJ1980" s="135"/>
      <c r="AK1980" s="135"/>
      <c r="AL1980" s="135"/>
      <c r="AM1980" s="135"/>
      <c r="AN1980" s="135"/>
      <c r="AO1980" s="135"/>
      <c r="AP1980" s="135"/>
    </row>
    <row r="1981" spans="1:42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63">SUM(M1981:Y1981)</f>
        <v>#REF!</v>
      </c>
      <c r="AA1981" s="31" t="e">
        <f>D1981-Z1981</f>
        <v>#REF!</v>
      </c>
      <c r="AB1981" s="39" t="e">
        <f>Z1981/D1981</f>
        <v>#REF!</v>
      </c>
      <c r="AC1981" s="32"/>
      <c r="AE1981" s="135"/>
      <c r="AF1981" s="135"/>
      <c r="AG1981" s="135"/>
      <c r="AH1981" s="135"/>
      <c r="AI1981" s="135"/>
      <c r="AJ1981" s="135"/>
      <c r="AK1981" s="135"/>
      <c r="AL1981" s="135"/>
      <c r="AM1981" s="135"/>
      <c r="AN1981" s="135"/>
      <c r="AO1981" s="135"/>
      <c r="AP1981" s="135"/>
    </row>
    <row r="1982" spans="1:42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63"/>
        <v>0</v>
      </c>
      <c r="AA1982" s="31">
        <f>D1982-Z1982</f>
        <v>0</v>
      </c>
      <c r="AB1982" s="39"/>
      <c r="AC1982" s="32"/>
      <c r="AE1982" s="135"/>
      <c r="AF1982" s="135"/>
      <c r="AG1982" s="135"/>
      <c r="AH1982" s="135"/>
      <c r="AI1982" s="135"/>
      <c r="AJ1982" s="135"/>
      <c r="AK1982" s="135"/>
      <c r="AL1982" s="135"/>
      <c r="AM1982" s="135"/>
      <c r="AN1982" s="135"/>
      <c r="AO1982" s="135"/>
      <c r="AP1982" s="135"/>
    </row>
    <row r="1983" spans="1:42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63"/>
        <v>0</v>
      </c>
      <c r="AA1983" s="31">
        <f>D1983-Z1983</f>
        <v>0</v>
      </c>
      <c r="AB1983" s="39"/>
      <c r="AC1983" s="32"/>
      <c r="AE1983" s="135"/>
      <c r="AF1983" s="135"/>
      <c r="AG1983" s="135"/>
      <c r="AH1983" s="135"/>
      <c r="AI1983" s="135"/>
      <c r="AJ1983" s="135"/>
      <c r="AK1983" s="135"/>
      <c r="AL1983" s="135"/>
      <c r="AM1983" s="135"/>
      <c r="AN1983" s="135"/>
      <c r="AO1983" s="135"/>
      <c r="AP1983" s="135"/>
    </row>
    <row r="1984" spans="1:42" s="33" customFormat="1" ht="18" hidden="1" customHeight="1" x14ac:dyDescent="0.25">
      <c r="A1984" s="40" t="s">
        <v>38</v>
      </c>
      <c r="B1984" s="41" t="e">
        <f t="shared" ref="B1984:C1984" si="964">SUM(B1980:B1983)</f>
        <v>#REF!</v>
      </c>
      <c r="C1984" s="41" t="e">
        <f t="shared" si="964"/>
        <v>#REF!</v>
      </c>
      <c r="D1984" s="41" t="e">
        <f>SUM(D1980:D1983)</f>
        <v>#REF!</v>
      </c>
      <c r="E1984" s="41" t="e">
        <f t="shared" ref="E1984:AA1984" si="965">SUM(E1980:E1983)</f>
        <v>#REF!</v>
      </c>
      <c r="F1984" s="41" t="e">
        <f t="shared" si="965"/>
        <v>#REF!</v>
      </c>
      <c r="G1984" s="41" t="e">
        <f t="shared" si="965"/>
        <v>#REF!</v>
      </c>
      <c r="H1984" s="41" t="e">
        <f t="shared" si="965"/>
        <v>#REF!</v>
      </c>
      <c r="I1984" s="41" t="e">
        <f t="shared" si="965"/>
        <v>#REF!</v>
      </c>
      <c r="J1984" s="41" t="e">
        <f t="shared" si="965"/>
        <v>#REF!</v>
      </c>
      <c r="K1984" s="41" t="e">
        <f t="shared" si="965"/>
        <v>#REF!</v>
      </c>
      <c r="L1984" s="41" t="e">
        <f t="shared" si="965"/>
        <v>#REF!</v>
      </c>
      <c r="M1984" s="41" t="e">
        <f t="shared" si="965"/>
        <v>#REF!</v>
      </c>
      <c r="N1984" s="41" t="e">
        <f t="shared" si="965"/>
        <v>#REF!</v>
      </c>
      <c r="O1984" s="41" t="e">
        <f t="shared" si="965"/>
        <v>#REF!</v>
      </c>
      <c r="P1984" s="41" t="e">
        <f t="shared" si="965"/>
        <v>#REF!</v>
      </c>
      <c r="Q1984" s="41" t="e">
        <f t="shared" si="965"/>
        <v>#REF!</v>
      </c>
      <c r="R1984" s="41" t="e">
        <f t="shared" si="965"/>
        <v>#REF!</v>
      </c>
      <c r="S1984" s="41" t="e">
        <f t="shared" si="965"/>
        <v>#REF!</v>
      </c>
      <c r="T1984" s="41" t="e">
        <f t="shared" si="965"/>
        <v>#REF!</v>
      </c>
      <c r="U1984" s="41" t="e">
        <f t="shared" si="965"/>
        <v>#REF!</v>
      </c>
      <c r="V1984" s="41" t="e">
        <f t="shared" si="965"/>
        <v>#REF!</v>
      </c>
      <c r="W1984" s="41" t="e">
        <f t="shared" si="965"/>
        <v>#REF!</v>
      </c>
      <c r="X1984" s="41" t="e">
        <f t="shared" si="965"/>
        <v>#REF!</v>
      </c>
      <c r="Y1984" s="41" t="e">
        <f t="shared" si="965"/>
        <v>#REF!</v>
      </c>
      <c r="Z1984" s="41" t="e">
        <f t="shared" si="965"/>
        <v>#REF!</v>
      </c>
      <c r="AA1984" s="41" t="e">
        <f t="shared" si="965"/>
        <v>#REF!</v>
      </c>
      <c r="AB1984" s="42" t="e">
        <f>Z1984/D1984</f>
        <v>#REF!</v>
      </c>
      <c r="AC1984" s="32"/>
      <c r="AE1984" s="135"/>
      <c r="AF1984" s="135"/>
      <c r="AG1984" s="135"/>
      <c r="AH1984" s="135"/>
      <c r="AI1984" s="135"/>
      <c r="AJ1984" s="135"/>
      <c r="AK1984" s="135"/>
      <c r="AL1984" s="135"/>
      <c r="AM1984" s="135"/>
      <c r="AN1984" s="135"/>
      <c r="AO1984" s="135"/>
      <c r="AP1984" s="135"/>
    </row>
    <row r="1985" spans="1:42" s="33" customFormat="1" ht="18" hidden="1" customHeight="1" x14ac:dyDescent="0.25">
      <c r="A1985" s="43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66">SUM(M1985:Y1985)</f>
        <v>0</v>
      </c>
      <c r="AA1985" s="31">
        <f>D1985-Z1985</f>
        <v>0</v>
      </c>
      <c r="AB1985" s="39"/>
      <c r="AC1985" s="32"/>
      <c r="AE1985" s="135"/>
      <c r="AF1985" s="135"/>
      <c r="AG1985" s="135"/>
      <c r="AH1985" s="135"/>
      <c r="AI1985" s="135"/>
      <c r="AJ1985" s="135"/>
      <c r="AK1985" s="135"/>
      <c r="AL1985" s="135"/>
      <c r="AM1985" s="135"/>
      <c r="AN1985" s="135"/>
      <c r="AO1985" s="135"/>
      <c r="AP1985" s="135"/>
    </row>
    <row r="1986" spans="1:42" s="33" customFormat="1" ht="18" hidden="1" customHeight="1" x14ac:dyDescent="0.25">
      <c r="A1986" s="40" t="s">
        <v>40</v>
      </c>
      <c r="B1986" s="41" t="e">
        <f t="shared" ref="B1986:C1986" si="967">B1985+B1984</f>
        <v>#REF!</v>
      </c>
      <c r="C1986" s="41" t="e">
        <f t="shared" si="967"/>
        <v>#REF!</v>
      </c>
      <c r="D1986" s="41" t="e">
        <f>D1985+D1984</f>
        <v>#REF!</v>
      </c>
      <c r="E1986" s="41" t="e">
        <f t="shared" ref="E1986:AA1986" si="968">E1985+E1984</f>
        <v>#REF!</v>
      </c>
      <c r="F1986" s="41" t="e">
        <f t="shared" si="968"/>
        <v>#REF!</v>
      </c>
      <c r="G1986" s="41" t="e">
        <f t="shared" si="968"/>
        <v>#REF!</v>
      </c>
      <c r="H1986" s="41" t="e">
        <f t="shared" si="968"/>
        <v>#REF!</v>
      </c>
      <c r="I1986" s="41" t="e">
        <f t="shared" si="968"/>
        <v>#REF!</v>
      </c>
      <c r="J1986" s="41" t="e">
        <f t="shared" si="968"/>
        <v>#REF!</v>
      </c>
      <c r="K1986" s="41" t="e">
        <f t="shared" si="968"/>
        <v>#REF!</v>
      </c>
      <c r="L1986" s="41" t="e">
        <f t="shared" si="968"/>
        <v>#REF!</v>
      </c>
      <c r="M1986" s="41" t="e">
        <f t="shared" si="968"/>
        <v>#REF!</v>
      </c>
      <c r="N1986" s="41" t="e">
        <f t="shared" si="968"/>
        <v>#REF!</v>
      </c>
      <c r="O1986" s="41" t="e">
        <f t="shared" si="968"/>
        <v>#REF!</v>
      </c>
      <c r="P1986" s="41" t="e">
        <f t="shared" si="968"/>
        <v>#REF!</v>
      </c>
      <c r="Q1986" s="41" t="e">
        <f t="shared" si="968"/>
        <v>#REF!</v>
      </c>
      <c r="R1986" s="41" t="e">
        <f t="shared" si="968"/>
        <v>#REF!</v>
      </c>
      <c r="S1986" s="41" t="e">
        <f t="shared" si="968"/>
        <v>#REF!</v>
      </c>
      <c r="T1986" s="41" t="e">
        <f t="shared" si="968"/>
        <v>#REF!</v>
      </c>
      <c r="U1986" s="41" t="e">
        <f t="shared" si="968"/>
        <v>#REF!</v>
      </c>
      <c r="V1986" s="41" t="e">
        <f t="shared" si="968"/>
        <v>#REF!</v>
      </c>
      <c r="W1986" s="41" t="e">
        <f t="shared" si="968"/>
        <v>#REF!</v>
      </c>
      <c r="X1986" s="41" t="e">
        <f t="shared" si="968"/>
        <v>#REF!</v>
      </c>
      <c r="Y1986" s="41" t="e">
        <f t="shared" si="968"/>
        <v>#REF!</v>
      </c>
      <c r="Z1986" s="41" t="e">
        <f t="shared" si="968"/>
        <v>#REF!</v>
      </c>
      <c r="AA1986" s="41" t="e">
        <f t="shared" si="968"/>
        <v>#REF!</v>
      </c>
      <c r="AB1986" s="42" t="e">
        <f>Z1986/D1986</f>
        <v>#REF!</v>
      </c>
      <c r="AC1986" s="44"/>
      <c r="AE1986" s="135"/>
      <c r="AF1986" s="135"/>
      <c r="AG1986" s="135"/>
      <c r="AH1986" s="135"/>
      <c r="AI1986" s="135"/>
      <c r="AJ1986" s="135"/>
      <c r="AK1986" s="135"/>
      <c r="AL1986" s="135"/>
      <c r="AM1986" s="135"/>
      <c r="AN1986" s="135"/>
      <c r="AO1986" s="135"/>
      <c r="AP1986" s="135"/>
    </row>
    <row r="1987" spans="1:42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  <c r="AE1987" s="135"/>
      <c r="AF1987" s="135"/>
      <c r="AG1987" s="135"/>
      <c r="AH1987" s="135"/>
      <c r="AI1987" s="135"/>
      <c r="AJ1987" s="135"/>
      <c r="AK1987" s="135"/>
      <c r="AL1987" s="135"/>
      <c r="AM1987" s="135"/>
      <c r="AN1987" s="135"/>
      <c r="AO1987" s="135"/>
      <c r="AP1987" s="135"/>
    </row>
    <row r="1988" spans="1:42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  <c r="AE1988" s="135"/>
      <c r="AF1988" s="135"/>
      <c r="AG1988" s="135"/>
      <c r="AH1988" s="135"/>
      <c r="AI1988" s="135"/>
      <c r="AJ1988" s="135"/>
      <c r="AK1988" s="135"/>
      <c r="AL1988" s="135"/>
      <c r="AM1988" s="135"/>
      <c r="AN1988" s="135"/>
      <c r="AO1988" s="135"/>
      <c r="AP1988" s="135"/>
    </row>
    <row r="1989" spans="1:42" s="33" customFormat="1" ht="15" hidden="1" customHeight="1" x14ac:dyDescent="0.25">
      <c r="A1989" s="48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  <c r="AE1989" s="135"/>
      <c r="AF1989" s="135"/>
      <c r="AG1989" s="135"/>
      <c r="AH1989" s="135"/>
      <c r="AI1989" s="135"/>
      <c r="AJ1989" s="135"/>
      <c r="AK1989" s="135"/>
      <c r="AL1989" s="135"/>
      <c r="AM1989" s="135"/>
      <c r="AN1989" s="135"/>
      <c r="AO1989" s="135"/>
      <c r="AP1989" s="135"/>
    </row>
    <row r="1990" spans="1:42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9"/>
      <c r="AC1990" s="32"/>
      <c r="AE1990" s="135"/>
      <c r="AF1990" s="135"/>
      <c r="AG1990" s="135"/>
      <c r="AH1990" s="135"/>
      <c r="AI1990" s="135"/>
      <c r="AJ1990" s="135"/>
      <c r="AK1990" s="135"/>
      <c r="AL1990" s="135"/>
      <c r="AM1990" s="135"/>
      <c r="AN1990" s="135"/>
      <c r="AO1990" s="135"/>
      <c r="AP1990" s="135"/>
    </row>
    <row r="1991" spans="1:42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69">SUM(M1991:Y1991)</f>
        <v>#REF!</v>
      </c>
      <c r="AA1991" s="31" t="e">
        <f>D1991-Z1991</f>
        <v>#REF!</v>
      </c>
      <c r="AB1991" s="39" t="e">
        <f>Z1991/D1991</f>
        <v>#REF!</v>
      </c>
      <c r="AC1991" s="32"/>
      <c r="AE1991" s="135"/>
      <c r="AF1991" s="135"/>
      <c r="AG1991" s="135"/>
      <c r="AH1991" s="135"/>
      <c r="AI1991" s="135"/>
      <c r="AJ1991" s="135"/>
      <c r="AK1991" s="135"/>
      <c r="AL1991" s="135"/>
      <c r="AM1991" s="135"/>
      <c r="AN1991" s="135"/>
      <c r="AO1991" s="135"/>
      <c r="AP1991" s="135"/>
    </row>
    <row r="1992" spans="1:42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69"/>
        <v>0</v>
      </c>
      <c r="AA1992" s="31">
        <f>D1992-Z1992</f>
        <v>0</v>
      </c>
      <c r="AB1992" s="39"/>
      <c r="AC1992" s="32"/>
      <c r="AE1992" s="135"/>
      <c r="AF1992" s="135"/>
      <c r="AG1992" s="135"/>
      <c r="AH1992" s="135"/>
      <c r="AI1992" s="135"/>
      <c r="AJ1992" s="135"/>
      <c r="AK1992" s="135"/>
      <c r="AL1992" s="135"/>
      <c r="AM1992" s="135"/>
      <c r="AN1992" s="135"/>
      <c r="AO1992" s="135"/>
      <c r="AP1992" s="135"/>
    </row>
    <row r="1993" spans="1:42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69"/>
        <v>0</v>
      </c>
      <c r="AA1993" s="31">
        <f>D1993-Z1993</f>
        <v>0</v>
      </c>
      <c r="AB1993" s="39"/>
      <c r="AC1993" s="32"/>
      <c r="AE1993" s="135"/>
      <c r="AF1993" s="135"/>
      <c r="AG1993" s="135"/>
      <c r="AH1993" s="135"/>
      <c r="AI1993" s="135"/>
      <c r="AJ1993" s="135"/>
      <c r="AK1993" s="135"/>
      <c r="AL1993" s="135"/>
      <c r="AM1993" s="135"/>
      <c r="AN1993" s="135"/>
      <c r="AO1993" s="135"/>
      <c r="AP1993" s="135"/>
    </row>
    <row r="1994" spans="1:42" s="33" customFormat="1" ht="18" hidden="1" customHeight="1" x14ac:dyDescent="0.25">
      <c r="A1994" s="40" t="s">
        <v>38</v>
      </c>
      <c r="B1994" s="41" t="e">
        <f t="shared" ref="B1994:C1994" si="970">SUM(B1990:B1993)</f>
        <v>#REF!</v>
      </c>
      <c r="C1994" s="41" t="e">
        <f t="shared" si="970"/>
        <v>#REF!</v>
      </c>
      <c r="D1994" s="41" t="e">
        <f>SUM(D1990:D1993)</f>
        <v>#REF!</v>
      </c>
      <c r="E1994" s="41" t="e">
        <f t="shared" ref="E1994:AA1994" si="971">SUM(E1990:E1993)</f>
        <v>#REF!</v>
      </c>
      <c r="F1994" s="41" t="e">
        <f t="shared" si="971"/>
        <v>#REF!</v>
      </c>
      <c r="G1994" s="41" t="e">
        <f t="shared" si="971"/>
        <v>#REF!</v>
      </c>
      <c r="H1994" s="41" t="e">
        <f t="shared" si="971"/>
        <v>#REF!</v>
      </c>
      <c r="I1994" s="41" t="e">
        <f t="shared" si="971"/>
        <v>#REF!</v>
      </c>
      <c r="J1994" s="41" t="e">
        <f t="shared" si="971"/>
        <v>#REF!</v>
      </c>
      <c r="K1994" s="41" t="e">
        <f t="shared" si="971"/>
        <v>#REF!</v>
      </c>
      <c r="L1994" s="41" t="e">
        <f t="shared" si="971"/>
        <v>#REF!</v>
      </c>
      <c r="M1994" s="41" t="e">
        <f t="shared" si="971"/>
        <v>#REF!</v>
      </c>
      <c r="N1994" s="41" t="e">
        <f t="shared" si="971"/>
        <v>#REF!</v>
      </c>
      <c r="O1994" s="41" t="e">
        <f t="shared" si="971"/>
        <v>#REF!</v>
      </c>
      <c r="P1994" s="41" t="e">
        <f t="shared" si="971"/>
        <v>#REF!</v>
      </c>
      <c r="Q1994" s="41" t="e">
        <f t="shared" si="971"/>
        <v>#REF!</v>
      </c>
      <c r="R1994" s="41" t="e">
        <f t="shared" si="971"/>
        <v>#REF!</v>
      </c>
      <c r="S1994" s="41" t="e">
        <f t="shared" si="971"/>
        <v>#REF!</v>
      </c>
      <c r="T1994" s="41" t="e">
        <f t="shared" si="971"/>
        <v>#REF!</v>
      </c>
      <c r="U1994" s="41" t="e">
        <f t="shared" si="971"/>
        <v>#REF!</v>
      </c>
      <c r="V1994" s="41" t="e">
        <f t="shared" si="971"/>
        <v>#REF!</v>
      </c>
      <c r="W1994" s="41" t="e">
        <f t="shared" si="971"/>
        <v>#REF!</v>
      </c>
      <c r="X1994" s="41" t="e">
        <f t="shared" si="971"/>
        <v>#REF!</v>
      </c>
      <c r="Y1994" s="41" t="e">
        <f t="shared" si="971"/>
        <v>#REF!</v>
      </c>
      <c r="Z1994" s="41" t="e">
        <f t="shared" si="971"/>
        <v>#REF!</v>
      </c>
      <c r="AA1994" s="41" t="e">
        <f t="shared" si="971"/>
        <v>#REF!</v>
      </c>
      <c r="AB1994" s="42" t="e">
        <f>Z1994/D1994</f>
        <v>#REF!</v>
      </c>
      <c r="AC1994" s="32"/>
      <c r="AE1994" s="135"/>
      <c r="AF1994" s="135"/>
      <c r="AG1994" s="135"/>
      <c r="AH1994" s="135"/>
      <c r="AI1994" s="135"/>
      <c r="AJ1994" s="135"/>
      <c r="AK1994" s="135"/>
      <c r="AL1994" s="135"/>
      <c r="AM1994" s="135"/>
      <c r="AN1994" s="135"/>
      <c r="AO1994" s="135"/>
      <c r="AP1994" s="135"/>
    </row>
    <row r="1995" spans="1:42" s="33" customFormat="1" ht="18" hidden="1" customHeight="1" x14ac:dyDescent="0.25">
      <c r="A1995" s="43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72">SUM(M1995:Y1995)</f>
        <v>0</v>
      </c>
      <c r="AA1995" s="31">
        <f>D1995-Z1995</f>
        <v>0</v>
      </c>
      <c r="AB1995" s="39"/>
      <c r="AC1995" s="32"/>
      <c r="AE1995" s="135"/>
      <c r="AF1995" s="135"/>
      <c r="AG1995" s="135"/>
      <c r="AH1995" s="135"/>
      <c r="AI1995" s="135"/>
      <c r="AJ1995" s="135"/>
      <c r="AK1995" s="135"/>
      <c r="AL1995" s="135"/>
      <c r="AM1995" s="135"/>
      <c r="AN1995" s="135"/>
      <c r="AO1995" s="135"/>
      <c r="AP1995" s="135"/>
    </row>
    <row r="1996" spans="1:42" s="33" customFormat="1" ht="18" hidden="1" customHeight="1" x14ac:dyDescent="0.25">
      <c r="A1996" s="40" t="s">
        <v>40</v>
      </c>
      <c r="B1996" s="41" t="e">
        <f t="shared" ref="B1996:C1996" si="973">B1995+B1994</f>
        <v>#REF!</v>
      </c>
      <c r="C1996" s="41" t="e">
        <f t="shared" si="973"/>
        <v>#REF!</v>
      </c>
      <c r="D1996" s="41" t="e">
        <f>D1995+D1994</f>
        <v>#REF!</v>
      </c>
      <c r="E1996" s="41" t="e">
        <f t="shared" ref="E1996:AA1996" si="974">E1995+E1994</f>
        <v>#REF!</v>
      </c>
      <c r="F1996" s="41" t="e">
        <f t="shared" si="974"/>
        <v>#REF!</v>
      </c>
      <c r="G1996" s="41" t="e">
        <f t="shared" si="974"/>
        <v>#REF!</v>
      </c>
      <c r="H1996" s="41" t="e">
        <f t="shared" si="974"/>
        <v>#REF!</v>
      </c>
      <c r="I1996" s="41" t="e">
        <f t="shared" si="974"/>
        <v>#REF!</v>
      </c>
      <c r="J1996" s="41" t="e">
        <f t="shared" si="974"/>
        <v>#REF!</v>
      </c>
      <c r="K1996" s="41" t="e">
        <f t="shared" si="974"/>
        <v>#REF!</v>
      </c>
      <c r="L1996" s="41" t="e">
        <f t="shared" si="974"/>
        <v>#REF!</v>
      </c>
      <c r="M1996" s="41" t="e">
        <f t="shared" si="974"/>
        <v>#REF!</v>
      </c>
      <c r="N1996" s="41" t="e">
        <f t="shared" si="974"/>
        <v>#REF!</v>
      </c>
      <c r="O1996" s="41" t="e">
        <f t="shared" si="974"/>
        <v>#REF!</v>
      </c>
      <c r="P1996" s="41" t="e">
        <f t="shared" si="974"/>
        <v>#REF!</v>
      </c>
      <c r="Q1996" s="41" t="e">
        <f t="shared" si="974"/>
        <v>#REF!</v>
      </c>
      <c r="R1996" s="41" t="e">
        <f t="shared" si="974"/>
        <v>#REF!</v>
      </c>
      <c r="S1996" s="41" t="e">
        <f t="shared" si="974"/>
        <v>#REF!</v>
      </c>
      <c r="T1996" s="41" t="e">
        <f t="shared" si="974"/>
        <v>#REF!</v>
      </c>
      <c r="U1996" s="41" t="e">
        <f t="shared" si="974"/>
        <v>#REF!</v>
      </c>
      <c r="V1996" s="41" t="e">
        <f t="shared" si="974"/>
        <v>#REF!</v>
      </c>
      <c r="W1996" s="41" t="e">
        <f t="shared" si="974"/>
        <v>#REF!</v>
      </c>
      <c r="X1996" s="41" t="e">
        <f t="shared" si="974"/>
        <v>#REF!</v>
      </c>
      <c r="Y1996" s="41" t="e">
        <f t="shared" si="974"/>
        <v>#REF!</v>
      </c>
      <c r="Z1996" s="41" t="e">
        <f t="shared" si="974"/>
        <v>#REF!</v>
      </c>
      <c r="AA1996" s="41" t="e">
        <f t="shared" si="974"/>
        <v>#REF!</v>
      </c>
      <c r="AB1996" s="42" t="e">
        <f>Z1996/D1996</f>
        <v>#REF!</v>
      </c>
      <c r="AC1996" s="44"/>
      <c r="AE1996" s="135"/>
      <c r="AF1996" s="135"/>
      <c r="AG1996" s="135"/>
      <c r="AH1996" s="135"/>
      <c r="AI1996" s="135"/>
      <c r="AJ1996" s="135"/>
      <c r="AK1996" s="135"/>
      <c r="AL1996" s="135"/>
      <c r="AM1996" s="135"/>
      <c r="AN1996" s="135"/>
      <c r="AO1996" s="135"/>
      <c r="AP1996" s="135"/>
    </row>
    <row r="1997" spans="1:42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  <c r="AE1997" s="135"/>
      <c r="AF1997" s="135"/>
      <c r="AG1997" s="135"/>
      <c r="AH1997" s="135"/>
      <c r="AI1997" s="135"/>
      <c r="AJ1997" s="135"/>
      <c r="AK1997" s="135"/>
      <c r="AL1997" s="135"/>
      <c r="AM1997" s="135"/>
      <c r="AN1997" s="135"/>
      <c r="AO1997" s="135"/>
      <c r="AP1997" s="135"/>
    </row>
    <row r="1998" spans="1:42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  <c r="AE1998" s="135"/>
      <c r="AF1998" s="135"/>
      <c r="AG1998" s="135"/>
      <c r="AH1998" s="135"/>
      <c r="AI1998" s="135"/>
      <c r="AJ1998" s="135"/>
      <c r="AK1998" s="135"/>
      <c r="AL1998" s="135"/>
      <c r="AM1998" s="135"/>
      <c r="AN1998" s="135"/>
      <c r="AO1998" s="135"/>
      <c r="AP1998" s="135"/>
    </row>
    <row r="1999" spans="1:42" s="33" customFormat="1" ht="15" hidden="1" customHeight="1" x14ac:dyDescent="0.25">
      <c r="A1999" s="48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  <c r="AE1999" s="135"/>
      <c r="AF1999" s="135"/>
      <c r="AG1999" s="135"/>
      <c r="AH1999" s="135"/>
      <c r="AI1999" s="135"/>
      <c r="AJ1999" s="135"/>
      <c r="AK1999" s="135"/>
      <c r="AL1999" s="135"/>
      <c r="AM1999" s="135"/>
      <c r="AN1999" s="135"/>
      <c r="AO1999" s="135"/>
      <c r="AP1999" s="135"/>
    </row>
    <row r="2000" spans="1:42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9"/>
      <c r="AC2000" s="32"/>
      <c r="AE2000" s="135"/>
      <c r="AF2000" s="135"/>
      <c r="AG2000" s="135"/>
      <c r="AH2000" s="135"/>
      <c r="AI2000" s="135"/>
      <c r="AJ2000" s="135"/>
      <c r="AK2000" s="135"/>
      <c r="AL2000" s="135"/>
      <c r="AM2000" s="135"/>
      <c r="AN2000" s="135"/>
      <c r="AO2000" s="135"/>
      <c r="AP2000" s="135"/>
    </row>
    <row r="2001" spans="1:42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75">SUM(M2001:Y2001)</f>
        <v>#REF!</v>
      </c>
      <c r="AA2001" s="31" t="e">
        <f>D2001-Z2001</f>
        <v>#REF!</v>
      </c>
      <c r="AB2001" s="39" t="e">
        <f>Z2001/D2001</f>
        <v>#REF!</v>
      </c>
      <c r="AC2001" s="32"/>
      <c r="AE2001" s="135"/>
      <c r="AF2001" s="135"/>
      <c r="AG2001" s="135"/>
      <c r="AH2001" s="135"/>
      <c r="AI2001" s="135"/>
      <c r="AJ2001" s="135"/>
      <c r="AK2001" s="135"/>
      <c r="AL2001" s="135"/>
      <c r="AM2001" s="135"/>
      <c r="AN2001" s="135"/>
      <c r="AO2001" s="135"/>
      <c r="AP2001" s="135"/>
    </row>
    <row r="2002" spans="1:42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75"/>
        <v>0</v>
      </c>
      <c r="AA2002" s="31">
        <f>D2002-Z2002</f>
        <v>0</v>
      </c>
      <c r="AB2002" s="39"/>
      <c r="AC2002" s="32"/>
      <c r="AE2002" s="135"/>
      <c r="AF2002" s="135"/>
      <c r="AG2002" s="135"/>
      <c r="AH2002" s="135"/>
      <c r="AI2002" s="135"/>
      <c r="AJ2002" s="135"/>
      <c r="AK2002" s="135"/>
      <c r="AL2002" s="135"/>
      <c r="AM2002" s="135"/>
      <c r="AN2002" s="135"/>
      <c r="AO2002" s="135"/>
      <c r="AP2002" s="135"/>
    </row>
    <row r="2003" spans="1:42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75"/>
        <v>0</v>
      </c>
      <c r="AA2003" s="31">
        <f>D2003-Z2003</f>
        <v>0</v>
      </c>
      <c r="AB2003" s="39"/>
      <c r="AC2003" s="32"/>
      <c r="AE2003" s="135"/>
      <c r="AF2003" s="135"/>
      <c r="AG2003" s="135"/>
      <c r="AH2003" s="135"/>
      <c r="AI2003" s="135"/>
      <c r="AJ2003" s="135"/>
      <c r="AK2003" s="135"/>
      <c r="AL2003" s="135"/>
      <c r="AM2003" s="135"/>
      <c r="AN2003" s="135"/>
      <c r="AO2003" s="135"/>
      <c r="AP2003" s="135"/>
    </row>
    <row r="2004" spans="1:42" s="33" customFormat="1" ht="18" hidden="1" customHeight="1" x14ac:dyDescent="0.25">
      <c r="A2004" s="40" t="s">
        <v>38</v>
      </c>
      <c r="B2004" s="41" t="e">
        <f t="shared" ref="B2004:C2004" si="976">SUM(B2000:B2003)</f>
        <v>#REF!</v>
      </c>
      <c r="C2004" s="41" t="e">
        <f t="shared" si="976"/>
        <v>#REF!</v>
      </c>
      <c r="D2004" s="41" t="e">
        <f>SUM(D2000:D2003)</f>
        <v>#REF!</v>
      </c>
      <c r="E2004" s="41" t="e">
        <f t="shared" ref="E2004:AA2004" si="977">SUM(E2000:E2003)</f>
        <v>#REF!</v>
      </c>
      <c r="F2004" s="41" t="e">
        <f t="shared" si="977"/>
        <v>#REF!</v>
      </c>
      <c r="G2004" s="41" t="e">
        <f t="shared" si="977"/>
        <v>#REF!</v>
      </c>
      <c r="H2004" s="41" t="e">
        <f t="shared" si="977"/>
        <v>#REF!</v>
      </c>
      <c r="I2004" s="41" t="e">
        <f t="shared" si="977"/>
        <v>#REF!</v>
      </c>
      <c r="J2004" s="41" t="e">
        <f t="shared" si="977"/>
        <v>#REF!</v>
      </c>
      <c r="K2004" s="41" t="e">
        <f t="shared" si="977"/>
        <v>#REF!</v>
      </c>
      <c r="L2004" s="41" t="e">
        <f t="shared" si="977"/>
        <v>#REF!</v>
      </c>
      <c r="M2004" s="41" t="e">
        <f t="shared" si="977"/>
        <v>#REF!</v>
      </c>
      <c r="N2004" s="41" t="e">
        <f t="shared" si="977"/>
        <v>#REF!</v>
      </c>
      <c r="O2004" s="41" t="e">
        <f t="shared" si="977"/>
        <v>#REF!</v>
      </c>
      <c r="P2004" s="41" t="e">
        <f t="shared" si="977"/>
        <v>#REF!</v>
      </c>
      <c r="Q2004" s="41" t="e">
        <f t="shared" si="977"/>
        <v>#REF!</v>
      </c>
      <c r="R2004" s="41" t="e">
        <f t="shared" si="977"/>
        <v>#REF!</v>
      </c>
      <c r="S2004" s="41" t="e">
        <f t="shared" si="977"/>
        <v>#REF!</v>
      </c>
      <c r="T2004" s="41" t="e">
        <f t="shared" si="977"/>
        <v>#REF!</v>
      </c>
      <c r="U2004" s="41" t="e">
        <f t="shared" si="977"/>
        <v>#REF!</v>
      </c>
      <c r="V2004" s="41" t="e">
        <f t="shared" si="977"/>
        <v>#REF!</v>
      </c>
      <c r="W2004" s="41" t="e">
        <f t="shared" si="977"/>
        <v>#REF!</v>
      </c>
      <c r="X2004" s="41" t="e">
        <f t="shared" si="977"/>
        <v>#REF!</v>
      </c>
      <c r="Y2004" s="41" t="e">
        <f t="shared" si="977"/>
        <v>#REF!</v>
      </c>
      <c r="Z2004" s="41" t="e">
        <f t="shared" si="977"/>
        <v>#REF!</v>
      </c>
      <c r="AA2004" s="41" t="e">
        <f t="shared" si="977"/>
        <v>#REF!</v>
      </c>
      <c r="AB2004" s="42" t="e">
        <f>Z2004/D2004</f>
        <v>#REF!</v>
      </c>
      <c r="AC2004" s="32"/>
      <c r="AE2004" s="135"/>
      <c r="AF2004" s="135"/>
      <c r="AG2004" s="135"/>
      <c r="AH2004" s="135"/>
      <c r="AI2004" s="135"/>
      <c r="AJ2004" s="135"/>
      <c r="AK2004" s="135"/>
      <c r="AL2004" s="135"/>
      <c r="AM2004" s="135"/>
      <c r="AN2004" s="135"/>
      <c r="AO2004" s="135"/>
      <c r="AP2004" s="135"/>
    </row>
    <row r="2005" spans="1:42" s="33" customFormat="1" ht="18" hidden="1" customHeight="1" x14ac:dyDescent="0.25">
      <c r="A2005" s="43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78">SUM(M2005:Y2005)</f>
        <v>0</v>
      </c>
      <c r="AA2005" s="31">
        <f>D2005-Z2005</f>
        <v>0</v>
      </c>
      <c r="AB2005" s="39"/>
      <c r="AC2005" s="32"/>
      <c r="AE2005" s="135"/>
      <c r="AF2005" s="135"/>
      <c r="AG2005" s="135"/>
      <c r="AH2005" s="135"/>
      <c r="AI2005" s="135"/>
      <c r="AJ2005" s="135"/>
      <c r="AK2005" s="135"/>
      <c r="AL2005" s="135"/>
      <c r="AM2005" s="135"/>
      <c r="AN2005" s="135"/>
      <c r="AO2005" s="135"/>
      <c r="AP2005" s="135"/>
    </row>
    <row r="2006" spans="1:42" s="33" customFormat="1" ht="18" hidden="1" customHeight="1" x14ac:dyDescent="0.25">
      <c r="A2006" s="40" t="s">
        <v>40</v>
      </c>
      <c r="B2006" s="41" t="e">
        <f t="shared" ref="B2006:C2006" si="979">B2005+B2004</f>
        <v>#REF!</v>
      </c>
      <c r="C2006" s="41" t="e">
        <f t="shared" si="979"/>
        <v>#REF!</v>
      </c>
      <c r="D2006" s="41" t="e">
        <f>D2005+D2004</f>
        <v>#REF!</v>
      </c>
      <c r="E2006" s="41" t="e">
        <f t="shared" ref="E2006:AA2006" si="980">E2005+E2004</f>
        <v>#REF!</v>
      </c>
      <c r="F2006" s="41" t="e">
        <f t="shared" si="980"/>
        <v>#REF!</v>
      </c>
      <c r="G2006" s="41" t="e">
        <f t="shared" si="980"/>
        <v>#REF!</v>
      </c>
      <c r="H2006" s="41" t="e">
        <f t="shared" si="980"/>
        <v>#REF!</v>
      </c>
      <c r="I2006" s="41" t="e">
        <f t="shared" si="980"/>
        <v>#REF!</v>
      </c>
      <c r="J2006" s="41" t="e">
        <f t="shared" si="980"/>
        <v>#REF!</v>
      </c>
      <c r="K2006" s="41" t="e">
        <f t="shared" si="980"/>
        <v>#REF!</v>
      </c>
      <c r="L2006" s="41" t="e">
        <f t="shared" si="980"/>
        <v>#REF!</v>
      </c>
      <c r="M2006" s="41" t="e">
        <f t="shared" si="980"/>
        <v>#REF!</v>
      </c>
      <c r="N2006" s="41" t="e">
        <f t="shared" si="980"/>
        <v>#REF!</v>
      </c>
      <c r="O2006" s="41" t="e">
        <f t="shared" si="980"/>
        <v>#REF!</v>
      </c>
      <c r="P2006" s="41" t="e">
        <f t="shared" si="980"/>
        <v>#REF!</v>
      </c>
      <c r="Q2006" s="41" t="e">
        <f t="shared" si="980"/>
        <v>#REF!</v>
      </c>
      <c r="R2006" s="41" t="e">
        <f t="shared" si="980"/>
        <v>#REF!</v>
      </c>
      <c r="S2006" s="41" t="e">
        <f t="shared" si="980"/>
        <v>#REF!</v>
      </c>
      <c r="T2006" s="41" t="e">
        <f t="shared" si="980"/>
        <v>#REF!</v>
      </c>
      <c r="U2006" s="41" t="e">
        <f t="shared" si="980"/>
        <v>#REF!</v>
      </c>
      <c r="V2006" s="41" t="e">
        <f t="shared" si="980"/>
        <v>#REF!</v>
      </c>
      <c r="W2006" s="41" t="e">
        <f t="shared" si="980"/>
        <v>#REF!</v>
      </c>
      <c r="X2006" s="41" t="e">
        <f t="shared" si="980"/>
        <v>#REF!</v>
      </c>
      <c r="Y2006" s="41" t="e">
        <f t="shared" si="980"/>
        <v>#REF!</v>
      </c>
      <c r="Z2006" s="41" t="e">
        <f t="shared" si="980"/>
        <v>#REF!</v>
      </c>
      <c r="AA2006" s="41" t="e">
        <f t="shared" si="980"/>
        <v>#REF!</v>
      </c>
      <c r="AB2006" s="42" t="e">
        <f>Z2006/D2006</f>
        <v>#REF!</v>
      </c>
      <c r="AC2006" s="44"/>
      <c r="AE2006" s="135"/>
      <c r="AF2006" s="135"/>
      <c r="AG2006" s="135"/>
      <c r="AH2006" s="135"/>
      <c r="AI2006" s="135"/>
      <c r="AJ2006" s="135"/>
      <c r="AK2006" s="135"/>
      <c r="AL2006" s="135"/>
      <c r="AM2006" s="135"/>
      <c r="AN2006" s="135"/>
      <c r="AO2006" s="135"/>
      <c r="AP2006" s="135"/>
    </row>
    <row r="2007" spans="1:42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  <c r="AE2007" s="135"/>
      <c r="AF2007" s="135"/>
      <c r="AG2007" s="135"/>
      <c r="AH2007" s="135"/>
      <c r="AI2007" s="135"/>
      <c r="AJ2007" s="135"/>
      <c r="AK2007" s="135"/>
      <c r="AL2007" s="135"/>
      <c r="AM2007" s="135"/>
      <c r="AN2007" s="135"/>
      <c r="AO2007" s="135"/>
      <c r="AP2007" s="135"/>
    </row>
    <row r="2008" spans="1:42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  <c r="AE2008" s="135"/>
      <c r="AF2008" s="135"/>
      <c r="AG2008" s="135"/>
      <c r="AH2008" s="135"/>
      <c r="AI2008" s="135"/>
      <c r="AJ2008" s="135"/>
      <c r="AK2008" s="135"/>
      <c r="AL2008" s="135"/>
      <c r="AM2008" s="135"/>
      <c r="AN2008" s="135"/>
      <c r="AO2008" s="135"/>
      <c r="AP2008" s="135"/>
    </row>
    <row r="2009" spans="1:42" s="33" customFormat="1" ht="15" hidden="1" customHeight="1" x14ac:dyDescent="0.25">
      <c r="A2009" s="48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  <c r="AE2009" s="135"/>
      <c r="AF2009" s="135"/>
      <c r="AG2009" s="135"/>
      <c r="AH2009" s="135"/>
      <c r="AI2009" s="135"/>
      <c r="AJ2009" s="135"/>
      <c r="AK2009" s="135"/>
      <c r="AL2009" s="135"/>
      <c r="AM2009" s="135"/>
      <c r="AN2009" s="135"/>
      <c r="AO2009" s="135"/>
      <c r="AP2009" s="135"/>
    </row>
    <row r="2010" spans="1:42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9"/>
      <c r="AC2010" s="32"/>
      <c r="AE2010" s="135"/>
      <c r="AF2010" s="135"/>
      <c r="AG2010" s="135"/>
      <c r="AH2010" s="135"/>
      <c r="AI2010" s="135"/>
      <c r="AJ2010" s="135"/>
      <c r="AK2010" s="135"/>
      <c r="AL2010" s="135"/>
      <c r="AM2010" s="135"/>
      <c r="AN2010" s="135"/>
      <c r="AO2010" s="135"/>
      <c r="AP2010" s="135"/>
    </row>
    <row r="2011" spans="1:42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81">SUM(M2011:Y2011)</f>
        <v>#REF!</v>
      </c>
      <c r="AA2011" s="31" t="e">
        <f>D2011-Z2011</f>
        <v>#REF!</v>
      </c>
      <c r="AB2011" s="39" t="e">
        <f>Z2011/D2011</f>
        <v>#REF!</v>
      </c>
      <c r="AC2011" s="32"/>
      <c r="AE2011" s="135"/>
      <c r="AF2011" s="135"/>
      <c r="AG2011" s="135"/>
      <c r="AH2011" s="135"/>
      <c r="AI2011" s="135"/>
      <c r="AJ2011" s="135"/>
      <c r="AK2011" s="135"/>
      <c r="AL2011" s="135"/>
      <c r="AM2011" s="135"/>
      <c r="AN2011" s="135"/>
      <c r="AO2011" s="135"/>
      <c r="AP2011" s="135"/>
    </row>
    <row r="2012" spans="1:42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81"/>
        <v>0</v>
      </c>
      <c r="AA2012" s="31">
        <f>D2012-Z2012</f>
        <v>0</v>
      </c>
      <c r="AB2012" s="39"/>
      <c r="AC2012" s="32"/>
      <c r="AE2012" s="135"/>
      <c r="AF2012" s="135"/>
      <c r="AG2012" s="135"/>
      <c r="AH2012" s="135"/>
      <c r="AI2012" s="135"/>
      <c r="AJ2012" s="135"/>
      <c r="AK2012" s="135"/>
      <c r="AL2012" s="135"/>
      <c r="AM2012" s="135"/>
      <c r="AN2012" s="135"/>
      <c r="AO2012" s="135"/>
      <c r="AP2012" s="135"/>
    </row>
    <row r="2013" spans="1:42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81"/>
        <v>0</v>
      </c>
      <c r="AA2013" s="31">
        <f>D2013-Z2013</f>
        <v>0</v>
      </c>
      <c r="AB2013" s="39"/>
      <c r="AC2013" s="32"/>
      <c r="AE2013" s="135"/>
      <c r="AF2013" s="135"/>
      <c r="AG2013" s="135"/>
      <c r="AH2013" s="135"/>
      <c r="AI2013" s="135"/>
      <c r="AJ2013" s="135"/>
      <c r="AK2013" s="135"/>
      <c r="AL2013" s="135"/>
      <c r="AM2013" s="135"/>
      <c r="AN2013" s="135"/>
      <c r="AO2013" s="135"/>
      <c r="AP2013" s="135"/>
    </row>
    <row r="2014" spans="1:42" s="33" customFormat="1" ht="18" hidden="1" customHeight="1" x14ac:dyDescent="0.25">
      <c r="A2014" s="40" t="s">
        <v>38</v>
      </c>
      <c r="B2014" s="41" t="e">
        <f t="shared" ref="B2014:C2014" si="982">SUM(B2010:B2013)</f>
        <v>#REF!</v>
      </c>
      <c r="C2014" s="41" t="e">
        <f t="shared" si="982"/>
        <v>#REF!</v>
      </c>
      <c r="D2014" s="41" t="e">
        <f>SUM(D2010:D2013)</f>
        <v>#REF!</v>
      </c>
      <c r="E2014" s="41" t="e">
        <f t="shared" ref="E2014:AA2014" si="983">SUM(E2010:E2013)</f>
        <v>#REF!</v>
      </c>
      <c r="F2014" s="41" t="e">
        <f t="shared" si="983"/>
        <v>#REF!</v>
      </c>
      <c r="G2014" s="41" t="e">
        <f t="shared" si="983"/>
        <v>#REF!</v>
      </c>
      <c r="H2014" s="41" t="e">
        <f t="shared" si="983"/>
        <v>#REF!</v>
      </c>
      <c r="I2014" s="41" t="e">
        <f t="shared" si="983"/>
        <v>#REF!</v>
      </c>
      <c r="J2014" s="41" t="e">
        <f t="shared" si="983"/>
        <v>#REF!</v>
      </c>
      <c r="K2014" s="41" t="e">
        <f t="shared" si="983"/>
        <v>#REF!</v>
      </c>
      <c r="L2014" s="41" t="e">
        <f t="shared" si="983"/>
        <v>#REF!</v>
      </c>
      <c r="M2014" s="41" t="e">
        <f t="shared" si="983"/>
        <v>#REF!</v>
      </c>
      <c r="N2014" s="41" t="e">
        <f t="shared" si="983"/>
        <v>#REF!</v>
      </c>
      <c r="O2014" s="41" t="e">
        <f t="shared" si="983"/>
        <v>#REF!</v>
      </c>
      <c r="P2014" s="41" t="e">
        <f t="shared" si="983"/>
        <v>#REF!</v>
      </c>
      <c r="Q2014" s="41" t="e">
        <f t="shared" si="983"/>
        <v>#REF!</v>
      </c>
      <c r="R2014" s="41" t="e">
        <f t="shared" si="983"/>
        <v>#REF!</v>
      </c>
      <c r="S2014" s="41" t="e">
        <f t="shared" si="983"/>
        <v>#REF!</v>
      </c>
      <c r="T2014" s="41" t="e">
        <f t="shared" si="983"/>
        <v>#REF!</v>
      </c>
      <c r="U2014" s="41" t="e">
        <f t="shared" si="983"/>
        <v>#REF!</v>
      </c>
      <c r="V2014" s="41" t="e">
        <f t="shared" si="983"/>
        <v>#REF!</v>
      </c>
      <c r="W2014" s="41" t="e">
        <f t="shared" si="983"/>
        <v>#REF!</v>
      </c>
      <c r="X2014" s="41" t="e">
        <f t="shared" si="983"/>
        <v>#REF!</v>
      </c>
      <c r="Y2014" s="41" t="e">
        <f t="shared" si="983"/>
        <v>#REF!</v>
      </c>
      <c r="Z2014" s="41" t="e">
        <f t="shared" si="983"/>
        <v>#REF!</v>
      </c>
      <c r="AA2014" s="41" t="e">
        <f t="shared" si="983"/>
        <v>#REF!</v>
      </c>
      <c r="AB2014" s="42" t="e">
        <f>Z2014/D2014</f>
        <v>#REF!</v>
      </c>
      <c r="AC2014" s="32"/>
      <c r="AE2014" s="135"/>
      <c r="AF2014" s="135"/>
      <c r="AG2014" s="135"/>
      <c r="AH2014" s="135"/>
      <c r="AI2014" s="135"/>
      <c r="AJ2014" s="135"/>
      <c r="AK2014" s="135"/>
      <c r="AL2014" s="135"/>
      <c r="AM2014" s="135"/>
      <c r="AN2014" s="135"/>
      <c r="AO2014" s="135"/>
      <c r="AP2014" s="135"/>
    </row>
    <row r="2015" spans="1:42" s="33" customFormat="1" ht="18" hidden="1" customHeight="1" x14ac:dyDescent="0.25">
      <c r="A2015" s="43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84">SUM(M2015:Y2015)</f>
        <v>0</v>
      </c>
      <c r="AA2015" s="31">
        <f>D2015-Z2015</f>
        <v>0</v>
      </c>
      <c r="AB2015" s="39"/>
      <c r="AC2015" s="32"/>
      <c r="AE2015" s="135"/>
      <c r="AF2015" s="135"/>
      <c r="AG2015" s="135"/>
      <c r="AH2015" s="135"/>
      <c r="AI2015" s="135"/>
      <c r="AJ2015" s="135"/>
      <c r="AK2015" s="135"/>
      <c r="AL2015" s="135"/>
      <c r="AM2015" s="135"/>
      <c r="AN2015" s="135"/>
      <c r="AO2015" s="135"/>
      <c r="AP2015" s="135"/>
    </row>
    <row r="2016" spans="1:42" s="33" customFormat="1" ht="18" hidden="1" customHeight="1" x14ac:dyDescent="0.25">
      <c r="A2016" s="40" t="s">
        <v>40</v>
      </c>
      <c r="B2016" s="41" t="e">
        <f t="shared" ref="B2016:C2016" si="985">B2015+B2014</f>
        <v>#REF!</v>
      </c>
      <c r="C2016" s="41" t="e">
        <f t="shared" si="985"/>
        <v>#REF!</v>
      </c>
      <c r="D2016" s="41" t="e">
        <f>D2015+D2014</f>
        <v>#REF!</v>
      </c>
      <c r="E2016" s="41" t="e">
        <f t="shared" ref="E2016:AA2016" si="986">E2015+E2014</f>
        <v>#REF!</v>
      </c>
      <c r="F2016" s="41" t="e">
        <f t="shared" si="986"/>
        <v>#REF!</v>
      </c>
      <c r="G2016" s="41" t="e">
        <f t="shared" si="986"/>
        <v>#REF!</v>
      </c>
      <c r="H2016" s="41" t="e">
        <f t="shared" si="986"/>
        <v>#REF!</v>
      </c>
      <c r="I2016" s="41" t="e">
        <f t="shared" si="986"/>
        <v>#REF!</v>
      </c>
      <c r="J2016" s="41" t="e">
        <f t="shared" si="986"/>
        <v>#REF!</v>
      </c>
      <c r="K2016" s="41" t="e">
        <f t="shared" si="986"/>
        <v>#REF!</v>
      </c>
      <c r="L2016" s="41" t="e">
        <f t="shared" si="986"/>
        <v>#REF!</v>
      </c>
      <c r="M2016" s="41" t="e">
        <f t="shared" si="986"/>
        <v>#REF!</v>
      </c>
      <c r="N2016" s="41" t="e">
        <f t="shared" si="986"/>
        <v>#REF!</v>
      </c>
      <c r="O2016" s="41" t="e">
        <f t="shared" si="986"/>
        <v>#REF!</v>
      </c>
      <c r="P2016" s="41" t="e">
        <f t="shared" si="986"/>
        <v>#REF!</v>
      </c>
      <c r="Q2016" s="41" t="e">
        <f t="shared" si="986"/>
        <v>#REF!</v>
      </c>
      <c r="R2016" s="41" t="e">
        <f t="shared" si="986"/>
        <v>#REF!</v>
      </c>
      <c r="S2016" s="41" t="e">
        <f t="shared" si="986"/>
        <v>#REF!</v>
      </c>
      <c r="T2016" s="41" t="e">
        <f t="shared" si="986"/>
        <v>#REF!</v>
      </c>
      <c r="U2016" s="41" t="e">
        <f t="shared" si="986"/>
        <v>#REF!</v>
      </c>
      <c r="V2016" s="41" t="e">
        <f t="shared" si="986"/>
        <v>#REF!</v>
      </c>
      <c r="W2016" s="41" t="e">
        <f t="shared" si="986"/>
        <v>#REF!</v>
      </c>
      <c r="X2016" s="41" t="e">
        <f t="shared" si="986"/>
        <v>#REF!</v>
      </c>
      <c r="Y2016" s="41" t="e">
        <f t="shared" si="986"/>
        <v>#REF!</v>
      </c>
      <c r="Z2016" s="41" t="e">
        <f t="shared" si="986"/>
        <v>#REF!</v>
      </c>
      <c r="AA2016" s="41" t="e">
        <f t="shared" si="986"/>
        <v>#REF!</v>
      </c>
      <c r="AB2016" s="42" t="e">
        <f>Z2016/D2016</f>
        <v>#REF!</v>
      </c>
      <c r="AC2016" s="44"/>
      <c r="AE2016" s="135"/>
      <c r="AF2016" s="135"/>
      <c r="AG2016" s="135"/>
      <c r="AH2016" s="135"/>
      <c r="AI2016" s="135"/>
      <c r="AJ2016" s="135"/>
      <c r="AK2016" s="135"/>
      <c r="AL2016" s="135"/>
      <c r="AM2016" s="135"/>
      <c r="AN2016" s="135"/>
      <c r="AO2016" s="135"/>
      <c r="AP2016" s="135"/>
    </row>
    <row r="2017" spans="1:42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  <c r="AE2017" s="135"/>
      <c r="AF2017" s="135"/>
      <c r="AG2017" s="135"/>
      <c r="AH2017" s="135"/>
      <c r="AI2017" s="135"/>
      <c r="AJ2017" s="135"/>
      <c r="AK2017" s="135"/>
      <c r="AL2017" s="135"/>
      <c r="AM2017" s="135"/>
      <c r="AN2017" s="135"/>
      <c r="AO2017" s="135"/>
      <c r="AP2017" s="135"/>
    </row>
    <row r="2018" spans="1:42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  <c r="AE2018" s="135"/>
      <c r="AF2018" s="135"/>
      <c r="AG2018" s="135"/>
      <c r="AH2018" s="135"/>
      <c r="AI2018" s="135"/>
      <c r="AJ2018" s="135"/>
      <c r="AK2018" s="135"/>
      <c r="AL2018" s="135"/>
      <c r="AM2018" s="135"/>
      <c r="AN2018" s="135"/>
      <c r="AO2018" s="135"/>
      <c r="AP2018" s="135"/>
    </row>
    <row r="2019" spans="1:42" s="33" customFormat="1" ht="15" hidden="1" customHeight="1" x14ac:dyDescent="0.25">
      <c r="A2019" s="48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  <c r="AE2019" s="135"/>
      <c r="AF2019" s="135"/>
      <c r="AG2019" s="135"/>
      <c r="AH2019" s="135"/>
      <c r="AI2019" s="135"/>
      <c r="AJ2019" s="135"/>
      <c r="AK2019" s="135"/>
      <c r="AL2019" s="135"/>
      <c r="AM2019" s="135"/>
      <c r="AN2019" s="135"/>
      <c r="AO2019" s="135"/>
      <c r="AP2019" s="135"/>
    </row>
    <row r="2020" spans="1:42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9" t="e">
        <f>Z2020/D2020</f>
        <v>#DIV/0!</v>
      </c>
      <c r="AC2020" s="32"/>
      <c r="AE2020" s="135"/>
      <c r="AF2020" s="135"/>
      <c r="AG2020" s="135"/>
      <c r="AH2020" s="135"/>
      <c r="AI2020" s="135"/>
      <c r="AJ2020" s="135"/>
      <c r="AK2020" s="135"/>
      <c r="AL2020" s="135"/>
      <c r="AM2020" s="135"/>
      <c r="AN2020" s="135"/>
      <c r="AO2020" s="135"/>
      <c r="AP2020" s="135"/>
    </row>
    <row r="2021" spans="1:42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87">SUM(M2021:Y2021)</f>
        <v>#REF!</v>
      </c>
      <c r="AA2021" s="31" t="e">
        <f>D2021-Z2021</f>
        <v>#REF!</v>
      </c>
      <c r="AB2021" s="39" t="e">
        <f>Z2021/D2021</f>
        <v>#REF!</v>
      </c>
      <c r="AC2021" s="32"/>
      <c r="AE2021" s="135"/>
      <c r="AF2021" s="135"/>
      <c r="AG2021" s="135"/>
      <c r="AH2021" s="135"/>
      <c r="AI2021" s="135"/>
      <c r="AJ2021" s="135"/>
      <c r="AK2021" s="135"/>
      <c r="AL2021" s="135"/>
      <c r="AM2021" s="135"/>
      <c r="AN2021" s="135"/>
      <c r="AO2021" s="135"/>
      <c r="AP2021" s="135"/>
    </row>
    <row r="2022" spans="1:42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87"/>
        <v>0</v>
      </c>
      <c r="AA2022" s="31">
        <f>D2022-Z2022</f>
        <v>0</v>
      </c>
      <c r="AB2022" s="39"/>
      <c r="AC2022" s="32"/>
      <c r="AE2022" s="135"/>
      <c r="AF2022" s="135"/>
      <c r="AG2022" s="135"/>
      <c r="AH2022" s="135"/>
      <c r="AI2022" s="135"/>
      <c r="AJ2022" s="135"/>
      <c r="AK2022" s="135"/>
      <c r="AL2022" s="135"/>
      <c r="AM2022" s="135"/>
      <c r="AN2022" s="135"/>
      <c r="AO2022" s="135"/>
      <c r="AP2022" s="135"/>
    </row>
    <row r="2023" spans="1:42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87"/>
        <v>0</v>
      </c>
      <c r="AA2023" s="31">
        <f>D2023-Z2023</f>
        <v>0</v>
      </c>
      <c r="AB2023" s="39"/>
      <c r="AC2023" s="32"/>
      <c r="AE2023" s="135"/>
      <c r="AF2023" s="135"/>
      <c r="AG2023" s="135"/>
      <c r="AH2023" s="135"/>
      <c r="AI2023" s="135"/>
      <c r="AJ2023" s="135"/>
      <c r="AK2023" s="135"/>
      <c r="AL2023" s="135"/>
      <c r="AM2023" s="135"/>
      <c r="AN2023" s="135"/>
      <c r="AO2023" s="135"/>
      <c r="AP2023" s="135"/>
    </row>
    <row r="2024" spans="1:42" s="33" customFormat="1" ht="18" hidden="1" customHeight="1" x14ac:dyDescent="0.25">
      <c r="A2024" s="40" t="s">
        <v>38</v>
      </c>
      <c r="B2024" s="41" t="e">
        <f t="shared" ref="B2024:C2024" si="988">SUM(B2020:B2023)</f>
        <v>#REF!</v>
      </c>
      <c r="C2024" s="41" t="e">
        <f t="shared" si="988"/>
        <v>#REF!</v>
      </c>
      <c r="D2024" s="41" t="e">
        <f>SUM(D2020:D2023)</f>
        <v>#REF!</v>
      </c>
      <c r="E2024" s="41" t="e">
        <f t="shared" ref="E2024:AA2024" si="989">SUM(E2020:E2023)</f>
        <v>#REF!</v>
      </c>
      <c r="F2024" s="41" t="e">
        <f t="shared" si="989"/>
        <v>#REF!</v>
      </c>
      <c r="G2024" s="41" t="e">
        <f t="shared" si="989"/>
        <v>#REF!</v>
      </c>
      <c r="H2024" s="41" t="e">
        <f t="shared" si="989"/>
        <v>#REF!</v>
      </c>
      <c r="I2024" s="41" t="e">
        <f t="shared" si="989"/>
        <v>#REF!</v>
      </c>
      <c r="J2024" s="41" t="e">
        <f t="shared" si="989"/>
        <v>#REF!</v>
      </c>
      <c r="K2024" s="41" t="e">
        <f t="shared" si="989"/>
        <v>#REF!</v>
      </c>
      <c r="L2024" s="41" t="e">
        <f t="shared" si="989"/>
        <v>#REF!</v>
      </c>
      <c r="M2024" s="41" t="e">
        <f t="shared" si="989"/>
        <v>#REF!</v>
      </c>
      <c r="N2024" s="41" t="e">
        <f t="shared" si="989"/>
        <v>#REF!</v>
      </c>
      <c r="O2024" s="41" t="e">
        <f t="shared" si="989"/>
        <v>#REF!</v>
      </c>
      <c r="P2024" s="41" t="e">
        <f t="shared" si="989"/>
        <v>#REF!</v>
      </c>
      <c r="Q2024" s="41" t="e">
        <f t="shared" si="989"/>
        <v>#REF!</v>
      </c>
      <c r="R2024" s="41" t="e">
        <f t="shared" si="989"/>
        <v>#REF!</v>
      </c>
      <c r="S2024" s="41" t="e">
        <f t="shared" si="989"/>
        <v>#REF!</v>
      </c>
      <c r="T2024" s="41" t="e">
        <f t="shared" si="989"/>
        <v>#REF!</v>
      </c>
      <c r="U2024" s="41" t="e">
        <f t="shared" si="989"/>
        <v>#REF!</v>
      </c>
      <c r="V2024" s="41" t="e">
        <f t="shared" si="989"/>
        <v>#REF!</v>
      </c>
      <c r="W2024" s="41" t="e">
        <f t="shared" si="989"/>
        <v>#REF!</v>
      </c>
      <c r="X2024" s="41" t="e">
        <f t="shared" si="989"/>
        <v>#REF!</v>
      </c>
      <c r="Y2024" s="41" t="e">
        <f t="shared" si="989"/>
        <v>#REF!</v>
      </c>
      <c r="Z2024" s="41" t="e">
        <f t="shared" si="989"/>
        <v>#REF!</v>
      </c>
      <c r="AA2024" s="41" t="e">
        <f t="shared" si="989"/>
        <v>#REF!</v>
      </c>
      <c r="AB2024" s="42" t="e">
        <f>Z2024/D2024</f>
        <v>#REF!</v>
      </c>
      <c r="AC2024" s="32"/>
      <c r="AE2024" s="135"/>
      <c r="AF2024" s="135"/>
      <c r="AG2024" s="135"/>
      <c r="AH2024" s="135"/>
      <c r="AI2024" s="135"/>
      <c r="AJ2024" s="135"/>
      <c r="AK2024" s="135"/>
      <c r="AL2024" s="135"/>
      <c r="AM2024" s="135"/>
      <c r="AN2024" s="135"/>
      <c r="AO2024" s="135"/>
      <c r="AP2024" s="135"/>
    </row>
    <row r="2025" spans="1:42" s="33" customFormat="1" ht="18" hidden="1" customHeight="1" x14ac:dyDescent="0.25">
      <c r="A2025" s="43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90">SUM(M2025:Y2025)</f>
        <v>0</v>
      </c>
      <c r="AA2025" s="31">
        <f>D2025-Z2025</f>
        <v>0</v>
      </c>
      <c r="AB2025" s="39"/>
      <c r="AC2025" s="32"/>
      <c r="AE2025" s="135"/>
      <c r="AF2025" s="135"/>
      <c r="AG2025" s="135"/>
      <c r="AH2025" s="135"/>
      <c r="AI2025" s="135"/>
      <c r="AJ2025" s="135"/>
      <c r="AK2025" s="135"/>
      <c r="AL2025" s="135"/>
      <c r="AM2025" s="135"/>
      <c r="AN2025" s="135"/>
      <c r="AO2025" s="135"/>
      <c r="AP2025" s="135"/>
    </row>
    <row r="2026" spans="1:42" s="33" customFormat="1" ht="18" hidden="1" customHeight="1" x14ac:dyDescent="0.25">
      <c r="A2026" s="40" t="s">
        <v>40</v>
      </c>
      <c r="B2026" s="41" t="e">
        <f t="shared" ref="B2026:C2026" si="991">B2025+B2024</f>
        <v>#REF!</v>
      </c>
      <c r="C2026" s="41" t="e">
        <f t="shared" si="991"/>
        <v>#REF!</v>
      </c>
      <c r="D2026" s="41" t="e">
        <f>D2025+D2024</f>
        <v>#REF!</v>
      </c>
      <c r="E2026" s="41" t="e">
        <f t="shared" ref="E2026:AA2026" si="992">E2025+E2024</f>
        <v>#REF!</v>
      </c>
      <c r="F2026" s="41" t="e">
        <f t="shared" si="992"/>
        <v>#REF!</v>
      </c>
      <c r="G2026" s="41" t="e">
        <f t="shared" si="992"/>
        <v>#REF!</v>
      </c>
      <c r="H2026" s="41" t="e">
        <f t="shared" si="992"/>
        <v>#REF!</v>
      </c>
      <c r="I2026" s="41" t="e">
        <f t="shared" si="992"/>
        <v>#REF!</v>
      </c>
      <c r="J2026" s="41" t="e">
        <f t="shared" si="992"/>
        <v>#REF!</v>
      </c>
      <c r="K2026" s="41" t="e">
        <f t="shared" si="992"/>
        <v>#REF!</v>
      </c>
      <c r="L2026" s="41" t="e">
        <f t="shared" si="992"/>
        <v>#REF!</v>
      </c>
      <c r="M2026" s="41" t="e">
        <f t="shared" si="992"/>
        <v>#REF!</v>
      </c>
      <c r="N2026" s="41" t="e">
        <f t="shared" si="992"/>
        <v>#REF!</v>
      </c>
      <c r="O2026" s="41" t="e">
        <f t="shared" si="992"/>
        <v>#REF!</v>
      </c>
      <c r="P2026" s="41" t="e">
        <f t="shared" si="992"/>
        <v>#REF!</v>
      </c>
      <c r="Q2026" s="41" t="e">
        <f t="shared" si="992"/>
        <v>#REF!</v>
      </c>
      <c r="R2026" s="41" t="e">
        <f t="shared" si="992"/>
        <v>#REF!</v>
      </c>
      <c r="S2026" s="41" t="e">
        <f t="shared" si="992"/>
        <v>#REF!</v>
      </c>
      <c r="T2026" s="41" t="e">
        <f t="shared" si="992"/>
        <v>#REF!</v>
      </c>
      <c r="U2026" s="41" t="e">
        <f t="shared" si="992"/>
        <v>#REF!</v>
      </c>
      <c r="V2026" s="41" t="e">
        <f t="shared" si="992"/>
        <v>#REF!</v>
      </c>
      <c r="W2026" s="41" t="e">
        <f t="shared" si="992"/>
        <v>#REF!</v>
      </c>
      <c r="X2026" s="41" t="e">
        <f t="shared" si="992"/>
        <v>#REF!</v>
      </c>
      <c r="Y2026" s="41" t="e">
        <f t="shared" si="992"/>
        <v>#REF!</v>
      </c>
      <c r="Z2026" s="41" t="e">
        <f t="shared" si="992"/>
        <v>#REF!</v>
      </c>
      <c r="AA2026" s="41" t="e">
        <f t="shared" si="992"/>
        <v>#REF!</v>
      </c>
      <c r="AB2026" s="42" t="e">
        <f>Z2026/D2026</f>
        <v>#REF!</v>
      </c>
      <c r="AC2026" s="44"/>
      <c r="AE2026" s="135"/>
      <c r="AF2026" s="135"/>
      <c r="AG2026" s="135"/>
      <c r="AH2026" s="135"/>
      <c r="AI2026" s="135"/>
      <c r="AJ2026" s="135"/>
      <c r="AK2026" s="135"/>
      <c r="AL2026" s="135"/>
      <c r="AM2026" s="135"/>
      <c r="AN2026" s="135"/>
      <c r="AO2026" s="135"/>
      <c r="AP2026" s="135"/>
    </row>
    <row r="2027" spans="1:42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  <c r="AE2027" s="135"/>
      <c r="AF2027" s="135"/>
      <c r="AG2027" s="135"/>
      <c r="AH2027" s="135"/>
      <c r="AI2027" s="135"/>
      <c r="AJ2027" s="135"/>
      <c r="AK2027" s="135"/>
      <c r="AL2027" s="135"/>
      <c r="AM2027" s="135"/>
      <c r="AN2027" s="135"/>
      <c r="AO2027" s="135"/>
      <c r="AP2027" s="135"/>
    </row>
    <row r="2028" spans="1:42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  <c r="AE2028" s="135"/>
      <c r="AF2028" s="135"/>
      <c r="AG2028" s="135"/>
      <c r="AH2028" s="135"/>
      <c r="AI2028" s="135"/>
      <c r="AJ2028" s="135"/>
      <c r="AK2028" s="135"/>
      <c r="AL2028" s="135"/>
      <c r="AM2028" s="135"/>
      <c r="AN2028" s="135"/>
      <c r="AO2028" s="135"/>
      <c r="AP2028" s="135"/>
    </row>
    <row r="2029" spans="1:42" s="33" customFormat="1" ht="15" hidden="1" customHeight="1" x14ac:dyDescent="0.25">
      <c r="A2029" s="48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  <c r="AE2029" s="135"/>
      <c r="AF2029" s="135"/>
      <c r="AG2029" s="135"/>
      <c r="AH2029" s="135"/>
      <c r="AI2029" s="135"/>
      <c r="AJ2029" s="135"/>
      <c r="AK2029" s="135"/>
      <c r="AL2029" s="135"/>
      <c r="AM2029" s="135"/>
      <c r="AN2029" s="135"/>
      <c r="AO2029" s="135"/>
      <c r="AP2029" s="135"/>
    </row>
    <row r="2030" spans="1:42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9"/>
      <c r="AC2030" s="32"/>
      <c r="AE2030" s="135"/>
      <c r="AF2030" s="135"/>
      <c r="AG2030" s="135"/>
      <c r="AH2030" s="135"/>
      <c r="AI2030" s="135"/>
      <c r="AJ2030" s="135"/>
      <c r="AK2030" s="135"/>
      <c r="AL2030" s="135"/>
      <c r="AM2030" s="135"/>
      <c r="AN2030" s="135"/>
      <c r="AO2030" s="135"/>
      <c r="AP2030" s="135"/>
    </row>
    <row r="2031" spans="1:42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93">SUM(M2031:Y2031)</f>
        <v>#REF!</v>
      </c>
      <c r="AA2031" s="31" t="e">
        <f>D2031-Z2031</f>
        <v>#REF!</v>
      </c>
      <c r="AB2031" s="39" t="e">
        <f>Z2031/D2031</f>
        <v>#REF!</v>
      </c>
      <c r="AC2031" s="32"/>
      <c r="AE2031" s="135"/>
      <c r="AF2031" s="135"/>
      <c r="AG2031" s="135"/>
      <c r="AH2031" s="135"/>
      <c r="AI2031" s="135"/>
      <c r="AJ2031" s="135"/>
      <c r="AK2031" s="135"/>
      <c r="AL2031" s="135"/>
      <c r="AM2031" s="135"/>
      <c r="AN2031" s="135"/>
      <c r="AO2031" s="135"/>
      <c r="AP2031" s="135"/>
    </row>
    <row r="2032" spans="1:42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93"/>
        <v>0</v>
      </c>
      <c r="AA2032" s="31">
        <f>D2032-Z2032</f>
        <v>0</v>
      </c>
      <c r="AB2032" s="39"/>
      <c r="AC2032" s="32"/>
      <c r="AE2032" s="135"/>
      <c r="AF2032" s="135"/>
      <c r="AG2032" s="135"/>
      <c r="AH2032" s="135"/>
      <c r="AI2032" s="135"/>
      <c r="AJ2032" s="135"/>
      <c r="AK2032" s="135"/>
      <c r="AL2032" s="135"/>
      <c r="AM2032" s="135"/>
      <c r="AN2032" s="135"/>
      <c r="AO2032" s="135"/>
      <c r="AP2032" s="135"/>
    </row>
    <row r="2033" spans="1:42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93"/>
        <v>0</v>
      </c>
      <c r="AA2033" s="31">
        <f>D2033-Z2033</f>
        <v>0</v>
      </c>
      <c r="AB2033" s="39"/>
      <c r="AC2033" s="32"/>
      <c r="AE2033" s="135"/>
      <c r="AF2033" s="135"/>
      <c r="AG2033" s="135"/>
      <c r="AH2033" s="135"/>
      <c r="AI2033" s="135"/>
      <c r="AJ2033" s="135"/>
      <c r="AK2033" s="135"/>
      <c r="AL2033" s="135"/>
      <c r="AM2033" s="135"/>
      <c r="AN2033" s="135"/>
      <c r="AO2033" s="135"/>
      <c r="AP2033" s="135"/>
    </row>
    <row r="2034" spans="1:42" s="33" customFormat="1" ht="18" hidden="1" customHeight="1" x14ac:dyDescent="0.25">
      <c r="A2034" s="40" t="s">
        <v>38</v>
      </c>
      <c r="B2034" s="41" t="e">
        <f t="shared" ref="B2034:C2034" si="994">SUM(B2030:B2033)</f>
        <v>#REF!</v>
      </c>
      <c r="C2034" s="41" t="e">
        <f t="shared" si="994"/>
        <v>#REF!</v>
      </c>
      <c r="D2034" s="41" t="e">
        <f>SUM(D2030:D2033)</f>
        <v>#REF!</v>
      </c>
      <c r="E2034" s="41" t="e">
        <f t="shared" ref="E2034:AA2034" si="995">SUM(E2030:E2033)</f>
        <v>#REF!</v>
      </c>
      <c r="F2034" s="41" t="e">
        <f t="shared" si="995"/>
        <v>#REF!</v>
      </c>
      <c r="G2034" s="41" t="e">
        <f t="shared" si="995"/>
        <v>#REF!</v>
      </c>
      <c r="H2034" s="41" t="e">
        <f t="shared" si="995"/>
        <v>#REF!</v>
      </c>
      <c r="I2034" s="41" t="e">
        <f t="shared" si="995"/>
        <v>#REF!</v>
      </c>
      <c r="J2034" s="41" t="e">
        <f t="shared" si="995"/>
        <v>#REF!</v>
      </c>
      <c r="K2034" s="41" t="e">
        <f t="shared" si="995"/>
        <v>#REF!</v>
      </c>
      <c r="L2034" s="41" t="e">
        <f t="shared" si="995"/>
        <v>#REF!</v>
      </c>
      <c r="M2034" s="41" t="e">
        <f t="shared" si="995"/>
        <v>#REF!</v>
      </c>
      <c r="N2034" s="41" t="e">
        <f t="shared" si="995"/>
        <v>#REF!</v>
      </c>
      <c r="O2034" s="41" t="e">
        <f t="shared" si="995"/>
        <v>#REF!</v>
      </c>
      <c r="P2034" s="41" t="e">
        <f t="shared" si="995"/>
        <v>#REF!</v>
      </c>
      <c r="Q2034" s="41" t="e">
        <f t="shared" si="995"/>
        <v>#REF!</v>
      </c>
      <c r="R2034" s="41" t="e">
        <f t="shared" si="995"/>
        <v>#REF!</v>
      </c>
      <c r="S2034" s="41" t="e">
        <f t="shared" si="995"/>
        <v>#REF!</v>
      </c>
      <c r="T2034" s="41" t="e">
        <f t="shared" si="995"/>
        <v>#REF!</v>
      </c>
      <c r="U2034" s="41" t="e">
        <f t="shared" si="995"/>
        <v>#REF!</v>
      </c>
      <c r="V2034" s="41" t="e">
        <f t="shared" si="995"/>
        <v>#REF!</v>
      </c>
      <c r="W2034" s="41" t="e">
        <f t="shared" si="995"/>
        <v>#REF!</v>
      </c>
      <c r="X2034" s="41" t="e">
        <f t="shared" si="995"/>
        <v>#REF!</v>
      </c>
      <c r="Y2034" s="41" t="e">
        <f t="shared" si="995"/>
        <v>#REF!</v>
      </c>
      <c r="Z2034" s="41" t="e">
        <f t="shared" si="995"/>
        <v>#REF!</v>
      </c>
      <c r="AA2034" s="41" t="e">
        <f t="shared" si="995"/>
        <v>#REF!</v>
      </c>
      <c r="AB2034" s="42" t="e">
        <f>Z2034/D2034</f>
        <v>#REF!</v>
      </c>
      <c r="AC2034" s="32"/>
      <c r="AE2034" s="135"/>
      <c r="AF2034" s="135"/>
      <c r="AG2034" s="135"/>
      <c r="AH2034" s="135"/>
      <c r="AI2034" s="135"/>
      <c r="AJ2034" s="135"/>
      <c r="AK2034" s="135"/>
      <c r="AL2034" s="135"/>
      <c r="AM2034" s="135"/>
      <c r="AN2034" s="135"/>
      <c r="AO2034" s="135"/>
      <c r="AP2034" s="135"/>
    </row>
    <row r="2035" spans="1:42" s="33" customFormat="1" ht="18" hidden="1" customHeight="1" x14ac:dyDescent="0.25">
      <c r="A2035" s="43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96">SUM(M2035:Y2035)</f>
        <v>0</v>
      </c>
      <c r="AA2035" s="31">
        <f>D2035-Z2035</f>
        <v>0</v>
      </c>
      <c r="AB2035" s="39"/>
      <c r="AC2035" s="32"/>
      <c r="AE2035" s="135"/>
      <c r="AF2035" s="135"/>
      <c r="AG2035" s="135"/>
      <c r="AH2035" s="135"/>
      <c r="AI2035" s="135"/>
      <c r="AJ2035" s="135"/>
      <c r="AK2035" s="135"/>
      <c r="AL2035" s="135"/>
      <c r="AM2035" s="135"/>
      <c r="AN2035" s="135"/>
      <c r="AO2035" s="135"/>
      <c r="AP2035" s="135"/>
    </row>
    <row r="2036" spans="1:42" s="33" customFormat="1" ht="18" hidden="1" customHeight="1" x14ac:dyDescent="0.25">
      <c r="A2036" s="40" t="s">
        <v>40</v>
      </c>
      <c r="B2036" s="41" t="e">
        <f t="shared" ref="B2036:C2036" si="997">B2035+B2034</f>
        <v>#REF!</v>
      </c>
      <c r="C2036" s="41" t="e">
        <f t="shared" si="997"/>
        <v>#REF!</v>
      </c>
      <c r="D2036" s="41" t="e">
        <f>D2035+D2034</f>
        <v>#REF!</v>
      </c>
      <c r="E2036" s="41" t="e">
        <f t="shared" ref="E2036:AA2036" si="998">E2035+E2034</f>
        <v>#REF!</v>
      </c>
      <c r="F2036" s="41" t="e">
        <f t="shared" si="998"/>
        <v>#REF!</v>
      </c>
      <c r="G2036" s="41" t="e">
        <f t="shared" si="998"/>
        <v>#REF!</v>
      </c>
      <c r="H2036" s="41" t="e">
        <f t="shared" si="998"/>
        <v>#REF!</v>
      </c>
      <c r="I2036" s="41" t="e">
        <f t="shared" si="998"/>
        <v>#REF!</v>
      </c>
      <c r="J2036" s="41" t="e">
        <f t="shared" si="998"/>
        <v>#REF!</v>
      </c>
      <c r="K2036" s="41" t="e">
        <f t="shared" si="998"/>
        <v>#REF!</v>
      </c>
      <c r="L2036" s="41" t="e">
        <f t="shared" si="998"/>
        <v>#REF!</v>
      </c>
      <c r="M2036" s="41" t="e">
        <f t="shared" si="998"/>
        <v>#REF!</v>
      </c>
      <c r="N2036" s="41" t="e">
        <f t="shared" si="998"/>
        <v>#REF!</v>
      </c>
      <c r="O2036" s="41" t="e">
        <f t="shared" si="998"/>
        <v>#REF!</v>
      </c>
      <c r="P2036" s="41" t="e">
        <f t="shared" si="998"/>
        <v>#REF!</v>
      </c>
      <c r="Q2036" s="41" t="e">
        <f t="shared" si="998"/>
        <v>#REF!</v>
      </c>
      <c r="R2036" s="41" t="e">
        <f t="shared" si="998"/>
        <v>#REF!</v>
      </c>
      <c r="S2036" s="41" t="e">
        <f t="shared" si="998"/>
        <v>#REF!</v>
      </c>
      <c r="T2036" s="41" t="e">
        <f t="shared" si="998"/>
        <v>#REF!</v>
      </c>
      <c r="U2036" s="41" t="e">
        <f t="shared" si="998"/>
        <v>#REF!</v>
      </c>
      <c r="V2036" s="41" t="e">
        <f t="shared" si="998"/>
        <v>#REF!</v>
      </c>
      <c r="W2036" s="41" t="e">
        <f t="shared" si="998"/>
        <v>#REF!</v>
      </c>
      <c r="X2036" s="41" t="e">
        <f t="shared" si="998"/>
        <v>#REF!</v>
      </c>
      <c r="Y2036" s="41" t="e">
        <f t="shared" si="998"/>
        <v>#REF!</v>
      </c>
      <c r="Z2036" s="41" t="e">
        <f t="shared" si="998"/>
        <v>#REF!</v>
      </c>
      <c r="AA2036" s="41" t="e">
        <f t="shared" si="998"/>
        <v>#REF!</v>
      </c>
      <c r="AB2036" s="42" t="e">
        <f>Z2036/D2036</f>
        <v>#REF!</v>
      </c>
      <c r="AC2036" s="44"/>
      <c r="AE2036" s="135"/>
      <c r="AF2036" s="135"/>
      <c r="AG2036" s="135"/>
      <c r="AH2036" s="135"/>
      <c r="AI2036" s="135"/>
      <c r="AJ2036" s="135"/>
      <c r="AK2036" s="135"/>
      <c r="AL2036" s="135"/>
      <c r="AM2036" s="135"/>
      <c r="AN2036" s="135"/>
      <c r="AO2036" s="135"/>
      <c r="AP2036" s="135"/>
    </row>
    <row r="2037" spans="1:42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  <c r="AE2037" s="135"/>
      <c r="AF2037" s="135"/>
      <c r="AG2037" s="135"/>
      <c r="AH2037" s="135"/>
      <c r="AI2037" s="135"/>
      <c r="AJ2037" s="135"/>
      <c r="AK2037" s="135"/>
      <c r="AL2037" s="135"/>
      <c r="AM2037" s="135"/>
      <c r="AN2037" s="135"/>
      <c r="AO2037" s="135"/>
      <c r="AP2037" s="135"/>
    </row>
    <row r="2038" spans="1:42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  <c r="AE2038" s="135"/>
      <c r="AF2038" s="135"/>
      <c r="AG2038" s="135"/>
      <c r="AH2038" s="135"/>
      <c r="AI2038" s="135"/>
      <c r="AJ2038" s="135"/>
      <c r="AK2038" s="135"/>
      <c r="AL2038" s="135"/>
      <c r="AM2038" s="135"/>
      <c r="AN2038" s="135"/>
      <c r="AO2038" s="135"/>
      <c r="AP2038" s="135"/>
    </row>
    <row r="2039" spans="1:42" s="33" customFormat="1" ht="15" hidden="1" customHeight="1" x14ac:dyDescent="0.25">
      <c r="A2039" s="48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  <c r="AE2039" s="135"/>
      <c r="AF2039" s="135"/>
      <c r="AG2039" s="135"/>
      <c r="AH2039" s="135"/>
      <c r="AI2039" s="135"/>
      <c r="AJ2039" s="135"/>
      <c r="AK2039" s="135"/>
      <c r="AL2039" s="135"/>
      <c r="AM2039" s="135"/>
      <c r="AN2039" s="135"/>
      <c r="AO2039" s="135"/>
      <c r="AP2039" s="135"/>
    </row>
    <row r="2040" spans="1:42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9"/>
      <c r="AC2040" s="32"/>
      <c r="AE2040" s="135"/>
      <c r="AF2040" s="135"/>
      <c r="AG2040" s="135"/>
      <c r="AH2040" s="135"/>
      <c r="AI2040" s="135"/>
      <c r="AJ2040" s="135"/>
      <c r="AK2040" s="135"/>
      <c r="AL2040" s="135"/>
      <c r="AM2040" s="135"/>
      <c r="AN2040" s="135"/>
      <c r="AO2040" s="135"/>
      <c r="AP2040" s="135"/>
    </row>
    <row r="2041" spans="1:42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99">SUM(M2041:Y2041)</f>
        <v>#REF!</v>
      </c>
      <c r="AA2041" s="31" t="e">
        <f>D2041-Z2041</f>
        <v>#REF!</v>
      </c>
      <c r="AB2041" s="39" t="e">
        <f>Z2041/D2041</f>
        <v>#REF!</v>
      </c>
      <c r="AC2041" s="32"/>
      <c r="AE2041" s="135"/>
      <c r="AF2041" s="135"/>
      <c r="AG2041" s="135"/>
      <c r="AH2041" s="135"/>
      <c r="AI2041" s="135"/>
      <c r="AJ2041" s="135"/>
      <c r="AK2041" s="135"/>
      <c r="AL2041" s="135"/>
      <c r="AM2041" s="135"/>
      <c r="AN2041" s="135"/>
      <c r="AO2041" s="135"/>
      <c r="AP2041" s="135"/>
    </row>
    <row r="2042" spans="1:42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99"/>
        <v>0</v>
      </c>
      <c r="AA2042" s="31">
        <f>D2042-Z2042</f>
        <v>0</v>
      </c>
      <c r="AB2042" s="39"/>
      <c r="AC2042" s="32"/>
      <c r="AE2042" s="135"/>
      <c r="AF2042" s="135"/>
      <c r="AG2042" s="135"/>
      <c r="AH2042" s="135"/>
      <c r="AI2042" s="135"/>
      <c r="AJ2042" s="135"/>
      <c r="AK2042" s="135"/>
      <c r="AL2042" s="135"/>
      <c r="AM2042" s="135"/>
      <c r="AN2042" s="135"/>
      <c r="AO2042" s="135"/>
      <c r="AP2042" s="135"/>
    </row>
    <row r="2043" spans="1:42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99"/>
        <v>0</v>
      </c>
      <c r="AA2043" s="31">
        <f>D2043-Z2043</f>
        <v>0</v>
      </c>
      <c r="AB2043" s="39"/>
      <c r="AC2043" s="32"/>
      <c r="AE2043" s="135"/>
      <c r="AF2043" s="135"/>
      <c r="AG2043" s="135"/>
      <c r="AH2043" s="135"/>
      <c r="AI2043" s="135"/>
      <c r="AJ2043" s="135"/>
      <c r="AK2043" s="135"/>
      <c r="AL2043" s="135"/>
      <c r="AM2043" s="135"/>
      <c r="AN2043" s="135"/>
      <c r="AO2043" s="135"/>
      <c r="AP2043" s="135"/>
    </row>
    <row r="2044" spans="1:42" s="33" customFormat="1" ht="18" hidden="1" customHeight="1" x14ac:dyDescent="0.25">
      <c r="A2044" s="40" t="s">
        <v>38</v>
      </c>
      <c r="B2044" s="41" t="e">
        <f t="shared" ref="B2044:C2044" si="1000">SUM(B2040:B2043)</f>
        <v>#REF!</v>
      </c>
      <c r="C2044" s="41" t="e">
        <f t="shared" si="1000"/>
        <v>#REF!</v>
      </c>
      <c r="D2044" s="41" t="e">
        <f>SUM(D2040:D2043)</f>
        <v>#REF!</v>
      </c>
      <c r="E2044" s="41" t="e">
        <f t="shared" ref="E2044:AA2044" si="1001">SUM(E2040:E2043)</f>
        <v>#REF!</v>
      </c>
      <c r="F2044" s="41" t="e">
        <f t="shared" si="1001"/>
        <v>#REF!</v>
      </c>
      <c r="G2044" s="41" t="e">
        <f t="shared" si="1001"/>
        <v>#REF!</v>
      </c>
      <c r="H2044" s="41" t="e">
        <f t="shared" si="1001"/>
        <v>#REF!</v>
      </c>
      <c r="I2044" s="41" t="e">
        <f t="shared" si="1001"/>
        <v>#REF!</v>
      </c>
      <c r="J2044" s="41" t="e">
        <f t="shared" si="1001"/>
        <v>#REF!</v>
      </c>
      <c r="K2044" s="41" t="e">
        <f t="shared" si="1001"/>
        <v>#REF!</v>
      </c>
      <c r="L2044" s="41" t="e">
        <f t="shared" si="1001"/>
        <v>#REF!</v>
      </c>
      <c r="M2044" s="41" t="e">
        <f t="shared" si="1001"/>
        <v>#REF!</v>
      </c>
      <c r="N2044" s="41" t="e">
        <f t="shared" si="1001"/>
        <v>#REF!</v>
      </c>
      <c r="O2044" s="41" t="e">
        <f t="shared" si="1001"/>
        <v>#REF!</v>
      </c>
      <c r="P2044" s="41" t="e">
        <f t="shared" si="1001"/>
        <v>#REF!</v>
      </c>
      <c r="Q2044" s="41" t="e">
        <f t="shared" si="1001"/>
        <v>#REF!</v>
      </c>
      <c r="R2044" s="41" t="e">
        <f t="shared" si="1001"/>
        <v>#REF!</v>
      </c>
      <c r="S2044" s="41" t="e">
        <f t="shared" si="1001"/>
        <v>#REF!</v>
      </c>
      <c r="T2044" s="41" t="e">
        <f t="shared" si="1001"/>
        <v>#REF!</v>
      </c>
      <c r="U2044" s="41" t="e">
        <f t="shared" si="1001"/>
        <v>#REF!</v>
      </c>
      <c r="V2044" s="41" t="e">
        <f t="shared" si="1001"/>
        <v>#REF!</v>
      </c>
      <c r="W2044" s="41" t="e">
        <f t="shared" si="1001"/>
        <v>#REF!</v>
      </c>
      <c r="X2044" s="41" t="e">
        <f t="shared" si="1001"/>
        <v>#REF!</v>
      </c>
      <c r="Y2044" s="41" t="e">
        <f t="shared" si="1001"/>
        <v>#REF!</v>
      </c>
      <c r="Z2044" s="41" t="e">
        <f t="shared" si="1001"/>
        <v>#REF!</v>
      </c>
      <c r="AA2044" s="41" t="e">
        <f t="shared" si="1001"/>
        <v>#REF!</v>
      </c>
      <c r="AB2044" s="42" t="e">
        <f>Z2044/D2044</f>
        <v>#REF!</v>
      </c>
      <c r="AC2044" s="32"/>
      <c r="AE2044" s="135"/>
      <c r="AF2044" s="135"/>
      <c r="AG2044" s="135"/>
      <c r="AH2044" s="135"/>
      <c r="AI2044" s="135"/>
      <c r="AJ2044" s="135"/>
      <c r="AK2044" s="135"/>
      <c r="AL2044" s="135"/>
      <c r="AM2044" s="135"/>
      <c r="AN2044" s="135"/>
      <c r="AO2044" s="135"/>
      <c r="AP2044" s="135"/>
    </row>
    <row r="2045" spans="1:42" s="33" customFormat="1" ht="18" hidden="1" customHeight="1" x14ac:dyDescent="0.25">
      <c r="A2045" s="43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1002">SUM(M2045:Y2045)</f>
        <v>0</v>
      </c>
      <c r="AA2045" s="31">
        <f>D2045-Z2045</f>
        <v>0</v>
      </c>
      <c r="AB2045" s="39"/>
      <c r="AC2045" s="32"/>
      <c r="AE2045" s="135"/>
      <c r="AF2045" s="135"/>
      <c r="AG2045" s="135"/>
      <c r="AH2045" s="135"/>
      <c r="AI2045" s="135"/>
      <c r="AJ2045" s="135"/>
      <c r="AK2045" s="135"/>
      <c r="AL2045" s="135"/>
      <c r="AM2045" s="135"/>
      <c r="AN2045" s="135"/>
      <c r="AO2045" s="135"/>
      <c r="AP2045" s="135"/>
    </row>
    <row r="2046" spans="1:42" s="33" customFormat="1" ht="18" hidden="1" customHeight="1" x14ac:dyDescent="0.25">
      <c r="A2046" s="40" t="s">
        <v>40</v>
      </c>
      <c r="B2046" s="41" t="e">
        <f t="shared" ref="B2046:C2046" si="1003">B2045+B2044</f>
        <v>#REF!</v>
      </c>
      <c r="C2046" s="41" t="e">
        <f t="shared" si="1003"/>
        <v>#REF!</v>
      </c>
      <c r="D2046" s="41" t="e">
        <f>D2045+D2044</f>
        <v>#REF!</v>
      </c>
      <c r="E2046" s="41" t="e">
        <f t="shared" ref="E2046:AA2046" si="1004">E2045+E2044</f>
        <v>#REF!</v>
      </c>
      <c r="F2046" s="41" t="e">
        <f t="shared" si="1004"/>
        <v>#REF!</v>
      </c>
      <c r="G2046" s="41" t="e">
        <f t="shared" si="1004"/>
        <v>#REF!</v>
      </c>
      <c r="H2046" s="41" t="e">
        <f t="shared" si="1004"/>
        <v>#REF!</v>
      </c>
      <c r="I2046" s="41" t="e">
        <f t="shared" si="1004"/>
        <v>#REF!</v>
      </c>
      <c r="J2046" s="41" t="e">
        <f t="shared" si="1004"/>
        <v>#REF!</v>
      </c>
      <c r="K2046" s="41" t="e">
        <f t="shared" si="1004"/>
        <v>#REF!</v>
      </c>
      <c r="L2046" s="41" t="e">
        <f t="shared" si="1004"/>
        <v>#REF!</v>
      </c>
      <c r="M2046" s="41" t="e">
        <f t="shared" si="1004"/>
        <v>#REF!</v>
      </c>
      <c r="N2046" s="41" t="e">
        <f t="shared" si="1004"/>
        <v>#REF!</v>
      </c>
      <c r="O2046" s="41" t="e">
        <f t="shared" si="1004"/>
        <v>#REF!</v>
      </c>
      <c r="P2046" s="41" t="e">
        <f t="shared" si="1004"/>
        <v>#REF!</v>
      </c>
      <c r="Q2046" s="41" t="e">
        <f t="shared" si="1004"/>
        <v>#REF!</v>
      </c>
      <c r="R2046" s="41" t="e">
        <f t="shared" si="1004"/>
        <v>#REF!</v>
      </c>
      <c r="S2046" s="41" t="e">
        <f t="shared" si="1004"/>
        <v>#REF!</v>
      </c>
      <c r="T2046" s="41" t="e">
        <f t="shared" si="1004"/>
        <v>#REF!</v>
      </c>
      <c r="U2046" s="41" t="e">
        <f t="shared" si="1004"/>
        <v>#REF!</v>
      </c>
      <c r="V2046" s="41" t="e">
        <f t="shared" si="1004"/>
        <v>#REF!</v>
      </c>
      <c r="W2046" s="41" t="e">
        <f t="shared" si="1004"/>
        <v>#REF!</v>
      </c>
      <c r="X2046" s="41" t="e">
        <f t="shared" si="1004"/>
        <v>#REF!</v>
      </c>
      <c r="Y2046" s="41" t="e">
        <f t="shared" si="1004"/>
        <v>#REF!</v>
      </c>
      <c r="Z2046" s="41" t="e">
        <f t="shared" si="1004"/>
        <v>#REF!</v>
      </c>
      <c r="AA2046" s="41" t="e">
        <f t="shared" si="1004"/>
        <v>#REF!</v>
      </c>
      <c r="AB2046" s="42" t="e">
        <f>Z2046/D2046</f>
        <v>#REF!</v>
      </c>
      <c r="AC2046" s="44"/>
      <c r="AE2046" s="135"/>
      <c r="AF2046" s="135"/>
      <c r="AG2046" s="135"/>
      <c r="AH2046" s="135"/>
      <c r="AI2046" s="135"/>
      <c r="AJ2046" s="135"/>
      <c r="AK2046" s="135"/>
      <c r="AL2046" s="135"/>
      <c r="AM2046" s="135"/>
      <c r="AN2046" s="135"/>
      <c r="AO2046" s="135"/>
      <c r="AP2046" s="135"/>
    </row>
    <row r="2047" spans="1:42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  <c r="AE2047" s="135"/>
      <c r="AF2047" s="135"/>
      <c r="AG2047" s="135"/>
      <c r="AH2047" s="135"/>
      <c r="AI2047" s="135"/>
      <c r="AJ2047" s="135"/>
      <c r="AK2047" s="135"/>
      <c r="AL2047" s="135"/>
      <c r="AM2047" s="135"/>
      <c r="AN2047" s="135"/>
      <c r="AO2047" s="135"/>
      <c r="AP2047" s="135"/>
    </row>
    <row r="2048" spans="1:42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  <c r="AE2048" s="135"/>
      <c r="AF2048" s="135"/>
      <c r="AG2048" s="135"/>
      <c r="AH2048" s="135"/>
      <c r="AI2048" s="135"/>
      <c r="AJ2048" s="135"/>
      <c r="AK2048" s="135"/>
      <c r="AL2048" s="135"/>
      <c r="AM2048" s="135"/>
      <c r="AN2048" s="135"/>
      <c r="AO2048" s="135"/>
      <c r="AP2048" s="135"/>
    </row>
    <row r="2049" spans="1:42" s="33" customFormat="1" ht="15" hidden="1" customHeight="1" x14ac:dyDescent="0.25">
      <c r="A2049" s="48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  <c r="AE2049" s="135"/>
      <c r="AF2049" s="135"/>
      <c r="AG2049" s="135"/>
      <c r="AH2049" s="135"/>
      <c r="AI2049" s="135"/>
      <c r="AJ2049" s="135"/>
      <c r="AK2049" s="135"/>
      <c r="AL2049" s="135"/>
      <c r="AM2049" s="135"/>
      <c r="AN2049" s="135"/>
      <c r="AO2049" s="135"/>
      <c r="AP2049" s="135"/>
    </row>
    <row r="2050" spans="1:42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9"/>
      <c r="AC2050" s="32"/>
      <c r="AE2050" s="135"/>
      <c r="AF2050" s="135"/>
      <c r="AG2050" s="135"/>
      <c r="AH2050" s="135"/>
      <c r="AI2050" s="135"/>
      <c r="AJ2050" s="135"/>
      <c r="AK2050" s="135"/>
      <c r="AL2050" s="135"/>
      <c r="AM2050" s="135"/>
      <c r="AN2050" s="135"/>
      <c r="AO2050" s="135"/>
      <c r="AP2050" s="135"/>
    </row>
    <row r="2051" spans="1:42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1005">SUM(M2051:Y2051)</f>
        <v>#REF!</v>
      </c>
      <c r="AA2051" s="31" t="e">
        <f>D2051-Z2051</f>
        <v>#REF!</v>
      </c>
      <c r="AB2051" s="39" t="e">
        <f>Z2051/D2051</f>
        <v>#REF!</v>
      </c>
      <c r="AC2051" s="32"/>
      <c r="AE2051" s="135"/>
      <c r="AF2051" s="135"/>
      <c r="AG2051" s="135"/>
      <c r="AH2051" s="135"/>
      <c r="AI2051" s="135"/>
      <c r="AJ2051" s="135"/>
      <c r="AK2051" s="135"/>
      <c r="AL2051" s="135"/>
      <c r="AM2051" s="135"/>
      <c r="AN2051" s="135"/>
      <c r="AO2051" s="135"/>
      <c r="AP2051" s="135"/>
    </row>
    <row r="2052" spans="1:42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9"/>
      <c r="AC2052" s="32"/>
      <c r="AE2052" s="135"/>
      <c r="AF2052" s="135"/>
      <c r="AG2052" s="135"/>
      <c r="AH2052" s="135"/>
      <c r="AI2052" s="135"/>
      <c r="AJ2052" s="135"/>
      <c r="AK2052" s="135"/>
      <c r="AL2052" s="135"/>
      <c r="AM2052" s="135"/>
      <c r="AN2052" s="135"/>
      <c r="AO2052" s="135"/>
      <c r="AP2052" s="135"/>
    </row>
    <row r="2053" spans="1:42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9"/>
      <c r="AC2053" s="32"/>
      <c r="AE2053" s="135"/>
      <c r="AF2053" s="135"/>
      <c r="AG2053" s="135"/>
      <c r="AH2053" s="135"/>
      <c r="AI2053" s="135"/>
      <c r="AJ2053" s="135"/>
      <c r="AK2053" s="135"/>
      <c r="AL2053" s="135"/>
      <c r="AM2053" s="135"/>
      <c r="AN2053" s="135"/>
      <c r="AO2053" s="135"/>
      <c r="AP2053" s="135"/>
    </row>
    <row r="2054" spans="1:42" s="33" customFormat="1" ht="18" hidden="1" customHeight="1" x14ac:dyDescent="0.25">
      <c r="A2054" s="40" t="s">
        <v>38</v>
      </c>
      <c r="B2054" s="41" t="e">
        <f t="shared" ref="B2054:C2054" si="1006">SUM(B2050:B2053)</f>
        <v>#REF!</v>
      </c>
      <c r="C2054" s="41" t="e">
        <f t="shared" si="1006"/>
        <v>#REF!</v>
      </c>
      <c r="D2054" s="41" t="e">
        <f>SUM(D2050:D2053)</f>
        <v>#REF!</v>
      </c>
      <c r="E2054" s="41" t="e">
        <f t="shared" ref="E2054:AA2054" si="1007">SUM(E2050:E2053)</f>
        <v>#REF!</v>
      </c>
      <c r="F2054" s="41" t="e">
        <f t="shared" si="1007"/>
        <v>#REF!</v>
      </c>
      <c r="G2054" s="41" t="e">
        <f t="shared" si="1007"/>
        <v>#REF!</v>
      </c>
      <c r="H2054" s="41" t="e">
        <f t="shared" si="1007"/>
        <v>#REF!</v>
      </c>
      <c r="I2054" s="41" t="e">
        <f t="shared" si="1007"/>
        <v>#REF!</v>
      </c>
      <c r="J2054" s="41" t="e">
        <f t="shared" si="1007"/>
        <v>#REF!</v>
      </c>
      <c r="K2054" s="41" t="e">
        <f t="shared" si="1007"/>
        <v>#REF!</v>
      </c>
      <c r="L2054" s="41" t="e">
        <f t="shared" si="1007"/>
        <v>#REF!</v>
      </c>
      <c r="M2054" s="41" t="e">
        <f t="shared" si="1007"/>
        <v>#REF!</v>
      </c>
      <c r="N2054" s="41" t="e">
        <f t="shared" si="1007"/>
        <v>#REF!</v>
      </c>
      <c r="O2054" s="41" t="e">
        <f t="shared" si="1007"/>
        <v>#REF!</v>
      </c>
      <c r="P2054" s="41" t="e">
        <f t="shared" si="1007"/>
        <v>#REF!</v>
      </c>
      <c r="Q2054" s="41" t="e">
        <f t="shared" si="1007"/>
        <v>#REF!</v>
      </c>
      <c r="R2054" s="41" t="e">
        <f t="shared" si="1007"/>
        <v>#REF!</v>
      </c>
      <c r="S2054" s="41" t="e">
        <f t="shared" si="1007"/>
        <v>#REF!</v>
      </c>
      <c r="T2054" s="41" t="e">
        <f t="shared" si="1007"/>
        <v>#REF!</v>
      </c>
      <c r="U2054" s="41" t="e">
        <f t="shared" si="1007"/>
        <v>#REF!</v>
      </c>
      <c r="V2054" s="41" t="e">
        <f t="shared" si="1007"/>
        <v>#REF!</v>
      </c>
      <c r="W2054" s="41" t="e">
        <f t="shared" si="1007"/>
        <v>#REF!</v>
      </c>
      <c r="X2054" s="41" t="e">
        <f t="shared" si="1007"/>
        <v>#REF!</v>
      </c>
      <c r="Y2054" s="41" t="e">
        <f t="shared" si="1007"/>
        <v>#REF!</v>
      </c>
      <c r="Z2054" s="41" t="e">
        <f t="shared" si="1007"/>
        <v>#REF!</v>
      </c>
      <c r="AA2054" s="41" t="e">
        <f t="shared" si="1007"/>
        <v>#REF!</v>
      </c>
      <c r="AB2054" s="42" t="e">
        <f>Z2054/D2054</f>
        <v>#REF!</v>
      </c>
      <c r="AC2054" s="32"/>
      <c r="AE2054" s="135"/>
      <c r="AF2054" s="135"/>
      <c r="AG2054" s="135"/>
      <c r="AH2054" s="135"/>
      <c r="AI2054" s="135"/>
      <c r="AJ2054" s="135"/>
      <c r="AK2054" s="135"/>
      <c r="AL2054" s="135"/>
      <c r="AM2054" s="135"/>
      <c r="AN2054" s="135"/>
      <c r="AO2054" s="135"/>
      <c r="AP2054" s="135"/>
    </row>
    <row r="2055" spans="1:42" s="33" customFormat="1" ht="18" hidden="1" customHeight="1" x14ac:dyDescent="0.25">
      <c r="A2055" s="43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9"/>
      <c r="AC2055" s="32"/>
      <c r="AE2055" s="135"/>
      <c r="AF2055" s="135"/>
      <c r="AG2055" s="135"/>
      <c r="AH2055" s="135"/>
      <c r="AI2055" s="135"/>
      <c r="AJ2055" s="135"/>
      <c r="AK2055" s="135"/>
      <c r="AL2055" s="135"/>
      <c r="AM2055" s="135"/>
      <c r="AN2055" s="135"/>
      <c r="AO2055" s="135"/>
      <c r="AP2055" s="135"/>
    </row>
    <row r="2056" spans="1:42" s="33" customFormat="1" ht="18" hidden="1" customHeight="1" x14ac:dyDescent="0.25">
      <c r="A2056" s="40" t="s">
        <v>40</v>
      </c>
      <c r="B2056" s="41" t="e">
        <f t="shared" ref="B2056:C2056" si="1008">B2055+B2054</f>
        <v>#REF!</v>
      </c>
      <c r="C2056" s="41" t="e">
        <f t="shared" si="1008"/>
        <v>#REF!</v>
      </c>
      <c r="D2056" s="41" t="e">
        <f>D2055+D2054</f>
        <v>#REF!</v>
      </c>
      <c r="E2056" s="41" t="e">
        <f t="shared" ref="E2056:AA2056" si="1009">E2055+E2054</f>
        <v>#REF!</v>
      </c>
      <c r="F2056" s="41" t="e">
        <f t="shared" si="1009"/>
        <v>#REF!</v>
      </c>
      <c r="G2056" s="41" t="e">
        <f t="shared" si="1009"/>
        <v>#REF!</v>
      </c>
      <c r="H2056" s="41" t="e">
        <f t="shared" si="1009"/>
        <v>#REF!</v>
      </c>
      <c r="I2056" s="41" t="e">
        <f t="shared" si="1009"/>
        <v>#REF!</v>
      </c>
      <c r="J2056" s="41" t="e">
        <f t="shared" si="1009"/>
        <v>#REF!</v>
      </c>
      <c r="K2056" s="41" t="e">
        <f t="shared" si="1009"/>
        <v>#REF!</v>
      </c>
      <c r="L2056" s="41" t="e">
        <f t="shared" si="1009"/>
        <v>#REF!</v>
      </c>
      <c r="M2056" s="41" t="e">
        <f t="shared" si="1009"/>
        <v>#REF!</v>
      </c>
      <c r="N2056" s="41" t="e">
        <f t="shared" si="1009"/>
        <v>#REF!</v>
      </c>
      <c r="O2056" s="41" t="e">
        <f t="shared" si="1009"/>
        <v>#REF!</v>
      </c>
      <c r="P2056" s="41" t="e">
        <f t="shared" si="1009"/>
        <v>#REF!</v>
      </c>
      <c r="Q2056" s="41" t="e">
        <f t="shared" si="1009"/>
        <v>#REF!</v>
      </c>
      <c r="R2056" s="41" t="e">
        <f t="shared" si="1009"/>
        <v>#REF!</v>
      </c>
      <c r="S2056" s="41" t="e">
        <f t="shared" si="1009"/>
        <v>#REF!</v>
      </c>
      <c r="T2056" s="41" t="e">
        <f t="shared" si="1009"/>
        <v>#REF!</v>
      </c>
      <c r="U2056" s="41" t="e">
        <f t="shared" si="1009"/>
        <v>#REF!</v>
      </c>
      <c r="V2056" s="41" t="e">
        <f t="shared" si="1009"/>
        <v>#REF!</v>
      </c>
      <c r="W2056" s="41" t="e">
        <f t="shared" si="1009"/>
        <v>#REF!</v>
      </c>
      <c r="X2056" s="41" t="e">
        <f t="shared" si="1009"/>
        <v>#REF!</v>
      </c>
      <c r="Y2056" s="41" t="e">
        <f t="shared" si="1009"/>
        <v>#REF!</v>
      </c>
      <c r="Z2056" s="41" t="e">
        <f t="shared" si="1009"/>
        <v>#REF!</v>
      </c>
      <c r="AA2056" s="41" t="e">
        <f t="shared" si="1009"/>
        <v>#REF!</v>
      </c>
      <c r="AB2056" s="42" t="e">
        <f>Z2056/D2056</f>
        <v>#REF!</v>
      </c>
      <c r="AC2056" s="44"/>
      <c r="AE2056" s="135"/>
      <c r="AF2056" s="135"/>
      <c r="AG2056" s="135"/>
      <c r="AH2056" s="135"/>
      <c r="AI2056" s="135"/>
      <c r="AJ2056" s="135"/>
      <c r="AK2056" s="135"/>
      <c r="AL2056" s="135"/>
      <c r="AM2056" s="135"/>
      <c r="AN2056" s="135"/>
      <c r="AO2056" s="135"/>
      <c r="AP2056" s="135"/>
    </row>
    <row r="2057" spans="1:42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  <c r="AE2057" s="135"/>
      <c r="AF2057" s="135"/>
      <c r="AG2057" s="135"/>
      <c r="AH2057" s="135"/>
      <c r="AI2057" s="135"/>
      <c r="AJ2057" s="135"/>
      <c r="AK2057" s="135"/>
      <c r="AL2057" s="135"/>
      <c r="AM2057" s="135"/>
      <c r="AN2057" s="135"/>
      <c r="AO2057" s="135"/>
      <c r="AP2057" s="135"/>
    </row>
    <row r="2058" spans="1:42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  <c r="AE2058" s="135"/>
      <c r="AF2058" s="135"/>
      <c r="AG2058" s="135"/>
      <c r="AH2058" s="135"/>
      <c r="AI2058" s="135"/>
      <c r="AJ2058" s="135"/>
      <c r="AK2058" s="135"/>
      <c r="AL2058" s="135"/>
      <c r="AM2058" s="135"/>
      <c r="AN2058" s="135"/>
      <c r="AO2058" s="135"/>
      <c r="AP2058" s="135"/>
    </row>
    <row r="2059" spans="1:42" s="33" customFormat="1" ht="15" customHeight="1" x14ac:dyDescent="0.25">
      <c r="A2059" s="48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  <c r="AE2059" s="135"/>
      <c r="AF2059" s="135"/>
      <c r="AG2059" s="135"/>
      <c r="AH2059" s="135"/>
      <c r="AI2059" s="135"/>
      <c r="AJ2059" s="135"/>
      <c r="AK2059" s="135"/>
      <c r="AL2059" s="135"/>
      <c r="AM2059" s="135"/>
      <c r="AN2059" s="135"/>
      <c r="AO2059" s="135"/>
      <c r="AP2059" s="135"/>
    </row>
    <row r="2060" spans="1:42" s="33" customFormat="1" ht="18" customHeight="1" x14ac:dyDescent="0.2">
      <c r="A2060" s="36" t="s">
        <v>34</v>
      </c>
      <c r="B2060" s="31">
        <f>B1670+B1640+B1550+B684+B448</f>
        <v>0</v>
      </c>
      <c r="C2060" s="31">
        <f t="shared" ref="C2060:Y2065" si="1010">C1670+C1640+C1550+C684+C448</f>
        <v>0</v>
      </c>
      <c r="D2060" s="31">
        <f t="shared" si="1010"/>
        <v>0</v>
      </c>
      <c r="E2060" s="31">
        <f t="shared" si="1010"/>
        <v>0</v>
      </c>
      <c r="F2060" s="31">
        <f t="shared" si="1010"/>
        <v>0</v>
      </c>
      <c r="G2060" s="31">
        <f t="shared" si="1010"/>
        <v>0</v>
      </c>
      <c r="H2060" s="31">
        <f t="shared" si="1010"/>
        <v>0</v>
      </c>
      <c r="I2060" s="31">
        <f t="shared" si="1010"/>
        <v>0</v>
      </c>
      <c r="J2060" s="31">
        <f t="shared" si="1010"/>
        <v>0</v>
      </c>
      <c r="K2060" s="31">
        <f t="shared" si="1010"/>
        <v>0</v>
      </c>
      <c r="L2060" s="31">
        <f t="shared" si="1010"/>
        <v>0</v>
      </c>
      <c r="M2060" s="31">
        <f t="shared" si="1010"/>
        <v>0</v>
      </c>
      <c r="N2060" s="31">
        <f t="shared" si="1010"/>
        <v>0</v>
      </c>
      <c r="O2060" s="31">
        <f t="shared" si="1010"/>
        <v>0</v>
      </c>
      <c r="P2060" s="31">
        <f t="shared" si="1010"/>
        <v>0</v>
      </c>
      <c r="Q2060" s="31">
        <f t="shared" si="1010"/>
        <v>0</v>
      </c>
      <c r="R2060" s="31">
        <f t="shared" si="1010"/>
        <v>0</v>
      </c>
      <c r="S2060" s="31">
        <f t="shared" si="1010"/>
        <v>0</v>
      </c>
      <c r="T2060" s="31">
        <f t="shared" si="1010"/>
        <v>0</v>
      </c>
      <c r="U2060" s="31">
        <f t="shared" si="1010"/>
        <v>0</v>
      </c>
      <c r="V2060" s="31">
        <f t="shared" si="1010"/>
        <v>0</v>
      </c>
      <c r="W2060" s="31">
        <f t="shared" si="1010"/>
        <v>0</v>
      </c>
      <c r="X2060" s="31">
        <f t="shared" si="1010"/>
        <v>0</v>
      </c>
      <c r="Y2060" s="31">
        <f t="shared" si="1010"/>
        <v>0</v>
      </c>
      <c r="Z2060" s="31">
        <f>SUM(M2060:Y2060)</f>
        <v>0</v>
      </c>
      <c r="AA2060" s="31">
        <f>D2060-Z2060</f>
        <v>0</v>
      </c>
      <c r="AB2060" s="37" t="e">
        <f>Z2060/D2060</f>
        <v>#DIV/0!</v>
      </c>
      <c r="AC2060" s="32"/>
      <c r="AE2060" s="135"/>
      <c r="AF2060" s="135"/>
      <c r="AG2060" s="135"/>
      <c r="AH2060" s="135"/>
      <c r="AI2060" s="135"/>
      <c r="AJ2060" s="135"/>
      <c r="AK2060" s="135"/>
      <c r="AL2060" s="135"/>
      <c r="AM2060" s="135"/>
      <c r="AN2060" s="135"/>
      <c r="AO2060" s="135"/>
      <c r="AP2060" s="135"/>
    </row>
    <row r="2061" spans="1:42" s="33" customFormat="1" ht="18" customHeight="1" x14ac:dyDescent="0.2">
      <c r="A2061" s="36" t="s">
        <v>35</v>
      </c>
      <c r="B2061" s="31">
        <f t="shared" ref="B2061:Q2065" si="1011">B1671+B1641+B1551+B685+B449</f>
        <v>1952887545.1099925</v>
      </c>
      <c r="C2061" s="31">
        <f t="shared" si="1011"/>
        <v>-3.4999833515030332E-3</v>
      </c>
      <c r="D2061" s="31">
        <f t="shared" si="1011"/>
        <v>1952887545.106492</v>
      </c>
      <c r="E2061" s="31">
        <f t="shared" si="1011"/>
        <v>186721012.34000003</v>
      </c>
      <c r="F2061" s="31">
        <f t="shared" si="1011"/>
        <v>803882092.09000015</v>
      </c>
      <c r="G2061" s="31">
        <f t="shared" si="1011"/>
        <v>291725325.06999999</v>
      </c>
      <c r="H2061" s="31">
        <f t="shared" si="1011"/>
        <v>0</v>
      </c>
      <c r="I2061" s="31">
        <f t="shared" si="1011"/>
        <v>146081822.22</v>
      </c>
      <c r="J2061" s="31">
        <f t="shared" si="1011"/>
        <v>727637194.27999997</v>
      </c>
      <c r="K2061" s="31">
        <f t="shared" si="1011"/>
        <v>210414858.53</v>
      </c>
      <c r="L2061" s="31">
        <f t="shared" si="1011"/>
        <v>0</v>
      </c>
      <c r="M2061" s="31">
        <f t="shared" si="1011"/>
        <v>1084133875.03</v>
      </c>
      <c r="N2061" s="31">
        <f t="shared" si="1011"/>
        <v>11347613.440000001</v>
      </c>
      <c r="O2061" s="31">
        <f t="shared" si="1011"/>
        <v>9510666.790000001</v>
      </c>
      <c r="P2061" s="31">
        <f t="shared" si="1011"/>
        <v>19780909.890000001</v>
      </c>
      <c r="Q2061" s="31">
        <f t="shared" si="1011"/>
        <v>40412579.900000006</v>
      </c>
      <c r="R2061" s="31">
        <f t="shared" si="1010"/>
        <v>26707121.859999999</v>
      </c>
      <c r="S2061" s="31">
        <f t="shared" si="1010"/>
        <v>9125196.0499999989</v>
      </c>
      <c r="T2061" s="31">
        <f t="shared" si="1010"/>
        <v>7325916.6299999999</v>
      </c>
      <c r="U2061" s="31">
        <f t="shared" si="1010"/>
        <v>24431010.59</v>
      </c>
      <c r="V2061" s="31">
        <f t="shared" si="1010"/>
        <v>49553539.32</v>
      </c>
      <c r="W2061" s="31">
        <f t="shared" si="1010"/>
        <v>0</v>
      </c>
      <c r="X2061" s="31">
        <f t="shared" si="1010"/>
        <v>0</v>
      </c>
      <c r="Y2061" s="31">
        <f t="shared" si="1010"/>
        <v>0</v>
      </c>
      <c r="Z2061" s="31">
        <f t="shared" ref="Z2061:Z2063" si="1012">SUM(M2061:Y2061)</f>
        <v>1282328429.5</v>
      </c>
      <c r="AA2061" s="31">
        <f>D2061-Z2061</f>
        <v>670559115.60649204</v>
      </c>
      <c r="AB2061" s="39">
        <f>Z2061/D2061</f>
        <v>0.65663198718903903</v>
      </c>
      <c r="AC2061" s="32"/>
      <c r="AE2061" s="135"/>
      <c r="AF2061" s="135"/>
      <c r="AG2061" s="135"/>
      <c r="AH2061" s="135"/>
      <c r="AI2061" s="135"/>
      <c r="AJ2061" s="135"/>
      <c r="AK2061" s="135"/>
      <c r="AL2061" s="135"/>
      <c r="AM2061" s="135"/>
      <c r="AN2061" s="135"/>
      <c r="AO2061" s="135"/>
      <c r="AP2061" s="135"/>
    </row>
    <row r="2062" spans="1:42" s="33" customFormat="1" ht="18" customHeight="1" x14ac:dyDescent="0.2">
      <c r="A2062" s="36" t="s">
        <v>36</v>
      </c>
      <c r="B2062" s="31">
        <f t="shared" si="1011"/>
        <v>4312363.0699999332</v>
      </c>
      <c r="C2062" s="31">
        <f t="shared" si="1010"/>
        <v>0</v>
      </c>
      <c r="D2062" s="31">
        <f t="shared" si="1010"/>
        <v>4312363.0699999332</v>
      </c>
      <c r="E2062" s="31">
        <f t="shared" si="1010"/>
        <v>174171.45</v>
      </c>
      <c r="F2062" s="31">
        <f t="shared" si="1010"/>
        <v>1277509.05</v>
      </c>
      <c r="G2062" s="31">
        <f t="shared" si="1010"/>
        <v>992.82000000000698</v>
      </c>
      <c r="H2062" s="31">
        <f t="shared" si="1010"/>
        <v>0</v>
      </c>
      <c r="I2062" s="31">
        <f t="shared" si="1010"/>
        <v>174171.45</v>
      </c>
      <c r="J2062" s="31">
        <f t="shared" si="1010"/>
        <v>1277509.05</v>
      </c>
      <c r="K2062" s="31">
        <f t="shared" si="1010"/>
        <v>992.82000000000698</v>
      </c>
      <c r="L2062" s="31">
        <f t="shared" si="1010"/>
        <v>0</v>
      </c>
      <c r="M2062" s="31">
        <f t="shared" si="1010"/>
        <v>1452673.32</v>
      </c>
      <c r="N2062" s="31">
        <f t="shared" si="1010"/>
        <v>0</v>
      </c>
      <c r="O2062" s="31">
        <f t="shared" si="1010"/>
        <v>0</v>
      </c>
      <c r="P2062" s="31">
        <f t="shared" si="1010"/>
        <v>0</v>
      </c>
      <c r="Q2062" s="31">
        <f t="shared" si="1010"/>
        <v>0</v>
      </c>
      <c r="R2062" s="31">
        <f t="shared" si="1010"/>
        <v>0</v>
      </c>
      <c r="S2062" s="31">
        <f t="shared" si="1010"/>
        <v>0</v>
      </c>
      <c r="T2062" s="31">
        <f t="shared" si="1010"/>
        <v>0</v>
      </c>
      <c r="U2062" s="31">
        <f t="shared" si="1010"/>
        <v>0</v>
      </c>
      <c r="V2062" s="31">
        <f t="shared" si="1010"/>
        <v>0</v>
      </c>
      <c r="W2062" s="31">
        <f t="shared" si="1010"/>
        <v>0</v>
      </c>
      <c r="X2062" s="31">
        <f t="shared" si="1010"/>
        <v>0</v>
      </c>
      <c r="Y2062" s="31">
        <f t="shared" si="1010"/>
        <v>0</v>
      </c>
      <c r="Z2062" s="31">
        <f t="shared" si="1012"/>
        <v>1452673.32</v>
      </c>
      <c r="AA2062" s="31">
        <f>D2062-Z2062</f>
        <v>2859689.7499999329</v>
      </c>
      <c r="AB2062" s="39">
        <f t="shared" ref="AB2062:AB2065" si="1013">Z2062/D2062</f>
        <v>0.33686248036625138</v>
      </c>
      <c r="AC2062" s="32"/>
      <c r="AE2062" s="135"/>
      <c r="AF2062" s="135"/>
      <c r="AG2062" s="135"/>
      <c r="AH2062" s="135"/>
      <c r="AI2062" s="135"/>
      <c r="AJ2062" s="135"/>
      <c r="AK2062" s="135"/>
      <c r="AL2062" s="135"/>
      <c r="AM2062" s="135"/>
      <c r="AN2062" s="135"/>
      <c r="AO2062" s="135"/>
      <c r="AP2062" s="135"/>
    </row>
    <row r="2063" spans="1:42" s="33" customFormat="1" ht="18" customHeight="1" x14ac:dyDescent="0.2">
      <c r="A2063" s="36" t="s">
        <v>37</v>
      </c>
      <c r="B2063" s="31">
        <f t="shared" si="1011"/>
        <v>147207722.44000012</v>
      </c>
      <c r="C2063" s="31">
        <f t="shared" si="1010"/>
        <v>0</v>
      </c>
      <c r="D2063" s="31">
        <f t="shared" si="1010"/>
        <v>147207722.44000012</v>
      </c>
      <c r="E2063" s="31">
        <f t="shared" si="1010"/>
        <v>21050488.980000004</v>
      </c>
      <c r="F2063" s="31">
        <f t="shared" si="1010"/>
        <v>14262355.27</v>
      </c>
      <c r="G2063" s="31">
        <f t="shared" si="1010"/>
        <v>25336509.009999998</v>
      </c>
      <c r="H2063" s="31">
        <f t="shared" si="1010"/>
        <v>0</v>
      </c>
      <c r="I2063" s="31">
        <f t="shared" si="1010"/>
        <v>20335613.980000004</v>
      </c>
      <c r="J2063" s="31">
        <f t="shared" si="1010"/>
        <v>14262355.27</v>
      </c>
      <c r="K2063" s="31">
        <f t="shared" si="1010"/>
        <v>12145013.01</v>
      </c>
      <c r="L2063" s="31">
        <f t="shared" si="1010"/>
        <v>0</v>
      </c>
      <c r="M2063" s="31">
        <f t="shared" si="1010"/>
        <v>46742982.260000005</v>
      </c>
      <c r="N2063" s="31">
        <f t="shared" si="1010"/>
        <v>0</v>
      </c>
      <c r="O2063" s="31">
        <f t="shared" si="1010"/>
        <v>0</v>
      </c>
      <c r="P2063" s="31">
        <f t="shared" si="1010"/>
        <v>714875</v>
      </c>
      <c r="Q2063" s="31">
        <f t="shared" si="1010"/>
        <v>0</v>
      </c>
      <c r="R2063" s="31">
        <f t="shared" si="1010"/>
        <v>0</v>
      </c>
      <c r="S2063" s="31">
        <f t="shared" si="1010"/>
        <v>0</v>
      </c>
      <c r="T2063" s="31">
        <f t="shared" si="1010"/>
        <v>9428000</v>
      </c>
      <c r="U2063" s="31">
        <f t="shared" si="1010"/>
        <v>0</v>
      </c>
      <c r="V2063" s="31">
        <f t="shared" si="1010"/>
        <v>3763496</v>
      </c>
      <c r="W2063" s="31">
        <f t="shared" si="1010"/>
        <v>0</v>
      </c>
      <c r="X2063" s="31">
        <f t="shared" si="1010"/>
        <v>0</v>
      </c>
      <c r="Y2063" s="31">
        <f t="shared" si="1010"/>
        <v>0</v>
      </c>
      <c r="Z2063" s="31">
        <f t="shared" si="1012"/>
        <v>60649353.260000005</v>
      </c>
      <c r="AA2063" s="31">
        <f>D2063-Z2063</f>
        <v>86558369.180000111</v>
      </c>
      <c r="AB2063" s="39"/>
      <c r="AC2063" s="32"/>
      <c r="AE2063" s="135"/>
      <c r="AF2063" s="135"/>
      <c r="AG2063" s="135"/>
      <c r="AH2063" s="135"/>
      <c r="AI2063" s="135"/>
      <c r="AJ2063" s="135"/>
      <c r="AK2063" s="135"/>
      <c r="AL2063" s="135"/>
      <c r="AM2063" s="135"/>
      <c r="AN2063" s="135"/>
      <c r="AO2063" s="135"/>
      <c r="AP2063" s="135"/>
    </row>
    <row r="2064" spans="1:42" s="33" customFormat="1" ht="20.45" hidden="1" customHeight="1" x14ac:dyDescent="0.25">
      <c r="A2064" s="40" t="s">
        <v>38</v>
      </c>
      <c r="B2064" s="41">
        <f t="shared" ref="B2064:AA2064" si="1014">SUM(B2060:B2063)</f>
        <v>2104407630.6199925</v>
      </c>
      <c r="C2064" s="41">
        <f t="shared" si="1014"/>
        <v>-3.4999833515030332E-3</v>
      </c>
      <c r="D2064" s="41">
        <f t="shared" si="1014"/>
        <v>2104407630.616492</v>
      </c>
      <c r="E2064" s="41">
        <f t="shared" si="1014"/>
        <v>207945672.77000004</v>
      </c>
      <c r="F2064" s="41">
        <f t="shared" si="1014"/>
        <v>819421956.41000009</v>
      </c>
      <c r="G2064" s="41">
        <f t="shared" si="1014"/>
        <v>317062826.89999998</v>
      </c>
      <c r="H2064" s="41">
        <f t="shared" si="1014"/>
        <v>0</v>
      </c>
      <c r="I2064" s="41">
        <f t="shared" si="1014"/>
        <v>166591607.64999998</v>
      </c>
      <c r="J2064" s="41">
        <f t="shared" si="1014"/>
        <v>743177058.5999999</v>
      </c>
      <c r="K2064" s="41">
        <f t="shared" si="1014"/>
        <v>222560864.35999998</v>
      </c>
      <c r="L2064" s="41">
        <f t="shared" si="1014"/>
        <v>0</v>
      </c>
      <c r="M2064" s="41">
        <f t="shared" si="1014"/>
        <v>1132329530.6099999</v>
      </c>
      <c r="N2064" s="41">
        <f t="shared" si="1014"/>
        <v>11347613.440000001</v>
      </c>
      <c r="O2064" s="41">
        <f t="shared" si="1014"/>
        <v>9510666.790000001</v>
      </c>
      <c r="P2064" s="41">
        <f t="shared" si="1014"/>
        <v>20495784.890000001</v>
      </c>
      <c r="Q2064" s="41">
        <f t="shared" si="1014"/>
        <v>40412579.900000006</v>
      </c>
      <c r="R2064" s="41">
        <f t="shared" si="1014"/>
        <v>26707121.859999999</v>
      </c>
      <c r="S2064" s="41">
        <f t="shared" si="1014"/>
        <v>9125196.0499999989</v>
      </c>
      <c r="T2064" s="41">
        <f t="shared" si="1014"/>
        <v>16753916.629999999</v>
      </c>
      <c r="U2064" s="41">
        <f t="shared" si="1014"/>
        <v>24431010.59</v>
      </c>
      <c r="V2064" s="41">
        <f t="shared" si="1014"/>
        <v>53317035.32</v>
      </c>
      <c r="W2064" s="41">
        <f t="shared" si="1014"/>
        <v>0</v>
      </c>
      <c r="X2064" s="41">
        <f t="shared" si="1014"/>
        <v>0</v>
      </c>
      <c r="Y2064" s="41">
        <f t="shared" si="1014"/>
        <v>0</v>
      </c>
      <c r="Z2064" s="41">
        <f t="shared" si="1014"/>
        <v>1344430456.0799999</v>
      </c>
      <c r="AA2064" s="41">
        <f t="shared" si="1014"/>
        <v>759977174.53649199</v>
      </c>
      <c r="AB2064" s="42">
        <f>Z2064/D2064</f>
        <v>0.63886408532274008</v>
      </c>
      <c r="AC2064" s="32"/>
      <c r="AE2064" s="135"/>
      <c r="AF2064" s="135"/>
      <c r="AG2064" s="135"/>
      <c r="AH2064" s="135"/>
      <c r="AI2064" s="135"/>
      <c r="AJ2064" s="135"/>
      <c r="AK2064" s="135"/>
      <c r="AL2064" s="135"/>
      <c r="AM2064" s="135"/>
      <c r="AN2064" s="135"/>
      <c r="AO2064" s="135"/>
      <c r="AP2064" s="135"/>
    </row>
    <row r="2065" spans="1:42" s="33" customFormat="1" ht="23.1" hidden="1" customHeight="1" x14ac:dyDescent="0.25">
      <c r="A2065" s="43" t="s">
        <v>39</v>
      </c>
      <c r="B2065" s="31">
        <f t="shared" si="1011"/>
        <v>0</v>
      </c>
      <c r="C2065" s="31">
        <f t="shared" si="1010"/>
        <v>0</v>
      </c>
      <c r="D2065" s="31">
        <f t="shared" si="1010"/>
        <v>0</v>
      </c>
      <c r="E2065" s="31">
        <f t="shared" si="1010"/>
        <v>0</v>
      </c>
      <c r="F2065" s="31">
        <f t="shared" si="1010"/>
        <v>0</v>
      </c>
      <c r="G2065" s="31">
        <f t="shared" si="1010"/>
        <v>0</v>
      </c>
      <c r="H2065" s="31">
        <f t="shared" si="1010"/>
        <v>0</v>
      </c>
      <c r="I2065" s="31">
        <f t="shared" si="1010"/>
        <v>0</v>
      </c>
      <c r="J2065" s="31">
        <f t="shared" si="1010"/>
        <v>0</v>
      </c>
      <c r="K2065" s="31">
        <f t="shared" si="1010"/>
        <v>0</v>
      </c>
      <c r="L2065" s="31">
        <f t="shared" si="1010"/>
        <v>0</v>
      </c>
      <c r="M2065" s="31">
        <f t="shared" si="1010"/>
        <v>0</v>
      </c>
      <c r="N2065" s="31">
        <f t="shared" si="1010"/>
        <v>0</v>
      </c>
      <c r="O2065" s="31">
        <f t="shared" si="1010"/>
        <v>0</v>
      </c>
      <c r="P2065" s="31">
        <f t="shared" si="1010"/>
        <v>0</v>
      </c>
      <c r="Q2065" s="31">
        <f t="shared" si="1010"/>
        <v>0</v>
      </c>
      <c r="R2065" s="31">
        <f t="shared" si="1010"/>
        <v>0</v>
      </c>
      <c r="S2065" s="31">
        <f t="shared" si="1010"/>
        <v>0</v>
      </c>
      <c r="T2065" s="31">
        <f t="shared" si="1010"/>
        <v>0</v>
      </c>
      <c r="U2065" s="31">
        <f t="shared" si="1010"/>
        <v>0</v>
      </c>
      <c r="V2065" s="31">
        <f t="shared" si="1010"/>
        <v>0</v>
      </c>
      <c r="W2065" s="31">
        <f t="shared" si="1010"/>
        <v>0</v>
      </c>
      <c r="X2065" s="31">
        <f t="shared" si="1010"/>
        <v>0</v>
      </c>
      <c r="Y2065" s="31">
        <f t="shared" si="1010"/>
        <v>0</v>
      </c>
      <c r="Z2065" s="31">
        <f t="shared" ref="Z2065" si="1015">SUM(M2065:Y2065)</f>
        <v>0</v>
      </c>
      <c r="AA2065" s="31">
        <f>D2065-Z2065</f>
        <v>0</v>
      </c>
      <c r="AB2065" s="39" t="e">
        <f t="shared" si="1013"/>
        <v>#DIV/0!</v>
      </c>
      <c r="AC2065" s="32"/>
      <c r="AE2065" s="135"/>
      <c r="AF2065" s="135"/>
      <c r="AG2065" s="135"/>
      <c r="AH2065" s="135"/>
      <c r="AI2065" s="135"/>
      <c r="AJ2065" s="135"/>
      <c r="AK2065" s="135"/>
      <c r="AL2065" s="135"/>
      <c r="AM2065" s="135"/>
      <c r="AN2065" s="135"/>
      <c r="AO2065" s="135"/>
      <c r="AP2065" s="135"/>
    </row>
    <row r="2066" spans="1:42" s="33" customFormat="1" ht="25.35" customHeight="1" x14ac:dyDescent="0.25">
      <c r="A2066" s="40" t="s">
        <v>40</v>
      </c>
      <c r="B2066" s="41">
        <f t="shared" ref="B2066:Y2066" si="1016">B2065+B2064</f>
        <v>2104407630.6199925</v>
      </c>
      <c r="C2066" s="41">
        <f t="shared" si="1016"/>
        <v>-3.4999833515030332E-3</v>
      </c>
      <c r="D2066" s="41">
        <f t="shared" si="1016"/>
        <v>2104407630.616492</v>
      </c>
      <c r="E2066" s="41">
        <f t="shared" si="1016"/>
        <v>207945672.77000004</v>
      </c>
      <c r="F2066" s="41">
        <f t="shared" si="1016"/>
        <v>819421956.41000009</v>
      </c>
      <c r="G2066" s="41">
        <f t="shared" si="1016"/>
        <v>317062826.89999998</v>
      </c>
      <c r="H2066" s="41">
        <f t="shared" si="1016"/>
        <v>0</v>
      </c>
      <c r="I2066" s="41">
        <f t="shared" si="1016"/>
        <v>166591607.64999998</v>
      </c>
      <c r="J2066" s="41">
        <f t="shared" si="1016"/>
        <v>743177058.5999999</v>
      </c>
      <c r="K2066" s="41">
        <f t="shared" si="1016"/>
        <v>222560864.35999998</v>
      </c>
      <c r="L2066" s="41">
        <f t="shared" si="1016"/>
        <v>0</v>
      </c>
      <c r="M2066" s="41">
        <f t="shared" si="1016"/>
        <v>1132329530.6099999</v>
      </c>
      <c r="N2066" s="41">
        <f t="shared" si="1016"/>
        <v>11347613.440000001</v>
      </c>
      <c r="O2066" s="41">
        <f t="shared" si="1016"/>
        <v>9510666.790000001</v>
      </c>
      <c r="P2066" s="41">
        <f t="shared" si="1016"/>
        <v>20495784.890000001</v>
      </c>
      <c r="Q2066" s="41">
        <f t="shared" si="1016"/>
        <v>40412579.900000006</v>
      </c>
      <c r="R2066" s="41">
        <f t="shared" si="1016"/>
        <v>26707121.859999999</v>
      </c>
      <c r="S2066" s="41">
        <f t="shared" si="1016"/>
        <v>9125196.0499999989</v>
      </c>
      <c r="T2066" s="41">
        <f t="shared" si="1016"/>
        <v>16753916.629999999</v>
      </c>
      <c r="U2066" s="41">
        <f t="shared" si="1016"/>
        <v>24431010.59</v>
      </c>
      <c r="V2066" s="41">
        <f t="shared" si="1016"/>
        <v>53317035.32</v>
      </c>
      <c r="W2066" s="41">
        <f t="shared" si="1016"/>
        <v>0</v>
      </c>
      <c r="X2066" s="41">
        <f t="shared" si="1016"/>
        <v>0</v>
      </c>
      <c r="Y2066" s="41">
        <f t="shared" si="1016"/>
        <v>0</v>
      </c>
      <c r="Z2066" s="41">
        <f>Z2065+Z2064</f>
        <v>1344430456.0799999</v>
      </c>
      <c r="AA2066" s="41">
        <f t="shared" ref="AA2066" si="1017">AA2065+AA2064</f>
        <v>759977174.53649199</v>
      </c>
      <c r="AB2066" s="42">
        <f>Z2066/D2066</f>
        <v>0.63886408532274008</v>
      </c>
      <c r="AC2066" s="44"/>
      <c r="AE2066" s="135"/>
      <c r="AF2066" s="135"/>
      <c r="AG2066" s="135"/>
      <c r="AH2066" s="135"/>
      <c r="AI2066" s="135"/>
      <c r="AJ2066" s="135"/>
      <c r="AK2066" s="135"/>
      <c r="AL2066" s="135"/>
      <c r="AM2066" s="135"/>
      <c r="AN2066" s="135"/>
      <c r="AO2066" s="135"/>
      <c r="AP2066" s="135"/>
    </row>
    <row r="2067" spans="1:42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  <c r="AE2067" s="135"/>
      <c r="AF2067" s="135"/>
      <c r="AG2067" s="135"/>
      <c r="AH2067" s="135"/>
      <c r="AI2067" s="135"/>
      <c r="AJ2067" s="135"/>
      <c r="AK2067" s="135"/>
      <c r="AL2067" s="135"/>
      <c r="AM2067" s="135"/>
      <c r="AN2067" s="135"/>
      <c r="AO2067" s="135"/>
      <c r="AP2067" s="135"/>
    </row>
    <row r="2068" spans="1:42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  <c r="AE2068" s="135"/>
      <c r="AF2068" s="135"/>
      <c r="AG2068" s="135"/>
      <c r="AH2068" s="135"/>
      <c r="AI2068" s="135"/>
      <c r="AJ2068" s="135"/>
      <c r="AK2068" s="135"/>
      <c r="AL2068" s="135"/>
      <c r="AM2068" s="135"/>
      <c r="AN2068" s="135"/>
      <c r="AO2068" s="135"/>
      <c r="AP2068" s="135"/>
    </row>
    <row r="2069" spans="1:42" s="33" customFormat="1" ht="20.100000000000001" customHeight="1" x14ac:dyDescent="0.25">
      <c r="A2069" s="48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  <c r="AE2069" s="135"/>
      <c r="AF2069" s="135"/>
      <c r="AG2069" s="135"/>
      <c r="AH2069" s="135"/>
      <c r="AI2069" s="135"/>
      <c r="AJ2069" s="135"/>
      <c r="AK2069" s="135"/>
      <c r="AL2069" s="135"/>
      <c r="AM2069" s="135"/>
      <c r="AN2069" s="135"/>
      <c r="AO2069" s="135"/>
      <c r="AP2069" s="135"/>
    </row>
    <row r="2070" spans="1:42" s="33" customFormat="1" ht="27" customHeight="1" x14ac:dyDescent="0.2">
      <c r="A2070" s="36" t="s">
        <v>34</v>
      </c>
      <c r="B2070" s="31">
        <f>B2060+B436+B205</f>
        <v>0</v>
      </c>
      <c r="C2070" s="31">
        <f t="shared" ref="C2070:Y2075" si="1018">C2060+C436+C205</f>
        <v>0</v>
      </c>
      <c r="D2070" s="31">
        <f t="shared" si="1018"/>
        <v>0</v>
      </c>
      <c r="E2070" s="31">
        <f t="shared" si="1018"/>
        <v>0</v>
      </c>
      <c r="F2070" s="31">
        <f t="shared" si="1018"/>
        <v>0</v>
      </c>
      <c r="G2070" s="31">
        <f t="shared" si="1018"/>
        <v>0</v>
      </c>
      <c r="H2070" s="31">
        <f t="shared" si="1018"/>
        <v>0</v>
      </c>
      <c r="I2070" s="31">
        <f t="shared" si="1018"/>
        <v>0</v>
      </c>
      <c r="J2070" s="31">
        <f t="shared" si="1018"/>
        <v>0</v>
      </c>
      <c r="K2070" s="31">
        <f t="shared" si="1018"/>
        <v>0</v>
      </c>
      <c r="L2070" s="31">
        <f t="shared" si="1018"/>
        <v>0</v>
      </c>
      <c r="M2070" s="31">
        <f t="shared" si="1018"/>
        <v>0</v>
      </c>
      <c r="N2070" s="31">
        <f t="shared" si="1018"/>
        <v>0</v>
      </c>
      <c r="O2070" s="31">
        <f t="shared" si="1018"/>
        <v>0</v>
      </c>
      <c r="P2070" s="31">
        <f t="shared" si="1018"/>
        <v>0</v>
      </c>
      <c r="Q2070" s="31">
        <f t="shared" si="1018"/>
        <v>0</v>
      </c>
      <c r="R2070" s="31">
        <f t="shared" si="1018"/>
        <v>0</v>
      </c>
      <c r="S2070" s="31">
        <f t="shared" si="1018"/>
        <v>0</v>
      </c>
      <c r="T2070" s="31">
        <f t="shared" si="1018"/>
        <v>0</v>
      </c>
      <c r="U2070" s="31">
        <f t="shared" si="1018"/>
        <v>0</v>
      </c>
      <c r="V2070" s="31">
        <f t="shared" si="1018"/>
        <v>0</v>
      </c>
      <c r="W2070" s="31">
        <f t="shared" si="1018"/>
        <v>0</v>
      </c>
      <c r="X2070" s="31">
        <f t="shared" si="1018"/>
        <v>0</v>
      </c>
      <c r="Y2070" s="31">
        <f t="shared" si="1018"/>
        <v>0</v>
      </c>
      <c r="Z2070" s="31">
        <f>SUM(M2070:Y2070)</f>
        <v>0</v>
      </c>
      <c r="AA2070" s="31">
        <f>D2070-Z2070</f>
        <v>0</v>
      </c>
      <c r="AB2070" s="37" t="e">
        <f t="shared" ref="AB2070:AB2076" si="1019">Z2070/D2070</f>
        <v>#DIV/0!</v>
      </c>
      <c r="AC2070" s="32"/>
      <c r="AE2070" s="135"/>
      <c r="AF2070" s="135"/>
      <c r="AG2070" s="135"/>
      <c r="AH2070" s="135"/>
      <c r="AI2070" s="135"/>
      <c r="AJ2070" s="135"/>
      <c r="AK2070" s="135"/>
      <c r="AL2070" s="135"/>
      <c r="AM2070" s="135"/>
      <c r="AN2070" s="135"/>
      <c r="AO2070" s="135"/>
      <c r="AP2070" s="135"/>
    </row>
    <row r="2071" spans="1:42" s="33" customFormat="1" ht="27.6" customHeight="1" x14ac:dyDescent="0.2">
      <c r="A2071" s="36" t="s">
        <v>35</v>
      </c>
      <c r="B2071" s="31">
        <f t="shared" ref="B2071:Q2075" si="1020">B2061+B437+B206</f>
        <v>2381793850.5199928</v>
      </c>
      <c r="C2071" s="31">
        <f t="shared" si="1020"/>
        <v>-3.5000126501820716E-3</v>
      </c>
      <c r="D2071" s="31">
        <f t="shared" si="1020"/>
        <v>2381793850.5164924</v>
      </c>
      <c r="E2071" s="31">
        <f t="shared" si="1020"/>
        <v>235757428.91000003</v>
      </c>
      <c r="F2071" s="31">
        <f t="shared" si="1020"/>
        <v>861727465.66000009</v>
      </c>
      <c r="G2071" s="31">
        <f t="shared" si="1020"/>
        <v>316910522.03000003</v>
      </c>
      <c r="H2071" s="31">
        <f t="shared" si="1020"/>
        <v>0</v>
      </c>
      <c r="I2071" s="31">
        <f t="shared" si="1020"/>
        <v>149247901.16999999</v>
      </c>
      <c r="J2071" s="31">
        <f t="shared" si="1020"/>
        <v>746144710.23000002</v>
      </c>
      <c r="K2071" s="31">
        <f t="shared" si="1020"/>
        <v>219039293.22999999</v>
      </c>
      <c r="L2071" s="31">
        <f t="shared" si="1020"/>
        <v>0</v>
      </c>
      <c r="M2071" s="31">
        <f t="shared" si="1020"/>
        <v>1114431904.6299999</v>
      </c>
      <c r="N2071" s="31">
        <f t="shared" si="1020"/>
        <v>17280807.140000004</v>
      </c>
      <c r="O2071" s="31">
        <f t="shared" si="1020"/>
        <v>45839694.259999998</v>
      </c>
      <c r="P2071" s="31">
        <f t="shared" si="1020"/>
        <v>23389026.340000004</v>
      </c>
      <c r="Q2071" s="31">
        <f t="shared" si="1020"/>
        <v>43034762.640000008</v>
      </c>
      <c r="R2071" s="31">
        <f t="shared" si="1018"/>
        <v>59621696.600000001</v>
      </c>
      <c r="S2071" s="31">
        <f t="shared" si="1018"/>
        <v>12926296.189999999</v>
      </c>
      <c r="T2071" s="31">
        <f t="shared" si="1018"/>
        <v>8703133.2300000004</v>
      </c>
      <c r="U2071" s="31">
        <f t="shared" si="1018"/>
        <v>36634767.340000004</v>
      </c>
      <c r="V2071" s="31">
        <f t="shared" si="1018"/>
        <v>52533328.229999997</v>
      </c>
      <c r="W2071" s="31">
        <f t="shared" si="1018"/>
        <v>0</v>
      </c>
      <c r="X2071" s="31">
        <f t="shared" si="1018"/>
        <v>0</v>
      </c>
      <c r="Y2071" s="31">
        <f t="shared" si="1018"/>
        <v>0</v>
      </c>
      <c r="Z2071" s="31">
        <f t="shared" ref="Z2071:Z2073" si="1021">SUM(M2071:Y2071)</f>
        <v>1414395416.5999999</v>
      </c>
      <c r="AA2071" s="31">
        <f>D2071-Z2071</f>
        <v>967398433.91649246</v>
      </c>
      <c r="AB2071" s="39">
        <f t="shared" si="1019"/>
        <v>0.59383620303381335</v>
      </c>
      <c r="AC2071" s="32"/>
      <c r="AE2071" s="135"/>
      <c r="AF2071" s="135"/>
      <c r="AG2071" s="135"/>
      <c r="AH2071" s="135"/>
      <c r="AI2071" s="135"/>
      <c r="AJ2071" s="135"/>
      <c r="AK2071" s="135"/>
      <c r="AL2071" s="135"/>
      <c r="AM2071" s="135"/>
      <c r="AN2071" s="135"/>
      <c r="AO2071" s="135"/>
      <c r="AP2071" s="135"/>
    </row>
    <row r="2072" spans="1:42" s="33" customFormat="1" ht="27" customHeight="1" x14ac:dyDescent="0.2">
      <c r="A2072" s="36" t="s">
        <v>36</v>
      </c>
      <c r="B2072" s="31">
        <f t="shared" si="1020"/>
        <v>4312363.0699999332</v>
      </c>
      <c r="C2072" s="31">
        <f t="shared" si="1018"/>
        <v>0</v>
      </c>
      <c r="D2072" s="31">
        <f t="shared" si="1018"/>
        <v>4312363.0699999332</v>
      </c>
      <c r="E2072" s="31">
        <f t="shared" si="1018"/>
        <v>174171.45</v>
      </c>
      <c r="F2072" s="31">
        <f t="shared" si="1018"/>
        <v>1277509.05</v>
      </c>
      <c r="G2072" s="31">
        <f t="shared" si="1018"/>
        <v>992.82000000000698</v>
      </c>
      <c r="H2072" s="31">
        <f t="shared" si="1018"/>
        <v>0</v>
      </c>
      <c r="I2072" s="31">
        <f t="shared" si="1018"/>
        <v>174171.45</v>
      </c>
      <c r="J2072" s="31">
        <f t="shared" si="1018"/>
        <v>1277509.05</v>
      </c>
      <c r="K2072" s="31">
        <f t="shared" si="1018"/>
        <v>992.82000000000698</v>
      </c>
      <c r="L2072" s="31">
        <f t="shared" si="1018"/>
        <v>0</v>
      </c>
      <c r="M2072" s="31">
        <f t="shared" si="1018"/>
        <v>1452673.32</v>
      </c>
      <c r="N2072" s="31">
        <f t="shared" si="1018"/>
        <v>0</v>
      </c>
      <c r="O2072" s="31">
        <f t="shared" si="1018"/>
        <v>0</v>
      </c>
      <c r="P2072" s="31">
        <f t="shared" si="1018"/>
        <v>0</v>
      </c>
      <c r="Q2072" s="31">
        <f t="shared" si="1018"/>
        <v>0</v>
      </c>
      <c r="R2072" s="31">
        <f t="shared" si="1018"/>
        <v>0</v>
      </c>
      <c r="S2072" s="31">
        <f t="shared" si="1018"/>
        <v>0</v>
      </c>
      <c r="T2072" s="31">
        <f t="shared" si="1018"/>
        <v>0</v>
      </c>
      <c r="U2072" s="31">
        <f t="shared" si="1018"/>
        <v>0</v>
      </c>
      <c r="V2072" s="31">
        <f t="shared" si="1018"/>
        <v>0</v>
      </c>
      <c r="W2072" s="31">
        <f t="shared" si="1018"/>
        <v>0</v>
      </c>
      <c r="X2072" s="31">
        <f t="shared" si="1018"/>
        <v>0</v>
      </c>
      <c r="Y2072" s="31">
        <f t="shared" si="1018"/>
        <v>0</v>
      </c>
      <c r="Z2072" s="31">
        <f t="shared" si="1021"/>
        <v>1452673.32</v>
      </c>
      <c r="AA2072" s="31">
        <f>D2072-Z2072</f>
        <v>2859689.7499999329</v>
      </c>
      <c r="AB2072" s="39">
        <f t="shared" si="1019"/>
        <v>0.33686248036625138</v>
      </c>
      <c r="AC2072" s="32"/>
      <c r="AE2072" s="135"/>
      <c r="AF2072" s="135"/>
      <c r="AG2072" s="135"/>
      <c r="AH2072" s="135"/>
      <c r="AI2072" s="135"/>
      <c r="AJ2072" s="135"/>
      <c r="AK2072" s="135"/>
      <c r="AL2072" s="135"/>
      <c r="AM2072" s="135"/>
      <c r="AN2072" s="135"/>
      <c r="AO2072" s="135"/>
      <c r="AP2072" s="135"/>
    </row>
    <row r="2073" spans="1:42" s="33" customFormat="1" ht="28.35" customHeight="1" x14ac:dyDescent="0.2">
      <c r="A2073" s="36" t="s">
        <v>37</v>
      </c>
      <c r="B2073" s="31">
        <f t="shared" si="1020"/>
        <v>169780047.62000012</v>
      </c>
      <c r="C2073" s="31">
        <f t="shared" si="1018"/>
        <v>0</v>
      </c>
      <c r="D2073" s="31">
        <f t="shared" si="1018"/>
        <v>169780047.62000012</v>
      </c>
      <c r="E2073" s="31">
        <f t="shared" si="1018"/>
        <v>28804816.980000004</v>
      </c>
      <c r="F2073" s="31">
        <f t="shared" si="1018"/>
        <v>14561205.27</v>
      </c>
      <c r="G2073" s="31">
        <f t="shared" si="1018"/>
        <v>25366184.009999998</v>
      </c>
      <c r="H2073" s="31">
        <f t="shared" si="1018"/>
        <v>0</v>
      </c>
      <c r="I2073" s="31">
        <f t="shared" si="1018"/>
        <v>20335613.980000004</v>
      </c>
      <c r="J2073" s="31">
        <f t="shared" si="1018"/>
        <v>14373705.27</v>
      </c>
      <c r="K2073" s="31">
        <f t="shared" si="1018"/>
        <v>12145013.01</v>
      </c>
      <c r="L2073" s="31">
        <f t="shared" si="1018"/>
        <v>0</v>
      </c>
      <c r="M2073" s="31">
        <f t="shared" si="1018"/>
        <v>46854332.260000005</v>
      </c>
      <c r="N2073" s="31">
        <f t="shared" si="1018"/>
        <v>4307688</v>
      </c>
      <c r="O2073" s="31">
        <f t="shared" si="1018"/>
        <v>3385590</v>
      </c>
      <c r="P2073" s="31">
        <f t="shared" si="1018"/>
        <v>775925</v>
      </c>
      <c r="Q2073" s="31">
        <f t="shared" si="1018"/>
        <v>0</v>
      </c>
      <c r="R2073" s="31">
        <f t="shared" si="1018"/>
        <v>187500</v>
      </c>
      <c r="S2073" s="31">
        <f t="shared" si="1018"/>
        <v>0</v>
      </c>
      <c r="T2073" s="31">
        <f t="shared" si="1018"/>
        <v>9428000</v>
      </c>
      <c r="U2073" s="31">
        <f t="shared" si="1018"/>
        <v>0</v>
      </c>
      <c r="V2073" s="31">
        <f t="shared" si="1018"/>
        <v>3793171</v>
      </c>
      <c r="W2073" s="31">
        <f t="shared" si="1018"/>
        <v>0</v>
      </c>
      <c r="X2073" s="31">
        <f t="shared" si="1018"/>
        <v>0</v>
      </c>
      <c r="Y2073" s="31">
        <f t="shared" si="1018"/>
        <v>0</v>
      </c>
      <c r="Z2073" s="31">
        <f t="shared" si="1021"/>
        <v>68732206.260000005</v>
      </c>
      <c r="AA2073" s="31">
        <f>D2073-Z2073</f>
        <v>101047841.36000012</v>
      </c>
      <c r="AB2073" s="39">
        <f t="shared" si="1019"/>
        <v>0.40483088103400516</v>
      </c>
      <c r="AC2073" s="32"/>
      <c r="AE2073" s="135"/>
      <c r="AF2073" s="135"/>
      <c r="AG2073" s="135"/>
      <c r="AH2073" s="135"/>
      <c r="AI2073" s="135"/>
      <c r="AJ2073" s="135"/>
      <c r="AK2073" s="135"/>
      <c r="AL2073" s="135"/>
      <c r="AM2073" s="135"/>
      <c r="AN2073" s="135"/>
      <c r="AO2073" s="135"/>
      <c r="AP2073" s="135"/>
    </row>
    <row r="2074" spans="1:42" s="33" customFormat="1" ht="27.6" hidden="1" customHeight="1" x14ac:dyDescent="0.25">
      <c r="A2074" s="40" t="s">
        <v>38</v>
      </c>
      <c r="B2074" s="41">
        <f t="shared" ref="B2074:AA2074" si="1022">SUM(B2070:B2073)</f>
        <v>2555886261.2099924</v>
      </c>
      <c r="C2074" s="41">
        <f t="shared" si="1022"/>
        <v>-3.5000126501820716E-3</v>
      </c>
      <c r="D2074" s="41">
        <f t="shared" si="1022"/>
        <v>2555886261.2064924</v>
      </c>
      <c r="E2074" s="41">
        <f t="shared" si="1022"/>
        <v>264736417.34000003</v>
      </c>
      <c r="F2074" s="41">
        <f t="shared" si="1022"/>
        <v>877566179.98000002</v>
      </c>
      <c r="G2074" s="41">
        <f t="shared" si="1022"/>
        <v>342277698.86000001</v>
      </c>
      <c r="H2074" s="41">
        <f t="shared" si="1022"/>
        <v>0</v>
      </c>
      <c r="I2074" s="41">
        <f t="shared" si="1022"/>
        <v>169757686.59999996</v>
      </c>
      <c r="J2074" s="41">
        <f t="shared" si="1022"/>
        <v>761795924.54999995</v>
      </c>
      <c r="K2074" s="41">
        <f t="shared" si="1022"/>
        <v>231185299.05999997</v>
      </c>
      <c r="L2074" s="41">
        <f t="shared" si="1022"/>
        <v>0</v>
      </c>
      <c r="M2074" s="41">
        <f t="shared" si="1022"/>
        <v>1162738910.2099998</v>
      </c>
      <c r="N2074" s="41">
        <f t="shared" si="1022"/>
        <v>21588495.140000004</v>
      </c>
      <c r="O2074" s="41">
        <f t="shared" si="1022"/>
        <v>49225284.259999998</v>
      </c>
      <c r="P2074" s="41">
        <f t="shared" si="1022"/>
        <v>24164951.340000004</v>
      </c>
      <c r="Q2074" s="41">
        <f t="shared" si="1022"/>
        <v>43034762.640000008</v>
      </c>
      <c r="R2074" s="41">
        <f t="shared" si="1022"/>
        <v>59809196.600000001</v>
      </c>
      <c r="S2074" s="41">
        <f t="shared" si="1022"/>
        <v>12926296.189999999</v>
      </c>
      <c r="T2074" s="41">
        <f t="shared" si="1022"/>
        <v>18131133.23</v>
      </c>
      <c r="U2074" s="41">
        <f t="shared" si="1022"/>
        <v>36634767.340000004</v>
      </c>
      <c r="V2074" s="41">
        <f t="shared" si="1022"/>
        <v>56326499.229999997</v>
      </c>
      <c r="W2074" s="41">
        <f t="shared" si="1022"/>
        <v>0</v>
      </c>
      <c r="X2074" s="41">
        <f t="shared" si="1022"/>
        <v>0</v>
      </c>
      <c r="Y2074" s="41">
        <f t="shared" si="1022"/>
        <v>0</v>
      </c>
      <c r="Z2074" s="41">
        <f t="shared" si="1022"/>
        <v>1484580296.1799998</v>
      </c>
      <c r="AA2074" s="41">
        <f t="shared" si="1022"/>
        <v>1071305965.0264925</v>
      </c>
      <c r="AB2074" s="42">
        <f t="shared" si="1019"/>
        <v>0.58084755910820995</v>
      </c>
      <c r="AC2074" s="32"/>
      <c r="AE2074" s="135"/>
      <c r="AF2074" s="135"/>
      <c r="AG2074" s="135"/>
      <c r="AH2074" s="135"/>
      <c r="AI2074" s="135"/>
      <c r="AJ2074" s="135"/>
      <c r="AK2074" s="135"/>
      <c r="AL2074" s="135"/>
      <c r="AM2074" s="135"/>
      <c r="AN2074" s="135"/>
      <c r="AO2074" s="135"/>
      <c r="AP2074" s="135"/>
    </row>
    <row r="2075" spans="1:42" s="33" customFormat="1" ht="30" hidden="1" customHeight="1" x14ac:dyDescent="0.25">
      <c r="A2075" s="43" t="s">
        <v>39</v>
      </c>
      <c r="B2075" s="31">
        <f t="shared" si="1020"/>
        <v>0</v>
      </c>
      <c r="C2075" s="31">
        <f t="shared" si="1018"/>
        <v>0</v>
      </c>
      <c r="D2075" s="31">
        <f t="shared" si="1018"/>
        <v>0</v>
      </c>
      <c r="E2075" s="31">
        <f t="shared" si="1018"/>
        <v>0</v>
      </c>
      <c r="F2075" s="31">
        <f t="shared" si="1018"/>
        <v>0</v>
      </c>
      <c r="G2075" s="31">
        <f t="shared" si="1018"/>
        <v>0</v>
      </c>
      <c r="H2075" s="31">
        <f t="shared" si="1018"/>
        <v>0</v>
      </c>
      <c r="I2075" s="31">
        <f t="shared" si="1018"/>
        <v>0</v>
      </c>
      <c r="J2075" s="31">
        <f t="shared" si="1018"/>
        <v>0</v>
      </c>
      <c r="K2075" s="31">
        <f t="shared" si="1018"/>
        <v>0</v>
      </c>
      <c r="L2075" s="31">
        <f t="shared" si="1018"/>
        <v>0</v>
      </c>
      <c r="M2075" s="31">
        <f t="shared" si="1018"/>
        <v>0</v>
      </c>
      <c r="N2075" s="31">
        <f t="shared" si="1018"/>
        <v>0</v>
      </c>
      <c r="O2075" s="31">
        <f t="shared" si="1018"/>
        <v>0</v>
      </c>
      <c r="P2075" s="31">
        <f t="shared" si="1018"/>
        <v>0</v>
      </c>
      <c r="Q2075" s="31">
        <f t="shared" si="1018"/>
        <v>0</v>
      </c>
      <c r="R2075" s="31">
        <f t="shared" si="1018"/>
        <v>0</v>
      </c>
      <c r="S2075" s="31">
        <f t="shared" si="1018"/>
        <v>0</v>
      </c>
      <c r="T2075" s="31">
        <f t="shared" si="1018"/>
        <v>0</v>
      </c>
      <c r="U2075" s="31">
        <f t="shared" si="1018"/>
        <v>0</v>
      </c>
      <c r="V2075" s="31">
        <f t="shared" si="1018"/>
        <v>0</v>
      </c>
      <c r="W2075" s="31">
        <f t="shared" si="1018"/>
        <v>0</v>
      </c>
      <c r="X2075" s="31">
        <f t="shared" si="1018"/>
        <v>0</v>
      </c>
      <c r="Y2075" s="31">
        <f t="shared" si="1018"/>
        <v>0</v>
      </c>
      <c r="Z2075" s="31">
        <f t="shared" ref="Z2075" si="1023">SUM(M2075:Y2075)</f>
        <v>0</v>
      </c>
      <c r="AA2075" s="31">
        <f>D2075-Z2075</f>
        <v>0</v>
      </c>
      <c r="AB2075" s="39" t="e">
        <f t="shared" si="1019"/>
        <v>#DIV/0!</v>
      </c>
      <c r="AC2075" s="32"/>
      <c r="AE2075" s="135"/>
      <c r="AF2075" s="135"/>
      <c r="AG2075" s="135"/>
      <c r="AH2075" s="135"/>
      <c r="AI2075" s="135"/>
      <c r="AJ2075" s="135"/>
      <c r="AK2075" s="135"/>
      <c r="AL2075" s="135"/>
      <c r="AM2075" s="135"/>
      <c r="AN2075" s="135"/>
      <c r="AO2075" s="135"/>
      <c r="AP2075" s="135"/>
    </row>
    <row r="2076" spans="1:42" s="33" customFormat="1" ht="33.6" customHeight="1" x14ac:dyDescent="0.25">
      <c r="A2076" s="40" t="s">
        <v>40</v>
      </c>
      <c r="B2076" s="41">
        <f t="shared" ref="B2076:AA2076" si="1024">B2075+B2074</f>
        <v>2555886261.2099924</v>
      </c>
      <c r="C2076" s="41">
        <f t="shared" si="1024"/>
        <v>-3.5000126501820716E-3</v>
      </c>
      <c r="D2076" s="41">
        <f t="shared" si="1024"/>
        <v>2555886261.2064924</v>
      </c>
      <c r="E2076" s="41">
        <f t="shared" si="1024"/>
        <v>264736417.34000003</v>
      </c>
      <c r="F2076" s="41">
        <f t="shared" si="1024"/>
        <v>877566179.98000002</v>
      </c>
      <c r="G2076" s="41">
        <f t="shared" si="1024"/>
        <v>342277698.86000001</v>
      </c>
      <c r="H2076" s="41">
        <f t="shared" si="1024"/>
        <v>0</v>
      </c>
      <c r="I2076" s="41">
        <f t="shared" si="1024"/>
        <v>169757686.59999996</v>
      </c>
      <c r="J2076" s="41">
        <f t="shared" si="1024"/>
        <v>761795924.54999995</v>
      </c>
      <c r="K2076" s="41">
        <f t="shared" si="1024"/>
        <v>231185299.05999997</v>
      </c>
      <c r="L2076" s="41">
        <f t="shared" si="1024"/>
        <v>0</v>
      </c>
      <c r="M2076" s="41">
        <f t="shared" si="1024"/>
        <v>1162738910.2099998</v>
      </c>
      <c r="N2076" s="41">
        <f t="shared" si="1024"/>
        <v>21588495.140000004</v>
      </c>
      <c r="O2076" s="41">
        <f t="shared" si="1024"/>
        <v>49225284.259999998</v>
      </c>
      <c r="P2076" s="41">
        <f t="shared" si="1024"/>
        <v>24164951.340000004</v>
      </c>
      <c r="Q2076" s="41">
        <f t="shared" si="1024"/>
        <v>43034762.640000008</v>
      </c>
      <c r="R2076" s="41">
        <f t="shared" si="1024"/>
        <v>59809196.600000001</v>
      </c>
      <c r="S2076" s="41">
        <f t="shared" si="1024"/>
        <v>12926296.189999999</v>
      </c>
      <c r="T2076" s="41">
        <f t="shared" si="1024"/>
        <v>18131133.23</v>
      </c>
      <c r="U2076" s="41">
        <f t="shared" si="1024"/>
        <v>36634767.340000004</v>
      </c>
      <c r="V2076" s="41">
        <f t="shared" si="1024"/>
        <v>56326499.229999997</v>
      </c>
      <c r="W2076" s="41">
        <f t="shared" si="1024"/>
        <v>0</v>
      </c>
      <c r="X2076" s="41">
        <f t="shared" si="1024"/>
        <v>0</v>
      </c>
      <c r="Y2076" s="41">
        <f t="shared" si="1024"/>
        <v>0</v>
      </c>
      <c r="Z2076" s="41">
        <f t="shared" si="1024"/>
        <v>1484580296.1799998</v>
      </c>
      <c r="AA2076" s="41">
        <f t="shared" si="1024"/>
        <v>1071305965.0264925</v>
      </c>
      <c r="AB2076" s="42">
        <f t="shared" si="1019"/>
        <v>0.58084755910820995</v>
      </c>
      <c r="AC2076" s="44"/>
      <c r="AE2076" s="135"/>
      <c r="AF2076" s="135"/>
      <c r="AG2076" s="135"/>
      <c r="AH2076" s="135"/>
      <c r="AI2076" s="135"/>
      <c r="AJ2076" s="135"/>
      <c r="AK2076" s="135"/>
      <c r="AL2076" s="135"/>
      <c r="AM2076" s="135"/>
      <c r="AN2076" s="135"/>
      <c r="AO2076" s="135"/>
      <c r="AP2076" s="135"/>
    </row>
    <row r="2077" spans="1:42" s="67" customFormat="1" ht="15" hidden="1" customHeight="1" x14ac:dyDescent="0.25">
      <c r="A2077" s="65"/>
      <c r="B2077" s="53">
        <f>[1]consoCURRENT!E42430</f>
        <v>2555886261.2099924</v>
      </c>
      <c r="C2077" s="53">
        <f>[1]consoCURRENT!F42430</f>
        <v>-3.4999474883079529E-3</v>
      </c>
      <c r="D2077" s="61"/>
      <c r="E2077" s="53">
        <f>[1]consoCURRENT!H42430</f>
        <v>264736417.34</v>
      </c>
      <c r="F2077" s="53">
        <f>[1]consoCURRENT!I42430</f>
        <v>877566179.98000014</v>
      </c>
      <c r="G2077" s="53">
        <f>[1]consoCURRENT!J42430</f>
        <v>342277698.8599999</v>
      </c>
      <c r="H2077" s="53">
        <f>[1]consoCURRENT!K42430</f>
        <v>0</v>
      </c>
      <c r="I2077" s="53">
        <f>[1]consoCURRENT!L42430</f>
        <v>169757686.60000002</v>
      </c>
      <c r="J2077" s="53">
        <f>[1]consoCURRENT!M42430</f>
        <v>761795924.55000007</v>
      </c>
      <c r="K2077" s="53">
        <f>[1]consoCURRENT!N42430</f>
        <v>231185299.06000003</v>
      </c>
      <c r="L2077" s="53">
        <f>[1]consoCURRENT!O42430</f>
        <v>0</v>
      </c>
      <c r="M2077" s="53">
        <f>[1]consoCURRENT!P42430</f>
        <v>1162738910.2100003</v>
      </c>
      <c r="N2077" s="53">
        <f>[1]consoCURRENT!Q42430</f>
        <v>21588495.140000001</v>
      </c>
      <c r="O2077" s="53">
        <f>[1]consoCURRENT!R42430</f>
        <v>49225284.260000013</v>
      </c>
      <c r="P2077" s="53">
        <f>[1]consoCURRENT!S42430</f>
        <v>24164951.339999996</v>
      </c>
      <c r="Q2077" s="53">
        <f>[1]consoCURRENT!T42430</f>
        <v>43034762.639999993</v>
      </c>
      <c r="R2077" s="53">
        <f>[1]consoCURRENT!U42430</f>
        <v>59809196.599999994</v>
      </c>
      <c r="S2077" s="53">
        <f>[1]consoCURRENT!V42430</f>
        <v>12926296.189999999</v>
      </c>
      <c r="T2077" s="53">
        <f>[1]consoCURRENT!W42430</f>
        <v>18131133.23</v>
      </c>
      <c r="U2077" s="53">
        <f>[1]consoCURRENT!X42430</f>
        <v>36634767.340000004</v>
      </c>
      <c r="V2077" s="53">
        <f>[1]consoCURRENT!Y42430</f>
        <v>56326499.230000004</v>
      </c>
      <c r="W2077" s="53">
        <f>[1]consoCURRENT!Z42430</f>
        <v>0</v>
      </c>
      <c r="X2077" s="53">
        <f>[1]consoCURRENT!AA42430</f>
        <v>0</v>
      </c>
      <c r="Y2077" s="53">
        <f>[1]consoCURRENT!AB42430</f>
        <v>0</v>
      </c>
      <c r="Z2077" s="53">
        <f>[1]consoCURRENT!AC42430</f>
        <v>1484580296.1799998</v>
      </c>
      <c r="AA2077" s="53">
        <f>[1]consoCURRENT!AD42430</f>
        <v>1071305965.026492</v>
      </c>
      <c r="AB2077" s="53"/>
      <c r="AC2077" s="66"/>
      <c r="AE2077" s="138"/>
      <c r="AF2077" s="138"/>
      <c r="AG2077" s="138"/>
      <c r="AH2077" s="138"/>
      <c r="AI2077" s="138"/>
      <c r="AJ2077" s="138"/>
      <c r="AK2077" s="138"/>
      <c r="AL2077" s="138"/>
      <c r="AM2077" s="138"/>
      <c r="AN2077" s="138"/>
      <c r="AO2077" s="138"/>
      <c r="AP2077" s="138"/>
    </row>
    <row r="2078" spans="1:42" s="67" customFormat="1" ht="22.35" hidden="1" customHeight="1" x14ac:dyDescent="0.25">
      <c r="A2078" s="65"/>
      <c r="B2078" s="53">
        <f>B2077-B2076</f>
        <v>0</v>
      </c>
      <c r="C2078" s="53">
        <f t="shared" ref="C2078" si="1025">128070504000-10229160000</f>
        <v>117841344000</v>
      </c>
      <c r="D2078" s="53">
        <f>128070504000-10229160000</f>
        <v>117841344000</v>
      </c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53"/>
      <c r="Q2078" s="53"/>
      <c r="R2078" s="53"/>
      <c r="S2078" s="53"/>
      <c r="T2078" s="53"/>
      <c r="U2078" s="53"/>
      <c r="V2078" s="53"/>
      <c r="W2078" s="53"/>
      <c r="X2078" s="53"/>
      <c r="Y2078" s="53"/>
      <c r="Z2078" s="53">
        <f>Z2077-Z2076</f>
        <v>0</v>
      </c>
      <c r="AA2078" s="53"/>
      <c r="AB2078" s="53"/>
      <c r="AC2078" s="66"/>
      <c r="AE2078" s="138"/>
      <c r="AF2078" s="138"/>
      <c r="AG2078" s="138"/>
      <c r="AH2078" s="138"/>
      <c r="AI2078" s="138"/>
      <c r="AJ2078" s="138"/>
      <c r="AK2078" s="138"/>
      <c r="AL2078" s="138"/>
      <c r="AM2078" s="138"/>
      <c r="AN2078" s="138"/>
      <c r="AO2078" s="138"/>
      <c r="AP2078" s="138"/>
    </row>
    <row r="2079" spans="1:42" s="33" customFormat="1" ht="20.45" hidden="1" customHeight="1" x14ac:dyDescent="0.25">
      <c r="A2079" s="68" t="s">
        <v>114</v>
      </c>
      <c r="B2079" s="53">
        <f t="shared" ref="B2079:C2079" si="1026">B2078-B2076</f>
        <v>-2555886261.2099924</v>
      </c>
      <c r="C2079" s="53">
        <f t="shared" si="1026"/>
        <v>117841344000.00349</v>
      </c>
      <c r="D2079" s="53">
        <f>D2078-D2076</f>
        <v>115285457738.7935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  <c r="AE2079" s="135"/>
      <c r="AF2079" s="135"/>
      <c r="AG2079" s="135"/>
      <c r="AH2079" s="135"/>
      <c r="AI2079" s="135"/>
      <c r="AJ2079" s="135"/>
      <c r="AK2079" s="135"/>
      <c r="AL2079" s="135"/>
      <c r="AM2079" s="135"/>
      <c r="AN2079" s="135"/>
      <c r="AO2079" s="135"/>
      <c r="AP2079" s="135"/>
    </row>
    <row r="2080" spans="1:42" s="33" customFormat="1" ht="15" hidden="1" customHeight="1" x14ac:dyDescent="0.25">
      <c r="A2080" s="69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  <c r="AE2080" s="135"/>
      <c r="AF2080" s="135"/>
      <c r="AG2080" s="135"/>
      <c r="AH2080" s="135"/>
      <c r="AI2080" s="135"/>
      <c r="AJ2080" s="135"/>
      <c r="AK2080" s="135"/>
      <c r="AL2080" s="135"/>
      <c r="AM2080" s="135"/>
      <c r="AN2080" s="135"/>
      <c r="AO2080" s="135"/>
      <c r="AP2080" s="135"/>
    </row>
    <row r="2081" spans="1:42" s="33" customFormat="1" ht="22.35" hidden="1" customHeight="1" x14ac:dyDescent="0.25">
      <c r="A2081" s="48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  <c r="AE2081" s="135"/>
      <c r="AF2081" s="135"/>
      <c r="AG2081" s="135"/>
      <c r="AH2081" s="135"/>
      <c r="AI2081" s="135"/>
      <c r="AJ2081" s="135"/>
      <c r="AK2081" s="135"/>
      <c r="AL2081" s="135"/>
      <c r="AM2081" s="135"/>
      <c r="AN2081" s="135"/>
      <c r="AO2081" s="135"/>
      <c r="AP2081" s="135"/>
    </row>
    <row r="2082" spans="1:42" s="33" customFormat="1" ht="18" hidden="1" customHeight="1" x14ac:dyDescent="0.2">
      <c r="A2082" s="36" t="s">
        <v>34</v>
      </c>
      <c r="B2082" s="31">
        <f t="shared" ref="B2082:Q2085" si="1027">B2092+B2102</f>
        <v>0</v>
      </c>
      <c r="C2082" s="31">
        <f t="shared" si="1027"/>
        <v>0</v>
      </c>
      <c r="D2082" s="31">
        <f>D2092+D2102</f>
        <v>0</v>
      </c>
      <c r="E2082" s="31">
        <f t="shared" ref="E2082:Y2085" si="1028">E2092+E2102</f>
        <v>0</v>
      </c>
      <c r="F2082" s="31">
        <f t="shared" si="1028"/>
        <v>0</v>
      </c>
      <c r="G2082" s="31">
        <f t="shared" si="1028"/>
        <v>0</v>
      </c>
      <c r="H2082" s="31">
        <f t="shared" si="1028"/>
        <v>0</v>
      </c>
      <c r="I2082" s="31">
        <f t="shared" si="1028"/>
        <v>0</v>
      </c>
      <c r="J2082" s="31">
        <f t="shared" si="1028"/>
        <v>0</v>
      </c>
      <c r="K2082" s="31">
        <f t="shared" si="1028"/>
        <v>0</v>
      </c>
      <c r="L2082" s="31">
        <f t="shared" si="1028"/>
        <v>0</v>
      </c>
      <c r="M2082" s="31">
        <f t="shared" si="1028"/>
        <v>0</v>
      </c>
      <c r="N2082" s="31">
        <f t="shared" si="1028"/>
        <v>0</v>
      </c>
      <c r="O2082" s="31">
        <f t="shared" si="1028"/>
        <v>0</v>
      </c>
      <c r="P2082" s="31">
        <f t="shared" si="1028"/>
        <v>0</v>
      </c>
      <c r="Q2082" s="31">
        <f t="shared" si="1028"/>
        <v>0</v>
      </c>
      <c r="R2082" s="31">
        <f t="shared" si="1028"/>
        <v>0</v>
      </c>
      <c r="S2082" s="31">
        <f t="shared" si="1028"/>
        <v>0</v>
      </c>
      <c r="T2082" s="31">
        <f t="shared" si="1028"/>
        <v>0</v>
      </c>
      <c r="U2082" s="31">
        <f t="shared" si="1028"/>
        <v>0</v>
      </c>
      <c r="V2082" s="31">
        <f t="shared" si="1028"/>
        <v>0</v>
      </c>
      <c r="W2082" s="31">
        <f t="shared" si="1028"/>
        <v>0</v>
      </c>
      <c r="X2082" s="31">
        <f t="shared" si="1028"/>
        <v>0</v>
      </c>
      <c r="Y2082" s="31">
        <f t="shared" si="1028"/>
        <v>0</v>
      </c>
      <c r="Z2082" s="31">
        <f>SUM(M2082:Y2082)</f>
        <v>0</v>
      </c>
      <c r="AA2082" s="31">
        <f>D2082-Z2082</f>
        <v>0</v>
      </c>
      <c r="AB2082" s="39"/>
      <c r="AC2082" s="32"/>
      <c r="AE2082" s="135"/>
      <c r="AF2082" s="135"/>
      <c r="AG2082" s="135"/>
      <c r="AH2082" s="135"/>
      <c r="AI2082" s="135"/>
      <c r="AJ2082" s="135"/>
      <c r="AK2082" s="135"/>
      <c r="AL2082" s="135"/>
      <c r="AM2082" s="135"/>
      <c r="AN2082" s="135"/>
      <c r="AO2082" s="135"/>
      <c r="AP2082" s="135"/>
    </row>
    <row r="2083" spans="1:42" s="33" customFormat="1" ht="18" hidden="1" customHeight="1" x14ac:dyDescent="0.2">
      <c r="A2083" s="36" t="s">
        <v>35</v>
      </c>
      <c r="B2083" s="31">
        <f t="shared" si="1027"/>
        <v>0</v>
      </c>
      <c r="C2083" s="31">
        <f t="shared" si="1027"/>
        <v>0</v>
      </c>
      <c r="D2083" s="31">
        <f t="shared" si="1027"/>
        <v>0</v>
      </c>
      <c r="E2083" s="31">
        <f t="shared" si="1027"/>
        <v>0</v>
      </c>
      <c r="F2083" s="31">
        <f t="shared" si="1027"/>
        <v>0</v>
      </c>
      <c r="G2083" s="31">
        <f t="shared" si="1027"/>
        <v>0</v>
      </c>
      <c r="H2083" s="31">
        <f t="shared" si="1027"/>
        <v>0</v>
      </c>
      <c r="I2083" s="31">
        <f t="shared" si="1027"/>
        <v>0</v>
      </c>
      <c r="J2083" s="31">
        <f t="shared" si="1027"/>
        <v>0</v>
      </c>
      <c r="K2083" s="31">
        <f t="shared" si="1027"/>
        <v>0</v>
      </c>
      <c r="L2083" s="31">
        <f t="shared" si="1027"/>
        <v>0</v>
      </c>
      <c r="M2083" s="31">
        <f t="shared" si="1027"/>
        <v>0</v>
      </c>
      <c r="N2083" s="31">
        <f t="shared" si="1027"/>
        <v>0</v>
      </c>
      <c r="O2083" s="31">
        <f t="shared" si="1027"/>
        <v>0</v>
      </c>
      <c r="P2083" s="31">
        <f t="shared" si="1027"/>
        <v>0</v>
      </c>
      <c r="Q2083" s="31">
        <f t="shared" si="1027"/>
        <v>0</v>
      </c>
      <c r="R2083" s="31">
        <f t="shared" si="1028"/>
        <v>0</v>
      </c>
      <c r="S2083" s="31">
        <f t="shared" si="1028"/>
        <v>0</v>
      </c>
      <c r="T2083" s="31">
        <f t="shared" si="1028"/>
        <v>0</v>
      </c>
      <c r="U2083" s="31">
        <f t="shared" si="1028"/>
        <v>0</v>
      </c>
      <c r="V2083" s="31">
        <f t="shared" si="1028"/>
        <v>0</v>
      </c>
      <c r="W2083" s="31">
        <f t="shared" si="1028"/>
        <v>0</v>
      </c>
      <c r="X2083" s="31">
        <f t="shared" si="1028"/>
        <v>0</v>
      </c>
      <c r="Y2083" s="31">
        <f t="shared" si="1028"/>
        <v>0</v>
      </c>
      <c r="Z2083" s="31">
        <f t="shared" ref="Z2083:Z2085" si="1029">SUM(M2083:Y2083)</f>
        <v>0</v>
      </c>
      <c r="AA2083" s="31">
        <f>D2083-Z2083</f>
        <v>0</v>
      </c>
      <c r="AB2083" s="39"/>
      <c r="AC2083" s="32"/>
      <c r="AE2083" s="135"/>
      <c r="AF2083" s="135"/>
      <c r="AG2083" s="135"/>
      <c r="AH2083" s="135"/>
      <c r="AI2083" s="135"/>
      <c r="AJ2083" s="135"/>
      <c r="AK2083" s="135"/>
      <c r="AL2083" s="135"/>
      <c r="AM2083" s="135"/>
      <c r="AN2083" s="135"/>
      <c r="AO2083" s="135"/>
      <c r="AP2083" s="135"/>
    </row>
    <row r="2084" spans="1:42" s="33" customFormat="1" ht="18" hidden="1" customHeight="1" x14ac:dyDescent="0.2">
      <c r="A2084" s="36" t="s">
        <v>36</v>
      </c>
      <c r="B2084" s="31">
        <f t="shared" si="1027"/>
        <v>0</v>
      </c>
      <c r="C2084" s="31">
        <f t="shared" si="1027"/>
        <v>0</v>
      </c>
      <c r="D2084" s="31">
        <f t="shared" si="1027"/>
        <v>0</v>
      </c>
      <c r="E2084" s="31">
        <f t="shared" si="1027"/>
        <v>0</v>
      </c>
      <c r="F2084" s="31">
        <f t="shared" si="1027"/>
        <v>0</v>
      </c>
      <c r="G2084" s="31">
        <f t="shared" si="1027"/>
        <v>0</v>
      </c>
      <c r="H2084" s="31">
        <f t="shared" si="1027"/>
        <v>0</v>
      </c>
      <c r="I2084" s="31">
        <f t="shared" si="1027"/>
        <v>0</v>
      </c>
      <c r="J2084" s="31">
        <f t="shared" si="1027"/>
        <v>0</v>
      </c>
      <c r="K2084" s="31">
        <f t="shared" si="1027"/>
        <v>0</v>
      </c>
      <c r="L2084" s="31">
        <f t="shared" si="1027"/>
        <v>0</v>
      </c>
      <c r="M2084" s="31">
        <f t="shared" si="1027"/>
        <v>0</v>
      </c>
      <c r="N2084" s="31">
        <f t="shared" si="1027"/>
        <v>0</v>
      </c>
      <c r="O2084" s="31">
        <f t="shared" si="1027"/>
        <v>0</v>
      </c>
      <c r="P2084" s="31">
        <f t="shared" si="1027"/>
        <v>0</v>
      </c>
      <c r="Q2084" s="31">
        <f t="shared" si="1027"/>
        <v>0</v>
      </c>
      <c r="R2084" s="31">
        <f t="shared" si="1028"/>
        <v>0</v>
      </c>
      <c r="S2084" s="31">
        <f t="shared" si="1028"/>
        <v>0</v>
      </c>
      <c r="T2084" s="31">
        <f t="shared" si="1028"/>
        <v>0</v>
      </c>
      <c r="U2084" s="31">
        <f t="shared" si="1028"/>
        <v>0</v>
      </c>
      <c r="V2084" s="31">
        <f t="shared" si="1028"/>
        <v>0</v>
      </c>
      <c r="W2084" s="31">
        <f t="shared" si="1028"/>
        <v>0</v>
      </c>
      <c r="X2084" s="31">
        <f t="shared" si="1028"/>
        <v>0</v>
      </c>
      <c r="Y2084" s="31">
        <f t="shared" si="1028"/>
        <v>0</v>
      </c>
      <c r="Z2084" s="31">
        <f t="shared" si="1029"/>
        <v>0</v>
      </c>
      <c r="AA2084" s="31">
        <f>D2084-Z2084</f>
        <v>0</v>
      </c>
      <c r="AB2084" s="39"/>
      <c r="AC2084" s="32"/>
      <c r="AE2084" s="135"/>
      <c r="AF2084" s="135"/>
      <c r="AG2084" s="135"/>
      <c r="AH2084" s="135"/>
      <c r="AI2084" s="135"/>
      <c r="AJ2084" s="135"/>
      <c r="AK2084" s="135"/>
      <c r="AL2084" s="135"/>
      <c r="AM2084" s="135"/>
      <c r="AN2084" s="135"/>
      <c r="AO2084" s="135"/>
      <c r="AP2084" s="135"/>
    </row>
    <row r="2085" spans="1:42" s="33" customFormat="1" ht="18" hidden="1" customHeight="1" x14ac:dyDescent="0.2">
      <c r="A2085" s="36" t="s">
        <v>37</v>
      </c>
      <c r="B2085" s="31">
        <f t="shared" si="1027"/>
        <v>0</v>
      </c>
      <c r="C2085" s="31">
        <f t="shared" si="1027"/>
        <v>0</v>
      </c>
      <c r="D2085" s="31">
        <f t="shared" si="1027"/>
        <v>0</v>
      </c>
      <c r="E2085" s="31">
        <f t="shared" si="1027"/>
        <v>0</v>
      </c>
      <c r="F2085" s="31">
        <f t="shared" si="1027"/>
        <v>0</v>
      </c>
      <c r="G2085" s="31">
        <f t="shared" si="1027"/>
        <v>0</v>
      </c>
      <c r="H2085" s="31">
        <f t="shared" si="1027"/>
        <v>0</v>
      </c>
      <c r="I2085" s="31">
        <f t="shared" si="1027"/>
        <v>0</v>
      </c>
      <c r="J2085" s="31">
        <f t="shared" si="1027"/>
        <v>0</v>
      </c>
      <c r="K2085" s="31">
        <f t="shared" si="1027"/>
        <v>0</v>
      </c>
      <c r="L2085" s="31">
        <f t="shared" si="1027"/>
        <v>0</v>
      </c>
      <c r="M2085" s="31">
        <f t="shared" si="1027"/>
        <v>0</v>
      </c>
      <c r="N2085" s="31">
        <f t="shared" si="1027"/>
        <v>0</v>
      </c>
      <c r="O2085" s="31">
        <f t="shared" si="1027"/>
        <v>0</v>
      </c>
      <c r="P2085" s="31">
        <f t="shared" si="1027"/>
        <v>0</v>
      </c>
      <c r="Q2085" s="31">
        <f t="shared" si="1027"/>
        <v>0</v>
      </c>
      <c r="R2085" s="31">
        <f t="shared" si="1028"/>
        <v>0</v>
      </c>
      <c r="S2085" s="31">
        <f t="shared" si="1028"/>
        <v>0</v>
      </c>
      <c r="T2085" s="31">
        <f t="shared" si="1028"/>
        <v>0</v>
      </c>
      <c r="U2085" s="31">
        <f t="shared" si="1028"/>
        <v>0</v>
      </c>
      <c r="V2085" s="31">
        <f t="shared" si="1028"/>
        <v>0</v>
      </c>
      <c r="W2085" s="31">
        <f t="shared" si="1028"/>
        <v>0</v>
      </c>
      <c r="X2085" s="31">
        <f t="shared" si="1028"/>
        <v>0</v>
      </c>
      <c r="Y2085" s="31">
        <f t="shared" si="1028"/>
        <v>0</v>
      </c>
      <c r="Z2085" s="31">
        <f t="shared" si="1029"/>
        <v>0</v>
      </c>
      <c r="AA2085" s="31">
        <f>D2085-Z2085</f>
        <v>0</v>
      </c>
      <c r="AB2085" s="39"/>
      <c r="AC2085" s="32"/>
      <c r="AE2085" s="135"/>
      <c r="AF2085" s="135"/>
      <c r="AG2085" s="135"/>
      <c r="AH2085" s="135"/>
      <c r="AI2085" s="135"/>
      <c r="AJ2085" s="135"/>
      <c r="AK2085" s="135"/>
      <c r="AL2085" s="135"/>
      <c r="AM2085" s="135"/>
      <c r="AN2085" s="135"/>
      <c r="AO2085" s="135"/>
      <c r="AP2085" s="135"/>
    </row>
    <row r="2086" spans="1:42" s="33" customFormat="1" ht="18" hidden="1" customHeight="1" x14ac:dyDescent="0.25">
      <c r="A2086" s="40" t="s">
        <v>38</v>
      </c>
      <c r="B2086" s="41">
        <f t="shared" ref="B2086:C2086" si="1030">SUM(B2082:B2085)</f>
        <v>0</v>
      </c>
      <c r="C2086" s="41">
        <f t="shared" si="1030"/>
        <v>0</v>
      </c>
      <c r="D2086" s="41">
        <f>SUM(D2082:D2085)</f>
        <v>0</v>
      </c>
      <c r="E2086" s="41">
        <f t="shared" ref="E2086:AA2086" si="1031">SUM(E2082:E2085)</f>
        <v>0</v>
      </c>
      <c r="F2086" s="41">
        <f t="shared" si="1031"/>
        <v>0</v>
      </c>
      <c r="G2086" s="41">
        <f t="shared" si="1031"/>
        <v>0</v>
      </c>
      <c r="H2086" s="41">
        <f t="shared" si="1031"/>
        <v>0</v>
      </c>
      <c r="I2086" s="41">
        <f t="shared" si="1031"/>
        <v>0</v>
      </c>
      <c r="J2086" s="41">
        <f t="shared" si="1031"/>
        <v>0</v>
      </c>
      <c r="K2086" s="41">
        <f t="shared" si="1031"/>
        <v>0</v>
      </c>
      <c r="L2086" s="41">
        <f t="shared" si="1031"/>
        <v>0</v>
      </c>
      <c r="M2086" s="41">
        <f t="shared" si="1031"/>
        <v>0</v>
      </c>
      <c r="N2086" s="41">
        <f t="shared" si="1031"/>
        <v>0</v>
      </c>
      <c r="O2086" s="41">
        <f t="shared" si="1031"/>
        <v>0</v>
      </c>
      <c r="P2086" s="41">
        <f t="shared" si="1031"/>
        <v>0</v>
      </c>
      <c r="Q2086" s="41">
        <f t="shared" si="1031"/>
        <v>0</v>
      </c>
      <c r="R2086" s="41">
        <f t="shared" si="1031"/>
        <v>0</v>
      </c>
      <c r="S2086" s="41">
        <f t="shared" si="1031"/>
        <v>0</v>
      </c>
      <c r="T2086" s="41">
        <f t="shared" si="1031"/>
        <v>0</v>
      </c>
      <c r="U2086" s="41">
        <f t="shared" si="1031"/>
        <v>0</v>
      </c>
      <c r="V2086" s="41">
        <f t="shared" si="1031"/>
        <v>0</v>
      </c>
      <c r="W2086" s="41">
        <f t="shared" si="1031"/>
        <v>0</v>
      </c>
      <c r="X2086" s="41">
        <f t="shared" si="1031"/>
        <v>0</v>
      </c>
      <c r="Y2086" s="41">
        <f t="shared" si="1031"/>
        <v>0</v>
      </c>
      <c r="Z2086" s="41">
        <f t="shared" si="1031"/>
        <v>0</v>
      </c>
      <c r="AA2086" s="41">
        <f t="shared" si="1031"/>
        <v>0</v>
      </c>
      <c r="AB2086" s="42"/>
      <c r="AC2086" s="32"/>
      <c r="AE2086" s="135"/>
      <c r="AF2086" s="135"/>
      <c r="AG2086" s="135"/>
      <c r="AH2086" s="135"/>
      <c r="AI2086" s="135"/>
      <c r="AJ2086" s="135"/>
      <c r="AK2086" s="135"/>
      <c r="AL2086" s="135"/>
      <c r="AM2086" s="135"/>
      <c r="AN2086" s="135"/>
      <c r="AO2086" s="135"/>
      <c r="AP2086" s="135"/>
    </row>
    <row r="2087" spans="1:42" s="33" customFormat="1" ht="18" hidden="1" customHeight="1" x14ac:dyDescent="0.25">
      <c r="A2087" s="43" t="s">
        <v>39</v>
      </c>
      <c r="B2087" s="31">
        <f t="shared" ref="B2087:Y2087" si="1032">B2097+B2107</f>
        <v>0</v>
      </c>
      <c r="C2087" s="31">
        <f t="shared" si="1032"/>
        <v>0</v>
      </c>
      <c r="D2087" s="31">
        <f t="shared" si="1032"/>
        <v>0</v>
      </c>
      <c r="E2087" s="31">
        <f t="shared" si="1032"/>
        <v>0</v>
      </c>
      <c r="F2087" s="31">
        <f t="shared" si="1032"/>
        <v>0</v>
      </c>
      <c r="G2087" s="31">
        <f t="shared" si="1032"/>
        <v>0</v>
      </c>
      <c r="H2087" s="31">
        <f t="shared" si="1032"/>
        <v>0</v>
      </c>
      <c r="I2087" s="31">
        <f t="shared" si="1032"/>
        <v>0</v>
      </c>
      <c r="J2087" s="31">
        <f t="shared" si="1032"/>
        <v>0</v>
      </c>
      <c r="K2087" s="31">
        <f t="shared" si="1032"/>
        <v>0</v>
      </c>
      <c r="L2087" s="31">
        <f t="shared" si="1032"/>
        <v>0</v>
      </c>
      <c r="M2087" s="31">
        <f t="shared" si="1032"/>
        <v>0</v>
      </c>
      <c r="N2087" s="31">
        <f t="shared" si="1032"/>
        <v>0</v>
      </c>
      <c r="O2087" s="31">
        <f t="shared" si="1032"/>
        <v>0</v>
      </c>
      <c r="P2087" s="31">
        <f t="shared" si="1032"/>
        <v>0</v>
      </c>
      <c r="Q2087" s="31">
        <f t="shared" si="1032"/>
        <v>0</v>
      </c>
      <c r="R2087" s="31">
        <f t="shared" si="1032"/>
        <v>0</v>
      </c>
      <c r="S2087" s="31">
        <f t="shared" si="1032"/>
        <v>0</v>
      </c>
      <c r="T2087" s="31">
        <f t="shared" si="1032"/>
        <v>0</v>
      </c>
      <c r="U2087" s="31">
        <f t="shared" si="1032"/>
        <v>0</v>
      </c>
      <c r="V2087" s="31">
        <f t="shared" si="1032"/>
        <v>0</v>
      </c>
      <c r="W2087" s="31">
        <f t="shared" si="1032"/>
        <v>0</v>
      </c>
      <c r="X2087" s="31">
        <f t="shared" si="1032"/>
        <v>0</v>
      </c>
      <c r="Y2087" s="31">
        <f t="shared" si="1032"/>
        <v>0</v>
      </c>
      <c r="Z2087" s="31">
        <f t="shared" ref="Z2087" si="1033">SUM(M2087:Y2087)</f>
        <v>0</v>
      </c>
      <c r="AA2087" s="31">
        <f>D2087-Z2087</f>
        <v>0</v>
      </c>
      <c r="AB2087" s="39" t="e">
        <f>Z2087/D2087</f>
        <v>#DIV/0!</v>
      </c>
      <c r="AC2087" s="32"/>
      <c r="AE2087" s="135"/>
      <c r="AF2087" s="135"/>
      <c r="AG2087" s="135"/>
      <c r="AH2087" s="135"/>
      <c r="AI2087" s="135"/>
      <c r="AJ2087" s="135"/>
      <c r="AK2087" s="135"/>
      <c r="AL2087" s="135"/>
      <c r="AM2087" s="135"/>
      <c r="AN2087" s="135"/>
      <c r="AO2087" s="135"/>
      <c r="AP2087" s="135"/>
    </row>
    <row r="2088" spans="1:42" s="33" customFormat="1" ht="18" hidden="1" customHeight="1" x14ac:dyDescent="0.25">
      <c r="A2088" s="40" t="s">
        <v>40</v>
      </c>
      <c r="B2088" s="41">
        <f t="shared" ref="B2088:C2088" si="1034">B2087+B2086</f>
        <v>0</v>
      </c>
      <c r="C2088" s="41">
        <f t="shared" si="1034"/>
        <v>0</v>
      </c>
      <c r="D2088" s="41">
        <f>D2087+D2086</f>
        <v>0</v>
      </c>
      <c r="E2088" s="41">
        <f t="shared" ref="E2088:AA2088" si="1035">E2087+E2086</f>
        <v>0</v>
      </c>
      <c r="F2088" s="41">
        <f t="shared" si="1035"/>
        <v>0</v>
      </c>
      <c r="G2088" s="41">
        <f t="shared" si="1035"/>
        <v>0</v>
      </c>
      <c r="H2088" s="41">
        <f t="shared" si="1035"/>
        <v>0</v>
      </c>
      <c r="I2088" s="41">
        <f t="shared" si="1035"/>
        <v>0</v>
      </c>
      <c r="J2088" s="41">
        <f t="shared" si="1035"/>
        <v>0</v>
      </c>
      <c r="K2088" s="41">
        <f t="shared" si="1035"/>
        <v>0</v>
      </c>
      <c r="L2088" s="41">
        <f t="shared" si="1035"/>
        <v>0</v>
      </c>
      <c r="M2088" s="41">
        <f t="shared" si="1035"/>
        <v>0</v>
      </c>
      <c r="N2088" s="41">
        <f t="shared" si="1035"/>
        <v>0</v>
      </c>
      <c r="O2088" s="41">
        <f t="shared" si="1035"/>
        <v>0</v>
      </c>
      <c r="P2088" s="41">
        <f t="shared" si="1035"/>
        <v>0</v>
      </c>
      <c r="Q2088" s="41">
        <f t="shared" si="1035"/>
        <v>0</v>
      </c>
      <c r="R2088" s="41">
        <f t="shared" si="1035"/>
        <v>0</v>
      </c>
      <c r="S2088" s="41">
        <f t="shared" si="1035"/>
        <v>0</v>
      </c>
      <c r="T2088" s="41">
        <f t="shared" si="1035"/>
        <v>0</v>
      </c>
      <c r="U2088" s="41">
        <f t="shared" si="1035"/>
        <v>0</v>
      </c>
      <c r="V2088" s="41">
        <f t="shared" si="1035"/>
        <v>0</v>
      </c>
      <c r="W2088" s="41">
        <f t="shared" si="1035"/>
        <v>0</v>
      </c>
      <c r="X2088" s="41">
        <f t="shared" si="1035"/>
        <v>0</v>
      </c>
      <c r="Y2088" s="41">
        <f t="shared" si="1035"/>
        <v>0</v>
      </c>
      <c r="Z2088" s="41">
        <f t="shared" si="1035"/>
        <v>0</v>
      </c>
      <c r="AA2088" s="41">
        <f t="shared" si="1035"/>
        <v>0</v>
      </c>
      <c r="AB2088" s="42" t="e">
        <f>Z2088/D2088</f>
        <v>#DIV/0!</v>
      </c>
      <c r="AC2088" s="44"/>
      <c r="AE2088" s="135"/>
      <c r="AF2088" s="135"/>
      <c r="AG2088" s="135"/>
      <c r="AH2088" s="135"/>
      <c r="AI2088" s="135"/>
      <c r="AJ2088" s="135"/>
      <c r="AK2088" s="135"/>
      <c r="AL2088" s="135"/>
      <c r="AM2088" s="135"/>
      <c r="AN2088" s="135"/>
      <c r="AO2088" s="135"/>
      <c r="AP2088" s="135"/>
    </row>
    <row r="2089" spans="1:42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  <c r="AE2089" s="135"/>
      <c r="AF2089" s="135"/>
      <c r="AG2089" s="135"/>
      <c r="AH2089" s="135"/>
      <c r="AI2089" s="135"/>
      <c r="AJ2089" s="135"/>
      <c r="AK2089" s="135"/>
      <c r="AL2089" s="135"/>
      <c r="AM2089" s="135"/>
      <c r="AN2089" s="135"/>
      <c r="AO2089" s="135"/>
      <c r="AP2089" s="135"/>
    </row>
    <row r="2090" spans="1:42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  <c r="AE2090" s="135"/>
      <c r="AF2090" s="135"/>
      <c r="AG2090" s="135"/>
      <c r="AH2090" s="135"/>
      <c r="AI2090" s="135"/>
      <c r="AJ2090" s="135"/>
      <c r="AK2090" s="135"/>
      <c r="AL2090" s="135"/>
      <c r="AM2090" s="135"/>
      <c r="AN2090" s="135"/>
      <c r="AO2090" s="135"/>
      <c r="AP2090" s="135"/>
    </row>
    <row r="2091" spans="1:42" s="33" customFormat="1" ht="15" hidden="1" customHeight="1" x14ac:dyDescent="0.25">
      <c r="A2091" s="48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  <c r="AE2091" s="135"/>
      <c r="AF2091" s="135"/>
      <c r="AG2091" s="135"/>
      <c r="AH2091" s="135"/>
      <c r="AI2091" s="135"/>
      <c r="AJ2091" s="135"/>
      <c r="AK2091" s="135"/>
      <c r="AL2091" s="135"/>
      <c r="AM2091" s="135"/>
      <c r="AN2091" s="135"/>
      <c r="AO2091" s="135"/>
      <c r="AP2091" s="135"/>
    </row>
    <row r="2092" spans="1:42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9"/>
      <c r="AC2092" s="32"/>
      <c r="AE2092" s="135"/>
      <c r="AF2092" s="135"/>
      <c r="AG2092" s="135"/>
      <c r="AH2092" s="135"/>
      <c r="AI2092" s="135"/>
      <c r="AJ2092" s="135"/>
      <c r="AK2092" s="135"/>
      <c r="AL2092" s="135"/>
      <c r="AM2092" s="135"/>
      <c r="AN2092" s="135"/>
      <c r="AO2092" s="135"/>
      <c r="AP2092" s="135"/>
    </row>
    <row r="2093" spans="1:42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36">SUM(M2093:Y2093)</f>
        <v>0</v>
      </c>
      <c r="AA2093" s="31">
        <f>D2093-Z2093</f>
        <v>0</v>
      </c>
      <c r="AB2093" s="39"/>
      <c r="AC2093" s="32"/>
      <c r="AE2093" s="135"/>
      <c r="AF2093" s="135"/>
      <c r="AG2093" s="135"/>
      <c r="AH2093" s="135"/>
      <c r="AI2093" s="135"/>
      <c r="AJ2093" s="135"/>
      <c r="AK2093" s="135"/>
      <c r="AL2093" s="135"/>
      <c r="AM2093" s="135"/>
      <c r="AN2093" s="135"/>
      <c r="AO2093" s="135"/>
      <c r="AP2093" s="135"/>
    </row>
    <row r="2094" spans="1:42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36"/>
        <v>0</v>
      </c>
      <c r="AA2094" s="31">
        <f>D2094-Z2094</f>
        <v>0</v>
      </c>
      <c r="AB2094" s="39"/>
      <c r="AC2094" s="32"/>
      <c r="AE2094" s="135"/>
      <c r="AF2094" s="135"/>
      <c r="AG2094" s="135"/>
      <c r="AH2094" s="135"/>
      <c r="AI2094" s="135"/>
      <c r="AJ2094" s="135"/>
      <c r="AK2094" s="135"/>
      <c r="AL2094" s="135"/>
      <c r="AM2094" s="135"/>
      <c r="AN2094" s="135"/>
      <c r="AO2094" s="135"/>
      <c r="AP2094" s="135"/>
    </row>
    <row r="2095" spans="1:42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36"/>
        <v>0</v>
      </c>
      <c r="AA2095" s="31">
        <f>D2095-Z2095</f>
        <v>0</v>
      </c>
      <c r="AB2095" s="39"/>
      <c r="AC2095" s="32"/>
      <c r="AE2095" s="135"/>
      <c r="AF2095" s="135"/>
      <c r="AG2095" s="135"/>
      <c r="AH2095" s="135"/>
      <c r="AI2095" s="135"/>
      <c r="AJ2095" s="135"/>
      <c r="AK2095" s="135"/>
      <c r="AL2095" s="135"/>
      <c r="AM2095" s="135"/>
      <c r="AN2095" s="135"/>
      <c r="AO2095" s="135"/>
      <c r="AP2095" s="135"/>
    </row>
    <row r="2096" spans="1:42" s="33" customFormat="1" ht="18" hidden="1" customHeight="1" x14ac:dyDescent="0.25">
      <c r="A2096" s="40" t="s">
        <v>38</v>
      </c>
      <c r="B2096" s="41">
        <f t="shared" ref="B2096:C2096" si="1037">SUM(B2092:B2095)</f>
        <v>0</v>
      </c>
      <c r="C2096" s="41">
        <f t="shared" si="1037"/>
        <v>0</v>
      </c>
      <c r="D2096" s="41">
        <f>SUM(D2092:D2095)</f>
        <v>0</v>
      </c>
      <c r="E2096" s="41">
        <f t="shared" ref="E2096:AA2096" si="1038">SUM(E2092:E2095)</f>
        <v>0</v>
      </c>
      <c r="F2096" s="41">
        <f t="shared" si="1038"/>
        <v>0</v>
      </c>
      <c r="G2096" s="41">
        <f t="shared" si="1038"/>
        <v>0</v>
      </c>
      <c r="H2096" s="41">
        <f t="shared" si="1038"/>
        <v>0</v>
      </c>
      <c r="I2096" s="41">
        <f t="shared" si="1038"/>
        <v>0</v>
      </c>
      <c r="J2096" s="41">
        <f t="shared" si="1038"/>
        <v>0</v>
      </c>
      <c r="K2096" s="41">
        <f t="shared" si="1038"/>
        <v>0</v>
      </c>
      <c r="L2096" s="41">
        <f t="shared" si="1038"/>
        <v>0</v>
      </c>
      <c r="M2096" s="41">
        <f t="shared" si="1038"/>
        <v>0</v>
      </c>
      <c r="N2096" s="41">
        <f t="shared" si="1038"/>
        <v>0</v>
      </c>
      <c r="O2096" s="41">
        <f t="shared" si="1038"/>
        <v>0</v>
      </c>
      <c r="P2096" s="41">
        <f t="shared" si="1038"/>
        <v>0</v>
      </c>
      <c r="Q2096" s="41">
        <f t="shared" si="1038"/>
        <v>0</v>
      </c>
      <c r="R2096" s="41">
        <f t="shared" si="1038"/>
        <v>0</v>
      </c>
      <c r="S2096" s="41">
        <f t="shared" si="1038"/>
        <v>0</v>
      </c>
      <c r="T2096" s="41">
        <f t="shared" si="1038"/>
        <v>0</v>
      </c>
      <c r="U2096" s="41">
        <f t="shared" si="1038"/>
        <v>0</v>
      </c>
      <c r="V2096" s="41">
        <f t="shared" si="1038"/>
        <v>0</v>
      </c>
      <c r="W2096" s="41">
        <f t="shared" si="1038"/>
        <v>0</v>
      </c>
      <c r="X2096" s="41">
        <f t="shared" si="1038"/>
        <v>0</v>
      </c>
      <c r="Y2096" s="41">
        <f t="shared" si="1038"/>
        <v>0</v>
      </c>
      <c r="Z2096" s="41">
        <f t="shared" si="1038"/>
        <v>0</v>
      </c>
      <c r="AA2096" s="41">
        <f t="shared" si="1038"/>
        <v>0</v>
      </c>
      <c r="AB2096" s="42"/>
      <c r="AC2096" s="32"/>
      <c r="AE2096" s="135"/>
      <c r="AF2096" s="135"/>
      <c r="AG2096" s="135"/>
      <c r="AH2096" s="135"/>
      <c r="AI2096" s="135"/>
      <c r="AJ2096" s="135"/>
      <c r="AK2096" s="135"/>
      <c r="AL2096" s="135"/>
      <c r="AM2096" s="135"/>
      <c r="AN2096" s="135"/>
      <c r="AO2096" s="135"/>
      <c r="AP2096" s="135"/>
    </row>
    <row r="2097" spans="1:42" s="33" customFormat="1" ht="26.45" hidden="1" customHeight="1" x14ac:dyDescent="0.25">
      <c r="A2097" s="43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36"/>
        <v>0</v>
      </c>
      <c r="AA2097" s="31">
        <f>D2097-Z2097</f>
        <v>0</v>
      </c>
      <c r="AB2097" s="39" t="e">
        <f>Z2097/D2097</f>
        <v>#DIV/0!</v>
      </c>
      <c r="AC2097" s="32"/>
      <c r="AE2097" s="135"/>
      <c r="AF2097" s="135"/>
      <c r="AG2097" s="135"/>
      <c r="AH2097" s="135"/>
      <c r="AI2097" s="135"/>
      <c r="AJ2097" s="135"/>
      <c r="AK2097" s="135"/>
      <c r="AL2097" s="135"/>
      <c r="AM2097" s="135"/>
      <c r="AN2097" s="135"/>
      <c r="AO2097" s="135"/>
      <c r="AP2097" s="135"/>
    </row>
    <row r="2098" spans="1:42" s="33" customFormat="1" ht="26.45" hidden="1" customHeight="1" x14ac:dyDescent="0.25">
      <c r="A2098" s="40" t="s">
        <v>40</v>
      </c>
      <c r="B2098" s="41">
        <f t="shared" ref="B2098:C2098" si="1039">B2097+B2096</f>
        <v>0</v>
      </c>
      <c r="C2098" s="41">
        <f t="shared" si="1039"/>
        <v>0</v>
      </c>
      <c r="D2098" s="41">
        <f>D2097+D2096</f>
        <v>0</v>
      </c>
      <c r="E2098" s="41">
        <f t="shared" ref="E2098:AA2098" si="1040">E2097+E2096</f>
        <v>0</v>
      </c>
      <c r="F2098" s="41">
        <f t="shared" si="1040"/>
        <v>0</v>
      </c>
      <c r="G2098" s="41">
        <f t="shared" si="1040"/>
        <v>0</v>
      </c>
      <c r="H2098" s="41">
        <f t="shared" si="1040"/>
        <v>0</v>
      </c>
      <c r="I2098" s="41">
        <f t="shared" si="1040"/>
        <v>0</v>
      </c>
      <c r="J2098" s="41">
        <f t="shared" si="1040"/>
        <v>0</v>
      </c>
      <c r="K2098" s="41">
        <f t="shared" si="1040"/>
        <v>0</v>
      </c>
      <c r="L2098" s="41">
        <f t="shared" si="1040"/>
        <v>0</v>
      </c>
      <c r="M2098" s="41">
        <f t="shared" si="1040"/>
        <v>0</v>
      </c>
      <c r="N2098" s="41">
        <f t="shared" si="1040"/>
        <v>0</v>
      </c>
      <c r="O2098" s="41">
        <f t="shared" si="1040"/>
        <v>0</v>
      </c>
      <c r="P2098" s="41">
        <f t="shared" si="1040"/>
        <v>0</v>
      </c>
      <c r="Q2098" s="41">
        <f t="shared" si="1040"/>
        <v>0</v>
      </c>
      <c r="R2098" s="41">
        <f t="shared" si="1040"/>
        <v>0</v>
      </c>
      <c r="S2098" s="41">
        <f t="shared" si="1040"/>
        <v>0</v>
      </c>
      <c r="T2098" s="41">
        <f t="shared" si="1040"/>
        <v>0</v>
      </c>
      <c r="U2098" s="41">
        <f t="shared" si="1040"/>
        <v>0</v>
      </c>
      <c r="V2098" s="41">
        <f t="shared" si="1040"/>
        <v>0</v>
      </c>
      <c r="W2098" s="41">
        <f t="shared" si="1040"/>
        <v>0</v>
      </c>
      <c r="X2098" s="41">
        <f t="shared" si="1040"/>
        <v>0</v>
      </c>
      <c r="Y2098" s="41">
        <f t="shared" si="1040"/>
        <v>0</v>
      </c>
      <c r="Z2098" s="41">
        <f t="shared" si="1040"/>
        <v>0</v>
      </c>
      <c r="AA2098" s="41">
        <f t="shared" si="1040"/>
        <v>0</v>
      </c>
      <c r="AB2098" s="42" t="e">
        <f>Z2098/D2098</f>
        <v>#DIV/0!</v>
      </c>
      <c r="AC2098" s="44"/>
      <c r="AE2098" s="135"/>
      <c r="AF2098" s="135"/>
      <c r="AG2098" s="135"/>
      <c r="AH2098" s="135"/>
      <c r="AI2098" s="135"/>
      <c r="AJ2098" s="135"/>
      <c r="AK2098" s="135"/>
      <c r="AL2098" s="135"/>
      <c r="AM2098" s="135"/>
      <c r="AN2098" s="135"/>
      <c r="AO2098" s="135"/>
      <c r="AP2098" s="135"/>
    </row>
    <row r="2099" spans="1:42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  <c r="AE2099" s="135"/>
      <c r="AF2099" s="135"/>
      <c r="AG2099" s="135"/>
      <c r="AH2099" s="135"/>
      <c r="AI2099" s="135"/>
      <c r="AJ2099" s="135"/>
      <c r="AK2099" s="135"/>
      <c r="AL2099" s="135"/>
      <c r="AM2099" s="135"/>
      <c r="AN2099" s="135"/>
      <c r="AO2099" s="135"/>
      <c r="AP2099" s="135"/>
    </row>
    <row r="2100" spans="1:42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  <c r="AE2100" s="135"/>
      <c r="AF2100" s="135"/>
      <c r="AG2100" s="135"/>
      <c r="AH2100" s="135"/>
      <c r="AI2100" s="135"/>
      <c r="AJ2100" s="135"/>
      <c r="AK2100" s="135"/>
      <c r="AL2100" s="135"/>
      <c r="AM2100" s="135"/>
      <c r="AN2100" s="135"/>
      <c r="AO2100" s="135"/>
      <c r="AP2100" s="135"/>
    </row>
    <row r="2101" spans="1:42" s="33" customFormat="1" ht="15" hidden="1" customHeight="1" x14ac:dyDescent="0.25">
      <c r="A2101" s="48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  <c r="AE2101" s="135"/>
      <c r="AF2101" s="135"/>
      <c r="AG2101" s="135"/>
      <c r="AH2101" s="135"/>
      <c r="AI2101" s="135"/>
      <c r="AJ2101" s="135"/>
      <c r="AK2101" s="135"/>
      <c r="AL2101" s="135"/>
      <c r="AM2101" s="135"/>
      <c r="AN2101" s="135"/>
      <c r="AO2101" s="135"/>
      <c r="AP2101" s="135"/>
    </row>
    <row r="2102" spans="1:42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9"/>
      <c r="AC2102" s="32"/>
      <c r="AE2102" s="135"/>
      <c r="AF2102" s="135"/>
      <c r="AG2102" s="135"/>
      <c r="AH2102" s="135"/>
      <c r="AI2102" s="135"/>
      <c r="AJ2102" s="135"/>
      <c r="AK2102" s="135"/>
      <c r="AL2102" s="135"/>
      <c r="AM2102" s="135"/>
      <c r="AN2102" s="135"/>
      <c r="AO2102" s="135"/>
      <c r="AP2102" s="135"/>
    </row>
    <row r="2103" spans="1:42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41">SUM(M2103:Y2103)</f>
        <v>0</v>
      </c>
      <c r="AA2103" s="31">
        <f>D2103-Z2103</f>
        <v>0</v>
      </c>
      <c r="AB2103" s="39"/>
      <c r="AC2103" s="32"/>
      <c r="AE2103" s="135"/>
      <c r="AF2103" s="135"/>
      <c r="AG2103" s="135"/>
      <c r="AH2103" s="135"/>
      <c r="AI2103" s="135"/>
      <c r="AJ2103" s="135"/>
      <c r="AK2103" s="135"/>
      <c r="AL2103" s="135"/>
      <c r="AM2103" s="135"/>
      <c r="AN2103" s="135"/>
      <c r="AO2103" s="135"/>
      <c r="AP2103" s="135"/>
    </row>
    <row r="2104" spans="1:42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41"/>
        <v>0</v>
      </c>
      <c r="AA2104" s="31">
        <f>D2104-Z2104</f>
        <v>0</v>
      </c>
      <c r="AB2104" s="39"/>
      <c r="AC2104" s="32"/>
      <c r="AE2104" s="135"/>
      <c r="AF2104" s="135"/>
      <c r="AG2104" s="135"/>
      <c r="AH2104" s="135"/>
      <c r="AI2104" s="135"/>
      <c r="AJ2104" s="135"/>
      <c r="AK2104" s="135"/>
      <c r="AL2104" s="135"/>
      <c r="AM2104" s="135"/>
      <c r="AN2104" s="135"/>
      <c r="AO2104" s="135"/>
      <c r="AP2104" s="135"/>
    </row>
    <row r="2105" spans="1:42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41"/>
        <v>0</v>
      </c>
      <c r="AA2105" s="31">
        <f>D2105-Z2105</f>
        <v>0</v>
      </c>
      <c r="AB2105" s="39"/>
      <c r="AC2105" s="32"/>
      <c r="AE2105" s="135"/>
      <c r="AF2105" s="135"/>
      <c r="AG2105" s="135"/>
      <c r="AH2105" s="135"/>
      <c r="AI2105" s="135"/>
      <c r="AJ2105" s="135"/>
      <c r="AK2105" s="135"/>
      <c r="AL2105" s="135"/>
      <c r="AM2105" s="135"/>
      <c r="AN2105" s="135"/>
      <c r="AO2105" s="135"/>
      <c r="AP2105" s="135"/>
    </row>
    <row r="2106" spans="1:42" s="33" customFormat="1" ht="18" hidden="1" customHeight="1" x14ac:dyDescent="0.25">
      <c r="A2106" s="40" t="s">
        <v>38</v>
      </c>
      <c r="B2106" s="41">
        <f t="shared" ref="B2106:C2106" si="1042">SUM(B2102:B2105)</f>
        <v>0</v>
      </c>
      <c r="C2106" s="41">
        <f t="shared" si="1042"/>
        <v>0</v>
      </c>
      <c r="D2106" s="41">
        <f>SUM(D2102:D2105)</f>
        <v>0</v>
      </c>
      <c r="E2106" s="41">
        <f t="shared" ref="E2106:AA2106" si="1043">SUM(E2102:E2105)</f>
        <v>0</v>
      </c>
      <c r="F2106" s="41">
        <f t="shared" si="1043"/>
        <v>0</v>
      </c>
      <c r="G2106" s="41">
        <f t="shared" si="1043"/>
        <v>0</v>
      </c>
      <c r="H2106" s="41">
        <f t="shared" si="1043"/>
        <v>0</v>
      </c>
      <c r="I2106" s="41">
        <f t="shared" si="1043"/>
        <v>0</v>
      </c>
      <c r="J2106" s="41">
        <f t="shared" si="1043"/>
        <v>0</v>
      </c>
      <c r="K2106" s="41">
        <f t="shared" si="1043"/>
        <v>0</v>
      </c>
      <c r="L2106" s="41">
        <f t="shared" si="1043"/>
        <v>0</v>
      </c>
      <c r="M2106" s="41">
        <f t="shared" si="1043"/>
        <v>0</v>
      </c>
      <c r="N2106" s="41">
        <f t="shared" si="1043"/>
        <v>0</v>
      </c>
      <c r="O2106" s="41">
        <f t="shared" si="1043"/>
        <v>0</v>
      </c>
      <c r="P2106" s="41">
        <f t="shared" si="1043"/>
        <v>0</v>
      </c>
      <c r="Q2106" s="41">
        <f t="shared" si="1043"/>
        <v>0</v>
      </c>
      <c r="R2106" s="41">
        <f t="shared" si="1043"/>
        <v>0</v>
      </c>
      <c r="S2106" s="41">
        <f t="shared" si="1043"/>
        <v>0</v>
      </c>
      <c r="T2106" s="41">
        <f t="shared" si="1043"/>
        <v>0</v>
      </c>
      <c r="U2106" s="41">
        <f t="shared" si="1043"/>
        <v>0</v>
      </c>
      <c r="V2106" s="41">
        <f t="shared" si="1043"/>
        <v>0</v>
      </c>
      <c r="W2106" s="41">
        <f t="shared" si="1043"/>
        <v>0</v>
      </c>
      <c r="X2106" s="41">
        <f t="shared" si="1043"/>
        <v>0</v>
      </c>
      <c r="Y2106" s="41">
        <f t="shared" si="1043"/>
        <v>0</v>
      </c>
      <c r="Z2106" s="41">
        <f t="shared" si="1043"/>
        <v>0</v>
      </c>
      <c r="AA2106" s="41">
        <f t="shared" si="1043"/>
        <v>0</v>
      </c>
      <c r="AB2106" s="42"/>
      <c r="AC2106" s="32"/>
      <c r="AE2106" s="135"/>
      <c r="AF2106" s="135"/>
      <c r="AG2106" s="135"/>
      <c r="AH2106" s="135"/>
      <c r="AI2106" s="135"/>
      <c r="AJ2106" s="135"/>
      <c r="AK2106" s="135"/>
      <c r="AL2106" s="135"/>
      <c r="AM2106" s="135"/>
      <c r="AN2106" s="135"/>
      <c r="AO2106" s="135"/>
      <c r="AP2106" s="135"/>
    </row>
    <row r="2107" spans="1:42" s="33" customFormat="1" ht="18" hidden="1" customHeight="1" x14ac:dyDescent="0.25">
      <c r="A2107" s="43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9" t="e">
        <f>Z2107/D2107</f>
        <v>#DIV/0!</v>
      </c>
      <c r="AC2107" s="32"/>
      <c r="AE2107" s="135"/>
      <c r="AF2107" s="135"/>
      <c r="AG2107" s="135"/>
      <c r="AH2107" s="135"/>
      <c r="AI2107" s="135"/>
      <c r="AJ2107" s="135"/>
      <c r="AK2107" s="135"/>
      <c r="AL2107" s="135"/>
      <c r="AM2107" s="135"/>
      <c r="AN2107" s="135"/>
      <c r="AO2107" s="135"/>
      <c r="AP2107" s="135"/>
    </row>
    <row r="2108" spans="1:42" s="33" customFormat="1" ht="18" hidden="1" customHeight="1" x14ac:dyDescent="0.25">
      <c r="A2108" s="40" t="s">
        <v>40</v>
      </c>
      <c r="B2108" s="41">
        <f t="shared" ref="B2108:C2108" si="1044">B2107+B2106</f>
        <v>0</v>
      </c>
      <c r="C2108" s="41">
        <f t="shared" si="1044"/>
        <v>0</v>
      </c>
      <c r="D2108" s="41">
        <f>D2107+D2106</f>
        <v>0</v>
      </c>
      <c r="E2108" s="41">
        <f t="shared" ref="E2108:AA2108" si="1045">E2107+E2106</f>
        <v>0</v>
      </c>
      <c r="F2108" s="41">
        <f t="shared" si="1045"/>
        <v>0</v>
      </c>
      <c r="G2108" s="41">
        <f t="shared" si="1045"/>
        <v>0</v>
      </c>
      <c r="H2108" s="41">
        <f t="shared" si="1045"/>
        <v>0</v>
      </c>
      <c r="I2108" s="41">
        <f t="shared" si="1045"/>
        <v>0</v>
      </c>
      <c r="J2108" s="41">
        <f t="shared" si="1045"/>
        <v>0</v>
      </c>
      <c r="K2108" s="41">
        <f t="shared" si="1045"/>
        <v>0</v>
      </c>
      <c r="L2108" s="41">
        <f t="shared" si="1045"/>
        <v>0</v>
      </c>
      <c r="M2108" s="41">
        <f t="shared" si="1045"/>
        <v>0</v>
      </c>
      <c r="N2108" s="41">
        <f t="shared" si="1045"/>
        <v>0</v>
      </c>
      <c r="O2108" s="41">
        <f t="shared" si="1045"/>
        <v>0</v>
      </c>
      <c r="P2108" s="41">
        <f t="shared" si="1045"/>
        <v>0</v>
      </c>
      <c r="Q2108" s="41">
        <f t="shared" si="1045"/>
        <v>0</v>
      </c>
      <c r="R2108" s="41">
        <f t="shared" si="1045"/>
        <v>0</v>
      </c>
      <c r="S2108" s="41">
        <f t="shared" si="1045"/>
        <v>0</v>
      </c>
      <c r="T2108" s="41">
        <f t="shared" si="1045"/>
        <v>0</v>
      </c>
      <c r="U2108" s="41">
        <f t="shared" si="1045"/>
        <v>0</v>
      </c>
      <c r="V2108" s="41">
        <f t="shared" si="1045"/>
        <v>0</v>
      </c>
      <c r="W2108" s="41">
        <f t="shared" si="1045"/>
        <v>0</v>
      </c>
      <c r="X2108" s="41">
        <f t="shared" si="1045"/>
        <v>0</v>
      </c>
      <c r="Y2108" s="41">
        <f t="shared" si="1045"/>
        <v>0</v>
      </c>
      <c r="Z2108" s="41">
        <f t="shared" si="1045"/>
        <v>0</v>
      </c>
      <c r="AA2108" s="41">
        <f t="shared" si="1045"/>
        <v>0</v>
      </c>
      <c r="AB2108" s="42" t="e">
        <f>Z2108/D2108</f>
        <v>#DIV/0!</v>
      </c>
      <c r="AC2108" s="44"/>
      <c r="AE2108" s="135"/>
      <c r="AF2108" s="135"/>
      <c r="AG2108" s="135"/>
      <c r="AH2108" s="135"/>
      <c r="AI2108" s="135"/>
      <c r="AJ2108" s="135"/>
      <c r="AK2108" s="135"/>
      <c r="AL2108" s="135"/>
      <c r="AM2108" s="135"/>
      <c r="AN2108" s="135"/>
      <c r="AO2108" s="135"/>
      <c r="AP2108" s="135"/>
    </row>
    <row r="2109" spans="1:42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  <c r="AE2109" s="135"/>
      <c r="AF2109" s="135"/>
      <c r="AG2109" s="135"/>
      <c r="AH2109" s="135"/>
      <c r="AI2109" s="135"/>
      <c r="AJ2109" s="135"/>
      <c r="AK2109" s="135"/>
      <c r="AL2109" s="135"/>
      <c r="AM2109" s="135"/>
      <c r="AN2109" s="135"/>
      <c r="AO2109" s="135"/>
      <c r="AP2109" s="135"/>
    </row>
    <row r="2110" spans="1:42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  <c r="AE2110" s="135"/>
      <c r="AF2110" s="135"/>
      <c r="AG2110" s="135"/>
      <c r="AH2110" s="135"/>
      <c r="AI2110" s="135"/>
      <c r="AJ2110" s="135"/>
      <c r="AK2110" s="135"/>
      <c r="AL2110" s="135"/>
      <c r="AM2110" s="135"/>
      <c r="AN2110" s="135"/>
      <c r="AO2110" s="135"/>
      <c r="AP2110" s="135"/>
    </row>
    <row r="2111" spans="1:42" s="33" customFormat="1" ht="15" hidden="1" customHeight="1" x14ac:dyDescent="0.25">
      <c r="A2111" s="48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  <c r="AE2111" s="135"/>
      <c r="AF2111" s="135"/>
      <c r="AG2111" s="135"/>
      <c r="AH2111" s="135"/>
      <c r="AI2111" s="135"/>
      <c r="AJ2111" s="135"/>
      <c r="AK2111" s="135"/>
      <c r="AL2111" s="135"/>
      <c r="AM2111" s="135"/>
      <c r="AN2111" s="135"/>
      <c r="AO2111" s="135"/>
      <c r="AP2111" s="135"/>
    </row>
    <row r="2112" spans="1:42" s="33" customFormat="1" ht="21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9"/>
      <c r="AC2112" s="32"/>
      <c r="AE2112" s="135"/>
      <c r="AF2112" s="135"/>
      <c r="AG2112" s="135"/>
      <c r="AH2112" s="135"/>
      <c r="AI2112" s="135"/>
      <c r="AJ2112" s="135"/>
      <c r="AK2112" s="135"/>
      <c r="AL2112" s="135"/>
      <c r="AM2112" s="135"/>
      <c r="AN2112" s="135"/>
      <c r="AO2112" s="135"/>
      <c r="AP2112" s="135"/>
    </row>
    <row r="2113" spans="1:42" s="33" customFormat="1" ht="18" hidden="1" customHeight="1" x14ac:dyDescent="0.2">
      <c r="A2113" s="36" t="s">
        <v>35</v>
      </c>
      <c r="B2113" s="31">
        <f>[1]consoCURRENT!E43243</f>
        <v>0</v>
      </c>
      <c r="C2113" s="31">
        <f>[1]consoCURRENT!F43243</f>
        <v>0</v>
      </c>
      <c r="D2113" s="31">
        <f>[1]consoCURRENT!G43243</f>
        <v>0</v>
      </c>
      <c r="E2113" s="31">
        <f>[1]consoCURRENT!H43243</f>
        <v>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46">SUM(M2113:Y2113)</f>
        <v>0</v>
      </c>
      <c r="AA2113" s="31">
        <f>D2113-Z2113</f>
        <v>0</v>
      </c>
      <c r="AB2113" s="39" t="e">
        <f>Z2113/D2113</f>
        <v>#DIV/0!</v>
      </c>
      <c r="AC2113" s="32"/>
      <c r="AE2113" s="135"/>
      <c r="AF2113" s="135"/>
      <c r="AG2113" s="135"/>
      <c r="AH2113" s="135"/>
      <c r="AI2113" s="135"/>
      <c r="AJ2113" s="135"/>
      <c r="AK2113" s="135"/>
      <c r="AL2113" s="135"/>
      <c r="AM2113" s="135"/>
      <c r="AN2113" s="135"/>
      <c r="AO2113" s="135"/>
      <c r="AP2113" s="135"/>
    </row>
    <row r="2114" spans="1:42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9"/>
      <c r="AC2114" s="32"/>
      <c r="AE2114" s="135"/>
      <c r="AF2114" s="135"/>
      <c r="AG2114" s="135"/>
      <c r="AH2114" s="135"/>
      <c r="AI2114" s="135"/>
      <c r="AJ2114" s="135"/>
      <c r="AK2114" s="135"/>
      <c r="AL2114" s="135"/>
      <c r="AM2114" s="135"/>
      <c r="AN2114" s="135"/>
      <c r="AO2114" s="135"/>
      <c r="AP2114" s="135"/>
    </row>
    <row r="2115" spans="1:42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9"/>
      <c r="AC2115" s="32"/>
      <c r="AE2115" s="135"/>
      <c r="AF2115" s="135"/>
      <c r="AG2115" s="135"/>
      <c r="AH2115" s="135"/>
      <c r="AI2115" s="135"/>
      <c r="AJ2115" s="135"/>
      <c r="AK2115" s="135"/>
      <c r="AL2115" s="135"/>
      <c r="AM2115" s="135"/>
      <c r="AN2115" s="135"/>
      <c r="AO2115" s="135"/>
      <c r="AP2115" s="135"/>
    </row>
    <row r="2116" spans="1:42" s="33" customFormat="1" ht="23.1" hidden="1" customHeight="1" x14ac:dyDescent="0.25">
      <c r="A2116" s="40" t="s">
        <v>38</v>
      </c>
      <c r="B2116" s="41">
        <f t="shared" ref="B2116:C2116" si="1047">SUM(B2112:B2115)</f>
        <v>0</v>
      </c>
      <c r="C2116" s="41">
        <f t="shared" si="1047"/>
        <v>0</v>
      </c>
      <c r="D2116" s="41">
        <f>SUM(D2112:D2115)</f>
        <v>0</v>
      </c>
      <c r="E2116" s="41">
        <f t="shared" ref="E2116:AA2116" si="1048">SUM(E2112:E2115)</f>
        <v>0</v>
      </c>
      <c r="F2116" s="41">
        <f t="shared" si="1048"/>
        <v>0</v>
      </c>
      <c r="G2116" s="41">
        <f t="shared" si="1048"/>
        <v>0</v>
      </c>
      <c r="H2116" s="41">
        <f t="shared" si="1048"/>
        <v>0</v>
      </c>
      <c r="I2116" s="41">
        <f t="shared" si="1048"/>
        <v>0</v>
      </c>
      <c r="J2116" s="41">
        <f t="shared" si="1048"/>
        <v>0</v>
      </c>
      <c r="K2116" s="41">
        <f t="shared" si="1048"/>
        <v>0</v>
      </c>
      <c r="L2116" s="41">
        <f t="shared" si="1048"/>
        <v>0</v>
      </c>
      <c r="M2116" s="41">
        <f t="shared" si="1048"/>
        <v>0</v>
      </c>
      <c r="N2116" s="41">
        <f t="shared" si="1048"/>
        <v>0</v>
      </c>
      <c r="O2116" s="41">
        <f t="shared" si="1048"/>
        <v>0</v>
      </c>
      <c r="P2116" s="41">
        <f t="shared" si="1048"/>
        <v>0</v>
      </c>
      <c r="Q2116" s="41">
        <f t="shared" si="1048"/>
        <v>0</v>
      </c>
      <c r="R2116" s="41">
        <f t="shared" si="1048"/>
        <v>0</v>
      </c>
      <c r="S2116" s="41">
        <f t="shared" si="1048"/>
        <v>0</v>
      </c>
      <c r="T2116" s="41">
        <f t="shared" si="1048"/>
        <v>0</v>
      </c>
      <c r="U2116" s="41">
        <f t="shared" si="1048"/>
        <v>0</v>
      </c>
      <c r="V2116" s="41">
        <f t="shared" si="1048"/>
        <v>0</v>
      </c>
      <c r="W2116" s="41">
        <f t="shared" si="1048"/>
        <v>0</v>
      </c>
      <c r="X2116" s="41">
        <f t="shared" si="1048"/>
        <v>0</v>
      </c>
      <c r="Y2116" s="41">
        <f t="shared" si="1048"/>
        <v>0</v>
      </c>
      <c r="Z2116" s="41">
        <f t="shared" si="1048"/>
        <v>0</v>
      </c>
      <c r="AA2116" s="41">
        <f t="shared" si="1048"/>
        <v>0</v>
      </c>
      <c r="AB2116" s="42" t="e">
        <f>Z2116/D2116</f>
        <v>#DIV/0!</v>
      </c>
      <c r="AC2116" s="32"/>
      <c r="AE2116" s="135"/>
      <c r="AF2116" s="135"/>
      <c r="AG2116" s="135"/>
      <c r="AH2116" s="135"/>
      <c r="AI2116" s="135"/>
      <c r="AJ2116" s="135"/>
      <c r="AK2116" s="135"/>
      <c r="AL2116" s="135"/>
      <c r="AM2116" s="135"/>
      <c r="AN2116" s="135"/>
      <c r="AO2116" s="135"/>
      <c r="AP2116" s="135"/>
    </row>
    <row r="2117" spans="1:42" s="33" customFormat="1" ht="18" hidden="1" customHeight="1" x14ac:dyDescent="0.25">
      <c r="A2117" s="43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9" t="e">
        <f>Z2117/D2117</f>
        <v>#DIV/0!</v>
      </c>
      <c r="AC2117" s="32"/>
      <c r="AE2117" s="135"/>
      <c r="AF2117" s="135"/>
      <c r="AG2117" s="135"/>
      <c r="AH2117" s="135"/>
      <c r="AI2117" s="135"/>
      <c r="AJ2117" s="135"/>
      <c r="AK2117" s="135"/>
      <c r="AL2117" s="135"/>
      <c r="AM2117" s="135"/>
      <c r="AN2117" s="135"/>
      <c r="AO2117" s="135"/>
      <c r="AP2117" s="135"/>
    </row>
    <row r="2118" spans="1:42" s="33" customFormat="1" ht="23.45" hidden="1" customHeight="1" x14ac:dyDescent="0.25">
      <c r="A2118" s="40" t="s">
        <v>40</v>
      </c>
      <c r="B2118" s="41">
        <f t="shared" ref="B2118:C2118" si="1049">B2117+B2116</f>
        <v>0</v>
      </c>
      <c r="C2118" s="41">
        <f t="shared" si="1049"/>
        <v>0</v>
      </c>
      <c r="D2118" s="41">
        <f>D2117+D2116</f>
        <v>0</v>
      </c>
      <c r="E2118" s="41">
        <f t="shared" ref="E2118:AA2118" si="1050">E2117+E2116</f>
        <v>0</v>
      </c>
      <c r="F2118" s="41">
        <f t="shared" si="1050"/>
        <v>0</v>
      </c>
      <c r="G2118" s="41">
        <f t="shared" si="1050"/>
        <v>0</v>
      </c>
      <c r="H2118" s="41">
        <f t="shared" si="1050"/>
        <v>0</v>
      </c>
      <c r="I2118" s="41">
        <f t="shared" si="1050"/>
        <v>0</v>
      </c>
      <c r="J2118" s="41">
        <f t="shared" si="1050"/>
        <v>0</v>
      </c>
      <c r="K2118" s="41">
        <f t="shared" si="1050"/>
        <v>0</v>
      </c>
      <c r="L2118" s="41">
        <f t="shared" si="1050"/>
        <v>0</v>
      </c>
      <c r="M2118" s="41">
        <f t="shared" si="1050"/>
        <v>0</v>
      </c>
      <c r="N2118" s="41">
        <f t="shared" si="1050"/>
        <v>0</v>
      </c>
      <c r="O2118" s="41">
        <f t="shared" si="1050"/>
        <v>0</v>
      </c>
      <c r="P2118" s="41">
        <f t="shared" si="1050"/>
        <v>0</v>
      </c>
      <c r="Q2118" s="41">
        <f t="shared" si="1050"/>
        <v>0</v>
      </c>
      <c r="R2118" s="41">
        <f t="shared" si="1050"/>
        <v>0</v>
      </c>
      <c r="S2118" s="41">
        <f t="shared" si="1050"/>
        <v>0</v>
      </c>
      <c r="T2118" s="41">
        <f t="shared" si="1050"/>
        <v>0</v>
      </c>
      <c r="U2118" s="41">
        <f t="shared" si="1050"/>
        <v>0</v>
      </c>
      <c r="V2118" s="41">
        <f t="shared" si="1050"/>
        <v>0</v>
      </c>
      <c r="W2118" s="41">
        <f t="shared" si="1050"/>
        <v>0</v>
      </c>
      <c r="X2118" s="41">
        <f t="shared" si="1050"/>
        <v>0</v>
      </c>
      <c r="Y2118" s="41">
        <f t="shared" si="1050"/>
        <v>0</v>
      </c>
      <c r="Z2118" s="41">
        <f t="shared" si="1050"/>
        <v>0</v>
      </c>
      <c r="AA2118" s="41">
        <f t="shared" si="1050"/>
        <v>0</v>
      </c>
      <c r="AB2118" s="42" t="e">
        <f>Z2118/D2118</f>
        <v>#DIV/0!</v>
      </c>
      <c r="AC2118" s="44"/>
      <c r="AE2118" s="135"/>
      <c r="AF2118" s="135"/>
      <c r="AG2118" s="135"/>
      <c r="AH2118" s="135"/>
      <c r="AI2118" s="135"/>
      <c r="AJ2118" s="135"/>
      <c r="AK2118" s="135"/>
      <c r="AL2118" s="135"/>
      <c r="AM2118" s="135"/>
      <c r="AN2118" s="135"/>
      <c r="AO2118" s="135"/>
      <c r="AP2118" s="135"/>
    </row>
    <row r="2119" spans="1:42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  <c r="AE2119" s="135"/>
      <c r="AF2119" s="135"/>
      <c r="AG2119" s="135"/>
      <c r="AH2119" s="135"/>
      <c r="AI2119" s="135"/>
      <c r="AJ2119" s="135"/>
      <c r="AK2119" s="135"/>
      <c r="AL2119" s="135"/>
      <c r="AM2119" s="135"/>
      <c r="AN2119" s="135"/>
      <c r="AO2119" s="135"/>
      <c r="AP2119" s="135"/>
    </row>
    <row r="2120" spans="1:42" s="47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  <c r="AE2120" s="135"/>
      <c r="AF2120" s="135"/>
      <c r="AG2120" s="135"/>
      <c r="AH2120" s="135"/>
      <c r="AI2120" s="135"/>
      <c r="AJ2120" s="135"/>
      <c r="AK2120" s="135"/>
      <c r="AL2120" s="135"/>
      <c r="AM2120" s="135"/>
      <c r="AN2120" s="135"/>
      <c r="AO2120" s="135"/>
      <c r="AP2120" s="135"/>
    </row>
    <row r="2121" spans="1:42" s="33" customFormat="1" ht="15" hidden="1" customHeight="1" x14ac:dyDescent="0.25">
      <c r="A2121" s="48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  <c r="AE2121" s="135"/>
      <c r="AF2121" s="135"/>
      <c r="AG2121" s="135"/>
      <c r="AH2121" s="135"/>
      <c r="AI2121" s="135"/>
      <c r="AJ2121" s="135"/>
      <c r="AK2121" s="135"/>
      <c r="AL2121" s="135"/>
      <c r="AM2121" s="135"/>
      <c r="AN2121" s="135"/>
      <c r="AO2121" s="135"/>
      <c r="AP2121" s="135"/>
    </row>
    <row r="2122" spans="1:42" s="33" customFormat="1" ht="24" hidden="1" customHeight="1" x14ac:dyDescent="0.2">
      <c r="A2122" s="36" t="s">
        <v>34</v>
      </c>
      <c r="B2122" s="31">
        <f t="shared" ref="B2122:Q2125" si="1051">B2112+B2082</f>
        <v>0</v>
      </c>
      <c r="C2122" s="31">
        <f t="shared" si="1051"/>
        <v>0</v>
      </c>
      <c r="D2122" s="31">
        <f>D2112+D2082</f>
        <v>0</v>
      </c>
      <c r="E2122" s="31">
        <f t="shared" ref="E2122:Y2125" si="1052">E2112+E2082</f>
        <v>0</v>
      </c>
      <c r="F2122" s="31">
        <f t="shared" si="1052"/>
        <v>0</v>
      </c>
      <c r="G2122" s="31">
        <f t="shared" si="1052"/>
        <v>0</v>
      </c>
      <c r="H2122" s="31">
        <f t="shared" si="1052"/>
        <v>0</v>
      </c>
      <c r="I2122" s="31">
        <f t="shared" si="1052"/>
        <v>0</v>
      </c>
      <c r="J2122" s="31">
        <f t="shared" si="1052"/>
        <v>0</v>
      </c>
      <c r="K2122" s="31">
        <f t="shared" si="1052"/>
        <v>0</v>
      </c>
      <c r="L2122" s="31">
        <f t="shared" si="1052"/>
        <v>0</v>
      </c>
      <c r="M2122" s="31">
        <f t="shared" si="1052"/>
        <v>0</v>
      </c>
      <c r="N2122" s="31">
        <f t="shared" si="1052"/>
        <v>0</v>
      </c>
      <c r="O2122" s="31">
        <f t="shared" si="1052"/>
        <v>0</v>
      </c>
      <c r="P2122" s="31">
        <f t="shared" si="1052"/>
        <v>0</v>
      </c>
      <c r="Q2122" s="31">
        <f t="shared" si="1052"/>
        <v>0</v>
      </c>
      <c r="R2122" s="31">
        <f t="shared" si="1052"/>
        <v>0</v>
      </c>
      <c r="S2122" s="31">
        <f t="shared" si="1052"/>
        <v>0</v>
      </c>
      <c r="T2122" s="31">
        <f t="shared" si="1052"/>
        <v>0</v>
      </c>
      <c r="U2122" s="31">
        <f t="shared" si="1052"/>
        <v>0</v>
      </c>
      <c r="V2122" s="31">
        <f t="shared" si="1052"/>
        <v>0</v>
      </c>
      <c r="W2122" s="31">
        <f t="shared" si="1052"/>
        <v>0</v>
      </c>
      <c r="X2122" s="31">
        <f t="shared" si="1052"/>
        <v>0</v>
      </c>
      <c r="Y2122" s="31">
        <f t="shared" si="1052"/>
        <v>0</v>
      </c>
      <c r="Z2122" s="31">
        <f>SUM(M2122:Y2122)</f>
        <v>0</v>
      </c>
      <c r="AA2122" s="31">
        <f>D2122-Z2122</f>
        <v>0</v>
      </c>
      <c r="AB2122" s="39"/>
      <c r="AC2122" s="32"/>
      <c r="AE2122" s="135"/>
      <c r="AF2122" s="135"/>
      <c r="AG2122" s="135"/>
      <c r="AH2122" s="135"/>
      <c r="AI2122" s="135"/>
      <c r="AJ2122" s="135"/>
      <c r="AK2122" s="135"/>
      <c r="AL2122" s="135"/>
      <c r="AM2122" s="135"/>
      <c r="AN2122" s="135"/>
      <c r="AO2122" s="135"/>
      <c r="AP2122" s="135"/>
    </row>
    <row r="2123" spans="1:42" s="33" customFormat="1" ht="24" hidden="1" customHeight="1" x14ac:dyDescent="0.2">
      <c r="A2123" s="36" t="s">
        <v>35</v>
      </c>
      <c r="B2123" s="31">
        <f t="shared" si="1051"/>
        <v>0</v>
      </c>
      <c r="C2123" s="31">
        <f t="shared" si="1051"/>
        <v>0</v>
      </c>
      <c r="D2123" s="31">
        <f t="shared" si="1051"/>
        <v>0</v>
      </c>
      <c r="E2123" s="31">
        <f t="shared" si="1051"/>
        <v>0</v>
      </c>
      <c r="F2123" s="31">
        <f t="shared" si="1051"/>
        <v>0</v>
      </c>
      <c r="G2123" s="31">
        <f t="shared" si="1051"/>
        <v>0</v>
      </c>
      <c r="H2123" s="31">
        <f t="shared" si="1051"/>
        <v>0</v>
      </c>
      <c r="I2123" s="31">
        <f t="shared" si="1051"/>
        <v>0</v>
      </c>
      <c r="J2123" s="31">
        <f t="shared" si="1051"/>
        <v>0</v>
      </c>
      <c r="K2123" s="31">
        <f t="shared" si="1051"/>
        <v>0</v>
      </c>
      <c r="L2123" s="31">
        <f t="shared" si="1051"/>
        <v>0</v>
      </c>
      <c r="M2123" s="31">
        <f t="shared" si="1051"/>
        <v>0</v>
      </c>
      <c r="N2123" s="31">
        <f t="shared" si="1051"/>
        <v>0</v>
      </c>
      <c r="O2123" s="31">
        <f t="shared" si="1051"/>
        <v>0</v>
      </c>
      <c r="P2123" s="31">
        <f t="shared" si="1051"/>
        <v>0</v>
      </c>
      <c r="Q2123" s="31">
        <f t="shared" si="1051"/>
        <v>0</v>
      </c>
      <c r="R2123" s="31">
        <f t="shared" si="1052"/>
        <v>0</v>
      </c>
      <c r="S2123" s="31">
        <f t="shared" si="1052"/>
        <v>0</v>
      </c>
      <c r="T2123" s="31">
        <f t="shared" si="1052"/>
        <v>0</v>
      </c>
      <c r="U2123" s="31">
        <f t="shared" si="1052"/>
        <v>0</v>
      </c>
      <c r="V2123" s="31">
        <f t="shared" si="1052"/>
        <v>0</v>
      </c>
      <c r="W2123" s="31">
        <f t="shared" si="1052"/>
        <v>0</v>
      </c>
      <c r="X2123" s="31">
        <f t="shared" si="1052"/>
        <v>0</v>
      </c>
      <c r="Y2123" s="31">
        <f t="shared" si="1052"/>
        <v>0</v>
      </c>
      <c r="Z2123" s="31">
        <f t="shared" ref="Z2123:Z2125" si="1053">SUM(M2123:Y2123)</f>
        <v>0</v>
      </c>
      <c r="AA2123" s="31">
        <f>D2123-Z2123</f>
        <v>0</v>
      </c>
      <c r="AB2123" s="39" t="e">
        <f>Z2123/D2123</f>
        <v>#DIV/0!</v>
      </c>
      <c r="AC2123" s="32"/>
      <c r="AE2123" s="135"/>
      <c r="AF2123" s="135"/>
      <c r="AG2123" s="135"/>
      <c r="AH2123" s="135"/>
      <c r="AI2123" s="135"/>
      <c r="AJ2123" s="135"/>
      <c r="AK2123" s="135"/>
      <c r="AL2123" s="135"/>
      <c r="AM2123" s="135"/>
      <c r="AN2123" s="135"/>
      <c r="AO2123" s="135"/>
      <c r="AP2123" s="135"/>
    </row>
    <row r="2124" spans="1:42" s="33" customFormat="1" ht="24" hidden="1" customHeight="1" x14ac:dyDescent="0.2">
      <c r="A2124" s="36" t="s">
        <v>36</v>
      </c>
      <c r="B2124" s="31">
        <f t="shared" si="1051"/>
        <v>0</v>
      </c>
      <c r="C2124" s="31">
        <f t="shared" si="1051"/>
        <v>0</v>
      </c>
      <c r="D2124" s="31">
        <f t="shared" si="1051"/>
        <v>0</v>
      </c>
      <c r="E2124" s="31">
        <f t="shared" si="1051"/>
        <v>0</v>
      </c>
      <c r="F2124" s="31">
        <f t="shared" si="1051"/>
        <v>0</v>
      </c>
      <c r="G2124" s="31">
        <f t="shared" si="1051"/>
        <v>0</v>
      </c>
      <c r="H2124" s="31">
        <f t="shared" si="1051"/>
        <v>0</v>
      </c>
      <c r="I2124" s="31">
        <f t="shared" si="1051"/>
        <v>0</v>
      </c>
      <c r="J2124" s="31">
        <f t="shared" si="1051"/>
        <v>0</v>
      </c>
      <c r="K2124" s="31">
        <f t="shared" si="1051"/>
        <v>0</v>
      </c>
      <c r="L2124" s="31">
        <f t="shared" si="1051"/>
        <v>0</v>
      </c>
      <c r="M2124" s="31">
        <f t="shared" si="1051"/>
        <v>0</v>
      </c>
      <c r="N2124" s="31">
        <f t="shared" si="1051"/>
        <v>0</v>
      </c>
      <c r="O2124" s="31">
        <f t="shared" si="1051"/>
        <v>0</v>
      </c>
      <c r="P2124" s="31">
        <f t="shared" si="1051"/>
        <v>0</v>
      </c>
      <c r="Q2124" s="31">
        <f t="shared" si="1051"/>
        <v>0</v>
      </c>
      <c r="R2124" s="31">
        <f t="shared" si="1052"/>
        <v>0</v>
      </c>
      <c r="S2124" s="31">
        <f t="shared" si="1052"/>
        <v>0</v>
      </c>
      <c r="T2124" s="31">
        <f t="shared" si="1052"/>
        <v>0</v>
      </c>
      <c r="U2124" s="31">
        <f t="shared" si="1052"/>
        <v>0</v>
      </c>
      <c r="V2124" s="31">
        <f t="shared" si="1052"/>
        <v>0</v>
      </c>
      <c r="W2124" s="31">
        <f t="shared" si="1052"/>
        <v>0</v>
      </c>
      <c r="X2124" s="31">
        <f t="shared" si="1052"/>
        <v>0</v>
      </c>
      <c r="Y2124" s="31">
        <f t="shared" si="1052"/>
        <v>0</v>
      </c>
      <c r="Z2124" s="31">
        <f t="shared" si="1053"/>
        <v>0</v>
      </c>
      <c r="AA2124" s="31">
        <f>D2124-Z2124</f>
        <v>0</v>
      </c>
      <c r="AB2124" s="39"/>
      <c r="AC2124" s="32"/>
      <c r="AE2124" s="135"/>
      <c r="AF2124" s="135"/>
      <c r="AG2124" s="135"/>
      <c r="AH2124" s="135"/>
      <c r="AI2124" s="135"/>
      <c r="AJ2124" s="135"/>
      <c r="AK2124" s="135"/>
      <c r="AL2124" s="135"/>
      <c r="AM2124" s="135"/>
      <c r="AN2124" s="135"/>
      <c r="AO2124" s="135"/>
      <c r="AP2124" s="135"/>
    </row>
    <row r="2125" spans="1:42" s="33" customFormat="1" ht="24" hidden="1" customHeight="1" x14ac:dyDescent="0.2">
      <c r="A2125" s="36" t="s">
        <v>37</v>
      </c>
      <c r="B2125" s="31">
        <f t="shared" si="1051"/>
        <v>0</v>
      </c>
      <c r="C2125" s="31">
        <f t="shared" si="1051"/>
        <v>0</v>
      </c>
      <c r="D2125" s="31">
        <f t="shared" si="1051"/>
        <v>0</v>
      </c>
      <c r="E2125" s="31">
        <f t="shared" si="1051"/>
        <v>0</v>
      </c>
      <c r="F2125" s="31">
        <f t="shared" si="1051"/>
        <v>0</v>
      </c>
      <c r="G2125" s="31">
        <f t="shared" si="1051"/>
        <v>0</v>
      </c>
      <c r="H2125" s="31">
        <f t="shared" si="1051"/>
        <v>0</v>
      </c>
      <c r="I2125" s="31">
        <f t="shared" si="1051"/>
        <v>0</v>
      </c>
      <c r="J2125" s="31">
        <f t="shared" si="1051"/>
        <v>0</v>
      </c>
      <c r="K2125" s="31">
        <f t="shared" si="1051"/>
        <v>0</v>
      </c>
      <c r="L2125" s="31">
        <f t="shared" si="1051"/>
        <v>0</v>
      </c>
      <c r="M2125" s="31">
        <f t="shared" si="1051"/>
        <v>0</v>
      </c>
      <c r="N2125" s="31">
        <f t="shared" si="1051"/>
        <v>0</v>
      </c>
      <c r="O2125" s="31">
        <f t="shared" si="1051"/>
        <v>0</v>
      </c>
      <c r="P2125" s="31">
        <f t="shared" si="1051"/>
        <v>0</v>
      </c>
      <c r="Q2125" s="31">
        <f t="shared" si="1051"/>
        <v>0</v>
      </c>
      <c r="R2125" s="31">
        <f t="shared" si="1052"/>
        <v>0</v>
      </c>
      <c r="S2125" s="31">
        <f t="shared" si="1052"/>
        <v>0</v>
      </c>
      <c r="T2125" s="31">
        <f t="shared" si="1052"/>
        <v>0</v>
      </c>
      <c r="U2125" s="31">
        <f t="shared" si="1052"/>
        <v>0</v>
      </c>
      <c r="V2125" s="31">
        <f t="shared" si="1052"/>
        <v>0</v>
      </c>
      <c r="W2125" s="31">
        <f t="shared" si="1052"/>
        <v>0</v>
      </c>
      <c r="X2125" s="31">
        <f t="shared" si="1052"/>
        <v>0</v>
      </c>
      <c r="Y2125" s="31">
        <f t="shared" si="1052"/>
        <v>0</v>
      </c>
      <c r="Z2125" s="31">
        <f t="shared" si="1053"/>
        <v>0</v>
      </c>
      <c r="AA2125" s="31">
        <f>D2125-Z2125</f>
        <v>0</v>
      </c>
      <c r="AB2125" s="39"/>
      <c r="AC2125" s="32"/>
      <c r="AE2125" s="135"/>
      <c r="AF2125" s="135"/>
      <c r="AG2125" s="135"/>
      <c r="AH2125" s="135"/>
      <c r="AI2125" s="135"/>
      <c r="AJ2125" s="135"/>
      <c r="AK2125" s="135"/>
      <c r="AL2125" s="135"/>
      <c r="AM2125" s="135"/>
      <c r="AN2125" s="135"/>
      <c r="AO2125" s="135"/>
      <c r="AP2125" s="135"/>
    </row>
    <row r="2126" spans="1:42" s="33" customFormat="1" ht="21.6" hidden="1" customHeight="1" x14ac:dyDescent="0.25">
      <c r="A2126" s="40" t="s">
        <v>38</v>
      </c>
      <c r="B2126" s="41">
        <f t="shared" ref="B2126:C2126" si="1054">SUM(B2122:B2125)</f>
        <v>0</v>
      </c>
      <c r="C2126" s="41">
        <f t="shared" si="1054"/>
        <v>0</v>
      </c>
      <c r="D2126" s="41">
        <f>SUM(D2122:D2125)</f>
        <v>0</v>
      </c>
      <c r="E2126" s="41">
        <f t="shared" ref="E2126:AA2126" si="1055">SUM(E2122:E2125)</f>
        <v>0</v>
      </c>
      <c r="F2126" s="41">
        <f t="shared" si="1055"/>
        <v>0</v>
      </c>
      <c r="G2126" s="41">
        <f t="shared" si="1055"/>
        <v>0</v>
      </c>
      <c r="H2126" s="41">
        <f t="shared" si="1055"/>
        <v>0</v>
      </c>
      <c r="I2126" s="41">
        <f t="shared" si="1055"/>
        <v>0</v>
      </c>
      <c r="J2126" s="41">
        <f t="shared" si="1055"/>
        <v>0</v>
      </c>
      <c r="K2126" s="41">
        <f t="shared" si="1055"/>
        <v>0</v>
      </c>
      <c r="L2126" s="41">
        <f t="shared" si="1055"/>
        <v>0</v>
      </c>
      <c r="M2126" s="41">
        <f t="shared" si="1055"/>
        <v>0</v>
      </c>
      <c r="N2126" s="41">
        <f t="shared" si="1055"/>
        <v>0</v>
      </c>
      <c r="O2126" s="41">
        <f t="shared" si="1055"/>
        <v>0</v>
      </c>
      <c r="P2126" s="41">
        <f t="shared" si="1055"/>
        <v>0</v>
      </c>
      <c r="Q2126" s="41">
        <f t="shared" si="1055"/>
        <v>0</v>
      </c>
      <c r="R2126" s="41">
        <f t="shared" si="1055"/>
        <v>0</v>
      </c>
      <c r="S2126" s="41">
        <f t="shared" si="1055"/>
        <v>0</v>
      </c>
      <c r="T2126" s="41">
        <f t="shared" si="1055"/>
        <v>0</v>
      </c>
      <c r="U2126" s="41">
        <f t="shared" si="1055"/>
        <v>0</v>
      </c>
      <c r="V2126" s="41">
        <f t="shared" si="1055"/>
        <v>0</v>
      </c>
      <c r="W2126" s="41">
        <f t="shared" si="1055"/>
        <v>0</v>
      </c>
      <c r="X2126" s="41">
        <f t="shared" si="1055"/>
        <v>0</v>
      </c>
      <c r="Y2126" s="41">
        <f t="shared" si="1055"/>
        <v>0</v>
      </c>
      <c r="Z2126" s="41">
        <f t="shared" si="1055"/>
        <v>0</v>
      </c>
      <c r="AA2126" s="41">
        <f t="shared" si="1055"/>
        <v>0</v>
      </c>
      <c r="AB2126" s="42" t="e">
        <f>Z2126/D2126</f>
        <v>#DIV/0!</v>
      </c>
      <c r="AC2126" s="32"/>
      <c r="AE2126" s="135"/>
      <c r="AF2126" s="135"/>
      <c r="AG2126" s="135"/>
      <c r="AH2126" s="135"/>
      <c r="AI2126" s="135"/>
      <c r="AJ2126" s="135"/>
      <c r="AK2126" s="135"/>
      <c r="AL2126" s="135"/>
      <c r="AM2126" s="135"/>
      <c r="AN2126" s="135"/>
      <c r="AO2126" s="135"/>
      <c r="AP2126" s="135"/>
    </row>
    <row r="2127" spans="1:42" s="33" customFormat="1" ht="23.45" hidden="1" customHeight="1" x14ac:dyDescent="0.25">
      <c r="A2127" s="43" t="s">
        <v>39</v>
      </c>
      <c r="B2127" s="31">
        <f t="shared" ref="B2127:Y2127" si="1056">B2117+B2087</f>
        <v>0</v>
      </c>
      <c r="C2127" s="31">
        <f t="shared" si="1056"/>
        <v>0</v>
      </c>
      <c r="D2127" s="31">
        <f t="shared" si="1056"/>
        <v>0</v>
      </c>
      <c r="E2127" s="31">
        <f t="shared" si="1056"/>
        <v>0</v>
      </c>
      <c r="F2127" s="31">
        <f t="shared" si="1056"/>
        <v>0</v>
      </c>
      <c r="G2127" s="31">
        <f t="shared" si="1056"/>
        <v>0</v>
      </c>
      <c r="H2127" s="31">
        <f t="shared" si="1056"/>
        <v>0</v>
      </c>
      <c r="I2127" s="31">
        <f t="shared" si="1056"/>
        <v>0</v>
      </c>
      <c r="J2127" s="31">
        <f t="shared" si="1056"/>
        <v>0</v>
      </c>
      <c r="K2127" s="31">
        <f t="shared" si="1056"/>
        <v>0</v>
      </c>
      <c r="L2127" s="31">
        <f t="shared" si="1056"/>
        <v>0</v>
      </c>
      <c r="M2127" s="31">
        <f t="shared" si="1056"/>
        <v>0</v>
      </c>
      <c r="N2127" s="31">
        <f t="shared" si="1056"/>
        <v>0</v>
      </c>
      <c r="O2127" s="31">
        <f t="shared" si="1056"/>
        <v>0</v>
      </c>
      <c r="P2127" s="31">
        <f t="shared" si="1056"/>
        <v>0</v>
      </c>
      <c r="Q2127" s="31">
        <f t="shared" si="1056"/>
        <v>0</v>
      </c>
      <c r="R2127" s="31">
        <f t="shared" si="1056"/>
        <v>0</v>
      </c>
      <c r="S2127" s="31">
        <f t="shared" si="1056"/>
        <v>0</v>
      </c>
      <c r="T2127" s="31">
        <f t="shared" si="1056"/>
        <v>0</v>
      </c>
      <c r="U2127" s="31">
        <f t="shared" si="1056"/>
        <v>0</v>
      </c>
      <c r="V2127" s="31">
        <f t="shared" si="1056"/>
        <v>0</v>
      </c>
      <c r="W2127" s="31">
        <f t="shared" si="1056"/>
        <v>0</v>
      </c>
      <c r="X2127" s="31">
        <f t="shared" si="1056"/>
        <v>0</v>
      </c>
      <c r="Y2127" s="31">
        <f t="shared" si="1056"/>
        <v>0</v>
      </c>
      <c r="Z2127" s="31">
        <f t="shared" ref="Z2127" si="1057">SUM(M2127:Y2127)</f>
        <v>0</v>
      </c>
      <c r="AA2127" s="31">
        <f>D2127-Z2127</f>
        <v>0</v>
      </c>
      <c r="AB2127" s="39" t="e">
        <f>Z2127/D2127</f>
        <v>#DIV/0!</v>
      </c>
      <c r="AC2127" s="32"/>
      <c r="AE2127" s="135"/>
      <c r="AF2127" s="135"/>
      <c r="AG2127" s="135"/>
      <c r="AH2127" s="135"/>
      <c r="AI2127" s="135"/>
      <c r="AJ2127" s="135"/>
      <c r="AK2127" s="135"/>
      <c r="AL2127" s="135"/>
      <c r="AM2127" s="135"/>
      <c r="AN2127" s="135"/>
      <c r="AO2127" s="135"/>
      <c r="AP2127" s="135"/>
    </row>
    <row r="2128" spans="1:42" s="33" customFormat="1" ht="27.6" hidden="1" customHeight="1" x14ac:dyDescent="0.25">
      <c r="A2128" s="40" t="s">
        <v>40</v>
      </c>
      <c r="B2128" s="41">
        <f t="shared" ref="B2128:C2128" si="1058">B2127+B2126</f>
        <v>0</v>
      </c>
      <c r="C2128" s="41">
        <f t="shared" si="1058"/>
        <v>0</v>
      </c>
      <c r="D2128" s="41">
        <f>D2127+D2126</f>
        <v>0</v>
      </c>
      <c r="E2128" s="41">
        <f t="shared" ref="E2128:AA2128" si="1059">E2127+E2126</f>
        <v>0</v>
      </c>
      <c r="F2128" s="41">
        <f t="shared" si="1059"/>
        <v>0</v>
      </c>
      <c r="G2128" s="41">
        <f t="shared" si="1059"/>
        <v>0</v>
      </c>
      <c r="H2128" s="41">
        <f t="shared" si="1059"/>
        <v>0</v>
      </c>
      <c r="I2128" s="41">
        <f t="shared" si="1059"/>
        <v>0</v>
      </c>
      <c r="J2128" s="41">
        <f t="shared" si="1059"/>
        <v>0</v>
      </c>
      <c r="K2128" s="41">
        <f t="shared" si="1059"/>
        <v>0</v>
      </c>
      <c r="L2128" s="41">
        <f t="shared" si="1059"/>
        <v>0</v>
      </c>
      <c r="M2128" s="41">
        <f t="shared" si="1059"/>
        <v>0</v>
      </c>
      <c r="N2128" s="41">
        <f t="shared" si="1059"/>
        <v>0</v>
      </c>
      <c r="O2128" s="41">
        <f t="shared" si="1059"/>
        <v>0</v>
      </c>
      <c r="P2128" s="41">
        <f t="shared" si="1059"/>
        <v>0</v>
      </c>
      <c r="Q2128" s="41">
        <f t="shared" si="1059"/>
        <v>0</v>
      </c>
      <c r="R2128" s="41">
        <f t="shared" si="1059"/>
        <v>0</v>
      </c>
      <c r="S2128" s="41">
        <f t="shared" si="1059"/>
        <v>0</v>
      </c>
      <c r="T2128" s="41">
        <f t="shared" si="1059"/>
        <v>0</v>
      </c>
      <c r="U2128" s="41">
        <f t="shared" si="1059"/>
        <v>0</v>
      </c>
      <c r="V2128" s="41">
        <f t="shared" si="1059"/>
        <v>0</v>
      </c>
      <c r="W2128" s="41">
        <f t="shared" si="1059"/>
        <v>0</v>
      </c>
      <c r="X2128" s="41">
        <f t="shared" si="1059"/>
        <v>0</v>
      </c>
      <c r="Y2128" s="41">
        <f t="shared" si="1059"/>
        <v>0</v>
      </c>
      <c r="Z2128" s="41">
        <f t="shared" si="1059"/>
        <v>0</v>
      </c>
      <c r="AA2128" s="41">
        <f t="shared" si="1059"/>
        <v>0</v>
      </c>
      <c r="AB2128" s="42" t="e">
        <f>Z2128/D2128</f>
        <v>#DIV/0!</v>
      </c>
      <c r="AC2128" s="44"/>
      <c r="AE2128" s="135"/>
      <c r="AF2128" s="135"/>
      <c r="AG2128" s="135"/>
      <c r="AH2128" s="135"/>
      <c r="AI2128" s="135"/>
      <c r="AJ2128" s="135"/>
      <c r="AK2128" s="135"/>
      <c r="AL2128" s="135"/>
      <c r="AM2128" s="135"/>
      <c r="AN2128" s="135"/>
      <c r="AO2128" s="135"/>
      <c r="AP2128" s="135"/>
    </row>
    <row r="2129" spans="1:42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  <c r="AE2129" s="135"/>
      <c r="AF2129" s="135"/>
      <c r="AG2129" s="135"/>
      <c r="AH2129" s="135"/>
      <c r="AI2129" s="135"/>
      <c r="AJ2129" s="135"/>
      <c r="AK2129" s="135"/>
      <c r="AL2129" s="135"/>
      <c r="AM2129" s="135"/>
      <c r="AN2129" s="135"/>
      <c r="AO2129" s="135"/>
      <c r="AP2129" s="135"/>
    </row>
    <row r="2130" spans="1:42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  <c r="AE2130" s="135"/>
      <c r="AF2130" s="135"/>
      <c r="AG2130" s="135"/>
      <c r="AH2130" s="135"/>
      <c r="AI2130" s="135"/>
      <c r="AJ2130" s="135"/>
      <c r="AK2130" s="135"/>
      <c r="AL2130" s="135"/>
      <c r="AM2130" s="135"/>
      <c r="AN2130" s="135"/>
      <c r="AO2130" s="135"/>
      <c r="AP2130" s="135"/>
    </row>
    <row r="2131" spans="1:42" s="33" customFormat="1" ht="20.45" customHeight="1" x14ac:dyDescent="0.25">
      <c r="A2131" s="68" t="s">
        <v>119</v>
      </c>
      <c r="B2131" s="70"/>
      <c r="C2131" s="70"/>
      <c r="D2131" s="70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  <c r="AE2131" s="135"/>
      <c r="AF2131" s="135"/>
      <c r="AG2131" s="135"/>
      <c r="AH2131" s="135"/>
      <c r="AI2131" s="135"/>
      <c r="AJ2131" s="135"/>
      <c r="AK2131" s="135"/>
      <c r="AL2131" s="135"/>
      <c r="AM2131" s="135"/>
      <c r="AN2131" s="135"/>
      <c r="AO2131" s="135"/>
      <c r="AP2131" s="135"/>
    </row>
    <row r="2132" spans="1:42" s="33" customFormat="1" ht="15" hidden="1" customHeight="1" x14ac:dyDescent="0.25">
      <c r="A2132" s="68"/>
      <c r="B2132" s="70"/>
      <c r="C2132" s="70"/>
      <c r="D2132" s="70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  <c r="AE2132" s="135"/>
      <c r="AF2132" s="135"/>
      <c r="AG2132" s="135"/>
      <c r="AH2132" s="135"/>
      <c r="AI2132" s="135"/>
      <c r="AJ2132" s="135"/>
      <c r="AK2132" s="135"/>
      <c r="AL2132" s="135"/>
      <c r="AM2132" s="135"/>
      <c r="AN2132" s="135"/>
      <c r="AO2132" s="135"/>
      <c r="AP2132" s="135"/>
    </row>
    <row r="2133" spans="1:42" s="33" customFormat="1" ht="15" hidden="1" customHeight="1" x14ac:dyDescent="0.2">
      <c r="A2133" s="56"/>
      <c r="B2133" s="70"/>
      <c r="C2133" s="70"/>
      <c r="D2133" s="70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  <c r="AE2133" s="135"/>
      <c r="AF2133" s="135"/>
      <c r="AG2133" s="135"/>
      <c r="AH2133" s="135"/>
      <c r="AI2133" s="135"/>
      <c r="AJ2133" s="135"/>
      <c r="AK2133" s="135"/>
      <c r="AL2133" s="135"/>
      <c r="AM2133" s="135"/>
      <c r="AN2133" s="135"/>
      <c r="AO2133" s="135"/>
      <c r="AP2133" s="135"/>
    </row>
    <row r="2134" spans="1:42" s="33" customFormat="1" ht="15" hidden="1" customHeight="1" x14ac:dyDescent="0.25">
      <c r="A2134" s="48" t="s">
        <v>120</v>
      </c>
      <c r="B2134" s="64"/>
      <c r="C2134" s="64"/>
      <c r="D2134" s="64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  <c r="AE2134" s="135"/>
      <c r="AF2134" s="135"/>
      <c r="AG2134" s="135"/>
      <c r="AH2134" s="135"/>
      <c r="AI2134" s="135"/>
      <c r="AJ2134" s="135"/>
      <c r="AK2134" s="135"/>
      <c r="AL2134" s="135"/>
      <c r="AM2134" s="135"/>
      <c r="AN2134" s="135"/>
      <c r="AO2134" s="135"/>
      <c r="AP2134" s="135"/>
    </row>
    <row r="2135" spans="1:42" s="33" customFormat="1" ht="18" hidden="1" customHeight="1" x14ac:dyDescent="0.2">
      <c r="A2135" s="36" t="s">
        <v>34</v>
      </c>
      <c r="B2135" s="31">
        <f t="shared" ref="B2135:Q2140" si="1060">B2145+B2155+B2165+B2175+B2185+B2195+B2205+B2215+B2225+B2235</f>
        <v>0</v>
      </c>
      <c r="C2135" s="31">
        <f t="shared" si="1060"/>
        <v>0</v>
      </c>
      <c r="D2135" s="31">
        <f>D2145+D2155+D2165+D2175+D2185+D2195+D2205+D2215+D2225+D2235</f>
        <v>0</v>
      </c>
      <c r="E2135" s="31">
        <f t="shared" ref="E2135:Y2140" si="1061">E2145+E2155+E2165+E2175+E2185+E2195+E2205+E2215+E2225+E2235</f>
        <v>0</v>
      </c>
      <c r="F2135" s="31">
        <f t="shared" si="1061"/>
        <v>0</v>
      </c>
      <c r="G2135" s="31">
        <f t="shared" si="1061"/>
        <v>0</v>
      </c>
      <c r="H2135" s="31">
        <f t="shared" si="1061"/>
        <v>0</v>
      </c>
      <c r="I2135" s="31">
        <f t="shared" si="1061"/>
        <v>0</v>
      </c>
      <c r="J2135" s="31">
        <f t="shared" si="1061"/>
        <v>0</v>
      </c>
      <c r="K2135" s="31">
        <f t="shared" si="1061"/>
        <v>0</v>
      </c>
      <c r="L2135" s="31">
        <f t="shared" si="1061"/>
        <v>0</v>
      </c>
      <c r="M2135" s="31">
        <f t="shared" si="1061"/>
        <v>0</v>
      </c>
      <c r="N2135" s="31">
        <f t="shared" si="1061"/>
        <v>0</v>
      </c>
      <c r="O2135" s="31">
        <f t="shared" si="1061"/>
        <v>0</v>
      </c>
      <c r="P2135" s="31">
        <f t="shared" si="1061"/>
        <v>0</v>
      </c>
      <c r="Q2135" s="31">
        <f t="shared" si="1061"/>
        <v>0</v>
      </c>
      <c r="R2135" s="31">
        <f t="shared" si="1061"/>
        <v>0</v>
      </c>
      <c r="S2135" s="31">
        <f t="shared" si="1061"/>
        <v>0</v>
      </c>
      <c r="T2135" s="31">
        <f t="shared" si="1061"/>
        <v>0</v>
      </c>
      <c r="U2135" s="31">
        <f t="shared" si="1061"/>
        <v>0</v>
      </c>
      <c r="V2135" s="31">
        <f t="shared" si="1061"/>
        <v>0</v>
      </c>
      <c r="W2135" s="31">
        <f t="shared" si="1061"/>
        <v>0</v>
      </c>
      <c r="X2135" s="31">
        <f t="shared" si="1061"/>
        <v>0</v>
      </c>
      <c r="Y2135" s="31">
        <f t="shared" si="1061"/>
        <v>0</v>
      </c>
      <c r="Z2135" s="31">
        <f>SUM(M2135:Y2135)</f>
        <v>0</v>
      </c>
      <c r="AA2135" s="31">
        <f>D2135-Z2135</f>
        <v>0</v>
      </c>
      <c r="AB2135" s="39" t="e">
        <f>Z2135/D2135</f>
        <v>#DIV/0!</v>
      </c>
      <c r="AC2135" s="32"/>
      <c r="AE2135" s="135"/>
      <c r="AF2135" s="135"/>
      <c r="AG2135" s="135"/>
      <c r="AH2135" s="135"/>
      <c r="AI2135" s="135"/>
      <c r="AJ2135" s="135"/>
      <c r="AK2135" s="135"/>
      <c r="AL2135" s="135"/>
      <c r="AM2135" s="135"/>
      <c r="AN2135" s="135"/>
      <c r="AO2135" s="135"/>
      <c r="AP2135" s="135"/>
    </row>
    <row r="2136" spans="1:42" s="33" customFormat="1" ht="18" hidden="1" customHeight="1" x14ac:dyDescent="0.2">
      <c r="A2136" s="36" t="s">
        <v>35</v>
      </c>
      <c r="B2136" s="31">
        <f t="shared" si="1060"/>
        <v>0</v>
      </c>
      <c r="C2136" s="31">
        <f t="shared" si="1060"/>
        <v>0</v>
      </c>
      <c r="D2136" s="31">
        <f t="shared" si="1060"/>
        <v>0</v>
      </c>
      <c r="E2136" s="31">
        <f t="shared" si="1060"/>
        <v>0</v>
      </c>
      <c r="F2136" s="31">
        <f t="shared" si="1060"/>
        <v>0</v>
      </c>
      <c r="G2136" s="31">
        <f t="shared" si="1060"/>
        <v>0</v>
      </c>
      <c r="H2136" s="31">
        <f t="shared" si="1060"/>
        <v>0</v>
      </c>
      <c r="I2136" s="31">
        <f t="shared" si="1060"/>
        <v>0</v>
      </c>
      <c r="J2136" s="31">
        <f t="shared" si="1060"/>
        <v>0</v>
      </c>
      <c r="K2136" s="31">
        <f t="shared" si="1060"/>
        <v>0</v>
      </c>
      <c r="L2136" s="31">
        <f t="shared" si="1060"/>
        <v>0</v>
      </c>
      <c r="M2136" s="31">
        <f t="shared" si="1060"/>
        <v>0</v>
      </c>
      <c r="N2136" s="31">
        <f t="shared" si="1060"/>
        <v>0</v>
      </c>
      <c r="O2136" s="31">
        <f t="shared" si="1060"/>
        <v>0</v>
      </c>
      <c r="P2136" s="31">
        <f t="shared" si="1060"/>
        <v>0</v>
      </c>
      <c r="Q2136" s="31">
        <f t="shared" si="1060"/>
        <v>0</v>
      </c>
      <c r="R2136" s="31">
        <f t="shared" si="1061"/>
        <v>0</v>
      </c>
      <c r="S2136" s="31">
        <f t="shared" si="1061"/>
        <v>0</v>
      </c>
      <c r="T2136" s="31">
        <f t="shared" si="1061"/>
        <v>0</v>
      </c>
      <c r="U2136" s="31">
        <f t="shared" si="1061"/>
        <v>0</v>
      </c>
      <c r="V2136" s="31">
        <f t="shared" si="1061"/>
        <v>0</v>
      </c>
      <c r="W2136" s="31">
        <f t="shared" si="1061"/>
        <v>0</v>
      </c>
      <c r="X2136" s="31">
        <f t="shared" si="1061"/>
        <v>0</v>
      </c>
      <c r="Y2136" s="31">
        <f t="shared" si="1061"/>
        <v>0</v>
      </c>
      <c r="Z2136" s="31">
        <f t="shared" ref="Z2136:Z2138" si="1062">SUM(M2136:Y2136)</f>
        <v>0</v>
      </c>
      <c r="AA2136" s="31">
        <f>D2136-Z2136</f>
        <v>0</v>
      </c>
      <c r="AB2136" s="39"/>
      <c r="AC2136" s="32"/>
      <c r="AE2136" s="135"/>
      <c r="AF2136" s="135"/>
      <c r="AG2136" s="135"/>
      <c r="AH2136" s="135"/>
      <c r="AI2136" s="135"/>
      <c r="AJ2136" s="135"/>
      <c r="AK2136" s="135"/>
      <c r="AL2136" s="135"/>
      <c r="AM2136" s="135"/>
      <c r="AN2136" s="135"/>
      <c r="AO2136" s="135"/>
      <c r="AP2136" s="135"/>
    </row>
    <row r="2137" spans="1:42" s="33" customFormat="1" ht="18" hidden="1" customHeight="1" x14ac:dyDescent="0.2">
      <c r="A2137" s="36" t="s">
        <v>36</v>
      </c>
      <c r="B2137" s="31">
        <f t="shared" si="1060"/>
        <v>0</v>
      </c>
      <c r="C2137" s="31">
        <f t="shared" si="1060"/>
        <v>0</v>
      </c>
      <c r="D2137" s="31">
        <f t="shared" si="1060"/>
        <v>0</v>
      </c>
      <c r="E2137" s="31">
        <f t="shared" si="1061"/>
        <v>0</v>
      </c>
      <c r="F2137" s="31">
        <f t="shared" si="1061"/>
        <v>0</v>
      </c>
      <c r="G2137" s="31">
        <f t="shared" si="1061"/>
        <v>0</v>
      </c>
      <c r="H2137" s="31">
        <f t="shared" si="1061"/>
        <v>0</v>
      </c>
      <c r="I2137" s="31">
        <f t="shared" si="1061"/>
        <v>0</v>
      </c>
      <c r="J2137" s="31">
        <f t="shared" si="1061"/>
        <v>0</v>
      </c>
      <c r="K2137" s="31">
        <f t="shared" si="1061"/>
        <v>0</v>
      </c>
      <c r="L2137" s="31">
        <f t="shared" si="1061"/>
        <v>0</v>
      </c>
      <c r="M2137" s="31">
        <f t="shared" si="1061"/>
        <v>0</v>
      </c>
      <c r="N2137" s="31">
        <f t="shared" si="1061"/>
        <v>0</v>
      </c>
      <c r="O2137" s="31">
        <f t="shared" si="1061"/>
        <v>0</v>
      </c>
      <c r="P2137" s="31">
        <f t="shared" si="1061"/>
        <v>0</v>
      </c>
      <c r="Q2137" s="31">
        <f t="shared" si="1061"/>
        <v>0</v>
      </c>
      <c r="R2137" s="31">
        <f t="shared" si="1061"/>
        <v>0</v>
      </c>
      <c r="S2137" s="31">
        <f t="shared" si="1061"/>
        <v>0</v>
      </c>
      <c r="T2137" s="31">
        <f t="shared" si="1061"/>
        <v>0</v>
      </c>
      <c r="U2137" s="31">
        <f t="shared" si="1061"/>
        <v>0</v>
      </c>
      <c r="V2137" s="31">
        <f t="shared" si="1061"/>
        <v>0</v>
      </c>
      <c r="W2137" s="31">
        <f t="shared" si="1061"/>
        <v>0</v>
      </c>
      <c r="X2137" s="31">
        <f t="shared" si="1061"/>
        <v>0</v>
      </c>
      <c r="Y2137" s="31">
        <f t="shared" si="1061"/>
        <v>0</v>
      </c>
      <c r="Z2137" s="31">
        <f t="shared" si="1062"/>
        <v>0</v>
      </c>
      <c r="AA2137" s="31">
        <f>D2137-Z2137</f>
        <v>0</v>
      </c>
      <c r="AB2137" s="39"/>
      <c r="AC2137" s="32"/>
      <c r="AE2137" s="135"/>
      <c r="AF2137" s="135"/>
      <c r="AG2137" s="135"/>
      <c r="AH2137" s="135"/>
      <c r="AI2137" s="135"/>
      <c r="AJ2137" s="135"/>
      <c r="AK2137" s="135"/>
      <c r="AL2137" s="135"/>
      <c r="AM2137" s="135"/>
      <c r="AN2137" s="135"/>
      <c r="AO2137" s="135"/>
      <c r="AP2137" s="135"/>
    </row>
    <row r="2138" spans="1:42" s="33" customFormat="1" ht="18" hidden="1" customHeight="1" x14ac:dyDescent="0.2">
      <c r="A2138" s="36" t="s">
        <v>37</v>
      </c>
      <c r="B2138" s="31">
        <f t="shared" si="1060"/>
        <v>0</v>
      </c>
      <c r="C2138" s="31">
        <f t="shared" si="1060"/>
        <v>0</v>
      </c>
      <c r="D2138" s="31">
        <f t="shared" si="1060"/>
        <v>0</v>
      </c>
      <c r="E2138" s="31">
        <f t="shared" si="1061"/>
        <v>0</v>
      </c>
      <c r="F2138" s="31">
        <f t="shared" si="1061"/>
        <v>0</v>
      </c>
      <c r="G2138" s="31">
        <f t="shared" si="1061"/>
        <v>0</v>
      </c>
      <c r="H2138" s="31">
        <f t="shared" si="1061"/>
        <v>0</v>
      </c>
      <c r="I2138" s="31">
        <f t="shared" si="1061"/>
        <v>0</v>
      </c>
      <c r="J2138" s="31">
        <f t="shared" si="1061"/>
        <v>0</v>
      </c>
      <c r="K2138" s="31">
        <f t="shared" si="1061"/>
        <v>0</v>
      </c>
      <c r="L2138" s="31">
        <f t="shared" si="1061"/>
        <v>0</v>
      </c>
      <c r="M2138" s="31">
        <f t="shared" si="1061"/>
        <v>0</v>
      </c>
      <c r="N2138" s="31">
        <f t="shared" si="1061"/>
        <v>0</v>
      </c>
      <c r="O2138" s="31">
        <f t="shared" si="1061"/>
        <v>0</v>
      </c>
      <c r="P2138" s="31">
        <f t="shared" si="1061"/>
        <v>0</v>
      </c>
      <c r="Q2138" s="31">
        <f t="shared" si="1061"/>
        <v>0</v>
      </c>
      <c r="R2138" s="31">
        <f t="shared" si="1061"/>
        <v>0</v>
      </c>
      <c r="S2138" s="31">
        <f t="shared" si="1061"/>
        <v>0</v>
      </c>
      <c r="T2138" s="31">
        <f t="shared" si="1061"/>
        <v>0</v>
      </c>
      <c r="U2138" s="31">
        <f t="shared" si="1061"/>
        <v>0</v>
      </c>
      <c r="V2138" s="31">
        <f t="shared" si="1061"/>
        <v>0</v>
      </c>
      <c r="W2138" s="31">
        <f t="shared" si="1061"/>
        <v>0</v>
      </c>
      <c r="X2138" s="31">
        <f t="shared" si="1061"/>
        <v>0</v>
      </c>
      <c r="Y2138" s="31">
        <f t="shared" si="1061"/>
        <v>0</v>
      </c>
      <c r="Z2138" s="31">
        <f t="shared" si="1062"/>
        <v>0</v>
      </c>
      <c r="AA2138" s="31">
        <f>D2138-Z2138</f>
        <v>0</v>
      </c>
      <c r="AB2138" s="39"/>
      <c r="AC2138" s="32"/>
      <c r="AE2138" s="135"/>
      <c r="AF2138" s="135"/>
      <c r="AG2138" s="135"/>
      <c r="AH2138" s="135"/>
      <c r="AI2138" s="135"/>
      <c r="AJ2138" s="135"/>
      <c r="AK2138" s="135"/>
      <c r="AL2138" s="135"/>
      <c r="AM2138" s="135"/>
      <c r="AN2138" s="135"/>
      <c r="AO2138" s="135"/>
      <c r="AP2138" s="135"/>
    </row>
    <row r="2139" spans="1:42" s="33" customFormat="1" ht="18" hidden="1" customHeight="1" x14ac:dyDescent="0.25">
      <c r="A2139" s="40" t="s">
        <v>38</v>
      </c>
      <c r="B2139" s="41">
        <f t="shared" ref="B2139:C2139" si="1063">SUM(B2135:B2138)</f>
        <v>0</v>
      </c>
      <c r="C2139" s="41">
        <f t="shared" si="1063"/>
        <v>0</v>
      </c>
      <c r="D2139" s="41">
        <f>SUM(D2135:D2138)</f>
        <v>0</v>
      </c>
      <c r="E2139" s="41">
        <f t="shared" ref="E2139:AA2139" si="1064">SUM(E2135:E2138)</f>
        <v>0</v>
      </c>
      <c r="F2139" s="41">
        <f t="shared" si="1064"/>
        <v>0</v>
      </c>
      <c r="G2139" s="41">
        <f t="shared" si="1064"/>
        <v>0</v>
      </c>
      <c r="H2139" s="41">
        <f t="shared" si="1064"/>
        <v>0</v>
      </c>
      <c r="I2139" s="41">
        <f t="shared" si="1064"/>
        <v>0</v>
      </c>
      <c r="J2139" s="41">
        <f t="shared" si="1064"/>
        <v>0</v>
      </c>
      <c r="K2139" s="41">
        <f t="shared" si="1064"/>
        <v>0</v>
      </c>
      <c r="L2139" s="41">
        <f t="shared" si="1064"/>
        <v>0</v>
      </c>
      <c r="M2139" s="41">
        <f t="shared" si="1064"/>
        <v>0</v>
      </c>
      <c r="N2139" s="41">
        <f t="shared" si="1064"/>
        <v>0</v>
      </c>
      <c r="O2139" s="41">
        <f t="shared" si="1064"/>
        <v>0</v>
      </c>
      <c r="P2139" s="41">
        <f t="shared" si="1064"/>
        <v>0</v>
      </c>
      <c r="Q2139" s="41">
        <f t="shared" si="1064"/>
        <v>0</v>
      </c>
      <c r="R2139" s="41">
        <f t="shared" si="1064"/>
        <v>0</v>
      </c>
      <c r="S2139" s="41">
        <f t="shared" si="1064"/>
        <v>0</v>
      </c>
      <c r="T2139" s="41">
        <f t="shared" si="1064"/>
        <v>0</v>
      </c>
      <c r="U2139" s="41">
        <f t="shared" si="1064"/>
        <v>0</v>
      </c>
      <c r="V2139" s="41">
        <f t="shared" si="1064"/>
        <v>0</v>
      </c>
      <c r="W2139" s="41">
        <f t="shared" si="1064"/>
        <v>0</v>
      </c>
      <c r="X2139" s="41">
        <f t="shared" si="1064"/>
        <v>0</v>
      </c>
      <c r="Y2139" s="41">
        <f t="shared" si="1064"/>
        <v>0</v>
      </c>
      <c r="Z2139" s="41">
        <f t="shared" si="1064"/>
        <v>0</v>
      </c>
      <c r="AA2139" s="41">
        <f t="shared" si="1064"/>
        <v>0</v>
      </c>
      <c r="AB2139" s="42" t="e">
        <f>Z2139/D2139</f>
        <v>#DIV/0!</v>
      </c>
      <c r="AC2139" s="32"/>
      <c r="AE2139" s="135"/>
      <c r="AF2139" s="135"/>
      <c r="AG2139" s="135"/>
      <c r="AH2139" s="135"/>
      <c r="AI2139" s="135"/>
      <c r="AJ2139" s="135"/>
      <c r="AK2139" s="135"/>
      <c r="AL2139" s="135"/>
      <c r="AM2139" s="135"/>
      <c r="AN2139" s="135"/>
      <c r="AO2139" s="135"/>
      <c r="AP2139" s="135"/>
    </row>
    <row r="2140" spans="1:42" s="33" customFormat="1" ht="18" hidden="1" customHeight="1" x14ac:dyDescent="0.25">
      <c r="A2140" s="43" t="s">
        <v>39</v>
      </c>
      <c r="B2140" s="31">
        <f t="shared" ref="B2140:C2140" si="1065">B2150+B2160+B2170+B2180+B2190+B2200+B2210+B2220+B2230+B2240</f>
        <v>0</v>
      </c>
      <c r="C2140" s="31">
        <f t="shared" si="1065"/>
        <v>0</v>
      </c>
      <c r="D2140" s="31">
        <f t="shared" si="1060"/>
        <v>0</v>
      </c>
      <c r="E2140" s="31">
        <f t="shared" si="1061"/>
        <v>0</v>
      </c>
      <c r="F2140" s="31">
        <f t="shared" si="1061"/>
        <v>0</v>
      </c>
      <c r="G2140" s="31">
        <f t="shared" si="1061"/>
        <v>0</v>
      </c>
      <c r="H2140" s="31">
        <f t="shared" si="1061"/>
        <v>0</v>
      </c>
      <c r="I2140" s="31">
        <f t="shared" si="1061"/>
        <v>0</v>
      </c>
      <c r="J2140" s="31">
        <f t="shared" si="1061"/>
        <v>0</v>
      </c>
      <c r="K2140" s="31">
        <f t="shared" si="1061"/>
        <v>0</v>
      </c>
      <c r="L2140" s="31">
        <f t="shared" si="1061"/>
        <v>0</v>
      </c>
      <c r="M2140" s="31">
        <f t="shared" si="1061"/>
        <v>0</v>
      </c>
      <c r="N2140" s="31">
        <f t="shared" si="1061"/>
        <v>0</v>
      </c>
      <c r="O2140" s="31">
        <f t="shared" si="1061"/>
        <v>0</v>
      </c>
      <c r="P2140" s="31">
        <f t="shared" si="1061"/>
        <v>0</v>
      </c>
      <c r="Q2140" s="31">
        <f t="shared" si="1061"/>
        <v>0</v>
      </c>
      <c r="R2140" s="31">
        <f t="shared" si="1061"/>
        <v>0</v>
      </c>
      <c r="S2140" s="31">
        <f t="shared" si="1061"/>
        <v>0</v>
      </c>
      <c r="T2140" s="31">
        <f t="shared" si="1061"/>
        <v>0</v>
      </c>
      <c r="U2140" s="31">
        <f t="shared" si="1061"/>
        <v>0</v>
      </c>
      <c r="V2140" s="31">
        <f t="shared" si="1061"/>
        <v>0</v>
      </c>
      <c r="W2140" s="31">
        <f t="shared" si="1061"/>
        <v>0</v>
      </c>
      <c r="X2140" s="31">
        <f t="shared" si="1061"/>
        <v>0</v>
      </c>
      <c r="Y2140" s="31">
        <f t="shared" si="1061"/>
        <v>0</v>
      </c>
      <c r="Z2140" s="31">
        <f t="shared" ref="Z2140" si="1066">SUM(M2140:Y2140)</f>
        <v>0</v>
      </c>
      <c r="AA2140" s="31">
        <f>D2140-Z2140</f>
        <v>0</v>
      </c>
      <c r="AB2140" s="39"/>
      <c r="AC2140" s="32"/>
      <c r="AE2140" s="135"/>
      <c r="AF2140" s="135"/>
      <c r="AG2140" s="135"/>
      <c r="AH2140" s="135"/>
      <c r="AI2140" s="135"/>
      <c r="AJ2140" s="135"/>
      <c r="AK2140" s="135"/>
      <c r="AL2140" s="135"/>
      <c r="AM2140" s="135"/>
      <c r="AN2140" s="135"/>
      <c r="AO2140" s="135"/>
      <c r="AP2140" s="135"/>
    </row>
    <row r="2141" spans="1:42" s="33" customFormat="1" ht="26.45" hidden="1" customHeight="1" x14ac:dyDescent="0.25">
      <c r="A2141" s="40" t="s">
        <v>40</v>
      </c>
      <c r="B2141" s="41">
        <f t="shared" ref="B2141:C2141" si="1067">B2140+B2139</f>
        <v>0</v>
      </c>
      <c r="C2141" s="41">
        <f t="shared" si="1067"/>
        <v>0</v>
      </c>
      <c r="D2141" s="41">
        <f>D2140+D2139</f>
        <v>0</v>
      </c>
      <c r="E2141" s="41">
        <f t="shared" ref="E2141:AA2141" si="1068">E2140+E2139</f>
        <v>0</v>
      </c>
      <c r="F2141" s="41">
        <f t="shared" si="1068"/>
        <v>0</v>
      </c>
      <c r="G2141" s="41">
        <f t="shared" si="1068"/>
        <v>0</v>
      </c>
      <c r="H2141" s="41">
        <f t="shared" si="1068"/>
        <v>0</v>
      </c>
      <c r="I2141" s="41">
        <f t="shared" si="1068"/>
        <v>0</v>
      </c>
      <c r="J2141" s="41">
        <f t="shared" si="1068"/>
        <v>0</v>
      </c>
      <c r="K2141" s="41">
        <f t="shared" si="1068"/>
        <v>0</v>
      </c>
      <c r="L2141" s="41">
        <f t="shared" si="1068"/>
        <v>0</v>
      </c>
      <c r="M2141" s="41">
        <f t="shared" si="1068"/>
        <v>0</v>
      </c>
      <c r="N2141" s="41">
        <f t="shared" si="1068"/>
        <v>0</v>
      </c>
      <c r="O2141" s="41">
        <f t="shared" si="1068"/>
        <v>0</v>
      </c>
      <c r="P2141" s="41">
        <f t="shared" si="1068"/>
        <v>0</v>
      </c>
      <c r="Q2141" s="41">
        <f t="shared" si="1068"/>
        <v>0</v>
      </c>
      <c r="R2141" s="41">
        <f t="shared" si="1068"/>
        <v>0</v>
      </c>
      <c r="S2141" s="41">
        <f t="shared" si="1068"/>
        <v>0</v>
      </c>
      <c r="T2141" s="41">
        <f t="shared" si="1068"/>
        <v>0</v>
      </c>
      <c r="U2141" s="41">
        <f t="shared" si="1068"/>
        <v>0</v>
      </c>
      <c r="V2141" s="41">
        <f t="shared" si="1068"/>
        <v>0</v>
      </c>
      <c r="W2141" s="41">
        <f t="shared" si="1068"/>
        <v>0</v>
      </c>
      <c r="X2141" s="41">
        <f t="shared" si="1068"/>
        <v>0</v>
      </c>
      <c r="Y2141" s="41">
        <f t="shared" si="1068"/>
        <v>0</v>
      </c>
      <c r="Z2141" s="41">
        <f t="shared" si="1068"/>
        <v>0</v>
      </c>
      <c r="AA2141" s="41">
        <f t="shared" si="1068"/>
        <v>0</v>
      </c>
      <c r="AB2141" s="42" t="e">
        <f>Z2141/D2141</f>
        <v>#DIV/0!</v>
      </c>
      <c r="AC2141" s="44"/>
      <c r="AE2141" s="135"/>
      <c r="AF2141" s="135"/>
      <c r="AG2141" s="135"/>
      <c r="AH2141" s="135"/>
      <c r="AI2141" s="135"/>
      <c r="AJ2141" s="135"/>
      <c r="AK2141" s="135"/>
      <c r="AL2141" s="135"/>
      <c r="AM2141" s="135"/>
      <c r="AN2141" s="135"/>
      <c r="AO2141" s="135"/>
      <c r="AP2141" s="135"/>
    </row>
    <row r="2142" spans="1:42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  <c r="AE2142" s="135"/>
      <c r="AF2142" s="135"/>
      <c r="AG2142" s="135"/>
      <c r="AH2142" s="135"/>
      <c r="AI2142" s="135"/>
      <c r="AJ2142" s="135"/>
      <c r="AK2142" s="135"/>
      <c r="AL2142" s="135"/>
      <c r="AM2142" s="135"/>
      <c r="AN2142" s="135"/>
      <c r="AO2142" s="135"/>
      <c r="AP2142" s="135"/>
    </row>
    <row r="2143" spans="1:42" s="33" customFormat="1" ht="15" hidden="1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  <c r="AE2143" s="135"/>
      <c r="AF2143" s="135"/>
      <c r="AG2143" s="135"/>
      <c r="AH2143" s="135"/>
      <c r="AI2143" s="135"/>
      <c r="AJ2143" s="135"/>
      <c r="AK2143" s="135"/>
      <c r="AL2143" s="135"/>
      <c r="AM2143" s="135"/>
      <c r="AN2143" s="135"/>
      <c r="AO2143" s="135"/>
      <c r="AP2143" s="135"/>
    </row>
    <row r="2144" spans="1:42" s="33" customFormat="1" ht="15" hidden="1" customHeight="1" x14ac:dyDescent="0.25">
      <c r="A2144" s="54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  <c r="AE2144" s="135"/>
      <c r="AF2144" s="135"/>
      <c r="AG2144" s="135"/>
      <c r="AH2144" s="135"/>
      <c r="AI2144" s="135"/>
      <c r="AJ2144" s="135"/>
      <c r="AK2144" s="135"/>
      <c r="AL2144" s="135"/>
      <c r="AM2144" s="135"/>
      <c r="AN2144" s="135"/>
      <c r="AO2144" s="135"/>
      <c r="AP2144" s="135"/>
    </row>
    <row r="2145" spans="1:42" s="33" customFormat="1" ht="18" hidden="1" customHeight="1" x14ac:dyDescent="0.2">
      <c r="A2145" s="36" t="s">
        <v>34</v>
      </c>
      <c r="B2145" s="31">
        <f>[1]consoCURRENT!E43618</f>
        <v>0</v>
      </c>
      <c r="C2145" s="31">
        <f>[1]consoCURRENT!F43618</f>
        <v>0</v>
      </c>
      <c r="D2145" s="31">
        <f>[1]consoCURRENT!G43618</f>
        <v>0</v>
      </c>
      <c r="E2145" s="31">
        <f>[1]consoCURRENT!H43618</f>
        <v>0</v>
      </c>
      <c r="F2145" s="31">
        <f>[1]consoCURRENT!I43618</f>
        <v>0</v>
      </c>
      <c r="G2145" s="31">
        <f>[1]consoCURRENT!J43618</f>
        <v>0</v>
      </c>
      <c r="H2145" s="31">
        <f>[1]consoCURRENT!K43618</f>
        <v>0</v>
      </c>
      <c r="I2145" s="31">
        <f>[1]consoCURRENT!L43618</f>
        <v>0</v>
      </c>
      <c r="J2145" s="31">
        <f>[1]consoCURRENT!M43618</f>
        <v>0</v>
      </c>
      <c r="K2145" s="31">
        <f>[1]consoCURRENT!N43618</f>
        <v>0</v>
      </c>
      <c r="L2145" s="31">
        <f>[1]consoCURRENT!O43618</f>
        <v>0</v>
      </c>
      <c r="M2145" s="31">
        <f>[1]consoCURRENT!P43618</f>
        <v>0</v>
      </c>
      <c r="N2145" s="31">
        <f>[1]consoCURRENT!Q43618</f>
        <v>0</v>
      </c>
      <c r="O2145" s="31">
        <f>[1]consoCURRENT!R43618</f>
        <v>0</v>
      </c>
      <c r="P2145" s="31">
        <f>[1]consoCURRENT!S43618</f>
        <v>0</v>
      </c>
      <c r="Q2145" s="31">
        <f>[1]consoCURRENT!T43618</f>
        <v>0</v>
      </c>
      <c r="R2145" s="31">
        <f>[1]consoCURRENT!U43618</f>
        <v>0</v>
      </c>
      <c r="S2145" s="31">
        <f>[1]consoCURRENT!V43618</f>
        <v>0</v>
      </c>
      <c r="T2145" s="31">
        <f>[1]consoCURRENT!W43618</f>
        <v>0</v>
      </c>
      <c r="U2145" s="31">
        <f>[1]consoCURRENT!X43618</f>
        <v>0</v>
      </c>
      <c r="V2145" s="31">
        <f>[1]consoCURRENT!Y43618</f>
        <v>0</v>
      </c>
      <c r="W2145" s="31">
        <f>[1]consoCURRENT!Z43618</f>
        <v>0</v>
      </c>
      <c r="X2145" s="31">
        <f>[1]consoCURRENT!AA43618</f>
        <v>0</v>
      </c>
      <c r="Y2145" s="31">
        <f>[1]consoCURRENT!AB43618</f>
        <v>0</v>
      </c>
      <c r="Z2145" s="31">
        <f>SUM(M2145:Y2145)</f>
        <v>0</v>
      </c>
      <c r="AA2145" s="31">
        <f>D2145-Z2145</f>
        <v>0</v>
      </c>
      <c r="AB2145" s="39" t="e">
        <f>Z2145/D2145</f>
        <v>#DIV/0!</v>
      </c>
      <c r="AC2145" s="32"/>
      <c r="AE2145" s="135"/>
      <c r="AF2145" s="135"/>
      <c r="AG2145" s="135"/>
      <c r="AH2145" s="135"/>
      <c r="AI2145" s="135"/>
      <c r="AJ2145" s="135"/>
      <c r="AK2145" s="135"/>
      <c r="AL2145" s="135"/>
      <c r="AM2145" s="135"/>
      <c r="AN2145" s="135"/>
      <c r="AO2145" s="135"/>
      <c r="AP2145" s="135"/>
    </row>
    <row r="2146" spans="1:42" s="33" customFormat="1" ht="20.45" hidden="1" customHeight="1" x14ac:dyDescent="0.2">
      <c r="A2146" s="36" t="s">
        <v>35</v>
      </c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>
        <f t="shared" ref="Z2146:Z2148" si="1069">SUM(M2146:Y2146)</f>
        <v>0</v>
      </c>
      <c r="AA2146" s="31">
        <f>D2146-Z2146</f>
        <v>0</v>
      </c>
      <c r="AB2146" s="39"/>
      <c r="AC2146" s="32"/>
      <c r="AE2146" s="135"/>
      <c r="AF2146" s="135"/>
      <c r="AG2146" s="135"/>
      <c r="AH2146" s="135"/>
      <c r="AI2146" s="135"/>
      <c r="AJ2146" s="135"/>
      <c r="AK2146" s="135"/>
      <c r="AL2146" s="135"/>
      <c r="AM2146" s="135"/>
      <c r="AN2146" s="135"/>
      <c r="AO2146" s="135"/>
      <c r="AP2146" s="135"/>
    </row>
    <row r="2147" spans="1:42" s="33" customFormat="1" ht="20.100000000000001" hidden="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69"/>
        <v>0</v>
      </c>
      <c r="AA2147" s="31">
        <f>D2147-Z2147</f>
        <v>0</v>
      </c>
      <c r="AB2147" s="39"/>
      <c r="AC2147" s="32"/>
      <c r="AE2147" s="135"/>
      <c r="AF2147" s="135"/>
      <c r="AG2147" s="135"/>
      <c r="AH2147" s="135"/>
      <c r="AI2147" s="135"/>
      <c r="AJ2147" s="135"/>
      <c r="AK2147" s="135"/>
      <c r="AL2147" s="135"/>
      <c r="AM2147" s="135"/>
      <c r="AN2147" s="135"/>
      <c r="AO2147" s="135"/>
      <c r="AP2147" s="135"/>
    </row>
    <row r="2148" spans="1:42" s="33" customFormat="1" ht="22.5" hidden="1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69"/>
        <v>0</v>
      </c>
      <c r="AA2148" s="31">
        <f>D2148-Z2148</f>
        <v>0</v>
      </c>
      <c r="AB2148" s="39"/>
      <c r="AC2148" s="32"/>
      <c r="AE2148" s="135"/>
      <c r="AF2148" s="135"/>
      <c r="AG2148" s="135"/>
      <c r="AH2148" s="135"/>
      <c r="AI2148" s="135"/>
      <c r="AJ2148" s="135"/>
      <c r="AK2148" s="135"/>
      <c r="AL2148" s="135"/>
      <c r="AM2148" s="135"/>
      <c r="AN2148" s="135"/>
      <c r="AO2148" s="135"/>
      <c r="AP2148" s="135"/>
    </row>
    <row r="2149" spans="1:42" s="33" customFormat="1" ht="18" hidden="1" customHeight="1" x14ac:dyDescent="0.25">
      <c r="A2149" s="40" t="s">
        <v>38</v>
      </c>
      <c r="B2149" s="41">
        <f t="shared" ref="B2149:C2149" si="1070">SUM(B2145:B2148)</f>
        <v>0</v>
      </c>
      <c r="C2149" s="41">
        <f t="shared" si="1070"/>
        <v>0</v>
      </c>
      <c r="D2149" s="41">
        <f>SUM(D2145:D2148)</f>
        <v>0</v>
      </c>
      <c r="E2149" s="41">
        <f t="shared" ref="E2149:AA2149" si="1071">SUM(E2145:E2148)</f>
        <v>0</v>
      </c>
      <c r="F2149" s="41">
        <f t="shared" si="1071"/>
        <v>0</v>
      </c>
      <c r="G2149" s="41">
        <f t="shared" si="1071"/>
        <v>0</v>
      </c>
      <c r="H2149" s="41">
        <f t="shared" si="1071"/>
        <v>0</v>
      </c>
      <c r="I2149" s="41">
        <f t="shared" si="1071"/>
        <v>0</v>
      </c>
      <c r="J2149" s="41">
        <f t="shared" si="1071"/>
        <v>0</v>
      </c>
      <c r="K2149" s="41">
        <f t="shared" si="1071"/>
        <v>0</v>
      </c>
      <c r="L2149" s="41">
        <f t="shared" si="1071"/>
        <v>0</v>
      </c>
      <c r="M2149" s="41">
        <f t="shared" si="1071"/>
        <v>0</v>
      </c>
      <c r="N2149" s="41">
        <f t="shared" si="1071"/>
        <v>0</v>
      </c>
      <c r="O2149" s="41">
        <f t="shared" si="1071"/>
        <v>0</v>
      </c>
      <c r="P2149" s="41">
        <f t="shared" si="1071"/>
        <v>0</v>
      </c>
      <c r="Q2149" s="41">
        <f t="shared" si="1071"/>
        <v>0</v>
      </c>
      <c r="R2149" s="41">
        <f t="shared" si="1071"/>
        <v>0</v>
      </c>
      <c r="S2149" s="41">
        <f t="shared" si="1071"/>
        <v>0</v>
      </c>
      <c r="T2149" s="41">
        <f t="shared" si="1071"/>
        <v>0</v>
      </c>
      <c r="U2149" s="41">
        <f t="shared" si="1071"/>
        <v>0</v>
      </c>
      <c r="V2149" s="41">
        <f t="shared" si="1071"/>
        <v>0</v>
      </c>
      <c r="W2149" s="41">
        <f t="shared" si="1071"/>
        <v>0</v>
      </c>
      <c r="X2149" s="41">
        <f t="shared" si="1071"/>
        <v>0</v>
      </c>
      <c r="Y2149" s="41">
        <f t="shared" si="1071"/>
        <v>0</v>
      </c>
      <c r="Z2149" s="41">
        <f t="shared" si="1071"/>
        <v>0</v>
      </c>
      <c r="AA2149" s="41">
        <f t="shared" si="1071"/>
        <v>0</v>
      </c>
      <c r="AB2149" s="42" t="e">
        <f>Z2149/D2149</f>
        <v>#DIV/0!</v>
      </c>
      <c r="AC2149" s="32"/>
      <c r="AE2149" s="135"/>
      <c r="AF2149" s="135"/>
      <c r="AG2149" s="135"/>
      <c r="AH2149" s="135"/>
      <c r="AI2149" s="135"/>
      <c r="AJ2149" s="135"/>
      <c r="AK2149" s="135"/>
      <c r="AL2149" s="135"/>
      <c r="AM2149" s="135"/>
      <c r="AN2149" s="135"/>
      <c r="AO2149" s="135"/>
      <c r="AP2149" s="135"/>
    </row>
    <row r="2150" spans="1:42" s="33" customFormat="1" ht="18" hidden="1" customHeight="1" x14ac:dyDescent="0.25">
      <c r="A2150" s="43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72">SUM(M2150:Y2150)</f>
        <v>0</v>
      </c>
      <c r="AA2150" s="31">
        <f>D2150-Z2150</f>
        <v>0</v>
      </c>
      <c r="AB2150" s="39"/>
      <c r="AC2150" s="32"/>
      <c r="AE2150" s="135"/>
      <c r="AF2150" s="135"/>
      <c r="AG2150" s="135"/>
      <c r="AH2150" s="135"/>
      <c r="AI2150" s="135"/>
      <c r="AJ2150" s="135"/>
      <c r="AK2150" s="135"/>
      <c r="AL2150" s="135"/>
      <c r="AM2150" s="135"/>
      <c r="AN2150" s="135"/>
      <c r="AO2150" s="135"/>
      <c r="AP2150" s="135"/>
    </row>
    <row r="2151" spans="1:42" s="33" customFormat="1" ht="22.5" hidden="1" customHeight="1" x14ac:dyDescent="0.25">
      <c r="A2151" s="40" t="s">
        <v>40</v>
      </c>
      <c r="B2151" s="41">
        <f t="shared" ref="B2151:C2151" si="1073">B2150+B2149</f>
        <v>0</v>
      </c>
      <c r="C2151" s="41">
        <f t="shared" si="1073"/>
        <v>0</v>
      </c>
      <c r="D2151" s="41">
        <f>D2150+D2149</f>
        <v>0</v>
      </c>
      <c r="E2151" s="41">
        <f t="shared" ref="E2151:AA2151" si="1074">E2150+E2149</f>
        <v>0</v>
      </c>
      <c r="F2151" s="41">
        <f t="shared" si="1074"/>
        <v>0</v>
      </c>
      <c r="G2151" s="41">
        <f t="shared" si="1074"/>
        <v>0</v>
      </c>
      <c r="H2151" s="41">
        <f t="shared" si="1074"/>
        <v>0</v>
      </c>
      <c r="I2151" s="41">
        <f t="shared" si="1074"/>
        <v>0</v>
      </c>
      <c r="J2151" s="41">
        <f t="shared" si="1074"/>
        <v>0</v>
      </c>
      <c r="K2151" s="41">
        <f t="shared" si="1074"/>
        <v>0</v>
      </c>
      <c r="L2151" s="41">
        <f t="shared" si="1074"/>
        <v>0</v>
      </c>
      <c r="M2151" s="41">
        <f t="shared" si="1074"/>
        <v>0</v>
      </c>
      <c r="N2151" s="41">
        <f t="shared" si="1074"/>
        <v>0</v>
      </c>
      <c r="O2151" s="41">
        <f t="shared" si="1074"/>
        <v>0</v>
      </c>
      <c r="P2151" s="41">
        <f t="shared" si="1074"/>
        <v>0</v>
      </c>
      <c r="Q2151" s="41">
        <f t="shared" si="1074"/>
        <v>0</v>
      </c>
      <c r="R2151" s="41">
        <f t="shared" si="1074"/>
        <v>0</v>
      </c>
      <c r="S2151" s="41">
        <f t="shared" si="1074"/>
        <v>0</v>
      </c>
      <c r="T2151" s="41">
        <f t="shared" si="1074"/>
        <v>0</v>
      </c>
      <c r="U2151" s="41">
        <f t="shared" si="1074"/>
        <v>0</v>
      </c>
      <c r="V2151" s="41">
        <f t="shared" si="1074"/>
        <v>0</v>
      </c>
      <c r="W2151" s="41">
        <f t="shared" si="1074"/>
        <v>0</v>
      </c>
      <c r="X2151" s="41">
        <f t="shared" si="1074"/>
        <v>0</v>
      </c>
      <c r="Y2151" s="41">
        <f t="shared" si="1074"/>
        <v>0</v>
      </c>
      <c r="Z2151" s="41">
        <f t="shared" si="1074"/>
        <v>0</v>
      </c>
      <c r="AA2151" s="41">
        <f t="shared" si="1074"/>
        <v>0</v>
      </c>
      <c r="AB2151" s="42" t="e">
        <f>Z2151/D2151</f>
        <v>#DIV/0!</v>
      </c>
      <c r="AC2151" s="44"/>
      <c r="AE2151" s="135"/>
      <c r="AF2151" s="135"/>
      <c r="AG2151" s="135"/>
      <c r="AH2151" s="135"/>
      <c r="AI2151" s="135"/>
      <c r="AJ2151" s="135"/>
      <c r="AK2151" s="135"/>
      <c r="AL2151" s="135"/>
      <c r="AM2151" s="135"/>
      <c r="AN2151" s="135"/>
      <c r="AO2151" s="135"/>
      <c r="AP2151" s="135"/>
    </row>
    <row r="2152" spans="1:42" s="33" customFormat="1" ht="15.6" hidden="1" customHeight="1" x14ac:dyDescent="0.25">
      <c r="A2152" s="71"/>
      <c r="B2152" s="72"/>
      <c r="C2152" s="72"/>
      <c r="D2152" s="72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  <c r="AE2152" s="135"/>
      <c r="AF2152" s="135"/>
      <c r="AG2152" s="135"/>
      <c r="AH2152" s="135"/>
      <c r="AI2152" s="135"/>
      <c r="AJ2152" s="135"/>
      <c r="AK2152" s="135"/>
      <c r="AL2152" s="135"/>
      <c r="AM2152" s="135"/>
      <c r="AN2152" s="135"/>
      <c r="AO2152" s="135"/>
      <c r="AP2152" s="135"/>
    </row>
    <row r="2153" spans="1:42" s="33" customFormat="1" ht="15.6" hidden="1" customHeight="1" x14ac:dyDescent="0.25">
      <c r="A2153" s="64"/>
      <c r="B2153" s="73"/>
      <c r="C2153" s="73"/>
      <c r="D2153" s="73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  <c r="AE2153" s="135"/>
      <c r="AF2153" s="135"/>
      <c r="AG2153" s="135"/>
      <c r="AH2153" s="135"/>
      <c r="AI2153" s="135"/>
      <c r="AJ2153" s="135"/>
      <c r="AK2153" s="135"/>
      <c r="AL2153" s="135"/>
      <c r="AM2153" s="135"/>
      <c r="AN2153" s="135"/>
      <c r="AO2153" s="135"/>
      <c r="AP2153" s="135"/>
    </row>
    <row r="2154" spans="1:42" s="33" customFormat="1" ht="15.6" hidden="1" customHeight="1" x14ac:dyDescent="0.25">
      <c r="A2154" s="64" t="s">
        <v>122</v>
      </c>
      <c r="B2154" s="74"/>
      <c r="C2154" s="74"/>
      <c r="D2154" s="74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  <c r="AE2154" s="135"/>
      <c r="AF2154" s="135"/>
      <c r="AG2154" s="135"/>
      <c r="AH2154" s="135"/>
      <c r="AI2154" s="135"/>
      <c r="AJ2154" s="135"/>
      <c r="AK2154" s="135"/>
      <c r="AL2154" s="135"/>
      <c r="AM2154" s="135"/>
      <c r="AN2154" s="135"/>
      <c r="AO2154" s="135"/>
      <c r="AP2154" s="135"/>
    </row>
    <row r="2155" spans="1:42" s="33" customFormat="1" ht="18.600000000000001" hidden="1" customHeight="1" x14ac:dyDescent="0.2">
      <c r="A2155" s="36" t="s">
        <v>34</v>
      </c>
      <c r="B2155" s="31">
        <f>[1]consoCURRENT!E43677</f>
        <v>0</v>
      </c>
      <c r="C2155" s="31">
        <f>[1]consoCURRENT!F43677</f>
        <v>0</v>
      </c>
      <c r="D2155" s="31">
        <f>[1]consoCURRENT!G43677</f>
        <v>0</v>
      </c>
      <c r="E2155" s="31">
        <f>[1]consoCURRENT!H43677</f>
        <v>0</v>
      </c>
      <c r="F2155" s="31">
        <f>[1]consoCURRENT!I43677</f>
        <v>0</v>
      </c>
      <c r="G2155" s="31">
        <f>[1]consoCURRENT!J43677</f>
        <v>0</v>
      </c>
      <c r="H2155" s="31">
        <f>[1]consoCURRENT!K43677</f>
        <v>0</v>
      </c>
      <c r="I2155" s="31">
        <f>[1]consoCURRENT!L43677</f>
        <v>0</v>
      </c>
      <c r="J2155" s="31">
        <f>[1]consoCURRENT!M43677</f>
        <v>0</v>
      </c>
      <c r="K2155" s="31">
        <f>[1]consoCURRENT!N43677</f>
        <v>0</v>
      </c>
      <c r="L2155" s="31">
        <f>[1]consoCURRENT!O43677</f>
        <v>0</v>
      </c>
      <c r="M2155" s="31">
        <f>[1]consoCURRENT!P43677</f>
        <v>0</v>
      </c>
      <c r="N2155" s="31">
        <f>[1]consoCURRENT!Q43677</f>
        <v>0</v>
      </c>
      <c r="O2155" s="31">
        <f>[1]consoCURRENT!R43677</f>
        <v>0</v>
      </c>
      <c r="P2155" s="31">
        <f>[1]consoCURRENT!S43677</f>
        <v>0</v>
      </c>
      <c r="Q2155" s="31">
        <f>[1]consoCURRENT!T43677</f>
        <v>0</v>
      </c>
      <c r="R2155" s="31">
        <f>[1]consoCURRENT!U43677</f>
        <v>0</v>
      </c>
      <c r="S2155" s="31">
        <f>[1]consoCURRENT!V43677</f>
        <v>0</v>
      </c>
      <c r="T2155" s="31">
        <f>[1]consoCURRENT!W43677</f>
        <v>0</v>
      </c>
      <c r="U2155" s="31">
        <f>[1]consoCURRENT!X43677</f>
        <v>0</v>
      </c>
      <c r="V2155" s="31">
        <f>[1]consoCURRENT!Y43677</f>
        <v>0</v>
      </c>
      <c r="W2155" s="31">
        <f>[1]consoCURRENT!Z43677</f>
        <v>0</v>
      </c>
      <c r="X2155" s="31">
        <f>[1]consoCURRENT!AA43677</f>
        <v>0</v>
      </c>
      <c r="Y2155" s="31">
        <f>[1]consoCURRENT!AB43677</f>
        <v>0</v>
      </c>
      <c r="Z2155" s="31">
        <f t="shared" ref="Z2155:Z2158" si="1075">SUM(M2155:Y2155)</f>
        <v>0</v>
      </c>
      <c r="AA2155" s="31">
        <f>D2155-Z2155</f>
        <v>0</v>
      </c>
      <c r="AB2155" s="39" t="e">
        <f>Z2155/D2155</f>
        <v>#DIV/0!</v>
      </c>
      <c r="AC2155" s="32"/>
      <c r="AE2155" s="135"/>
      <c r="AF2155" s="135"/>
      <c r="AG2155" s="135"/>
      <c r="AH2155" s="135"/>
      <c r="AI2155" s="135"/>
      <c r="AJ2155" s="135"/>
      <c r="AK2155" s="135"/>
      <c r="AL2155" s="135"/>
      <c r="AM2155" s="135"/>
      <c r="AN2155" s="135"/>
      <c r="AO2155" s="135"/>
      <c r="AP2155" s="135"/>
    </row>
    <row r="2156" spans="1:42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75"/>
        <v>0</v>
      </c>
      <c r="AA2156" s="31">
        <f>D2156-Z2156</f>
        <v>0</v>
      </c>
      <c r="AB2156" s="39"/>
      <c r="AC2156" s="32"/>
      <c r="AE2156" s="135"/>
      <c r="AF2156" s="135"/>
      <c r="AG2156" s="135"/>
      <c r="AH2156" s="135"/>
      <c r="AI2156" s="135"/>
      <c r="AJ2156" s="135"/>
      <c r="AK2156" s="135"/>
      <c r="AL2156" s="135"/>
      <c r="AM2156" s="135"/>
      <c r="AN2156" s="135"/>
      <c r="AO2156" s="135"/>
      <c r="AP2156" s="135"/>
    </row>
    <row r="2157" spans="1:42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75"/>
        <v>0</v>
      </c>
      <c r="AA2157" s="31">
        <f>D2157-Z2157</f>
        <v>0</v>
      </c>
      <c r="AB2157" s="39"/>
      <c r="AC2157" s="32"/>
      <c r="AE2157" s="135"/>
      <c r="AF2157" s="135"/>
      <c r="AG2157" s="135"/>
      <c r="AH2157" s="135"/>
      <c r="AI2157" s="135"/>
      <c r="AJ2157" s="135"/>
      <c r="AK2157" s="135"/>
      <c r="AL2157" s="135"/>
      <c r="AM2157" s="135"/>
      <c r="AN2157" s="135"/>
      <c r="AO2157" s="135"/>
      <c r="AP2157" s="135"/>
    </row>
    <row r="2158" spans="1:42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75"/>
        <v>0</v>
      </c>
      <c r="AA2158" s="31">
        <f>D2158-Z2158</f>
        <v>0</v>
      </c>
      <c r="AB2158" s="39"/>
      <c r="AC2158" s="32"/>
      <c r="AE2158" s="135"/>
      <c r="AF2158" s="135"/>
      <c r="AG2158" s="135"/>
      <c r="AH2158" s="135"/>
      <c r="AI2158" s="135"/>
      <c r="AJ2158" s="135"/>
      <c r="AK2158" s="135"/>
      <c r="AL2158" s="135"/>
      <c r="AM2158" s="135"/>
      <c r="AN2158" s="135"/>
      <c r="AO2158" s="135"/>
      <c r="AP2158" s="135"/>
    </row>
    <row r="2159" spans="1:42" s="33" customFormat="1" ht="15.6" hidden="1" customHeight="1" x14ac:dyDescent="0.25">
      <c r="A2159" s="40" t="s">
        <v>38</v>
      </c>
      <c r="B2159" s="41">
        <f t="shared" ref="B2159:C2159" si="1076">SUM(B2155:B2158)</f>
        <v>0</v>
      </c>
      <c r="C2159" s="41">
        <f t="shared" si="1076"/>
        <v>0</v>
      </c>
      <c r="D2159" s="41">
        <f>SUM(D2155:D2158)</f>
        <v>0</v>
      </c>
      <c r="E2159" s="41">
        <f t="shared" ref="E2159:AA2159" si="1077">SUM(E2155:E2158)</f>
        <v>0</v>
      </c>
      <c r="F2159" s="41">
        <f t="shared" si="1077"/>
        <v>0</v>
      </c>
      <c r="G2159" s="41">
        <f t="shared" si="1077"/>
        <v>0</v>
      </c>
      <c r="H2159" s="41">
        <f t="shared" si="1077"/>
        <v>0</v>
      </c>
      <c r="I2159" s="41">
        <f t="shared" si="1077"/>
        <v>0</v>
      </c>
      <c r="J2159" s="41">
        <f t="shared" si="1077"/>
        <v>0</v>
      </c>
      <c r="K2159" s="41">
        <f t="shared" si="1077"/>
        <v>0</v>
      </c>
      <c r="L2159" s="41">
        <f t="shared" si="1077"/>
        <v>0</v>
      </c>
      <c r="M2159" s="41">
        <f t="shared" si="1077"/>
        <v>0</v>
      </c>
      <c r="N2159" s="41">
        <f t="shared" si="1077"/>
        <v>0</v>
      </c>
      <c r="O2159" s="41">
        <f t="shared" si="1077"/>
        <v>0</v>
      </c>
      <c r="P2159" s="41">
        <f t="shared" si="1077"/>
        <v>0</v>
      </c>
      <c r="Q2159" s="41">
        <f t="shared" si="1077"/>
        <v>0</v>
      </c>
      <c r="R2159" s="41">
        <f t="shared" si="1077"/>
        <v>0</v>
      </c>
      <c r="S2159" s="41">
        <f t="shared" si="1077"/>
        <v>0</v>
      </c>
      <c r="T2159" s="41">
        <f t="shared" si="1077"/>
        <v>0</v>
      </c>
      <c r="U2159" s="41">
        <f t="shared" si="1077"/>
        <v>0</v>
      </c>
      <c r="V2159" s="41">
        <f t="shared" si="1077"/>
        <v>0</v>
      </c>
      <c r="W2159" s="41">
        <f t="shared" si="1077"/>
        <v>0</v>
      </c>
      <c r="X2159" s="41">
        <f t="shared" si="1077"/>
        <v>0</v>
      </c>
      <c r="Y2159" s="41">
        <f t="shared" si="1077"/>
        <v>0</v>
      </c>
      <c r="Z2159" s="41">
        <f t="shared" si="1077"/>
        <v>0</v>
      </c>
      <c r="AA2159" s="41">
        <f t="shared" si="1077"/>
        <v>0</v>
      </c>
      <c r="AB2159" s="42" t="e">
        <f>Z2159/D2159</f>
        <v>#DIV/0!</v>
      </c>
      <c r="AC2159" s="32"/>
      <c r="AE2159" s="135"/>
      <c r="AF2159" s="135"/>
      <c r="AG2159" s="135"/>
      <c r="AH2159" s="135"/>
      <c r="AI2159" s="135"/>
      <c r="AJ2159" s="135"/>
      <c r="AK2159" s="135"/>
      <c r="AL2159" s="135"/>
      <c r="AM2159" s="135"/>
      <c r="AN2159" s="135"/>
      <c r="AO2159" s="135"/>
      <c r="AP2159" s="135"/>
    </row>
    <row r="2160" spans="1:42" s="33" customFormat="1" ht="15.6" hidden="1" customHeight="1" x14ac:dyDescent="0.25">
      <c r="A2160" s="43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78">SUM(M2160:Y2160)</f>
        <v>0</v>
      </c>
      <c r="AA2160" s="31">
        <f>D2160-Z2160</f>
        <v>0</v>
      </c>
      <c r="AB2160" s="39"/>
      <c r="AC2160" s="32"/>
      <c r="AE2160" s="135"/>
      <c r="AF2160" s="135"/>
      <c r="AG2160" s="135"/>
      <c r="AH2160" s="135"/>
      <c r="AI2160" s="135"/>
      <c r="AJ2160" s="135"/>
      <c r="AK2160" s="135"/>
      <c r="AL2160" s="135"/>
      <c r="AM2160" s="135"/>
      <c r="AN2160" s="135"/>
      <c r="AO2160" s="135"/>
      <c r="AP2160" s="135"/>
    </row>
    <row r="2161" spans="1:42" s="33" customFormat="1" ht="21" hidden="1" customHeight="1" x14ac:dyDescent="0.25">
      <c r="A2161" s="40" t="s">
        <v>40</v>
      </c>
      <c r="B2161" s="41">
        <f t="shared" ref="B2161:C2161" si="1079">B2160+B2159</f>
        <v>0</v>
      </c>
      <c r="C2161" s="41">
        <f t="shared" si="1079"/>
        <v>0</v>
      </c>
      <c r="D2161" s="41">
        <f>D2160+D2159</f>
        <v>0</v>
      </c>
      <c r="E2161" s="41">
        <f t="shared" ref="E2161:AA2161" si="1080">E2160+E2159</f>
        <v>0</v>
      </c>
      <c r="F2161" s="41">
        <f t="shared" si="1080"/>
        <v>0</v>
      </c>
      <c r="G2161" s="41">
        <f t="shared" si="1080"/>
        <v>0</v>
      </c>
      <c r="H2161" s="41">
        <f t="shared" si="1080"/>
        <v>0</v>
      </c>
      <c r="I2161" s="41">
        <f t="shared" si="1080"/>
        <v>0</v>
      </c>
      <c r="J2161" s="41">
        <f t="shared" si="1080"/>
        <v>0</v>
      </c>
      <c r="K2161" s="41">
        <f t="shared" si="1080"/>
        <v>0</v>
      </c>
      <c r="L2161" s="41">
        <f t="shared" si="1080"/>
        <v>0</v>
      </c>
      <c r="M2161" s="41">
        <f t="shared" si="1080"/>
        <v>0</v>
      </c>
      <c r="N2161" s="41">
        <f t="shared" si="1080"/>
        <v>0</v>
      </c>
      <c r="O2161" s="41">
        <f t="shared" si="1080"/>
        <v>0</v>
      </c>
      <c r="P2161" s="41">
        <f t="shared" si="1080"/>
        <v>0</v>
      </c>
      <c r="Q2161" s="41">
        <f t="shared" si="1080"/>
        <v>0</v>
      </c>
      <c r="R2161" s="41">
        <f t="shared" si="1080"/>
        <v>0</v>
      </c>
      <c r="S2161" s="41">
        <f t="shared" si="1080"/>
        <v>0</v>
      </c>
      <c r="T2161" s="41">
        <f t="shared" si="1080"/>
        <v>0</v>
      </c>
      <c r="U2161" s="41">
        <f t="shared" si="1080"/>
        <v>0</v>
      </c>
      <c r="V2161" s="41">
        <f t="shared" si="1080"/>
        <v>0</v>
      </c>
      <c r="W2161" s="41">
        <f t="shared" si="1080"/>
        <v>0</v>
      </c>
      <c r="X2161" s="41">
        <f t="shared" si="1080"/>
        <v>0</v>
      </c>
      <c r="Y2161" s="41">
        <f t="shared" si="1080"/>
        <v>0</v>
      </c>
      <c r="Z2161" s="41">
        <f t="shared" si="1080"/>
        <v>0</v>
      </c>
      <c r="AA2161" s="41">
        <f t="shared" si="1080"/>
        <v>0</v>
      </c>
      <c r="AB2161" s="42" t="e">
        <f>Z2161/D2161</f>
        <v>#DIV/0!</v>
      </c>
      <c r="AC2161" s="44"/>
      <c r="AE2161" s="135"/>
      <c r="AF2161" s="135"/>
      <c r="AG2161" s="135"/>
      <c r="AH2161" s="135"/>
      <c r="AI2161" s="135"/>
      <c r="AJ2161" s="135"/>
      <c r="AK2161" s="135"/>
      <c r="AL2161" s="135"/>
      <c r="AM2161" s="135"/>
      <c r="AN2161" s="135"/>
      <c r="AO2161" s="135"/>
      <c r="AP2161" s="135"/>
    </row>
    <row r="2162" spans="1:42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  <c r="AE2162" s="135"/>
      <c r="AF2162" s="135"/>
      <c r="AG2162" s="135"/>
      <c r="AH2162" s="135"/>
      <c r="AI2162" s="135"/>
      <c r="AJ2162" s="135"/>
      <c r="AK2162" s="135"/>
      <c r="AL2162" s="135"/>
      <c r="AM2162" s="135"/>
      <c r="AN2162" s="135"/>
      <c r="AO2162" s="135"/>
      <c r="AP2162" s="135"/>
    </row>
    <row r="2163" spans="1:42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  <c r="AE2163" s="135"/>
      <c r="AF2163" s="135"/>
      <c r="AG2163" s="135"/>
      <c r="AH2163" s="135"/>
      <c r="AI2163" s="135"/>
      <c r="AJ2163" s="135"/>
      <c r="AK2163" s="135"/>
      <c r="AL2163" s="135"/>
      <c r="AM2163" s="135"/>
      <c r="AN2163" s="135"/>
      <c r="AO2163" s="135"/>
      <c r="AP2163" s="135"/>
    </row>
    <row r="2164" spans="1:42" s="33" customFormat="1" ht="15.6" hidden="1" customHeight="1" x14ac:dyDescent="0.25">
      <c r="A2164" s="64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  <c r="AE2164" s="135"/>
      <c r="AF2164" s="135"/>
      <c r="AG2164" s="135"/>
      <c r="AH2164" s="135"/>
      <c r="AI2164" s="135"/>
      <c r="AJ2164" s="135"/>
      <c r="AK2164" s="135"/>
      <c r="AL2164" s="135"/>
      <c r="AM2164" s="135"/>
      <c r="AN2164" s="135"/>
      <c r="AO2164" s="135"/>
      <c r="AP2164" s="135"/>
    </row>
    <row r="2165" spans="1:42" s="33" customFormat="1" ht="18.600000000000001" hidden="1" customHeight="1" x14ac:dyDescent="0.2">
      <c r="A2165" s="36" t="s">
        <v>34</v>
      </c>
      <c r="B2165" s="31">
        <f>[1]consoCURRENT!E43736</f>
        <v>0</v>
      </c>
      <c r="C2165" s="31">
        <f>[1]consoCURRENT!F43736</f>
        <v>0</v>
      </c>
      <c r="D2165" s="31">
        <f>[1]consoCURRENT!G43736</f>
        <v>0</v>
      </c>
      <c r="E2165" s="31">
        <f>[1]consoCURRENT!H43736</f>
        <v>0</v>
      </c>
      <c r="F2165" s="31">
        <f>[1]consoCURRENT!I43736</f>
        <v>0</v>
      </c>
      <c r="G2165" s="31">
        <f>[1]consoCURRENT!J43736</f>
        <v>0</v>
      </c>
      <c r="H2165" s="31">
        <f>[1]consoCURRENT!K43736</f>
        <v>0</v>
      </c>
      <c r="I2165" s="31">
        <f>[1]consoCURRENT!L43736</f>
        <v>0</v>
      </c>
      <c r="J2165" s="31">
        <f>[1]consoCURRENT!M43736</f>
        <v>0</v>
      </c>
      <c r="K2165" s="31">
        <f>[1]consoCURRENT!N43736</f>
        <v>0</v>
      </c>
      <c r="L2165" s="31">
        <f>[1]consoCURRENT!O43736</f>
        <v>0</v>
      </c>
      <c r="M2165" s="31">
        <f>[1]consoCURRENT!P43736</f>
        <v>0</v>
      </c>
      <c r="N2165" s="31">
        <f>[1]consoCURRENT!Q43736</f>
        <v>0</v>
      </c>
      <c r="O2165" s="31">
        <f>[1]consoCURRENT!R43736</f>
        <v>0</v>
      </c>
      <c r="P2165" s="31">
        <f>[1]consoCURRENT!S43736</f>
        <v>0</v>
      </c>
      <c r="Q2165" s="31">
        <f>[1]consoCURRENT!T43736</f>
        <v>0</v>
      </c>
      <c r="R2165" s="31">
        <f>[1]consoCURRENT!U43736</f>
        <v>0</v>
      </c>
      <c r="S2165" s="31">
        <f>[1]consoCURRENT!V43736</f>
        <v>0</v>
      </c>
      <c r="T2165" s="31">
        <f>[1]consoCURRENT!W43736</f>
        <v>0</v>
      </c>
      <c r="U2165" s="31">
        <f>[1]consoCURRENT!X43736</f>
        <v>0</v>
      </c>
      <c r="V2165" s="31">
        <f>[1]consoCURRENT!Y43736</f>
        <v>0</v>
      </c>
      <c r="W2165" s="31">
        <f>[1]consoCURRENT!Z43736</f>
        <v>0</v>
      </c>
      <c r="X2165" s="31">
        <f>[1]consoCURRENT!AA43736</f>
        <v>0</v>
      </c>
      <c r="Y2165" s="31">
        <f>[1]consoCURRENT!AB43736</f>
        <v>0</v>
      </c>
      <c r="Z2165" s="31">
        <f t="shared" ref="Z2165:Z2168" si="1081">SUM(M2165:Y2165)</f>
        <v>0</v>
      </c>
      <c r="AA2165" s="31">
        <f>D2165-Z2165</f>
        <v>0</v>
      </c>
      <c r="AB2165" s="39" t="e">
        <f>Z2165/D2165</f>
        <v>#DIV/0!</v>
      </c>
      <c r="AC2165" s="32"/>
      <c r="AE2165" s="135"/>
      <c r="AF2165" s="135"/>
      <c r="AG2165" s="135"/>
      <c r="AH2165" s="135"/>
      <c r="AI2165" s="135"/>
      <c r="AJ2165" s="135"/>
      <c r="AK2165" s="135"/>
      <c r="AL2165" s="135"/>
      <c r="AM2165" s="135"/>
      <c r="AN2165" s="135"/>
      <c r="AO2165" s="135"/>
      <c r="AP2165" s="135"/>
    </row>
    <row r="2166" spans="1:42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81"/>
        <v>0</v>
      </c>
      <c r="AA2166" s="31">
        <f>D2166-Z2166</f>
        <v>0</v>
      </c>
      <c r="AB2166" s="39"/>
      <c r="AC2166" s="32"/>
      <c r="AE2166" s="135"/>
      <c r="AF2166" s="135"/>
      <c r="AG2166" s="135"/>
      <c r="AH2166" s="135"/>
      <c r="AI2166" s="135"/>
      <c r="AJ2166" s="135"/>
      <c r="AK2166" s="135"/>
      <c r="AL2166" s="135"/>
      <c r="AM2166" s="135"/>
      <c r="AN2166" s="135"/>
      <c r="AO2166" s="135"/>
      <c r="AP2166" s="135"/>
    </row>
    <row r="2167" spans="1:42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81"/>
        <v>0</v>
      </c>
      <c r="AA2167" s="31">
        <f>D2167-Z2167</f>
        <v>0</v>
      </c>
      <c r="AB2167" s="39"/>
      <c r="AC2167" s="32"/>
      <c r="AE2167" s="135"/>
      <c r="AF2167" s="135"/>
      <c r="AG2167" s="135"/>
      <c r="AH2167" s="135"/>
      <c r="AI2167" s="135"/>
      <c r="AJ2167" s="135"/>
      <c r="AK2167" s="135"/>
      <c r="AL2167" s="135"/>
      <c r="AM2167" s="135"/>
      <c r="AN2167" s="135"/>
      <c r="AO2167" s="135"/>
      <c r="AP2167" s="135"/>
    </row>
    <row r="2168" spans="1:42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81"/>
        <v>0</v>
      </c>
      <c r="AA2168" s="31">
        <f>D2168-Z2168</f>
        <v>0</v>
      </c>
      <c r="AB2168" s="39"/>
      <c r="AC2168" s="32"/>
      <c r="AE2168" s="135"/>
      <c r="AF2168" s="135"/>
      <c r="AG2168" s="135"/>
      <c r="AH2168" s="135"/>
      <c r="AI2168" s="135"/>
      <c r="AJ2168" s="135"/>
      <c r="AK2168" s="135"/>
      <c r="AL2168" s="135"/>
      <c r="AM2168" s="135"/>
      <c r="AN2168" s="135"/>
      <c r="AO2168" s="135"/>
      <c r="AP2168" s="135"/>
    </row>
    <row r="2169" spans="1:42" s="33" customFormat="1" ht="15.6" hidden="1" customHeight="1" x14ac:dyDescent="0.25">
      <c r="A2169" s="40" t="s">
        <v>38</v>
      </c>
      <c r="B2169" s="41">
        <f t="shared" ref="B2169:C2169" si="1082">SUM(B2165:B2168)</f>
        <v>0</v>
      </c>
      <c r="C2169" s="41">
        <f t="shared" si="1082"/>
        <v>0</v>
      </c>
      <c r="D2169" s="41">
        <f>SUM(D2165:D2168)</f>
        <v>0</v>
      </c>
      <c r="E2169" s="41">
        <f t="shared" ref="E2169:AA2169" si="1083">SUM(E2165:E2168)</f>
        <v>0</v>
      </c>
      <c r="F2169" s="41">
        <f t="shared" si="1083"/>
        <v>0</v>
      </c>
      <c r="G2169" s="41">
        <f t="shared" si="1083"/>
        <v>0</v>
      </c>
      <c r="H2169" s="41">
        <f t="shared" si="1083"/>
        <v>0</v>
      </c>
      <c r="I2169" s="41">
        <f t="shared" si="1083"/>
        <v>0</v>
      </c>
      <c r="J2169" s="41">
        <f t="shared" si="1083"/>
        <v>0</v>
      </c>
      <c r="K2169" s="41">
        <f t="shared" si="1083"/>
        <v>0</v>
      </c>
      <c r="L2169" s="41">
        <f t="shared" si="1083"/>
        <v>0</v>
      </c>
      <c r="M2169" s="41">
        <f t="shared" si="1083"/>
        <v>0</v>
      </c>
      <c r="N2169" s="41">
        <f t="shared" si="1083"/>
        <v>0</v>
      </c>
      <c r="O2169" s="41">
        <f t="shared" si="1083"/>
        <v>0</v>
      </c>
      <c r="P2169" s="41">
        <f t="shared" si="1083"/>
        <v>0</v>
      </c>
      <c r="Q2169" s="41">
        <f t="shared" si="1083"/>
        <v>0</v>
      </c>
      <c r="R2169" s="41">
        <f t="shared" si="1083"/>
        <v>0</v>
      </c>
      <c r="S2169" s="41">
        <f t="shared" si="1083"/>
        <v>0</v>
      </c>
      <c r="T2169" s="41">
        <f t="shared" si="1083"/>
        <v>0</v>
      </c>
      <c r="U2169" s="41">
        <f t="shared" si="1083"/>
        <v>0</v>
      </c>
      <c r="V2169" s="41">
        <f t="shared" si="1083"/>
        <v>0</v>
      </c>
      <c r="W2169" s="41">
        <f t="shared" si="1083"/>
        <v>0</v>
      </c>
      <c r="X2169" s="41">
        <f t="shared" si="1083"/>
        <v>0</v>
      </c>
      <c r="Y2169" s="41">
        <f t="shared" si="1083"/>
        <v>0</v>
      </c>
      <c r="Z2169" s="41">
        <f t="shared" si="1083"/>
        <v>0</v>
      </c>
      <c r="AA2169" s="41">
        <f t="shared" si="1083"/>
        <v>0</v>
      </c>
      <c r="AB2169" s="42" t="e">
        <f>Z2169/D2169</f>
        <v>#DIV/0!</v>
      </c>
      <c r="AC2169" s="32"/>
      <c r="AE2169" s="135"/>
      <c r="AF2169" s="135"/>
      <c r="AG2169" s="135"/>
      <c r="AH2169" s="135"/>
      <c r="AI2169" s="135"/>
      <c r="AJ2169" s="135"/>
      <c r="AK2169" s="135"/>
      <c r="AL2169" s="135"/>
      <c r="AM2169" s="135"/>
      <c r="AN2169" s="135"/>
      <c r="AO2169" s="135"/>
      <c r="AP2169" s="135"/>
    </row>
    <row r="2170" spans="1:42" s="33" customFormat="1" ht="15.6" hidden="1" customHeight="1" x14ac:dyDescent="0.25">
      <c r="A2170" s="43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84">SUM(M2170:Y2170)</f>
        <v>0</v>
      </c>
      <c r="AA2170" s="31">
        <f>D2170-Z2170</f>
        <v>0</v>
      </c>
      <c r="AB2170" s="39"/>
      <c r="AC2170" s="32"/>
      <c r="AE2170" s="135"/>
      <c r="AF2170" s="135"/>
      <c r="AG2170" s="135"/>
      <c r="AH2170" s="135"/>
      <c r="AI2170" s="135"/>
      <c r="AJ2170" s="135"/>
      <c r="AK2170" s="135"/>
      <c r="AL2170" s="135"/>
      <c r="AM2170" s="135"/>
      <c r="AN2170" s="135"/>
      <c r="AO2170" s="135"/>
      <c r="AP2170" s="135"/>
    </row>
    <row r="2171" spans="1:42" s="33" customFormat="1" ht="28.5" hidden="1" customHeight="1" x14ac:dyDescent="0.25">
      <c r="A2171" s="40" t="s">
        <v>40</v>
      </c>
      <c r="B2171" s="41">
        <f t="shared" ref="B2171:C2171" si="1085">B2170+B2169</f>
        <v>0</v>
      </c>
      <c r="C2171" s="41">
        <f t="shared" si="1085"/>
        <v>0</v>
      </c>
      <c r="D2171" s="41">
        <f>D2170+D2169</f>
        <v>0</v>
      </c>
      <c r="E2171" s="41">
        <f t="shared" ref="E2171:AA2171" si="1086">E2170+E2169</f>
        <v>0</v>
      </c>
      <c r="F2171" s="41">
        <f t="shared" si="1086"/>
        <v>0</v>
      </c>
      <c r="G2171" s="41">
        <f t="shared" si="1086"/>
        <v>0</v>
      </c>
      <c r="H2171" s="41">
        <f t="shared" si="1086"/>
        <v>0</v>
      </c>
      <c r="I2171" s="41">
        <f t="shared" si="1086"/>
        <v>0</v>
      </c>
      <c r="J2171" s="41">
        <f t="shared" si="1086"/>
        <v>0</v>
      </c>
      <c r="K2171" s="41">
        <f t="shared" si="1086"/>
        <v>0</v>
      </c>
      <c r="L2171" s="41">
        <f t="shared" si="1086"/>
        <v>0</v>
      </c>
      <c r="M2171" s="41">
        <f t="shared" si="1086"/>
        <v>0</v>
      </c>
      <c r="N2171" s="41">
        <f t="shared" si="1086"/>
        <v>0</v>
      </c>
      <c r="O2171" s="41">
        <f t="shared" si="1086"/>
        <v>0</v>
      </c>
      <c r="P2171" s="41">
        <f t="shared" si="1086"/>
        <v>0</v>
      </c>
      <c r="Q2171" s="41">
        <f t="shared" si="1086"/>
        <v>0</v>
      </c>
      <c r="R2171" s="41">
        <f t="shared" si="1086"/>
        <v>0</v>
      </c>
      <c r="S2171" s="41">
        <f t="shared" si="1086"/>
        <v>0</v>
      </c>
      <c r="T2171" s="41">
        <f t="shared" si="1086"/>
        <v>0</v>
      </c>
      <c r="U2171" s="41">
        <f t="shared" si="1086"/>
        <v>0</v>
      </c>
      <c r="V2171" s="41">
        <f t="shared" si="1086"/>
        <v>0</v>
      </c>
      <c r="W2171" s="41">
        <f t="shared" si="1086"/>
        <v>0</v>
      </c>
      <c r="X2171" s="41">
        <f t="shared" si="1086"/>
        <v>0</v>
      </c>
      <c r="Y2171" s="41">
        <f t="shared" si="1086"/>
        <v>0</v>
      </c>
      <c r="Z2171" s="41">
        <f t="shared" si="1086"/>
        <v>0</v>
      </c>
      <c r="AA2171" s="41">
        <f t="shared" si="1086"/>
        <v>0</v>
      </c>
      <c r="AB2171" s="42" t="e">
        <f>Z2171/D2171</f>
        <v>#DIV/0!</v>
      </c>
      <c r="AC2171" s="44"/>
      <c r="AE2171" s="135"/>
      <c r="AF2171" s="135"/>
      <c r="AG2171" s="135"/>
      <c r="AH2171" s="135"/>
      <c r="AI2171" s="135"/>
      <c r="AJ2171" s="135"/>
      <c r="AK2171" s="135"/>
      <c r="AL2171" s="135"/>
      <c r="AM2171" s="135"/>
      <c r="AN2171" s="135"/>
      <c r="AO2171" s="135"/>
      <c r="AP2171" s="135"/>
    </row>
    <row r="2172" spans="1:42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  <c r="AE2172" s="135"/>
      <c r="AF2172" s="135"/>
      <c r="AG2172" s="135"/>
      <c r="AH2172" s="135"/>
      <c r="AI2172" s="135"/>
      <c r="AJ2172" s="135"/>
      <c r="AK2172" s="135"/>
      <c r="AL2172" s="135"/>
      <c r="AM2172" s="135"/>
      <c r="AN2172" s="135"/>
      <c r="AO2172" s="135"/>
      <c r="AP2172" s="135"/>
    </row>
    <row r="2173" spans="1:42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  <c r="AE2173" s="135"/>
      <c r="AF2173" s="135"/>
      <c r="AG2173" s="135"/>
      <c r="AH2173" s="135"/>
      <c r="AI2173" s="135"/>
      <c r="AJ2173" s="135"/>
      <c r="AK2173" s="135"/>
      <c r="AL2173" s="135"/>
      <c r="AM2173" s="135"/>
      <c r="AN2173" s="135"/>
      <c r="AO2173" s="135"/>
      <c r="AP2173" s="135"/>
    </row>
    <row r="2174" spans="1:42" s="33" customFormat="1" ht="15.6" hidden="1" customHeight="1" x14ac:dyDescent="0.25">
      <c r="A2174" s="48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  <c r="AE2174" s="135"/>
      <c r="AF2174" s="135"/>
      <c r="AG2174" s="135"/>
      <c r="AH2174" s="135"/>
      <c r="AI2174" s="135"/>
      <c r="AJ2174" s="135"/>
      <c r="AK2174" s="135"/>
      <c r="AL2174" s="135"/>
      <c r="AM2174" s="135"/>
      <c r="AN2174" s="135"/>
      <c r="AO2174" s="135"/>
      <c r="AP2174" s="135"/>
    </row>
    <row r="2175" spans="1:42" s="33" customFormat="1" ht="15.6" hidden="1" customHeight="1" x14ac:dyDescent="0.2">
      <c r="A2175" s="36" t="s">
        <v>34</v>
      </c>
      <c r="B2175" s="31">
        <f>[1]consoCURRENT!E43795</f>
        <v>0</v>
      </c>
      <c r="C2175" s="31">
        <f>[1]consoCURRENT!F43795</f>
        <v>0</v>
      </c>
      <c r="D2175" s="31">
        <f>[1]consoCURRENT!G43795</f>
        <v>0</v>
      </c>
      <c r="E2175" s="31">
        <f>[1]consoCURRENT!H43795</f>
        <v>0</v>
      </c>
      <c r="F2175" s="31">
        <f>[1]consoCURRENT!I43795</f>
        <v>0</v>
      </c>
      <c r="G2175" s="31">
        <f>[1]consoCURRENT!J43795</f>
        <v>0</v>
      </c>
      <c r="H2175" s="31">
        <f>[1]consoCURRENT!K43795</f>
        <v>0</v>
      </c>
      <c r="I2175" s="31">
        <f>[1]consoCURRENT!L43795</f>
        <v>0</v>
      </c>
      <c r="J2175" s="31">
        <f>[1]consoCURRENT!M43795</f>
        <v>0</v>
      </c>
      <c r="K2175" s="31">
        <f>[1]consoCURRENT!N43795</f>
        <v>0</v>
      </c>
      <c r="L2175" s="31">
        <f>[1]consoCURRENT!O43795</f>
        <v>0</v>
      </c>
      <c r="M2175" s="31">
        <f>[1]consoCURRENT!P43795</f>
        <v>0</v>
      </c>
      <c r="N2175" s="31">
        <f>[1]consoCURRENT!Q43795</f>
        <v>0</v>
      </c>
      <c r="O2175" s="31">
        <f>[1]consoCURRENT!R43795</f>
        <v>0</v>
      </c>
      <c r="P2175" s="31">
        <f>[1]consoCURRENT!S43795</f>
        <v>0</v>
      </c>
      <c r="Q2175" s="31">
        <f>[1]consoCURRENT!T43795</f>
        <v>0</v>
      </c>
      <c r="R2175" s="31">
        <f>[1]consoCURRENT!U43795</f>
        <v>0</v>
      </c>
      <c r="S2175" s="31">
        <f>[1]consoCURRENT!V43795</f>
        <v>0</v>
      </c>
      <c r="T2175" s="31">
        <f>[1]consoCURRENT!W43795</f>
        <v>0</v>
      </c>
      <c r="U2175" s="31">
        <f>[1]consoCURRENT!X43795</f>
        <v>0</v>
      </c>
      <c r="V2175" s="31">
        <f>[1]consoCURRENT!Y43795</f>
        <v>0</v>
      </c>
      <c r="W2175" s="31">
        <f>[1]consoCURRENT!Z43795</f>
        <v>0</v>
      </c>
      <c r="X2175" s="31">
        <f>[1]consoCURRENT!AA43795</f>
        <v>0</v>
      </c>
      <c r="Y2175" s="31">
        <f>[1]consoCURRENT!AB43795</f>
        <v>0</v>
      </c>
      <c r="Z2175" s="31">
        <f t="shared" ref="Z2175:Z2178" si="1087">SUM(M2175:Y2175)</f>
        <v>0</v>
      </c>
      <c r="AA2175" s="31">
        <f>D2175-Z2175</f>
        <v>0</v>
      </c>
      <c r="AB2175" s="39" t="e">
        <f>Z2175/D2175</f>
        <v>#DIV/0!</v>
      </c>
      <c r="AC2175" s="32"/>
      <c r="AE2175" s="135"/>
      <c r="AF2175" s="135"/>
      <c r="AG2175" s="135"/>
      <c r="AH2175" s="135"/>
      <c r="AI2175" s="135"/>
      <c r="AJ2175" s="135"/>
      <c r="AK2175" s="135"/>
      <c r="AL2175" s="135"/>
      <c r="AM2175" s="135"/>
      <c r="AN2175" s="135"/>
      <c r="AO2175" s="135"/>
      <c r="AP2175" s="135"/>
    </row>
    <row r="2176" spans="1:42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87"/>
        <v>0</v>
      </c>
      <c r="AA2176" s="31">
        <f>D2176-Z2176</f>
        <v>0</v>
      </c>
      <c r="AB2176" s="39"/>
      <c r="AC2176" s="32"/>
      <c r="AE2176" s="135"/>
      <c r="AF2176" s="135"/>
      <c r="AG2176" s="135"/>
      <c r="AH2176" s="135"/>
      <c r="AI2176" s="135"/>
      <c r="AJ2176" s="135"/>
      <c r="AK2176" s="135"/>
      <c r="AL2176" s="135"/>
      <c r="AM2176" s="135"/>
      <c r="AN2176" s="135"/>
      <c r="AO2176" s="135"/>
      <c r="AP2176" s="135"/>
    </row>
    <row r="2177" spans="1:42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87"/>
        <v>0</v>
      </c>
      <c r="AA2177" s="31">
        <f>D2177-Z2177</f>
        <v>0</v>
      </c>
      <c r="AB2177" s="39"/>
      <c r="AC2177" s="32"/>
      <c r="AE2177" s="135"/>
      <c r="AF2177" s="135"/>
      <c r="AG2177" s="135"/>
      <c r="AH2177" s="135"/>
      <c r="AI2177" s="135"/>
      <c r="AJ2177" s="135"/>
      <c r="AK2177" s="135"/>
      <c r="AL2177" s="135"/>
      <c r="AM2177" s="135"/>
      <c r="AN2177" s="135"/>
      <c r="AO2177" s="135"/>
      <c r="AP2177" s="135"/>
    </row>
    <row r="2178" spans="1:42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87"/>
        <v>0</v>
      </c>
      <c r="AA2178" s="31">
        <f>D2178-Z2178</f>
        <v>0</v>
      </c>
      <c r="AB2178" s="39"/>
      <c r="AC2178" s="32"/>
      <c r="AE2178" s="135"/>
      <c r="AF2178" s="135"/>
      <c r="AG2178" s="135"/>
      <c r="AH2178" s="135"/>
      <c r="AI2178" s="135"/>
      <c r="AJ2178" s="135"/>
      <c r="AK2178" s="135"/>
      <c r="AL2178" s="135"/>
      <c r="AM2178" s="135"/>
      <c r="AN2178" s="135"/>
      <c r="AO2178" s="135"/>
      <c r="AP2178" s="135"/>
    </row>
    <row r="2179" spans="1:42" s="33" customFormat="1" ht="15.6" hidden="1" customHeight="1" x14ac:dyDescent="0.25">
      <c r="A2179" s="40" t="s">
        <v>38</v>
      </c>
      <c r="B2179" s="41">
        <f t="shared" ref="B2179:C2179" si="1088">SUM(B2175:B2178)</f>
        <v>0</v>
      </c>
      <c r="C2179" s="41">
        <f t="shared" si="1088"/>
        <v>0</v>
      </c>
      <c r="D2179" s="41">
        <f>SUM(D2175:D2178)</f>
        <v>0</v>
      </c>
      <c r="E2179" s="41">
        <f t="shared" ref="E2179:AA2179" si="1089">SUM(E2175:E2178)</f>
        <v>0</v>
      </c>
      <c r="F2179" s="41">
        <f t="shared" si="1089"/>
        <v>0</v>
      </c>
      <c r="G2179" s="41">
        <f t="shared" si="1089"/>
        <v>0</v>
      </c>
      <c r="H2179" s="41">
        <f t="shared" si="1089"/>
        <v>0</v>
      </c>
      <c r="I2179" s="41">
        <f t="shared" si="1089"/>
        <v>0</v>
      </c>
      <c r="J2179" s="41">
        <f t="shared" si="1089"/>
        <v>0</v>
      </c>
      <c r="K2179" s="41">
        <f t="shared" si="1089"/>
        <v>0</v>
      </c>
      <c r="L2179" s="41">
        <f t="shared" si="1089"/>
        <v>0</v>
      </c>
      <c r="M2179" s="41">
        <f t="shared" si="1089"/>
        <v>0</v>
      </c>
      <c r="N2179" s="41">
        <f t="shared" si="1089"/>
        <v>0</v>
      </c>
      <c r="O2179" s="41">
        <f t="shared" si="1089"/>
        <v>0</v>
      </c>
      <c r="P2179" s="41">
        <f t="shared" si="1089"/>
        <v>0</v>
      </c>
      <c r="Q2179" s="41">
        <f t="shared" si="1089"/>
        <v>0</v>
      </c>
      <c r="R2179" s="41">
        <f t="shared" si="1089"/>
        <v>0</v>
      </c>
      <c r="S2179" s="41">
        <f t="shared" si="1089"/>
        <v>0</v>
      </c>
      <c r="T2179" s="41">
        <f t="shared" si="1089"/>
        <v>0</v>
      </c>
      <c r="U2179" s="41">
        <f t="shared" si="1089"/>
        <v>0</v>
      </c>
      <c r="V2179" s="41">
        <f t="shared" si="1089"/>
        <v>0</v>
      </c>
      <c r="W2179" s="41">
        <f t="shared" si="1089"/>
        <v>0</v>
      </c>
      <c r="X2179" s="41">
        <f t="shared" si="1089"/>
        <v>0</v>
      </c>
      <c r="Y2179" s="41">
        <f t="shared" si="1089"/>
        <v>0</v>
      </c>
      <c r="Z2179" s="41">
        <f t="shared" si="1089"/>
        <v>0</v>
      </c>
      <c r="AA2179" s="41">
        <f t="shared" si="1089"/>
        <v>0</v>
      </c>
      <c r="AB2179" s="42" t="e">
        <f>Z2179/D2179</f>
        <v>#DIV/0!</v>
      </c>
      <c r="AC2179" s="32"/>
      <c r="AE2179" s="135"/>
      <c r="AF2179" s="135"/>
      <c r="AG2179" s="135"/>
      <c r="AH2179" s="135"/>
      <c r="AI2179" s="135"/>
      <c r="AJ2179" s="135"/>
      <c r="AK2179" s="135"/>
      <c r="AL2179" s="135"/>
      <c r="AM2179" s="135"/>
      <c r="AN2179" s="135"/>
      <c r="AO2179" s="135"/>
      <c r="AP2179" s="135"/>
    </row>
    <row r="2180" spans="1:42" s="33" customFormat="1" ht="15.6" hidden="1" customHeight="1" x14ac:dyDescent="0.25">
      <c r="A2180" s="43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90">SUM(M2180:Y2180)</f>
        <v>0</v>
      </c>
      <c r="AA2180" s="31">
        <f>D2180-Z2180</f>
        <v>0</v>
      </c>
      <c r="AB2180" s="39"/>
      <c r="AC2180" s="32"/>
      <c r="AE2180" s="135"/>
      <c r="AF2180" s="135"/>
      <c r="AG2180" s="135"/>
      <c r="AH2180" s="135"/>
      <c r="AI2180" s="135"/>
      <c r="AJ2180" s="135"/>
      <c r="AK2180" s="135"/>
      <c r="AL2180" s="135"/>
      <c r="AM2180" s="135"/>
      <c r="AN2180" s="135"/>
      <c r="AO2180" s="135"/>
      <c r="AP2180" s="135"/>
    </row>
    <row r="2181" spans="1:42" s="33" customFormat="1" ht="15.6" hidden="1" customHeight="1" x14ac:dyDescent="0.25">
      <c r="A2181" s="40" t="s">
        <v>40</v>
      </c>
      <c r="B2181" s="41">
        <f t="shared" ref="B2181:C2181" si="1091">B2180+B2179</f>
        <v>0</v>
      </c>
      <c r="C2181" s="41">
        <f t="shared" si="1091"/>
        <v>0</v>
      </c>
      <c r="D2181" s="41">
        <f>D2180+D2179</f>
        <v>0</v>
      </c>
      <c r="E2181" s="41">
        <f t="shared" ref="E2181:AA2181" si="1092">E2180+E2179</f>
        <v>0</v>
      </c>
      <c r="F2181" s="41">
        <f t="shared" si="1092"/>
        <v>0</v>
      </c>
      <c r="G2181" s="41">
        <f t="shared" si="1092"/>
        <v>0</v>
      </c>
      <c r="H2181" s="41">
        <f t="shared" si="1092"/>
        <v>0</v>
      </c>
      <c r="I2181" s="41">
        <f t="shared" si="1092"/>
        <v>0</v>
      </c>
      <c r="J2181" s="41">
        <f t="shared" si="1092"/>
        <v>0</v>
      </c>
      <c r="K2181" s="41">
        <f t="shared" si="1092"/>
        <v>0</v>
      </c>
      <c r="L2181" s="41">
        <f t="shared" si="1092"/>
        <v>0</v>
      </c>
      <c r="M2181" s="41">
        <f t="shared" si="1092"/>
        <v>0</v>
      </c>
      <c r="N2181" s="41">
        <f t="shared" si="1092"/>
        <v>0</v>
      </c>
      <c r="O2181" s="41">
        <f t="shared" si="1092"/>
        <v>0</v>
      </c>
      <c r="P2181" s="41">
        <f t="shared" si="1092"/>
        <v>0</v>
      </c>
      <c r="Q2181" s="41">
        <f t="shared" si="1092"/>
        <v>0</v>
      </c>
      <c r="R2181" s="41">
        <f t="shared" si="1092"/>
        <v>0</v>
      </c>
      <c r="S2181" s="41">
        <f t="shared" si="1092"/>
        <v>0</v>
      </c>
      <c r="T2181" s="41">
        <f t="shared" si="1092"/>
        <v>0</v>
      </c>
      <c r="U2181" s="41">
        <f t="shared" si="1092"/>
        <v>0</v>
      </c>
      <c r="V2181" s="41">
        <f t="shared" si="1092"/>
        <v>0</v>
      </c>
      <c r="W2181" s="41">
        <f t="shared" si="1092"/>
        <v>0</v>
      </c>
      <c r="X2181" s="41">
        <f t="shared" si="1092"/>
        <v>0</v>
      </c>
      <c r="Y2181" s="41">
        <f t="shared" si="1092"/>
        <v>0</v>
      </c>
      <c r="Z2181" s="41">
        <f t="shared" si="1092"/>
        <v>0</v>
      </c>
      <c r="AA2181" s="41">
        <f t="shared" si="1092"/>
        <v>0</v>
      </c>
      <c r="AB2181" s="42" t="e">
        <f>Z2181/D2181</f>
        <v>#DIV/0!</v>
      </c>
      <c r="AC2181" s="44"/>
      <c r="AE2181" s="135"/>
      <c r="AF2181" s="135"/>
      <c r="AG2181" s="135"/>
      <c r="AH2181" s="135"/>
      <c r="AI2181" s="135"/>
      <c r="AJ2181" s="135"/>
      <c r="AK2181" s="135"/>
      <c r="AL2181" s="135"/>
      <c r="AM2181" s="135"/>
      <c r="AN2181" s="135"/>
      <c r="AO2181" s="135"/>
      <c r="AP2181" s="135"/>
    </row>
    <row r="2182" spans="1:42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  <c r="AE2182" s="135"/>
      <c r="AF2182" s="135"/>
      <c r="AG2182" s="135"/>
      <c r="AH2182" s="135"/>
      <c r="AI2182" s="135"/>
      <c r="AJ2182" s="135"/>
      <c r="AK2182" s="135"/>
      <c r="AL2182" s="135"/>
      <c r="AM2182" s="135"/>
      <c r="AN2182" s="135"/>
      <c r="AO2182" s="135"/>
      <c r="AP2182" s="135"/>
    </row>
    <row r="2183" spans="1:42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  <c r="AE2183" s="135"/>
      <c r="AF2183" s="135"/>
      <c r="AG2183" s="135"/>
      <c r="AH2183" s="135"/>
      <c r="AI2183" s="135"/>
      <c r="AJ2183" s="135"/>
      <c r="AK2183" s="135"/>
      <c r="AL2183" s="135"/>
      <c r="AM2183" s="135"/>
      <c r="AN2183" s="135"/>
      <c r="AO2183" s="135"/>
      <c r="AP2183" s="135"/>
    </row>
    <row r="2184" spans="1:42" s="33" customFormat="1" ht="15.6" hidden="1" customHeight="1" x14ac:dyDescent="0.25">
      <c r="A2184" s="54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  <c r="AE2184" s="135"/>
      <c r="AF2184" s="135"/>
      <c r="AG2184" s="135"/>
      <c r="AH2184" s="135"/>
      <c r="AI2184" s="135"/>
      <c r="AJ2184" s="135"/>
      <c r="AK2184" s="135"/>
      <c r="AL2184" s="135"/>
      <c r="AM2184" s="135"/>
      <c r="AN2184" s="135"/>
      <c r="AO2184" s="135"/>
      <c r="AP2184" s="135"/>
    </row>
    <row r="2185" spans="1:42" s="33" customFormat="1" ht="15.6" hidden="1" customHeight="1" x14ac:dyDescent="0.2">
      <c r="A2185" s="36" t="s">
        <v>34</v>
      </c>
      <c r="B2185" s="31">
        <f>[1]consoCURRENT!E43854</f>
        <v>0</v>
      </c>
      <c r="C2185" s="31">
        <f>[1]consoCURRENT!F43854</f>
        <v>0</v>
      </c>
      <c r="D2185" s="31">
        <f>[1]consoCURRENT!G43854</f>
        <v>0</v>
      </c>
      <c r="E2185" s="31">
        <f>[1]consoCURRENT!H43854</f>
        <v>0</v>
      </c>
      <c r="F2185" s="31">
        <f>[1]consoCURRENT!I43854</f>
        <v>0</v>
      </c>
      <c r="G2185" s="31">
        <f>[1]consoCURRENT!J43854</f>
        <v>0</v>
      </c>
      <c r="H2185" s="31">
        <f>[1]consoCURRENT!K43854</f>
        <v>0</v>
      </c>
      <c r="I2185" s="31">
        <f>[1]consoCURRENT!L43854</f>
        <v>0</v>
      </c>
      <c r="J2185" s="31">
        <f>[1]consoCURRENT!M43854</f>
        <v>0</v>
      </c>
      <c r="K2185" s="31">
        <f>[1]consoCURRENT!N43854</f>
        <v>0</v>
      </c>
      <c r="L2185" s="31">
        <f>[1]consoCURRENT!O43854</f>
        <v>0</v>
      </c>
      <c r="M2185" s="31">
        <f>[1]consoCURRENT!P43854</f>
        <v>0</v>
      </c>
      <c r="N2185" s="31">
        <f>[1]consoCURRENT!Q43854</f>
        <v>0</v>
      </c>
      <c r="O2185" s="31">
        <f>[1]consoCURRENT!R43854</f>
        <v>0</v>
      </c>
      <c r="P2185" s="31">
        <f>[1]consoCURRENT!S43854</f>
        <v>0</v>
      </c>
      <c r="Q2185" s="31">
        <f>[1]consoCURRENT!T43854</f>
        <v>0</v>
      </c>
      <c r="R2185" s="31">
        <f>[1]consoCURRENT!U43854</f>
        <v>0</v>
      </c>
      <c r="S2185" s="31">
        <f>[1]consoCURRENT!V43854</f>
        <v>0</v>
      </c>
      <c r="T2185" s="31">
        <f>[1]consoCURRENT!W43854</f>
        <v>0</v>
      </c>
      <c r="U2185" s="31">
        <f>[1]consoCURRENT!X43854</f>
        <v>0</v>
      </c>
      <c r="V2185" s="31">
        <f>[1]consoCURRENT!Y43854</f>
        <v>0</v>
      </c>
      <c r="W2185" s="31">
        <f>[1]consoCURRENT!Z43854</f>
        <v>0</v>
      </c>
      <c r="X2185" s="31">
        <f>[1]consoCURRENT!AA43854</f>
        <v>0</v>
      </c>
      <c r="Y2185" s="31">
        <f>[1]consoCURRENT!AB43854</f>
        <v>0</v>
      </c>
      <c r="Z2185" s="31">
        <f>[1]consoCURRENT!AC43854</f>
        <v>0</v>
      </c>
      <c r="AA2185" s="31">
        <f>D2185-Z2185</f>
        <v>0</v>
      </c>
      <c r="AB2185" s="39" t="e">
        <f t="shared" ref="AB2185:AB2191" si="1093">Z2185/D2185</f>
        <v>#DIV/0!</v>
      </c>
      <c r="AC2185" s="32"/>
      <c r="AE2185" s="135"/>
      <c r="AF2185" s="135"/>
      <c r="AG2185" s="135"/>
      <c r="AH2185" s="135"/>
      <c r="AI2185" s="135"/>
      <c r="AJ2185" s="135"/>
      <c r="AK2185" s="135"/>
      <c r="AL2185" s="135"/>
      <c r="AM2185" s="135"/>
      <c r="AN2185" s="135"/>
      <c r="AO2185" s="135"/>
      <c r="AP2185" s="135"/>
    </row>
    <row r="2186" spans="1:42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94">SUM(M2186:Y2186)</f>
        <v>0</v>
      </c>
      <c r="AA2186" s="31">
        <f>D2186-Z2186</f>
        <v>0</v>
      </c>
      <c r="AB2186" s="39" t="e">
        <f t="shared" si="1093"/>
        <v>#DIV/0!</v>
      </c>
      <c r="AC2186" s="32"/>
      <c r="AE2186" s="135"/>
      <c r="AF2186" s="135"/>
      <c r="AG2186" s="135"/>
      <c r="AH2186" s="135"/>
      <c r="AI2186" s="135"/>
      <c r="AJ2186" s="135"/>
      <c r="AK2186" s="135"/>
      <c r="AL2186" s="135"/>
      <c r="AM2186" s="135"/>
      <c r="AN2186" s="135"/>
      <c r="AO2186" s="135"/>
      <c r="AP2186" s="135"/>
    </row>
    <row r="2187" spans="1:42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94"/>
        <v>0</v>
      </c>
      <c r="AA2187" s="31">
        <f>D2187-Z2187</f>
        <v>0</v>
      </c>
      <c r="AB2187" s="39" t="e">
        <f t="shared" si="1093"/>
        <v>#DIV/0!</v>
      </c>
      <c r="AC2187" s="32"/>
      <c r="AE2187" s="135"/>
      <c r="AF2187" s="135"/>
      <c r="AG2187" s="135"/>
      <c r="AH2187" s="135"/>
      <c r="AI2187" s="135"/>
      <c r="AJ2187" s="135"/>
      <c r="AK2187" s="135"/>
      <c r="AL2187" s="135"/>
      <c r="AM2187" s="135"/>
      <c r="AN2187" s="135"/>
      <c r="AO2187" s="135"/>
      <c r="AP2187" s="135"/>
    </row>
    <row r="2188" spans="1:42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94"/>
        <v>0</v>
      </c>
      <c r="AA2188" s="31">
        <f>D2188-Z2188</f>
        <v>0</v>
      </c>
      <c r="AB2188" s="39" t="e">
        <f t="shared" si="1093"/>
        <v>#DIV/0!</v>
      </c>
      <c r="AC2188" s="32"/>
      <c r="AE2188" s="135"/>
      <c r="AF2188" s="135"/>
      <c r="AG2188" s="135"/>
      <c r="AH2188" s="135"/>
      <c r="AI2188" s="135"/>
      <c r="AJ2188" s="135"/>
      <c r="AK2188" s="135"/>
      <c r="AL2188" s="135"/>
      <c r="AM2188" s="135"/>
      <c r="AN2188" s="135"/>
      <c r="AO2188" s="135"/>
      <c r="AP2188" s="135"/>
    </row>
    <row r="2189" spans="1:42" s="33" customFormat="1" ht="15.6" hidden="1" customHeight="1" x14ac:dyDescent="0.25">
      <c r="A2189" s="40" t="s">
        <v>38</v>
      </c>
      <c r="B2189" s="41">
        <f t="shared" ref="B2189:C2189" si="1095">SUM(B2185:B2188)</f>
        <v>0</v>
      </c>
      <c r="C2189" s="41">
        <f t="shared" si="1095"/>
        <v>0</v>
      </c>
      <c r="D2189" s="41">
        <f>SUM(D2185:D2188)</f>
        <v>0</v>
      </c>
      <c r="E2189" s="41">
        <f t="shared" ref="E2189:AA2189" si="1096">SUM(E2185:E2188)</f>
        <v>0</v>
      </c>
      <c r="F2189" s="41">
        <f t="shared" si="1096"/>
        <v>0</v>
      </c>
      <c r="G2189" s="41">
        <f t="shared" si="1096"/>
        <v>0</v>
      </c>
      <c r="H2189" s="41">
        <f t="shared" si="1096"/>
        <v>0</v>
      </c>
      <c r="I2189" s="41">
        <f t="shared" si="1096"/>
        <v>0</v>
      </c>
      <c r="J2189" s="41">
        <f t="shared" si="1096"/>
        <v>0</v>
      </c>
      <c r="K2189" s="41">
        <f t="shared" si="1096"/>
        <v>0</v>
      </c>
      <c r="L2189" s="41">
        <f t="shared" si="1096"/>
        <v>0</v>
      </c>
      <c r="M2189" s="41">
        <f t="shared" si="1096"/>
        <v>0</v>
      </c>
      <c r="N2189" s="41">
        <f t="shared" si="1096"/>
        <v>0</v>
      </c>
      <c r="O2189" s="41">
        <f t="shared" si="1096"/>
        <v>0</v>
      </c>
      <c r="P2189" s="41">
        <f t="shared" si="1096"/>
        <v>0</v>
      </c>
      <c r="Q2189" s="41">
        <f t="shared" si="1096"/>
        <v>0</v>
      </c>
      <c r="R2189" s="41">
        <f t="shared" si="1096"/>
        <v>0</v>
      </c>
      <c r="S2189" s="41">
        <f t="shared" si="1096"/>
        <v>0</v>
      </c>
      <c r="T2189" s="41">
        <f t="shared" si="1096"/>
        <v>0</v>
      </c>
      <c r="U2189" s="41">
        <f t="shared" si="1096"/>
        <v>0</v>
      </c>
      <c r="V2189" s="41">
        <f t="shared" si="1096"/>
        <v>0</v>
      </c>
      <c r="W2189" s="41">
        <f t="shared" si="1096"/>
        <v>0</v>
      </c>
      <c r="X2189" s="41">
        <f t="shared" si="1096"/>
        <v>0</v>
      </c>
      <c r="Y2189" s="41">
        <f t="shared" si="1096"/>
        <v>0</v>
      </c>
      <c r="Z2189" s="41">
        <f t="shared" si="1096"/>
        <v>0</v>
      </c>
      <c r="AA2189" s="41">
        <f t="shared" si="1096"/>
        <v>0</v>
      </c>
      <c r="AB2189" s="42" t="e">
        <f t="shared" si="1093"/>
        <v>#DIV/0!</v>
      </c>
      <c r="AC2189" s="32"/>
      <c r="AE2189" s="135"/>
      <c r="AF2189" s="135"/>
      <c r="AG2189" s="135"/>
      <c r="AH2189" s="135"/>
      <c r="AI2189" s="135"/>
      <c r="AJ2189" s="135"/>
      <c r="AK2189" s="135"/>
      <c r="AL2189" s="135"/>
      <c r="AM2189" s="135"/>
      <c r="AN2189" s="135"/>
      <c r="AO2189" s="135"/>
      <c r="AP2189" s="135"/>
    </row>
    <row r="2190" spans="1:42" s="33" customFormat="1" ht="15.6" hidden="1" customHeight="1" x14ac:dyDescent="0.25">
      <c r="A2190" s="43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97">SUM(M2190:Y2190)</f>
        <v>0</v>
      </c>
      <c r="AA2190" s="31">
        <f>D2190-Z2190</f>
        <v>0</v>
      </c>
      <c r="AB2190" s="39" t="e">
        <f t="shared" si="1093"/>
        <v>#DIV/0!</v>
      </c>
      <c r="AC2190" s="32"/>
      <c r="AE2190" s="135"/>
      <c r="AF2190" s="135"/>
      <c r="AG2190" s="135"/>
      <c r="AH2190" s="135"/>
      <c r="AI2190" s="135"/>
      <c r="AJ2190" s="135"/>
      <c r="AK2190" s="135"/>
      <c r="AL2190" s="135"/>
      <c r="AM2190" s="135"/>
      <c r="AN2190" s="135"/>
      <c r="AO2190" s="135"/>
      <c r="AP2190" s="135"/>
    </row>
    <row r="2191" spans="1:42" s="33" customFormat="1" ht="15.6" hidden="1" customHeight="1" x14ac:dyDescent="0.25">
      <c r="A2191" s="40" t="s">
        <v>40</v>
      </c>
      <c r="B2191" s="41">
        <f t="shared" ref="B2191:C2191" si="1098">B2190+B2189</f>
        <v>0</v>
      </c>
      <c r="C2191" s="41">
        <f t="shared" si="1098"/>
        <v>0</v>
      </c>
      <c r="D2191" s="41">
        <f>D2190+D2189</f>
        <v>0</v>
      </c>
      <c r="E2191" s="41">
        <f t="shared" ref="E2191:AA2191" si="1099">E2190+E2189</f>
        <v>0</v>
      </c>
      <c r="F2191" s="41">
        <f t="shared" si="1099"/>
        <v>0</v>
      </c>
      <c r="G2191" s="41">
        <f t="shared" si="1099"/>
        <v>0</v>
      </c>
      <c r="H2191" s="41">
        <f t="shared" si="1099"/>
        <v>0</v>
      </c>
      <c r="I2191" s="41">
        <f t="shared" si="1099"/>
        <v>0</v>
      </c>
      <c r="J2191" s="41">
        <f t="shared" si="1099"/>
        <v>0</v>
      </c>
      <c r="K2191" s="41">
        <f t="shared" si="1099"/>
        <v>0</v>
      </c>
      <c r="L2191" s="41">
        <f t="shared" si="1099"/>
        <v>0</v>
      </c>
      <c r="M2191" s="41">
        <f t="shared" si="1099"/>
        <v>0</v>
      </c>
      <c r="N2191" s="41">
        <f t="shared" si="1099"/>
        <v>0</v>
      </c>
      <c r="O2191" s="41">
        <f t="shared" si="1099"/>
        <v>0</v>
      </c>
      <c r="P2191" s="41">
        <f t="shared" si="1099"/>
        <v>0</v>
      </c>
      <c r="Q2191" s="41">
        <f t="shared" si="1099"/>
        <v>0</v>
      </c>
      <c r="R2191" s="41">
        <f t="shared" si="1099"/>
        <v>0</v>
      </c>
      <c r="S2191" s="41">
        <f t="shared" si="1099"/>
        <v>0</v>
      </c>
      <c r="T2191" s="41">
        <f t="shared" si="1099"/>
        <v>0</v>
      </c>
      <c r="U2191" s="41">
        <f t="shared" si="1099"/>
        <v>0</v>
      </c>
      <c r="V2191" s="41">
        <f t="shared" si="1099"/>
        <v>0</v>
      </c>
      <c r="W2191" s="41">
        <f t="shared" si="1099"/>
        <v>0</v>
      </c>
      <c r="X2191" s="41">
        <f t="shared" si="1099"/>
        <v>0</v>
      </c>
      <c r="Y2191" s="41">
        <f t="shared" si="1099"/>
        <v>0</v>
      </c>
      <c r="Z2191" s="41">
        <f t="shared" si="1099"/>
        <v>0</v>
      </c>
      <c r="AA2191" s="41">
        <f t="shared" si="1099"/>
        <v>0</v>
      </c>
      <c r="AB2191" s="42" t="e">
        <f t="shared" si="1093"/>
        <v>#DIV/0!</v>
      </c>
      <c r="AC2191" s="44"/>
      <c r="AE2191" s="135"/>
      <c r="AF2191" s="135"/>
      <c r="AG2191" s="135"/>
      <c r="AH2191" s="135"/>
      <c r="AI2191" s="135"/>
      <c r="AJ2191" s="135"/>
      <c r="AK2191" s="135"/>
      <c r="AL2191" s="135"/>
      <c r="AM2191" s="135"/>
      <c r="AN2191" s="135"/>
      <c r="AO2191" s="135"/>
      <c r="AP2191" s="135"/>
    </row>
    <row r="2192" spans="1:42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  <c r="AE2192" s="135"/>
      <c r="AF2192" s="135"/>
      <c r="AG2192" s="135"/>
      <c r="AH2192" s="135"/>
      <c r="AI2192" s="135"/>
      <c r="AJ2192" s="135"/>
      <c r="AK2192" s="135"/>
      <c r="AL2192" s="135"/>
      <c r="AM2192" s="135"/>
      <c r="AN2192" s="135"/>
      <c r="AO2192" s="135"/>
      <c r="AP2192" s="135"/>
    </row>
    <row r="2193" spans="1:42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  <c r="AE2193" s="135"/>
      <c r="AF2193" s="135"/>
      <c r="AG2193" s="135"/>
      <c r="AH2193" s="135"/>
      <c r="AI2193" s="135"/>
      <c r="AJ2193" s="135"/>
      <c r="AK2193" s="135"/>
      <c r="AL2193" s="135"/>
      <c r="AM2193" s="135"/>
      <c r="AN2193" s="135"/>
      <c r="AO2193" s="135"/>
      <c r="AP2193" s="135"/>
    </row>
    <row r="2194" spans="1:42" s="33" customFormat="1" ht="15.6" hidden="1" customHeight="1" x14ac:dyDescent="0.25">
      <c r="A2194" s="54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  <c r="AE2194" s="135"/>
      <c r="AF2194" s="135"/>
      <c r="AG2194" s="135"/>
      <c r="AH2194" s="135"/>
      <c r="AI2194" s="135"/>
      <c r="AJ2194" s="135"/>
      <c r="AK2194" s="135"/>
      <c r="AL2194" s="135"/>
      <c r="AM2194" s="135"/>
      <c r="AN2194" s="135"/>
      <c r="AO2194" s="135"/>
      <c r="AP2194" s="135"/>
    </row>
    <row r="2195" spans="1:42" s="33" customFormat="1" ht="15.6" hidden="1" customHeight="1" x14ac:dyDescent="0.2">
      <c r="A2195" s="36" t="s">
        <v>34</v>
      </c>
      <c r="B2195" s="31">
        <f>[1]consoCURRENT!E43913</f>
        <v>0</v>
      </c>
      <c r="C2195" s="31">
        <f>[1]consoCURRENT!F43913</f>
        <v>0</v>
      </c>
      <c r="D2195" s="31">
        <f>[1]consoCURRENT!G43913</f>
        <v>0</v>
      </c>
      <c r="E2195" s="31">
        <f>[1]consoCURRENT!H43913</f>
        <v>0</v>
      </c>
      <c r="F2195" s="31">
        <f>[1]consoCURRENT!I43913</f>
        <v>0</v>
      </c>
      <c r="G2195" s="31">
        <f>[1]consoCURRENT!J43913</f>
        <v>0</v>
      </c>
      <c r="H2195" s="31">
        <f>[1]consoCURRENT!K43913</f>
        <v>0</v>
      </c>
      <c r="I2195" s="31">
        <f>[1]consoCURRENT!L43913</f>
        <v>0</v>
      </c>
      <c r="J2195" s="31">
        <f>[1]consoCURRENT!M43913</f>
        <v>0</v>
      </c>
      <c r="K2195" s="31">
        <f>[1]consoCURRENT!N43913</f>
        <v>0</v>
      </c>
      <c r="L2195" s="31">
        <f>[1]consoCURRENT!O43913</f>
        <v>0</v>
      </c>
      <c r="M2195" s="31">
        <f>[1]consoCURRENT!P43913</f>
        <v>0</v>
      </c>
      <c r="N2195" s="31">
        <f>[1]consoCURRENT!Q43913</f>
        <v>0</v>
      </c>
      <c r="O2195" s="31">
        <f>[1]consoCURRENT!R43913</f>
        <v>0</v>
      </c>
      <c r="P2195" s="31">
        <f>[1]consoCURRENT!S43913</f>
        <v>0</v>
      </c>
      <c r="Q2195" s="31">
        <f>[1]consoCURRENT!T43913</f>
        <v>0</v>
      </c>
      <c r="R2195" s="31">
        <f>[1]consoCURRENT!U43913</f>
        <v>0</v>
      </c>
      <c r="S2195" s="31">
        <f>[1]consoCURRENT!V43913</f>
        <v>0</v>
      </c>
      <c r="T2195" s="31">
        <f>[1]consoCURRENT!W43913</f>
        <v>0</v>
      </c>
      <c r="U2195" s="31">
        <f>[1]consoCURRENT!X43913</f>
        <v>0</v>
      </c>
      <c r="V2195" s="31">
        <f>[1]consoCURRENT!Y43913</f>
        <v>0</v>
      </c>
      <c r="W2195" s="31">
        <f>[1]consoCURRENT!Z43913</f>
        <v>0</v>
      </c>
      <c r="X2195" s="31">
        <f>[1]consoCURRENT!AA43913</f>
        <v>0</v>
      </c>
      <c r="Y2195" s="31">
        <f>[1]consoCURRENT!AB43913</f>
        <v>0</v>
      </c>
      <c r="Z2195" s="31">
        <f t="shared" ref="Z2195:Z2198" si="1100">SUM(M2195:Y2195)</f>
        <v>0</v>
      </c>
      <c r="AA2195" s="31">
        <f>D2195-Z2195</f>
        <v>0</v>
      </c>
      <c r="AB2195" s="39" t="e">
        <f t="shared" ref="AB2195:AB2201" si="1101">Z2195/D2195</f>
        <v>#DIV/0!</v>
      </c>
      <c r="AC2195" s="32"/>
      <c r="AE2195" s="135"/>
      <c r="AF2195" s="135"/>
      <c r="AG2195" s="135"/>
      <c r="AH2195" s="135"/>
      <c r="AI2195" s="135"/>
      <c r="AJ2195" s="135"/>
      <c r="AK2195" s="135"/>
      <c r="AL2195" s="135"/>
      <c r="AM2195" s="135"/>
      <c r="AN2195" s="135"/>
      <c r="AO2195" s="135"/>
      <c r="AP2195" s="135"/>
    </row>
    <row r="2196" spans="1:42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100"/>
        <v>0</v>
      </c>
      <c r="AA2196" s="31">
        <f>D2196-Z2196</f>
        <v>0</v>
      </c>
      <c r="AB2196" s="39" t="e">
        <f t="shared" si="1101"/>
        <v>#DIV/0!</v>
      </c>
      <c r="AC2196" s="32"/>
      <c r="AE2196" s="135"/>
      <c r="AF2196" s="135"/>
      <c r="AG2196" s="135"/>
      <c r="AH2196" s="135"/>
      <c r="AI2196" s="135"/>
      <c r="AJ2196" s="135"/>
      <c r="AK2196" s="135"/>
      <c r="AL2196" s="135"/>
      <c r="AM2196" s="135"/>
      <c r="AN2196" s="135"/>
      <c r="AO2196" s="135"/>
      <c r="AP2196" s="135"/>
    </row>
    <row r="2197" spans="1:42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100"/>
        <v>0</v>
      </c>
      <c r="AA2197" s="31">
        <f>D2197-Z2197</f>
        <v>0</v>
      </c>
      <c r="AB2197" s="39" t="e">
        <f t="shared" si="1101"/>
        <v>#DIV/0!</v>
      </c>
      <c r="AC2197" s="32"/>
      <c r="AE2197" s="135"/>
      <c r="AF2197" s="135"/>
      <c r="AG2197" s="135"/>
      <c r="AH2197" s="135"/>
      <c r="AI2197" s="135"/>
      <c r="AJ2197" s="135"/>
      <c r="AK2197" s="135"/>
      <c r="AL2197" s="135"/>
      <c r="AM2197" s="135"/>
      <c r="AN2197" s="135"/>
      <c r="AO2197" s="135"/>
      <c r="AP2197" s="135"/>
    </row>
    <row r="2198" spans="1:42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100"/>
        <v>0</v>
      </c>
      <c r="AA2198" s="31">
        <f>D2198-Z2198</f>
        <v>0</v>
      </c>
      <c r="AB2198" s="39" t="e">
        <f t="shared" si="1101"/>
        <v>#DIV/0!</v>
      </c>
      <c r="AC2198" s="32"/>
      <c r="AE2198" s="135"/>
      <c r="AF2198" s="135"/>
      <c r="AG2198" s="135"/>
      <c r="AH2198" s="135"/>
      <c r="AI2198" s="135"/>
      <c r="AJ2198" s="135"/>
      <c r="AK2198" s="135"/>
      <c r="AL2198" s="135"/>
      <c r="AM2198" s="135"/>
      <c r="AN2198" s="135"/>
      <c r="AO2198" s="135"/>
      <c r="AP2198" s="135"/>
    </row>
    <row r="2199" spans="1:42" s="33" customFormat="1" ht="15.6" hidden="1" customHeight="1" x14ac:dyDescent="0.25">
      <c r="A2199" s="40" t="s">
        <v>38</v>
      </c>
      <c r="B2199" s="41">
        <f t="shared" ref="B2199:C2199" si="1102">SUM(B2195:B2198)</f>
        <v>0</v>
      </c>
      <c r="C2199" s="41">
        <f t="shared" si="1102"/>
        <v>0</v>
      </c>
      <c r="D2199" s="41">
        <f>SUM(D2195:D2198)</f>
        <v>0</v>
      </c>
      <c r="E2199" s="41">
        <f t="shared" ref="E2199:AA2199" si="1103">SUM(E2195:E2198)</f>
        <v>0</v>
      </c>
      <c r="F2199" s="41">
        <f t="shared" si="1103"/>
        <v>0</v>
      </c>
      <c r="G2199" s="41">
        <f t="shared" si="1103"/>
        <v>0</v>
      </c>
      <c r="H2199" s="41">
        <f t="shared" si="1103"/>
        <v>0</v>
      </c>
      <c r="I2199" s="41">
        <f t="shared" si="1103"/>
        <v>0</v>
      </c>
      <c r="J2199" s="41">
        <f t="shared" si="1103"/>
        <v>0</v>
      </c>
      <c r="K2199" s="41">
        <f t="shared" si="1103"/>
        <v>0</v>
      </c>
      <c r="L2199" s="41">
        <f t="shared" si="1103"/>
        <v>0</v>
      </c>
      <c r="M2199" s="41">
        <f t="shared" si="1103"/>
        <v>0</v>
      </c>
      <c r="N2199" s="41">
        <f t="shared" si="1103"/>
        <v>0</v>
      </c>
      <c r="O2199" s="41">
        <f t="shared" si="1103"/>
        <v>0</v>
      </c>
      <c r="P2199" s="41">
        <f t="shared" si="1103"/>
        <v>0</v>
      </c>
      <c r="Q2199" s="41">
        <f t="shared" si="1103"/>
        <v>0</v>
      </c>
      <c r="R2199" s="41">
        <f t="shared" si="1103"/>
        <v>0</v>
      </c>
      <c r="S2199" s="41">
        <f t="shared" si="1103"/>
        <v>0</v>
      </c>
      <c r="T2199" s="41">
        <f t="shared" si="1103"/>
        <v>0</v>
      </c>
      <c r="U2199" s="41">
        <f t="shared" si="1103"/>
        <v>0</v>
      </c>
      <c r="V2199" s="41">
        <f t="shared" si="1103"/>
        <v>0</v>
      </c>
      <c r="W2199" s="41">
        <f t="shared" si="1103"/>
        <v>0</v>
      </c>
      <c r="X2199" s="41">
        <f t="shared" si="1103"/>
        <v>0</v>
      </c>
      <c r="Y2199" s="41">
        <f t="shared" si="1103"/>
        <v>0</v>
      </c>
      <c r="Z2199" s="41">
        <f t="shared" si="1103"/>
        <v>0</v>
      </c>
      <c r="AA2199" s="41">
        <f t="shared" si="1103"/>
        <v>0</v>
      </c>
      <c r="AB2199" s="42" t="e">
        <f t="shared" si="1101"/>
        <v>#DIV/0!</v>
      </c>
      <c r="AC2199" s="32"/>
      <c r="AE2199" s="135"/>
      <c r="AF2199" s="135"/>
      <c r="AG2199" s="135"/>
      <c r="AH2199" s="135"/>
      <c r="AI2199" s="135"/>
      <c r="AJ2199" s="135"/>
      <c r="AK2199" s="135"/>
      <c r="AL2199" s="135"/>
      <c r="AM2199" s="135"/>
      <c r="AN2199" s="135"/>
      <c r="AO2199" s="135"/>
      <c r="AP2199" s="135"/>
    </row>
    <row r="2200" spans="1:42" s="33" customFormat="1" ht="15.6" hidden="1" customHeight="1" x14ac:dyDescent="0.25">
      <c r="A2200" s="43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04">SUM(M2200:Y2200)</f>
        <v>0</v>
      </c>
      <c r="AA2200" s="31">
        <f>D2200-Z2200</f>
        <v>0</v>
      </c>
      <c r="AB2200" s="39" t="e">
        <f t="shared" si="1101"/>
        <v>#DIV/0!</v>
      </c>
      <c r="AC2200" s="32"/>
      <c r="AE2200" s="135"/>
      <c r="AF2200" s="135"/>
      <c r="AG2200" s="135"/>
      <c r="AH2200" s="135"/>
      <c r="AI2200" s="135"/>
      <c r="AJ2200" s="135"/>
      <c r="AK2200" s="135"/>
      <c r="AL2200" s="135"/>
      <c r="AM2200" s="135"/>
      <c r="AN2200" s="135"/>
      <c r="AO2200" s="135"/>
      <c r="AP2200" s="135"/>
    </row>
    <row r="2201" spans="1:42" s="33" customFormat="1" ht="15.6" hidden="1" customHeight="1" x14ac:dyDescent="0.25">
      <c r="A2201" s="40" t="s">
        <v>40</v>
      </c>
      <c r="B2201" s="41">
        <f t="shared" ref="B2201:C2201" si="1105">B2200+B2199</f>
        <v>0</v>
      </c>
      <c r="C2201" s="41">
        <f t="shared" si="1105"/>
        <v>0</v>
      </c>
      <c r="D2201" s="41">
        <f>D2200+D2199</f>
        <v>0</v>
      </c>
      <c r="E2201" s="41">
        <f t="shared" ref="E2201:AA2201" si="1106">E2200+E2199</f>
        <v>0</v>
      </c>
      <c r="F2201" s="41">
        <f t="shared" si="1106"/>
        <v>0</v>
      </c>
      <c r="G2201" s="41">
        <f t="shared" si="1106"/>
        <v>0</v>
      </c>
      <c r="H2201" s="41">
        <f t="shared" si="1106"/>
        <v>0</v>
      </c>
      <c r="I2201" s="41">
        <f t="shared" si="1106"/>
        <v>0</v>
      </c>
      <c r="J2201" s="41">
        <f t="shared" si="1106"/>
        <v>0</v>
      </c>
      <c r="K2201" s="41">
        <f t="shared" si="1106"/>
        <v>0</v>
      </c>
      <c r="L2201" s="41">
        <f t="shared" si="1106"/>
        <v>0</v>
      </c>
      <c r="M2201" s="41">
        <f t="shared" si="1106"/>
        <v>0</v>
      </c>
      <c r="N2201" s="41">
        <f t="shared" si="1106"/>
        <v>0</v>
      </c>
      <c r="O2201" s="41">
        <f t="shared" si="1106"/>
        <v>0</v>
      </c>
      <c r="P2201" s="41">
        <f t="shared" si="1106"/>
        <v>0</v>
      </c>
      <c r="Q2201" s="41">
        <f t="shared" si="1106"/>
        <v>0</v>
      </c>
      <c r="R2201" s="41">
        <f t="shared" si="1106"/>
        <v>0</v>
      </c>
      <c r="S2201" s="41">
        <f t="shared" si="1106"/>
        <v>0</v>
      </c>
      <c r="T2201" s="41">
        <f t="shared" si="1106"/>
        <v>0</v>
      </c>
      <c r="U2201" s="41">
        <f t="shared" si="1106"/>
        <v>0</v>
      </c>
      <c r="V2201" s="41">
        <f t="shared" si="1106"/>
        <v>0</v>
      </c>
      <c r="W2201" s="41">
        <f t="shared" si="1106"/>
        <v>0</v>
      </c>
      <c r="X2201" s="41">
        <f t="shared" si="1106"/>
        <v>0</v>
      </c>
      <c r="Y2201" s="41">
        <f t="shared" si="1106"/>
        <v>0</v>
      </c>
      <c r="Z2201" s="41">
        <f t="shared" si="1106"/>
        <v>0</v>
      </c>
      <c r="AA2201" s="41">
        <f t="shared" si="1106"/>
        <v>0</v>
      </c>
      <c r="AB2201" s="42" t="e">
        <f t="shared" si="1101"/>
        <v>#DIV/0!</v>
      </c>
      <c r="AC2201" s="44"/>
      <c r="AE2201" s="135"/>
      <c r="AF2201" s="135"/>
      <c r="AG2201" s="135"/>
      <c r="AH2201" s="135"/>
      <c r="AI2201" s="135"/>
      <c r="AJ2201" s="135"/>
      <c r="AK2201" s="135"/>
      <c r="AL2201" s="135"/>
      <c r="AM2201" s="135"/>
      <c r="AN2201" s="135"/>
      <c r="AO2201" s="135"/>
      <c r="AP2201" s="135"/>
    </row>
    <row r="2202" spans="1:42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  <c r="AE2202" s="135"/>
      <c r="AF2202" s="135"/>
      <c r="AG2202" s="135"/>
      <c r="AH2202" s="135"/>
      <c r="AI2202" s="135"/>
      <c r="AJ2202" s="135"/>
      <c r="AK2202" s="135"/>
      <c r="AL2202" s="135"/>
      <c r="AM2202" s="135"/>
      <c r="AN2202" s="135"/>
      <c r="AO2202" s="135"/>
      <c r="AP2202" s="135"/>
    </row>
    <row r="2203" spans="1:42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  <c r="AE2203" s="135"/>
      <c r="AF2203" s="135"/>
      <c r="AG2203" s="135"/>
      <c r="AH2203" s="135"/>
      <c r="AI2203" s="135"/>
      <c r="AJ2203" s="135"/>
      <c r="AK2203" s="135"/>
      <c r="AL2203" s="135"/>
      <c r="AM2203" s="135"/>
      <c r="AN2203" s="135"/>
      <c r="AO2203" s="135"/>
      <c r="AP2203" s="135"/>
    </row>
    <row r="2204" spans="1:42" s="33" customFormat="1" ht="15.6" hidden="1" customHeight="1" x14ac:dyDescent="0.25">
      <c r="A2204" s="48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  <c r="AE2204" s="135"/>
      <c r="AF2204" s="135"/>
      <c r="AG2204" s="135"/>
      <c r="AH2204" s="135"/>
      <c r="AI2204" s="135"/>
      <c r="AJ2204" s="135"/>
      <c r="AK2204" s="135"/>
      <c r="AL2204" s="135"/>
      <c r="AM2204" s="135"/>
      <c r="AN2204" s="135"/>
      <c r="AO2204" s="135"/>
      <c r="AP2204" s="135"/>
    </row>
    <row r="2205" spans="1:42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9" t="e">
        <f t="shared" ref="AB2205:AB2211" si="1107">Z2205/D2205</f>
        <v>#DIV/0!</v>
      </c>
      <c r="AC2205" s="32"/>
      <c r="AE2205" s="135"/>
      <c r="AF2205" s="135"/>
      <c r="AG2205" s="135"/>
      <c r="AH2205" s="135"/>
      <c r="AI2205" s="135"/>
      <c r="AJ2205" s="135"/>
      <c r="AK2205" s="135"/>
      <c r="AL2205" s="135"/>
      <c r="AM2205" s="135"/>
      <c r="AN2205" s="135"/>
      <c r="AO2205" s="135"/>
      <c r="AP2205" s="135"/>
    </row>
    <row r="2206" spans="1:42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108">SUM(M2206:Y2206)</f>
        <v>0</v>
      </c>
      <c r="AA2206" s="31">
        <f>D2206-Z2206</f>
        <v>0</v>
      </c>
      <c r="AB2206" s="39" t="e">
        <f t="shared" si="1107"/>
        <v>#DIV/0!</v>
      </c>
      <c r="AC2206" s="32"/>
      <c r="AE2206" s="135"/>
      <c r="AF2206" s="135"/>
      <c r="AG2206" s="135"/>
      <c r="AH2206" s="135"/>
      <c r="AI2206" s="135"/>
      <c r="AJ2206" s="135"/>
      <c r="AK2206" s="135"/>
      <c r="AL2206" s="135"/>
      <c r="AM2206" s="135"/>
      <c r="AN2206" s="135"/>
      <c r="AO2206" s="135"/>
      <c r="AP2206" s="135"/>
    </row>
    <row r="2207" spans="1:42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08"/>
        <v>0</v>
      </c>
      <c r="AA2207" s="31">
        <f>D2207-Z2207</f>
        <v>0</v>
      </c>
      <c r="AB2207" s="39" t="e">
        <f t="shared" si="1107"/>
        <v>#DIV/0!</v>
      </c>
      <c r="AC2207" s="32"/>
      <c r="AE2207" s="135"/>
      <c r="AF2207" s="135"/>
      <c r="AG2207" s="135"/>
      <c r="AH2207" s="135"/>
      <c r="AI2207" s="135"/>
      <c r="AJ2207" s="135"/>
      <c r="AK2207" s="135"/>
      <c r="AL2207" s="135"/>
      <c r="AM2207" s="135"/>
      <c r="AN2207" s="135"/>
      <c r="AO2207" s="135"/>
      <c r="AP2207" s="135"/>
    </row>
    <row r="2208" spans="1:42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08"/>
        <v>0</v>
      </c>
      <c r="AA2208" s="31">
        <f>D2208-Z2208</f>
        <v>0</v>
      </c>
      <c r="AB2208" s="39" t="e">
        <f t="shared" si="1107"/>
        <v>#DIV/0!</v>
      </c>
      <c r="AC2208" s="32"/>
      <c r="AE2208" s="135"/>
      <c r="AF2208" s="135"/>
      <c r="AG2208" s="135"/>
      <c r="AH2208" s="135"/>
      <c r="AI2208" s="135"/>
      <c r="AJ2208" s="135"/>
      <c r="AK2208" s="135"/>
      <c r="AL2208" s="135"/>
      <c r="AM2208" s="135"/>
      <c r="AN2208" s="135"/>
      <c r="AO2208" s="135"/>
      <c r="AP2208" s="135"/>
    </row>
    <row r="2209" spans="1:42" s="33" customFormat="1" ht="15.6" hidden="1" customHeight="1" x14ac:dyDescent="0.25">
      <c r="A2209" s="40" t="s">
        <v>38</v>
      </c>
      <c r="B2209" s="41">
        <f t="shared" ref="B2209:C2209" si="1109">SUM(B2205:B2208)</f>
        <v>0</v>
      </c>
      <c r="C2209" s="41">
        <f t="shared" si="1109"/>
        <v>0</v>
      </c>
      <c r="D2209" s="41">
        <f>SUM(D2205:D2208)</f>
        <v>0</v>
      </c>
      <c r="E2209" s="41">
        <f t="shared" ref="E2209:AA2209" si="1110">SUM(E2205:E2208)</f>
        <v>0</v>
      </c>
      <c r="F2209" s="41">
        <f t="shared" si="1110"/>
        <v>0</v>
      </c>
      <c r="G2209" s="41">
        <f t="shared" si="1110"/>
        <v>0</v>
      </c>
      <c r="H2209" s="41">
        <f t="shared" si="1110"/>
        <v>0</v>
      </c>
      <c r="I2209" s="41">
        <f t="shared" si="1110"/>
        <v>0</v>
      </c>
      <c r="J2209" s="41">
        <f t="shared" si="1110"/>
        <v>0</v>
      </c>
      <c r="K2209" s="41">
        <f t="shared" si="1110"/>
        <v>0</v>
      </c>
      <c r="L2209" s="41">
        <f t="shared" si="1110"/>
        <v>0</v>
      </c>
      <c r="M2209" s="41">
        <f t="shared" si="1110"/>
        <v>0</v>
      </c>
      <c r="N2209" s="41">
        <f t="shared" si="1110"/>
        <v>0</v>
      </c>
      <c r="O2209" s="41">
        <f t="shared" si="1110"/>
        <v>0</v>
      </c>
      <c r="P2209" s="41">
        <f t="shared" si="1110"/>
        <v>0</v>
      </c>
      <c r="Q2209" s="41">
        <f t="shared" si="1110"/>
        <v>0</v>
      </c>
      <c r="R2209" s="41">
        <f t="shared" si="1110"/>
        <v>0</v>
      </c>
      <c r="S2209" s="41">
        <f t="shared" si="1110"/>
        <v>0</v>
      </c>
      <c r="T2209" s="41">
        <f t="shared" si="1110"/>
        <v>0</v>
      </c>
      <c r="U2209" s="41">
        <f t="shared" si="1110"/>
        <v>0</v>
      </c>
      <c r="V2209" s="41">
        <f t="shared" si="1110"/>
        <v>0</v>
      </c>
      <c r="W2209" s="41">
        <f t="shared" si="1110"/>
        <v>0</v>
      </c>
      <c r="X2209" s="41">
        <f t="shared" si="1110"/>
        <v>0</v>
      </c>
      <c r="Y2209" s="41">
        <f t="shared" si="1110"/>
        <v>0</v>
      </c>
      <c r="Z2209" s="41">
        <f t="shared" si="1110"/>
        <v>0</v>
      </c>
      <c r="AA2209" s="41">
        <f t="shared" si="1110"/>
        <v>0</v>
      </c>
      <c r="AB2209" s="42" t="e">
        <f t="shared" si="1107"/>
        <v>#DIV/0!</v>
      </c>
      <c r="AC2209" s="32"/>
      <c r="AE2209" s="135"/>
      <c r="AF2209" s="135"/>
      <c r="AG2209" s="135"/>
      <c r="AH2209" s="135"/>
      <c r="AI2209" s="135"/>
      <c r="AJ2209" s="135"/>
      <c r="AK2209" s="135"/>
      <c r="AL2209" s="135"/>
      <c r="AM2209" s="135"/>
      <c r="AN2209" s="135"/>
      <c r="AO2209" s="135"/>
      <c r="AP2209" s="135"/>
    </row>
    <row r="2210" spans="1:42" s="33" customFormat="1" ht="15.6" hidden="1" customHeight="1" x14ac:dyDescent="0.25">
      <c r="A2210" s="43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11">SUM(M2210:Y2210)</f>
        <v>0</v>
      </c>
      <c r="AA2210" s="31">
        <f>D2210-Z2210</f>
        <v>0</v>
      </c>
      <c r="AB2210" s="39" t="e">
        <f t="shared" si="1107"/>
        <v>#DIV/0!</v>
      </c>
      <c r="AC2210" s="32"/>
      <c r="AE2210" s="135"/>
      <c r="AF2210" s="135"/>
      <c r="AG2210" s="135"/>
      <c r="AH2210" s="135"/>
      <c r="AI2210" s="135"/>
      <c r="AJ2210" s="135"/>
      <c r="AK2210" s="135"/>
      <c r="AL2210" s="135"/>
      <c r="AM2210" s="135"/>
      <c r="AN2210" s="135"/>
      <c r="AO2210" s="135"/>
      <c r="AP2210" s="135"/>
    </row>
    <row r="2211" spans="1:42" s="33" customFormat="1" ht="15.6" hidden="1" customHeight="1" x14ac:dyDescent="0.25">
      <c r="A2211" s="40" t="s">
        <v>40</v>
      </c>
      <c r="B2211" s="41">
        <f t="shared" ref="B2211:C2211" si="1112">B2210+B2209</f>
        <v>0</v>
      </c>
      <c r="C2211" s="41">
        <f t="shared" si="1112"/>
        <v>0</v>
      </c>
      <c r="D2211" s="41">
        <f>D2210+D2209</f>
        <v>0</v>
      </c>
      <c r="E2211" s="41">
        <f t="shared" ref="E2211:AA2211" si="1113">E2210+E2209</f>
        <v>0</v>
      </c>
      <c r="F2211" s="41">
        <f t="shared" si="1113"/>
        <v>0</v>
      </c>
      <c r="G2211" s="41">
        <f t="shared" si="1113"/>
        <v>0</v>
      </c>
      <c r="H2211" s="41">
        <f t="shared" si="1113"/>
        <v>0</v>
      </c>
      <c r="I2211" s="41">
        <f t="shared" si="1113"/>
        <v>0</v>
      </c>
      <c r="J2211" s="41">
        <f t="shared" si="1113"/>
        <v>0</v>
      </c>
      <c r="K2211" s="41">
        <f t="shared" si="1113"/>
        <v>0</v>
      </c>
      <c r="L2211" s="41">
        <f t="shared" si="1113"/>
        <v>0</v>
      </c>
      <c r="M2211" s="41">
        <f t="shared" si="1113"/>
        <v>0</v>
      </c>
      <c r="N2211" s="41">
        <f t="shared" si="1113"/>
        <v>0</v>
      </c>
      <c r="O2211" s="41">
        <f t="shared" si="1113"/>
        <v>0</v>
      </c>
      <c r="P2211" s="41">
        <f t="shared" si="1113"/>
        <v>0</v>
      </c>
      <c r="Q2211" s="41">
        <f t="shared" si="1113"/>
        <v>0</v>
      </c>
      <c r="R2211" s="41">
        <f t="shared" si="1113"/>
        <v>0</v>
      </c>
      <c r="S2211" s="41">
        <f t="shared" si="1113"/>
        <v>0</v>
      </c>
      <c r="T2211" s="41">
        <f t="shared" si="1113"/>
        <v>0</v>
      </c>
      <c r="U2211" s="41">
        <f t="shared" si="1113"/>
        <v>0</v>
      </c>
      <c r="V2211" s="41">
        <f t="shared" si="1113"/>
        <v>0</v>
      </c>
      <c r="W2211" s="41">
        <f t="shared" si="1113"/>
        <v>0</v>
      </c>
      <c r="X2211" s="41">
        <f t="shared" si="1113"/>
        <v>0</v>
      </c>
      <c r="Y2211" s="41">
        <f t="shared" si="1113"/>
        <v>0</v>
      </c>
      <c r="Z2211" s="41">
        <f t="shared" si="1113"/>
        <v>0</v>
      </c>
      <c r="AA2211" s="41">
        <f t="shared" si="1113"/>
        <v>0</v>
      </c>
      <c r="AB2211" s="42" t="e">
        <f t="shared" si="1107"/>
        <v>#DIV/0!</v>
      </c>
      <c r="AC2211" s="44"/>
      <c r="AE2211" s="135"/>
      <c r="AF2211" s="135"/>
      <c r="AG2211" s="135"/>
      <c r="AH2211" s="135"/>
      <c r="AI2211" s="135"/>
      <c r="AJ2211" s="135"/>
      <c r="AK2211" s="135"/>
      <c r="AL2211" s="135"/>
      <c r="AM2211" s="135"/>
      <c r="AN2211" s="135"/>
      <c r="AO2211" s="135"/>
      <c r="AP2211" s="135"/>
    </row>
    <row r="2212" spans="1:42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  <c r="AE2212" s="135"/>
      <c r="AF2212" s="135"/>
      <c r="AG2212" s="135"/>
      <c r="AH2212" s="135"/>
      <c r="AI2212" s="135"/>
      <c r="AJ2212" s="135"/>
      <c r="AK2212" s="135"/>
      <c r="AL2212" s="135"/>
      <c r="AM2212" s="135"/>
      <c r="AN2212" s="135"/>
      <c r="AO2212" s="135"/>
      <c r="AP2212" s="135"/>
    </row>
    <row r="2213" spans="1:42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  <c r="AE2213" s="135"/>
      <c r="AF2213" s="135"/>
      <c r="AG2213" s="135"/>
      <c r="AH2213" s="135"/>
      <c r="AI2213" s="135"/>
      <c r="AJ2213" s="135"/>
      <c r="AK2213" s="135"/>
      <c r="AL2213" s="135"/>
      <c r="AM2213" s="135"/>
      <c r="AN2213" s="135"/>
      <c r="AO2213" s="135"/>
      <c r="AP2213" s="135"/>
    </row>
    <row r="2214" spans="1:42" s="33" customFormat="1" ht="15.6" hidden="1" customHeight="1" x14ac:dyDescent="0.25">
      <c r="A2214" s="48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  <c r="AE2214" s="135"/>
      <c r="AF2214" s="135"/>
      <c r="AG2214" s="135"/>
      <c r="AH2214" s="135"/>
      <c r="AI2214" s="135"/>
      <c r="AJ2214" s="135"/>
      <c r="AK2214" s="135"/>
      <c r="AL2214" s="135"/>
      <c r="AM2214" s="135"/>
      <c r="AN2214" s="135"/>
      <c r="AO2214" s="135"/>
      <c r="AP2214" s="135"/>
    </row>
    <row r="2215" spans="1:42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9" t="e">
        <f t="shared" ref="AB2215:AB2221" si="1114">Z2215/D2215</f>
        <v>#DIV/0!</v>
      </c>
      <c r="AC2215" s="32"/>
      <c r="AE2215" s="135"/>
      <c r="AF2215" s="135"/>
      <c r="AG2215" s="135"/>
      <c r="AH2215" s="135"/>
      <c r="AI2215" s="135"/>
      <c r="AJ2215" s="135"/>
      <c r="AK2215" s="135"/>
      <c r="AL2215" s="135"/>
      <c r="AM2215" s="135"/>
      <c r="AN2215" s="135"/>
      <c r="AO2215" s="135"/>
      <c r="AP2215" s="135"/>
    </row>
    <row r="2216" spans="1:42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15">SUM(M2216:Y2216)</f>
        <v>0</v>
      </c>
      <c r="AA2216" s="31">
        <f>D2216-Z2216</f>
        <v>0</v>
      </c>
      <c r="AB2216" s="39" t="e">
        <f t="shared" si="1114"/>
        <v>#DIV/0!</v>
      </c>
      <c r="AC2216" s="32"/>
      <c r="AE2216" s="135"/>
      <c r="AF2216" s="135"/>
      <c r="AG2216" s="135"/>
      <c r="AH2216" s="135"/>
      <c r="AI2216" s="135"/>
      <c r="AJ2216" s="135"/>
      <c r="AK2216" s="135"/>
      <c r="AL2216" s="135"/>
      <c r="AM2216" s="135"/>
      <c r="AN2216" s="135"/>
      <c r="AO2216" s="135"/>
      <c r="AP2216" s="135"/>
    </row>
    <row r="2217" spans="1:42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15"/>
        <v>0</v>
      </c>
      <c r="AA2217" s="31">
        <f>D2217-Z2217</f>
        <v>0</v>
      </c>
      <c r="AB2217" s="39" t="e">
        <f t="shared" si="1114"/>
        <v>#DIV/0!</v>
      </c>
      <c r="AC2217" s="32"/>
      <c r="AE2217" s="135"/>
      <c r="AF2217" s="135"/>
      <c r="AG2217" s="135"/>
      <c r="AH2217" s="135"/>
      <c r="AI2217" s="135"/>
      <c r="AJ2217" s="135"/>
      <c r="AK2217" s="135"/>
      <c r="AL2217" s="135"/>
      <c r="AM2217" s="135"/>
      <c r="AN2217" s="135"/>
      <c r="AO2217" s="135"/>
      <c r="AP2217" s="135"/>
    </row>
    <row r="2218" spans="1:42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15"/>
        <v>0</v>
      </c>
      <c r="AA2218" s="31">
        <f>D2218-Z2218</f>
        <v>0</v>
      </c>
      <c r="AB2218" s="39" t="e">
        <f t="shared" si="1114"/>
        <v>#DIV/0!</v>
      </c>
      <c r="AC2218" s="32"/>
      <c r="AE2218" s="135"/>
      <c r="AF2218" s="135"/>
      <c r="AG2218" s="135"/>
      <c r="AH2218" s="135"/>
      <c r="AI2218" s="135"/>
      <c r="AJ2218" s="135"/>
      <c r="AK2218" s="135"/>
      <c r="AL2218" s="135"/>
      <c r="AM2218" s="135"/>
      <c r="AN2218" s="135"/>
      <c r="AO2218" s="135"/>
      <c r="AP2218" s="135"/>
    </row>
    <row r="2219" spans="1:42" s="33" customFormat="1" ht="15.6" hidden="1" customHeight="1" x14ac:dyDescent="0.25">
      <c r="A2219" s="40" t="s">
        <v>38</v>
      </c>
      <c r="B2219" s="41">
        <f t="shared" ref="B2219:C2219" si="1116">SUM(B2215:B2218)</f>
        <v>0</v>
      </c>
      <c r="C2219" s="41">
        <f t="shared" si="1116"/>
        <v>0</v>
      </c>
      <c r="D2219" s="41">
        <f>SUM(D2215:D2218)</f>
        <v>0</v>
      </c>
      <c r="E2219" s="41">
        <f t="shared" ref="E2219:AA2219" si="1117">SUM(E2215:E2218)</f>
        <v>0</v>
      </c>
      <c r="F2219" s="41">
        <f t="shared" si="1117"/>
        <v>0</v>
      </c>
      <c r="G2219" s="41">
        <f t="shared" si="1117"/>
        <v>0</v>
      </c>
      <c r="H2219" s="41">
        <f t="shared" si="1117"/>
        <v>0</v>
      </c>
      <c r="I2219" s="41">
        <f t="shared" si="1117"/>
        <v>0</v>
      </c>
      <c r="J2219" s="41">
        <f t="shared" si="1117"/>
        <v>0</v>
      </c>
      <c r="K2219" s="41">
        <f t="shared" si="1117"/>
        <v>0</v>
      </c>
      <c r="L2219" s="41">
        <f t="shared" si="1117"/>
        <v>0</v>
      </c>
      <c r="M2219" s="41">
        <f t="shared" si="1117"/>
        <v>0</v>
      </c>
      <c r="N2219" s="41">
        <f t="shared" si="1117"/>
        <v>0</v>
      </c>
      <c r="O2219" s="41">
        <f t="shared" si="1117"/>
        <v>0</v>
      </c>
      <c r="P2219" s="41">
        <f t="shared" si="1117"/>
        <v>0</v>
      </c>
      <c r="Q2219" s="41">
        <f t="shared" si="1117"/>
        <v>0</v>
      </c>
      <c r="R2219" s="41">
        <f t="shared" si="1117"/>
        <v>0</v>
      </c>
      <c r="S2219" s="41">
        <f t="shared" si="1117"/>
        <v>0</v>
      </c>
      <c r="T2219" s="41">
        <f t="shared" si="1117"/>
        <v>0</v>
      </c>
      <c r="U2219" s="41">
        <f t="shared" si="1117"/>
        <v>0</v>
      </c>
      <c r="V2219" s="41">
        <f t="shared" si="1117"/>
        <v>0</v>
      </c>
      <c r="W2219" s="41">
        <f t="shared" si="1117"/>
        <v>0</v>
      </c>
      <c r="X2219" s="41">
        <f t="shared" si="1117"/>
        <v>0</v>
      </c>
      <c r="Y2219" s="41">
        <f t="shared" si="1117"/>
        <v>0</v>
      </c>
      <c r="Z2219" s="41">
        <f t="shared" si="1117"/>
        <v>0</v>
      </c>
      <c r="AA2219" s="41">
        <f t="shared" si="1117"/>
        <v>0</v>
      </c>
      <c r="AB2219" s="42" t="e">
        <f t="shared" si="1114"/>
        <v>#DIV/0!</v>
      </c>
      <c r="AC2219" s="32"/>
      <c r="AE2219" s="135"/>
      <c r="AF2219" s="135"/>
      <c r="AG2219" s="135"/>
      <c r="AH2219" s="135"/>
      <c r="AI2219" s="135"/>
      <c r="AJ2219" s="135"/>
      <c r="AK2219" s="135"/>
      <c r="AL2219" s="135"/>
      <c r="AM2219" s="135"/>
      <c r="AN2219" s="135"/>
      <c r="AO2219" s="135"/>
      <c r="AP2219" s="135"/>
    </row>
    <row r="2220" spans="1:42" s="33" customFormat="1" ht="15.6" hidden="1" customHeight="1" x14ac:dyDescent="0.25">
      <c r="A2220" s="43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18">SUM(M2220:Y2220)</f>
        <v>0</v>
      </c>
      <c r="AA2220" s="31">
        <f>D2220-Z2220</f>
        <v>0</v>
      </c>
      <c r="AB2220" s="39" t="e">
        <f t="shared" si="1114"/>
        <v>#DIV/0!</v>
      </c>
      <c r="AC2220" s="32"/>
      <c r="AE2220" s="135"/>
      <c r="AF2220" s="135"/>
      <c r="AG2220" s="135"/>
      <c r="AH2220" s="135"/>
      <c r="AI2220" s="135"/>
      <c r="AJ2220" s="135"/>
      <c r="AK2220" s="135"/>
      <c r="AL2220" s="135"/>
      <c r="AM2220" s="135"/>
      <c r="AN2220" s="135"/>
      <c r="AO2220" s="135"/>
      <c r="AP2220" s="135"/>
    </row>
    <row r="2221" spans="1:42" s="33" customFormat="1" ht="15.6" hidden="1" customHeight="1" x14ac:dyDescent="0.25">
      <c r="A2221" s="40" t="s">
        <v>40</v>
      </c>
      <c r="B2221" s="41">
        <f t="shared" ref="B2221:C2221" si="1119">B2220+B2219</f>
        <v>0</v>
      </c>
      <c r="C2221" s="41">
        <f t="shared" si="1119"/>
        <v>0</v>
      </c>
      <c r="D2221" s="41">
        <f>D2220+D2219</f>
        <v>0</v>
      </c>
      <c r="E2221" s="41">
        <f t="shared" ref="E2221:AA2221" si="1120">E2220+E2219</f>
        <v>0</v>
      </c>
      <c r="F2221" s="41">
        <f t="shared" si="1120"/>
        <v>0</v>
      </c>
      <c r="G2221" s="41">
        <f t="shared" si="1120"/>
        <v>0</v>
      </c>
      <c r="H2221" s="41">
        <f t="shared" si="1120"/>
        <v>0</v>
      </c>
      <c r="I2221" s="41">
        <f t="shared" si="1120"/>
        <v>0</v>
      </c>
      <c r="J2221" s="41">
        <f t="shared" si="1120"/>
        <v>0</v>
      </c>
      <c r="K2221" s="41">
        <f t="shared" si="1120"/>
        <v>0</v>
      </c>
      <c r="L2221" s="41">
        <f t="shared" si="1120"/>
        <v>0</v>
      </c>
      <c r="M2221" s="41">
        <f t="shared" si="1120"/>
        <v>0</v>
      </c>
      <c r="N2221" s="41">
        <f t="shared" si="1120"/>
        <v>0</v>
      </c>
      <c r="O2221" s="41">
        <f t="shared" si="1120"/>
        <v>0</v>
      </c>
      <c r="P2221" s="41">
        <f t="shared" si="1120"/>
        <v>0</v>
      </c>
      <c r="Q2221" s="41">
        <f t="shared" si="1120"/>
        <v>0</v>
      </c>
      <c r="R2221" s="41">
        <f t="shared" si="1120"/>
        <v>0</v>
      </c>
      <c r="S2221" s="41">
        <f t="shared" si="1120"/>
        <v>0</v>
      </c>
      <c r="T2221" s="41">
        <f t="shared" si="1120"/>
        <v>0</v>
      </c>
      <c r="U2221" s="41">
        <f t="shared" si="1120"/>
        <v>0</v>
      </c>
      <c r="V2221" s="41">
        <f t="shared" si="1120"/>
        <v>0</v>
      </c>
      <c r="W2221" s="41">
        <f t="shared" si="1120"/>
        <v>0</v>
      </c>
      <c r="X2221" s="41">
        <f t="shared" si="1120"/>
        <v>0</v>
      </c>
      <c r="Y2221" s="41">
        <f t="shared" si="1120"/>
        <v>0</v>
      </c>
      <c r="Z2221" s="41">
        <f t="shared" si="1120"/>
        <v>0</v>
      </c>
      <c r="AA2221" s="41">
        <f t="shared" si="1120"/>
        <v>0</v>
      </c>
      <c r="AB2221" s="42" t="e">
        <f t="shared" si="1114"/>
        <v>#DIV/0!</v>
      </c>
      <c r="AC2221" s="44"/>
      <c r="AE2221" s="135"/>
      <c r="AF2221" s="135"/>
      <c r="AG2221" s="135"/>
      <c r="AH2221" s="135"/>
      <c r="AI2221" s="135"/>
      <c r="AJ2221" s="135"/>
      <c r="AK2221" s="135"/>
      <c r="AL2221" s="135"/>
      <c r="AM2221" s="135"/>
      <c r="AN2221" s="135"/>
      <c r="AO2221" s="135"/>
      <c r="AP2221" s="135"/>
    </row>
    <row r="2222" spans="1:42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  <c r="AE2222" s="135"/>
      <c r="AF2222" s="135"/>
      <c r="AG2222" s="135"/>
      <c r="AH2222" s="135"/>
      <c r="AI2222" s="135"/>
      <c r="AJ2222" s="135"/>
      <c r="AK2222" s="135"/>
      <c r="AL2222" s="135"/>
      <c r="AM2222" s="135"/>
      <c r="AN2222" s="135"/>
      <c r="AO2222" s="135"/>
      <c r="AP2222" s="135"/>
    </row>
    <row r="2223" spans="1:42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  <c r="AE2223" s="135"/>
      <c r="AF2223" s="135"/>
      <c r="AG2223" s="135"/>
      <c r="AH2223" s="135"/>
      <c r="AI2223" s="135"/>
      <c r="AJ2223" s="135"/>
      <c r="AK2223" s="135"/>
      <c r="AL2223" s="135"/>
      <c r="AM2223" s="135"/>
      <c r="AN2223" s="135"/>
      <c r="AO2223" s="135"/>
      <c r="AP2223" s="135"/>
    </row>
    <row r="2224" spans="1:42" s="33" customFormat="1" ht="15.6" hidden="1" customHeight="1" x14ac:dyDescent="0.25">
      <c r="A2224" s="48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  <c r="AE2224" s="135"/>
      <c r="AF2224" s="135"/>
      <c r="AG2224" s="135"/>
      <c r="AH2224" s="135"/>
      <c r="AI2224" s="135"/>
      <c r="AJ2224" s="135"/>
      <c r="AK2224" s="135"/>
      <c r="AL2224" s="135"/>
      <c r="AM2224" s="135"/>
      <c r="AN2224" s="135"/>
      <c r="AO2224" s="135"/>
      <c r="AP2224" s="135"/>
    </row>
    <row r="2225" spans="1:42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9" t="e">
        <f t="shared" ref="AB2225:AB2231" si="1121">Z2225/D2225</f>
        <v>#DIV/0!</v>
      </c>
      <c r="AC2225" s="32"/>
      <c r="AE2225" s="135"/>
      <c r="AF2225" s="135"/>
      <c r="AG2225" s="135"/>
      <c r="AH2225" s="135"/>
      <c r="AI2225" s="135"/>
      <c r="AJ2225" s="135"/>
      <c r="AK2225" s="135"/>
      <c r="AL2225" s="135"/>
      <c r="AM2225" s="135"/>
      <c r="AN2225" s="135"/>
      <c r="AO2225" s="135"/>
      <c r="AP2225" s="135"/>
    </row>
    <row r="2226" spans="1:42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22">SUM(M2226:Y2226)</f>
        <v>0</v>
      </c>
      <c r="AA2226" s="31">
        <f>D2226-Z2226</f>
        <v>0</v>
      </c>
      <c r="AB2226" s="39" t="e">
        <f t="shared" si="1121"/>
        <v>#DIV/0!</v>
      </c>
      <c r="AC2226" s="32"/>
      <c r="AE2226" s="135"/>
      <c r="AF2226" s="135"/>
      <c r="AG2226" s="135"/>
      <c r="AH2226" s="135"/>
      <c r="AI2226" s="135"/>
      <c r="AJ2226" s="135"/>
      <c r="AK2226" s="135"/>
      <c r="AL2226" s="135"/>
      <c r="AM2226" s="135"/>
      <c r="AN2226" s="135"/>
      <c r="AO2226" s="135"/>
      <c r="AP2226" s="135"/>
    </row>
    <row r="2227" spans="1:42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22"/>
        <v>0</v>
      </c>
      <c r="AA2227" s="31">
        <f>D2227-Z2227</f>
        <v>0</v>
      </c>
      <c r="AB2227" s="39" t="e">
        <f t="shared" si="1121"/>
        <v>#DIV/0!</v>
      </c>
      <c r="AC2227" s="32"/>
      <c r="AE2227" s="135"/>
      <c r="AF2227" s="135"/>
      <c r="AG2227" s="135"/>
      <c r="AH2227" s="135"/>
      <c r="AI2227" s="135"/>
      <c r="AJ2227" s="135"/>
      <c r="AK2227" s="135"/>
      <c r="AL2227" s="135"/>
      <c r="AM2227" s="135"/>
      <c r="AN2227" s="135"/>
      <c r="AO2227" s="135"/>
      <c r="AP2227" s="135"/>
    </row>
    <row r="2228" spans="1:42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22"/>
        <v>0</v>
      </c>
      <c r="AA2228" s="31">
        <f>D2228-Z2228</f>
        <v>0</v>
      </c>
      <c r="AB2228" s="39" t="e">
        <f t="shared" si="1121"/>
        <v>#DIV/0!</v>
      </c>
      <c r="AC2228" s="32"/>
      <c r="AE2228" s="135"/>
      <c r="AF2228" s="135"/>
      <c r="AG2228" s="135"/>
      <c r="AH2228" s="135"/>
      <c r="AI2228" s="135"/>
      <c r="AJ2228" s="135"/>
      <c r="AK2228" s="135"/>
      <c r="AL2228" s="135"/>
      <c r="AM2228" s="135"/>
      <c r="AN2228" s="135"/>
      <c r="AO2228" s="135"/>
      <c r="AP2228" s="135"/>
    </row>
    <row r="2229" spans="1:42" s="33" customFormat="1" ht="15.6" hidden="1" customHeight="1" x14ac:dyDescent="0.25">
      <c r="A2229" s="40" t="s">
        <v>38</v>
      </c>
      <c r="B2229" s="41">
        <f t="shared" ref="B2229:C2229" si="1123">SUM(B2225:B2228)</f>
        <v>0</v>
      </c>
      <c r="C2229" s="41">
        <f t="shared" si="1123"/>
        <v>0</v>
      </c>
      <c r="D2229" s="41">
        <f>SUM(D2225:D2228)</f>
        <v>0</v>
      </c>
      <c r="E2229" s="41">
        <f t="shared" ref="E2229:AA2229" si="1124">SUM(E2225:E2228)</f>
        <v>0</v>
      </c>
      <c r="F2229" s="41">
        <f t="shared" si="1124"/>
        <v>0</v>
      </c>
      <c r="G2229" s="41">
        <f t="shared" si="1124"/>
        <v>0</v>
      </c>
      <c r="H2229" s="41">
        <f t="shared" si="1124"/>
        <v>0</v>
      </c>
      <c r="I2229" s="41">
        <f t="shared" si="1124"/>
        <v>0</v>
      </c>
      <c r="J2229" s="41">
        <f t="shared" si="1124"/>
        <v>0</v>
      </c>
      <c r="K2229" s="41">
        <f t="shared" si="1124"/>
        <v>0</v>
      </c>
      <c r="L2229" s="41">
        <f t="shared" si="1124"/>
        <v>0</v>
      </c>
      <c r="M2229" s="41">
        <f t="shared" si="1124"/>
        <v>0</v>
      </c>
      <c r="N2229" s="41">
        <f t="shared" si="1124"/>
        <v>0</v>
      </c>
      <c r="O2229" s="41">
        <f t="shared" si="1124"/>
        <v>0</v>
      </c>
      <c r="P2229" s="41">
        <f t="shared" si="1124"/>
        <v>0</v>
      </c>
      <c r="Q2229" s="41">
        <f t="shared" si="1124"/>
        <v>0</v>
      </c>
      <c r="R2229" s="41">
        <f t="shared" si="1124"/>
        <v>0</v>
      </c>
      <c r="S2229" s="41">
        <f t="shared" si="1124"/>
        <v>0</v>
      </c>
      <c r="T2229" s="41">
        <f t="shared" si="1124"/>
        <v>0</v>
      </c>
      <c r="U2229" s="41">
        <f t="shared" si="1124"/>
        <v>0</v>
      </c>
      <c r="V2229" s="41">
        <f t="shared" si="1124"/>
        <v>0</v>
      </c>
      <c r="W2229" s="41">
        <f t="shared" si="1124"/>
        <v>0</v>
      </c>
      <c r="X2229" s="41">
        <f t="shared" si="1124"/>
        <v>0</v>
      </c>
      <c r="Y2229" s="41">
        <f t="shared" si="1124"/>
        <v>0</v>
      </c>
      <c r="Z2229" s="41">
        <f t="shared" si="1124"/>
        <v>0</v>
      </c>
      <c r="AA2229" s="41">
        <f t="shared" si="1124"/>
        <v>0</v>
      </c>
      <c r="AB2229" s="42" t="e">
        <f t="shared" si="1121"/>
        <v>#DIV/0!</v>
      </c>
      <c r="AC2229" s="32"/>
      <c r="AE2229" s="135"/>
      <c r="AF2229" s="135"/>
      <c r="AG2229" s="135"/>
      <c r="AH2229" s="135"/>
      <c r="AI2229" s="135"/>
      <c r="AJ2229" s="135"/>
      <c r="AK2229" s="135"/>
      <c r="AL2229" s="135"/>
      <c r="AM2229" s="135"/>
      <c r="AN2229" s="135"/>
      <c r="AO2229" s="135"/>
      <c r="AP2229" s="135"/>
    </row>
    <row r="2230" spans="1:42" s="33" customFormat="1" ht="15.6" hidden="1" customHeight="1" x14ac:dyDescent="0.25">
      <c r="A2230" s="43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25">SUM(M2230:Y2230)</f>
        <v>0</v>
      </c>
      <c r="AA2230" s="31">
        <f>D2230-Z2230</f>
        <v>0</v>
      </c>
      <c r="AB2230" s="39" t="e">
        <f t="shared" si="1121"/>
        <v>#DIV/0!</v>
      </c>
      <c r="AC2230" s="32"/>
      <c r="AE2230" s="135"/>
      <c r="AF2230" s="135"/>
      <c r="AG2230" s="135"/>
      <c r="AH2230" s="135"/>
      <c r="AI2230" s="135"/>
      <c r="AJ2230" s="135"/>
      <c r="AK2230" s="135"/>
      <c r="AL2230" s="135"/>
      <c r="AM2230" s="135"/>
      <c r="AN2230" s="135"/>
      <c r="AO2230" s="135"/>
      <c r="AP2230" s="135"/>
    </row>
    <row r="2231" spans="1:42" s="33" customFormat="1" ht="15.6" hidden="1" customHeight="1" x14ac:dyDescent="0.25">
      <c r="A2231" s="40" t="s">
        <v>40</v>
      </c>
      <c r="B2231" s="41">
        <f t="shared" ref="B2231:C2231" si="1126">B2230+B2229</f>
        <v>0</v>
      </c>
      <c r="C2231" s="41">
        <f t="shared" si="1126"/>
        <v>0</v>
      </c>
      <c r="D2231" s="41">
        <f>D2230+D2229</f>
        <v>0</v>
      </c>
      <c r="E2231" s="41">
        <f t="shared" ref="E2231:AA2231" si="1127">E2230+E2229</f>
        <v>0</v>
      </c>
      <c r="F2231" s="41">
        <f t="shared" si="1127"/>
        <v>0</v>
      </c>
      <c r="G2231" s="41">
        <f t="shared" si="1127"/>
        <v>0</v>
      </c>
      <c r="H2231" s="41">
        <f t="shared" si="1127"/>
        <v>0</v>
      </c>
      <c r="I2231" s="41">
        <f t="shared" si="1127"/>
        <v>0</v>
      </c>
      <c r="J2231" s="41">
        <f t="shared" si="1127"/>
        <v>0</v>
      </c>
      <c r="K2231" s="41">
        <f t="shared" si="1127"/>
        <v>0</v>
      </c>
      <c r="L2231" s="41">
        <f t="shared" si="1127"/>
        <v>0</v>
      </c>
      <c r="M2231" s="41">
        <f t="shared" si="1127"/>
        <v>0</v>
      </c>
      <c r="N2231" s="41">
        <f t="shared" si="1127"/>
        <v>0</v>
      </c>
      <c r="O2231" s="41">
        <f t="shared" si="1127"/>
        <v>0</v>
      </c>
      <c r="P2231" s="41">
        <f t="shared" si="1127"/>
        <v>0</v>
      </c>
      <c r="Q2231" s="41">
        <f t="shared" si="1127"/>
        <v>0</v>
      </c>
      <c r="R2231" s="41">
        <f t="shared" si="1127"/>
        <v>0</v>
      </c>
      <c r="S2231" s="41">
        <f t="shared" si="1127"/>
        <v>0</v>
      </c>
      <c r="T2231" s="41">
        <f t="shared" si="1127"/>
        <v>0</v>
      </c>
      <c r="U2231" s="41">
        <f t="shared" si="1127"/>
        <v>0</v>
      </c>
      <c r="V2231" s="41">
        <f t="shared" si="1127"/>
        <v>0</v>
      </c>
      <c r="W2231" s="41">
        <f t="shared" si="1127"/>
        <v>0</v>
      </c>
      <c r="X2231" s="41">
        <f t="shared" si="1127"/>
        <v>0</v>
      </c>
      <c r="Y2231" s="41">
        <f t="shared" si="1127"/>
        <v>0</v>
      </c>
      <c r="Z2231" s="41">
        <f t="shared" si="1127"/>
        <v>0</v>
      </c>
      <c r="AA2231" s="41">
        <f t="shared" si="1127"/>
        <v>0</v>
      </c>
      <c r="AB2231" s="42" t="e">
        <f t="shared" si="1121"/>
        <v>#DIV/0!</v>
      </c>
      <c r="AC2231" s="44"/>
      <c r="AE2231" s="135"/>
      <c r="AF2231" s="135"/>
      <c r="AG2231" s="135"/>
      <c r="AH2231" s="135"/>
      <c r="AI2231" s="135"/>
      <c r="AJ2231" s="135"/>
      <c r="AK2231" s="135"/>
      <c r="AL2231" s="135"/>
      <c r="AM2231" s="135"/>
      <c r="AN2231" s="135"/>
      <c r="AO2231" s="135"/>
      <c r="AP2231" s="135"/>
    </row>
    <row r="2232" spans="1:42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  <c r="AE2232" s="135"/>
      <c r="AF2232" s="135"/>
      <c r="AG2232" s="135"/>
      <c r="AH2232" s="135"/>
      <c r="AI2232" s="135"/>
      <c r="AJ2232" s="135"/>
      <c r="AK2232" s="135"/>
      <c r="AL2232" s="135"/>
      <c r="AM2232" s="135"/>
      <c r="AN2232" s="135"/>
      <c r="AO2232" s="135"/>
      <c r="AP2232" s="135"/>
    </row>
    <row r="2233" spans="1:42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  <c r="AE2233" s="135"/>
      <c r="AF2233" s="135"/>
      <c r="AG2233" s="135"/>
      <c r="AH2233" s="135"/>
      <c r="AI2233" s="135"/>
      <c r="AJ2233" s="135"/>
      <c r="AK2233" s="135"/>
      <c r="AL2233" s="135"/>
      <c r="AM2233" s="135"/>
      <c r="AN2233" s="135"/>
      <c r="AO2233" s="135"/>
      <c r="AP2233" s="135"/>
    </row>
    <row r="2234" spans="1:42" s="33" customFormat="1" ht="15.6" hidden="1" customHeight="1" x14ac:dyDescent="0.25">
      <c r="A2234" s="48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  <c r="AE2234" s="135"/>
      <c r="AF2234" s="135"/>
      <c r="AG2234" s="135"/>
      <c r="AH2234" s="135"/>
      <c r="AI2234" s="135"/>
      <c r="AJ2234" s="135"/>
      <c r="AK2234" s="135"/>
      <c r="AL2234" s="135"/>
      <c r="AM2234" s="135"/>
      <c r="AN2234" s="135"/>
      <c r="AO2234" s="135"/>
      <c r="AP2234" s="135"/>
    </row>
    <row r="2235" spans="1:42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9" t="e">
        <f t="shared" ref="AB2235:AB2241" si="1128">Z2235/D2235</f>
        <v>#DIV/0!</v>
      </c>
      <c r="AC2235" s="32"/>
      <c r="AE2235" s="135"/>
      <c r="AF2235" s="135"/>
      <c r="AG2235" s="135"/>
      <c r="AH2235" s="135"/>
      <c r="AI2235" s="135"/>
      <c r="AJ2235" s="135"/>
      <c r="AK2235" s="135"/>
      <c r="AL2235" s="135"/>
      <c r="AM2235" s="135"/>
      <c r="AN2235" s="135"/>
      <c r="AO2235" s="135"/>
      <c r="AP2235" s="135"/>
    </row>
    <row r="2236" spans="1:42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29">SUM(M2236:Y2236)</f>
        <v>0</v>
      </c>
      <c r="AA2236" s="31">
        <f>D2236-Z2236</f>
        <v>0</v>
      </c>
      <c r="AB2236" s="39" t="e">
        <f t="shared" si="1128"/>
        <v>#DIV/0!</v>
      </c>
      <c r="AC2236" s="32"/>
      <c r="AE2236" s="135"/>
      <c r="AF2236" s="135"/>
      <c r="AG2236" s="135"/>
      <c r="AH2236" s="135"/>
      <c r="AI2236" s="135"/>
      <c r="AJ2236" s="135"/>
      <c r="AK2236" s="135"/>
      <c r="AL2236" s="135"/>
      <c r="AM2236" s="135"/>
      <c r="AN2236" s="135"/>
      <c r="AO2236" s="135"/>
      <c r="AP2236" s="135"/>
    </row>
    <row r="2237" spans="1:42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29"/>
        <v>0</v>
      </c>
      <c r="AA2237" s="31">
        <f>D2237-Z2237</f>
        <v>0</v>
      </c>
      <c r="AB2237" s="39" t="e">
        <f t="shared" si="1128"/>
        <v>#DIV/0!</v>
      </c>
      <c r="AC2237" s="32"/>
      <c r="AE2237" s="135"/>
      <c r="AF2237" s="135"/>
      <c r="AG2237" s="135"/>
      <c r="AH2237" s="135"/>
      <c r="AI2237" s="135"/>
      <c r="AJ2237" s="135"/>
      <c r="AK2237" s="135"/>
      <c r="AL2237" s="135"/>
      <c r="AM2237" s="135"/>
      <c r="AN2237" s="135"/>
      <c r="AO2237" s="135"/>
      <c r="AP2237" s="135"/>
    </row>
    <row r="2238" spans="1:42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29"/>
        <v>0</v>
      </c>
      <c r="AA2238" s="31">
        <f>D2238-Z2238</f>
        <v>0</v>
      </c>
      <c r="AB2238" s="39" t="e">
        <f t="shared" si="1128"/>
        <v>#DIV/0!</v>
      </c>
      <c r="AC2238" s="32"/>
      <c r="AE2238" s="135"/>
      <c r="AF2238" s="135"/>
      <c r="AG2238" s="135"/>
      <c r="AH2238" s="135"/>
      <c r="AI2238" s="135"/>
      <c r="AJ2238" s="135"/>
      <c r="AK2238" s="135"/>
      <c r="AL2238" s="135"/>
      <c r="AM2238" s="135"/>
      <c r="AN2238" s="135"/>
      <c r="AO2238" s="135"/>
      <c r="AP2238" s="135"/>
    </row>
    <row r="2239" spans="1:42" s="33" customFormat="1" ht="15.6" hidden="1" customHeight="1" x14ac:dyDescent="0.25">
      <c r="A2239" s="40" t="s">
        <v>38</v>
      </c>
      <c r="B2239" s="41">
        <f t="shared" ref="B2239:C2239" si="1130">SUM(B2235:B2238)</f>
        <v>0</v>
      </c>
      <c r="C2239" s="41">
        <f t="shared" si="1130"/>
        <v>0</v>
      </c>
      <c r="D2239" s="41">
        <f>SUM(D2235:D2238)</f>
        <v>0</v>
      </c>
      <c r="E2239" s="41">
        <f t="shared" ref="E2239:AA2239" si="1131">SUM(E2235:E2238)</f>
        <v>0</v>
      </c>
      <c r="F2239" s="41">
        <f t="shared" si="1131"/>
        <v>0</v>
      </c>
      <c r="G2239" s="41">
        <f t="shared" si="1131"/>
        <v>0</v>
      </c>
      <c r="H2239" s="41">
        <f t="shared" si="1131"/>
        <v>0</v>
      </c>
      <c r="I2239" s="41">
        <f t="shared" si="1131"/>
        <v>0</v>
      </c>
      <c r="J2239" s="41">
        <f t="shared" si="1131"/>
        <v>0</v>
      </c>
      <c r="K2239" s="41">
        <f t="shared" si="1131"/>
        <v>0</v>
      </c>
      <c r="L2239" s="41">
        <f t="shared" si="1131"/>
        <v>0</v>
      </c>
      <c r="M2239" s="41">
        <f t="shared" si="1131"/>
        <v>0</v>
      </c>
      <c r="N2239" s="41">
        <f t="shared" si="1131"/>
        <v>0</v>
      </c>
      <c r="O2239" s="41">
        <f t="shared" si="1131"/>
        <v>0</v>
      </c>
      <c r="P2239" s="41">
        <f t="shared" si="1131"/>
        <v>0</v>
      </c>
      <c r="Q2239" s="41">
        <f t="shared" si="1131"/>
        <v>0</v>
      </c>
      <c r="R2239" s="41">
        <f t="shared" si="1131"/>
        <v>0</v>
      </c>
      <c r="S2239" s="41">
        <f t="shared" si="1131"/>
        <v>0</v>
      </c>
      <c r="T2239" s="41">
        <f t="shared" si="1131"/>
        <v>0</v>
      </c>
      <c r="U2239" s="41">
        <f t="shared" si="1131"/>
        <v>0</v>
      </c>
      <c r="V2239" s="41">
        <f t="shared" si="1131"/>
        <v>0</v>
      </c>
      <c r="W2239" s="41">
        <f t="shared" si="1131"/>
        <v>0</v>
      </c>
      <c r="X2239" s="41">
        <f t="shared" si="1131"/>
        <v>0</v>
      </c>
      <c r="Y2239" s="41">
        <f t="shared" si="1131"/>
        <v>0</v>
      </c>
      <c r="Z2239" s="41">
        <f t="shared" si="1131"/>
        <v>0</v>
      </c>
      <c r="AA2239" s="41">
        <f t="shared" si="1131"/>
        <v>0</v>
      </c>
      <c r="AB2239" s="42" t="e">
        <f t="shared" si="1128"/>
        <v>#DIV/0!</v>
      </c>
      <c r="AC2239" s="32"/>
      <c r="AE2239" s="135"/>
      <c r="AF2239" s="135"/>
      <c r="AG2239" s="135"/>
      <c r="AH2239" s="135"/>
      <c r="AI2239" s="135"/>
      <c r="AJ2239" s="135"/>
      <c r="AK2239" s="135"/>
      <c r="AL2239" s="135"/>
      <c r="AM2239" s="135"/>
      <c r="AN2239" s="135"/>
      <c r="AO2239" s="135"/>
      <c r="AP2239" s="135"/>
    </row>
    <row r="2240" spans="1:42" s="33" customFormat="1" ht="15.6" hidden="1" customHeight="1" x14ac:dyDescent="0.25">
      <c r="A2240" s="43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32">SUM(M2240:Y2240)</f>
        <v>0</v>
      </c>
      <c r="AA2240" s="31">
        <f>D2240-Z2240</f>
        <v>0</v>
      </c>
      <c r="AB2240" s="39" t="e">
        <f t="shared" si="1128"/>
        <v>#DIV/0!</v>
      </c>
      <c r="AC2240" s="32"/>
      <c r="AE2240" s="135"/>
      <c r="AF2240" s="135"/>
      <c r="AG2240" s="135"/>
      <c r="AH2240" s="135"/>
      <c r="AI2240" s="135"/>
      <c r="AJ2240" s="135"/>
      <c r="AK2240" s="135"/>
      <c r="AL2240" s="135"/>
      <c r="AM2240" s="135"/>
      <c r="AN2240" s="135"/>
      <c r="AO2240" s="135"/>
      <c r="AP2240" s="135"/>
    </row>
    <row r="2241" spans="1:42" s="33" customFormat="1" ht="15.6" hidden="1" customHeight="1" x14ac:dyDescent="0.25">
      <c r="A2241" s="40" t="s">
        <v>40</v>
      </c>
      <c r="B2241" s="41">
        <f t="shared" ref="B2241:C2241" si="1133">B2240+B2239</f>
        <v>0</v>
      </c>
      <c r="C2241" s="41">
        <f t="shared" si="1133"/>
        <v>0</v>
      </c>
      <c r="D2241" s="41">
        <f>D2240+D2239</f>
        <v>0</v>
      </c>
      <c r="E2241" s="41">
        <f t="shared" ref="E2241:AA2241" si="1134">E2240+E2239</f>
        <v>0</v>
      </c>
      <c r="F2241" s="41">
        <f t="shared" si="1134"/>
        <v>0</v>
      </c>
      <c r="G2241" s="41">
        <f t="shared" si="1134"/>
        <v>0</v>
      </c>
      <c r="H2241" s="41">
        <f t="shared" si="1134"/>
        <v>0</v>
      </c>
      <c r="I2241" s="41">
        <f t="shared" si="1134"/>
        <v>0</v>
      </c>
      <c r="J2241" s="41">
        <f t="shared" si="1134"/>
        <v>0</v>
      </c>
      <c r="K2241" s="41">
        <f t="shared" si="1134"/>
        <v>0</v>
      </c>
      <c r="L2241" s="41">
        <f t="shared" si="1134"/>
        <v>0</v>
      </c>
      <c r="M2241" s="41">
        <f t="shared" si="1134"/>
        <v>0</v>
      </c>
      <c r="N2241" s="41">
        <f t="shared" si="1134"/>
        <v>0</v>
      </c>
      <c r="O2241" s="41">
        <f t="shared" si="1134"/>
        <v>0</v>
      </c>
      <c r="P2241" s="41">
        <f t="shared" si="1134"/>
        <v>0</v>
      </c>
      <c r="Q2241" s="41">
        <f t="shared" si="1134"/>
        <v>0</v>
      </c>
      <c r="R2241" s="41">
        <f t="shared" si="1134"/>
        <v>0</v>
      </c>
      <c r="S2241" s="41">
        <f t="shared" si="1134"/>
        <v>0</v>
      </c>
      <c r="T2241" s="41">
        <f t="shared" si="1134"/>
        <v>0</v>
      </c>
      <c r="U2241" s="41">
        <f t="shared" si="1134"/>
        <v>0</v>
      </c>
      <c r="V2241" s="41">
        <f t="shared" si="1134"/>
        <v>0</v>
      </c>
      <c r="W2241" s="41">
        <f t="shared" si="1134"/>
        <v>0</v>
      </c>
      <c r="X2241" s="41">
        <f t="shared" si="1134"/>
        <v>0</v>
      </c>
      <c r="Y2241" s="41">
        <f t="shared" si="1134"/>
        <v>0</v>
      </c>
      <c r="Z2241" s="41">
        <f t="shared" si="1134"/>
        <v>0</v>
      </c>
      <c r="AA2241" s="41">
        <f t="shared" si="1134"/>
        <v>0</v>
      </c>
      <c r="AB2241" s="42" t="e">
        <f t="shared" si="1128"/>
        <v>#DIV/0!</v>
      </c>
      <c r="AC2241" s="44"/>
      <c r="AE2241" s="135"/>
      <c r="AF2241" s="135"/>
      <c r="AG2241" s="135"/>
      <c r="AH2241" s="135"/>
      <c r="AI2241" s="135"/>
      <c r="AJ2241" s="135"/>
      <c r="AK2241" s="135"/>
      <c r="AL2241" s="135"/>
      <c r="AM2241" s="135"/>
      <c r="AN2241" s="135"/>
      <c r="AO2241" s="135"/>
      <c r="AP2241" s="135"/>
    </row>
    <row r="2242" spans="1:42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  <c r="AE2242" s="135"/>
      <c r="AF2242" s="135"/>
      <c r="AG2242" s="135"/>
      <c r="AH2242" s="135"/>
      <c r="AI2242" s="135"/>
      <c r="AJ2242" s="135"/>
      <c r="AK2242" s="135"/>
      <c r="AL2242" s="135"/>
      <c r="AM2242" s="135"/>
      <c r="AN2242" s="135"/>
      <c r="AO2242" s="135"/>
      <c r="AP2242" s="135"/>
    </row>
    <row r="2243" spans="1:42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  <c r="AE2243" s="135"/>
      <c r="AF2243" s="135"/>
      <c r="AG2243" s="135"/>
      <c r="AH2243" s="135"/>
      <c r="AI2243" s="135"/>
      <c r="AJ2243" s="135"/>
      <c r="AK2243" s="135"/>
      <c r="AL2243" s="135"/>
      <c r="AM2243" s="135"/>
      <c r="AN2243" s="135"/>
      <c r="AO2243" s="135"/>
      <c r="AP2243" s="135"/>
    </row>
    <row r="2244" spans="1:42" s="33" customFormat="1" ht="15.6" hidden="1" customHeight="1" x14ac:dyDescent="0.25">
      <c r="A2244" s="48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  <c r="AE2244" s="135"/>
      <c r="AF2244" s="135"/>
      <c r="AG2244" s="135"/>
      <c r="AH2244" s="135"/>
      <c r="AI2244" s="135"/>
      <c r="AJ2244" s="135"/>
      <c r="AK2244" s="135"/>
      <c r="AL2244" s="135"/>
      <c r="AM2244" s="135"/>
      <c r="AN2244" s="135"/>
      <c r="AO2244" s="135"/>
      <c r="AP2244" s="135"/>
    </row>
    <row r="2245" spans="1:42" s="33" customFormat="1" ht="15" hidden="1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  <c r="AE2245" s="135"/>
      <c r="AF2245" s="135"/>
      <c r="AG2245" s="135"/>
      <c r="AH2245" s="135"/>
      <c r="AI2245" s="135"/>
      <c r="AJ2245" s="135"/>
      <c r="AK2245" s="135"/>
      <c r="AL2245" s="135"/>
      <c r="AM2245" s="135"/>
      <c r="AN2245" s="135"/>
      <c r="AO2245" s="135"/>
      <c r="AP2245" s="135"/>
    </row>
    <row r="2246" spans="1:42" s="33" customFormat="1" ht="23.45" hidden="1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  <c r="AE2246" s="135"/>
      <c r="AF2246" s="135"/>
      <c r="AG2246" s="135"/>
      <c r="AH2246" s="135"/>
      <c r="AI2246" s="135"/>
      <c r="AJ2246" s="135"/>
      <c r="AK2246" s="135"/>
      <c r="AL2246" s="135"/>
      <c r="AM2246" s="135"/>
      <c r="AN2246" s="135"/>
      <c r="AO2246" s="135"/>
      <c r="AP2246" s="135"/>
    </row>
    <row r="2247" spans="1:42" s="33" customFormat="1" ht="26.45" hidden="1" customHeight="1" x14ac:dyDescent="0.2">
      <c r="A2247" s="36" t="s">
        <v>34</v>
      </c>
      <c r="B2247" s="31">
        <f>[1]consoCURRENT!E44210</f>
        <v>0</v>
      </c>
      <c r="C2247" s="31">
        <f>[1]consoCURRENT!F44210</f>
        <v>0</v>
      </c>
      <c r="D2247" s="31">
        <f>[1]consoCURRENT!G44210</f>
        <v>0</v>
      </c>
      <c r="E2247" s="31">
        <f>[1]consoCURRENT!H44210</f>
        <v>0</v>
      </c>
      <c r="F2247" s="31">
        <f>[1]consoCURRENT!I44210</f>
        <v>0</v>
      </c>
      <c r="G2247" s="31">
        <f>[1]consoCURRENT!J44210</f>
        <v>0</v>
      </c>
      <c r="H2247" s="31">
        <f>[1]consoCURRENT!K44210</f>
        <v>0</v>
      </c>
      <c r="I2247" s="31">
        <f>[1]consoCURRENT!L44210</f>
        <v>0</v>
      </c>
      <c r="J2247" s="31">
        <f>[1]consoCURRENT!M44210</f>
        <v>0</v>
      </c>
      <c r="K2247" s="31">
        <f>[1]consoCURRENT!N44210</f>
        <v>0</v>
      </c>
      <c r="L2247" s="31">
        <f>[1]consoCURRENT!O44210</f>
        <v>0</v>
      </c>
      <c r="M2247" s="31">
        <f>[1]consoCURRENT!P44210</f>
        <v>0</v>
      </c>
      <c r="N2247" s="31">
        <f>[1]consoCURRENT!Q44210</f>
        <v>0</v>
      </c>
      <c r="O2247" s="31">
        <f>[1]consoCURRENT!R44210</f>
        <v>0</v>
      </c>
      <c r="P2247" s="31">
        <f>[1]consoCURRENT!S44210</f>
        <v>0</v>
      </c>
      <c r="Q2247" s="31">
        <f>[1]consoCURRENT!T44210</f>
        <v>0</v>
      </c>
      <c r="R2247" s="31">
        <f>[1]consoCURRENT!U44210</f>
        <v>0</v>
      </c>
      <c r="S2247" s="31">
        <f>[1]consoCURRENT!V44210</f>
        <v>0</v>
      </c>
      <c r="T2247" s="31">
        <f>[1]consoCURRENT!W44210</f>
        <v>0</v>
      </c>
      <c r="U2247" s="31">
        <f>[1]consoCURRENT!X44210</f>
        <v>0</v>
      </c>
      <c r="V2247" s="31">
        <f>[1]consoCURRENT!Y44210</f>
        <v>0</v>
      </c>
      <c r="W2247" s="31">
        <f>[1]consoCURRENT!Z44210</f>
        <v>0</v>
      </c>
      <c r="X2247" s="31">
        <f>[1]consoCURRENT!AA44210</f>
        <v>0</v>
      </c>
      <c r="Y2247" s="31">
        <f>[1]consoCURRENT!AB44210</f>
        <v>0</v>
      </c>
      <c r="Z2247" s="31">
        <f>SUM(M2247:Y2247)</f>
        <v>0</v>
      </c>
      <c r="AA2247" s="31">
        <f>D2247-Z2247</f>
        <v>0</v>
      </c>
      <c r="AB2247" s="39" t="e">
        <f>Z2247/D2247</f>
        <v>#DIV/0!</v>
      </c>
      <c r="AC2247" s="32"/>
      <c r="AE2247" s="135"/>
      <c r="AF2247" s="135"/>
      <c r="AG2247" s="135"/>
      <c r="AH2247" s="135"/>
      <c r="AI2247" s="135"/>
      <c r="AJ2247" s="135"/>
      <c r="AK2247" s="135"/>
      <c r="AL2247" s="135"/>
      <c r="AM2247" s="135"/>
      <c r="AN2247" s="135"/>
      <c r="AO2247" s="135"/>
      <c r="AP2247" s="135"/>
    </row>
    <row r="2248" spans="1:42" s="33" customFormat="1" ht="26.45" hidden="1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35">SUM(M2248:Y2248)</f>
        <v>0</v>
      </c>
      <c r="AA2248" s="31">
        <f>D2248-Z2248</f>
        <v>0</v>
      </c>
      <c r="AB2248" s="39"/>
      <c r="AC2248" s="32"/>
      <c r="AE2248" s="135"/>
      <c r="AF2248" s="135"/>
      <c r="AG2248" s="135"/>
      <c r="AH2248" s="135"/>
      <c r="AI2248" s="135"/>
      <c r="AJ2248" s="135"/>
      <c r="AK2248" s="135"/>
      <c r="AL2248" s="135"/>
      <c r="AM2248" s="135"/>
      <c r="AN2248" s="135"/>
      <c r="AO2248" s="135"/>
      <c r="AP2248" s="135"/>
    </row>
    <row r="2249" spans="1:42" s="33" customFormat="1" ht="26.45" hidden="1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35"/>
        <v>0</v>
      </c>
      <c r="AA2249" s="31">
        <f>D2249-Z2249</f>
        <v>0</v>
      </c>
      <c r="AB2249" s="39"/>
      <c r="AC2249" s="32"/>
      <c r="AE2249" s="135"/>
      <c r="AF2249" s="135"/>
      <c r="AG2249" s="135"/>
      <c r="AH2249" s="135"/>
      <c r="AI2249" s="135"/>
      <c r="AJ2249" s="135"/>
      <c r="AK2249" s="135"/>
      <c r="AL2249" s="135"/>
      <c r="AM2249" s="135"/>
      <c r="AN2249" s="135"/>
      <c r="AO2249" s="135"/>
      <c r="AP2249" s="135"/>
    </row>
    <row r="2250" spans="1:42" s="33" customFormat="1" ht="26.45" hidden="1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35"/>
        <v>0</v>
      </c>
      <c r="AA2250" s="31">
        <f>D2250-Z2250</f>
        <v>0</v>
      </c>
      <c r="AB2250" s="39"/>
      <c r="AC2250" s="32"/>
      <c r="AE2250" s="135"/>
      <c r="AF2250" s="135"/>
      <c r="AG2250" s="135"/>
      <c r="AH2250" s="135"/>
      <c r="AI2250" s="135"/>
      <c r="AJ2250" s="135"/>
      <c r="AK2250" s="135"/>
      <c r="AL2250" s="135"/>
      <c r="AM2250" s="135"/>
      <c r="AN2250" s="135"/>
      <c r="AO2250" s="135"/>
      <c r="AP2250" s="135"/>
    </row>
    <row r="2251" spans="1:42" s="33" customFormat="1" ht="18" hidden="1" customHeight="1" x14ac:dyDescent="0.25">
      <c r="A2251" s="40" t="s">
        <v>38</v>
      </c>
      <c r="B2251" s="41">
        <f t="shared" ref="B2251:C2251" si="1136">SUM(B2247:B2250)</f>
        <v>0</v>
      </c>
      <c r="C2251" s="41">
        <f t="shared" si="1136"/>
        <v>0</v>
      </c>
      <c r="D2251" s="41">
        <f>SUM(D2247:D2250)</f>
        <v>0</v>
      </c>
      <c r="E2251" s="41">
        <f t="shared" ref="E2251:AA2251" si="1137">SUM(E2247:E2250)</f>
        <v>0</v>
      </c>
      <c r="F2251" s="41">
        <f t="shared" si="1137"/>
        <v>0</v>
      </c>
      <c r="G2251" s="41">
        <f t="shared" si="1137"/>
        <v>0</v>
      </c>
      <c r="H2251" s="41">
        <f t="shared" si="1137"/>
        <v>0</v>
      </c>
      <c r="I2251" s="41">
        <f t="shared" si="1137"/>
        <v>0</v>
      </c>
      <c r="J2251" s="41">
        <f t="shared" si="1137"/>
        <v>0</v>
      </c>
      <c r="K2251" s="41">
        <f t="shared" si="1137"/>
        <v>0</v>
      </c>
      <c r="L2251" s="41">
        <f t="shared" si="1137"/>
        <v>0</v>
      </c>
      <c r="M2251" s="41">
        <f t="shared" si="1137"/>
        <v>0</v>
      </c>
      <c r="N2251" s="41">
        <f t="shared" si="1137"/>
        <v>0</v>
      </c>
      <c r="O2251" s="41">
        <f t="shared" si="1137"/>
        <v>0</v>
      </c>
      <c r="P2251" s="41">
        <f t="shared" si="1137"/>
        <v>0</v>
      </c>
      <c r="Q2251" s="41">
        <f t="shared" si="1137"/>
        <v>0</v>
      </c>
      <c r="R2251" s="41">
        <f t="shared" si="1137"/>
        <v>0</v>
      </c>
      <c r="S2251" s="41">
        <f t="shared" si="1137"/>
        <v>0</v>
      </c>
      <c r="T2251" s="41">
        <f t="shared" si="1137"/>
        <v>0</v>
      </c>
      <c r="U2251" s="41">
        <f t="shared" si="1137"/>
        <v>0</v>
      </c>
      <c r="V2251" s="41">
        <f t="shared" si="1137"/>
        <v>0</v>
      </c>
      <c r="W2251" s="41">
        <f t="shared" si="1137"/>
        <v>0</v>
      </c>
      <c r="X2251" s="41">
        <f t="shared" si="1137"/>
        <v>0</v>
      </c>
      <c r="Y2251" s="41">
        <f t="shared" si="1137"/>
        <v>0</v>
      </c>
      <c r="Z2251" s="41">
        <f t="shared" si="1137"/>
        <v>0</v>
      </c>
      <c r="AA2251" s="41">
        <f t="shared" si="1137"/>
        <v>0</v>
      </c>
      <c r="AB2251" s="42" t="e">
        <f>Z2251/D2251</f>
        <v>#DIV/0!</v>
      </c>
      <c r="AC2251" s="32"/>
      <c r="AE2251" s="135"/>
      <c r="AF2251" s="135"/>
      <c r="AG2251" s="135"/>
      <c r="AH2251" s="135"/>
      <c r="AI2251" s="135"/>
      <c r="AJ2251" s="135"/>
      <c r="AK2251" s="135"/>
      <c r="AL2251" s="135"/>
      <c r="AM2251" s="135"/>
      <c r="AN2251" s="135"/>
      <c r="AO2251" s="135"/>
      <c r="AP2251" s="135"/>
    </row>
    <row r="2252" spans="1:42" s="33" customFormat="1" ht="18" hidden="1" customHeight="1" x14ac:dyDescent="0.25">
      <c r="A2252" s="43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38">SUM(M2252:Y2252)</f>
        <v>0</v>
      </c>
      <c r="AA2252" s="31">
        <f>D2252-Z2252</f>
        <v>0</v>
      </c>
      <c r="AB2252" s="39" t="e">
        <f>Z2252/D2252</f>
        <v>#DIV/0!</v>
      </c>
      <c r="AC2252" s="32"/>
      <c r="AE2252" s="135"/>
      <c r="AF2252" s="135"/>
      <c r="AG2252" s="135"/>
      <c r="AH2252" s="135"/>
      <c r="AI2252" s="135"/>
      <c r="AJ2252" s="135"/>
      <c r="AK2252" s="135"/>
      <c r="AL2252" s="135"/>
      <c r="AM2252" s="135"/>
      <c r="AN2252" s="135"/>
      <c r="AO2252" s="135"/>
      <c r="AP2252" s="135"/>
    </row>
    <row r="2253" spans="1:42" s="33" customFormat="1" ht="29.45" hidden="1" customHeight="1" x14ac:dyDescent="0.25">
      <c r="A2253" s="40" t="s">
        <v>40</v>
      </c>
      <c r="B2253" s="41">
        <f t="shared" ref="B2253:C2253" si="1139">B2252+B2251</f>
        <v>0</v>
      </c>
      <c r="C2253" s="41">
        <f t="shared" si="1139"/>
        <v>0</v>
      </c>
      <c r="D2253" s="41">
        <f>D2252+D2251</f>
        <v>0</v>
      </c>
      <c r="E2253" s="41">
        <f t="shared" ref="E2253:AA2253" si="1140">E2252+E2251</f>
        <v>0</v>
      </c>
      <c r="F2253" s="41">
        <f t="shared" si="1140"/>
        <v>0</v>
      </c>
      <c r="G2253" s="41">
        <f t="shared" si="1140"/>
        <v>0</v>
      </c>
      <c r="H2253" s="41">
        <f t="shared" si="1140"/>
        <v>0</v>
      </c>
      <c r="I2253" s="41">
        <f t="shared" si="1140"/>
        <v>0</v>
      </c>
      <c r="J2253" s="41">
        <f t="shared" si="1140"/>
        <v>0</v>
      </c>
      <c r="K2253" s="41">
        <f t="shared" si="1140"/>
        <v>0</v>
      </c>
      <c r="L2253" s="41">
        <f t="shared" si="1140"/>
        <v>0</v>
      </c>
      <c r="M2253" s="41">
        <f t="shared" si="1140"/>
        <v>0</v>
      </c>
      <c r="N2253" s="41">
        <f t="shared" si="1140"/>
        <v>0</v>
      </c>
      <c r="O2253" s="41">
        <f t="shared" si="1140"/>
        <v>0</v>
      </c>
      <c r="P2253" s="41">
        <f t="shared" si="1140"/>
        <v>0</v>
      </c>
      <c r="Q2253" s="41">
        <f t="shared" si="1140"/>
        <v>0</v>
      </c>
      <c r="R2253" s="41">
        <f t="shared" si="1140"/>
        <v>0</v>
      </c>
      <c r="S2253" s="41">
        <f t="shared" si="1140"/>
        <v>0</v>
      </c>
      <c r="T2253" s="41">
        <f t="shared" si="1140"/>
        <v>0</v>
      </c>
      <c r="U2253" s="41">
        <f t="shared" si="1140"/>
        <v>0</v>
      </c>
      <c r="V2253" s="41">
        <f t="shared" si="1140"/>
        <v>0</v>
      </c>
      <c r="W2253" s="41">
        <f t="shared" si="1140"/>
        <v>0</v>
      </c>
      <c r="X2253" s="41">
        <f t="shared" si="1140"/>
        <v>0</v>
      </c>
      <c r="Y2253" s="41">
        <f t="shared" si="1140"/>
        <v>0</v>
      </c>
      <c r="Z2253" s="41">
        <f t="shared" si="1140"/>
        <v>0</v>
      </c>
      <c r="AA2253" s="41">
        <f t="shared" si="1140"/>
        <v>0</v>
      </c>
      <c r="AB2253" s="42" t="e">
        <f>Z2253/D2253</f>
        <v>#DIV/0!</v>
      </c>
      <c r="AC2253" s="44"/>
      <c r="AE2253" s="135"/>
      <c r="AF2253" s="135"/>
      <c r="AG2253" s="135"/>
      <c r="AH2253" s="135"/>
      <c r="AI2253" s="135"/>
      <c r="AJ2253" s="135"/>
      <c r="AK2253" s="135"/>
      <c r="AL2253" s="135"/>
      <c r="AM2253" s="135"/>
      <c r="AN2253" s="135"/>
      <c r="AO2253" s="135"/>
      <c r="AP2253" s="135"/>
    </row>
    <row r="2254" spans="1:42" s="33" customFormat="1" ht="15" hidden="1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  <c r="AE2254" s="135"/>
      <c r="AF2254" s="135"/>
      <c r="AG2254" s="135"/>
      <c r="AH2254" s="135"/>
      <c r="AI2254" s="135"/>
      <c r="AJ2254" s="135"/>
      <c r="AK2254" s="135"/>
      <c r="AL2254" s="135"/>
      <c r="AM2254" s="135"/>
      <c r="AN2254" s="135"/>
      <c r="AO2254" s="135"/>
      <c r="AP2254" s="135"/>
    </row>
    <row r="2255" spans="1:42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  <c r="AE2255" s="135"/>
      <c r="AF2255" s="135"/>
      <c r="AG2255" s="135"/>
      <c r="AH2255" s="135"/>
      <c r="AI2255" s="135"/>
      <c r="AJ2255" s="135"/>
      <c r="AK2255" s="135"/>
      <c r="AL2255" s="135"/>
      <c r="AM2255" s="135"/>
      <c r="AN2255" s="135"/>
      <c r="AO2255" s="135"/>
      <c r="AP2255" s="135"/>
    </row>
    <row r="2256" spans="1:42" s="33" customFormat="1" ht="15" customHeight="1" x14ac:dyDescent="0.25">
      <c r="A2256" s="75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  <c r="AE2256" s="135"/>
      <c r="AF2256" s="135"/>
      <c r="AG2256" s="135"/>
      <c r="AH2256" s="135"/>
      <c r="AI2256" s="135"/>
      <c r="AJ2256" s="135"/>
      <c r="AK2256" s="135"/>
      <c r="AL2256" s="135"/>
      <c r="AM2256" s="135"/>
      <c r="AN2256" s="135"/>
      <c r="AO2256" s="135"/>
      <c r="AP2256" s="135"/>
    </row>
    <row r="2257" spans="1:42" s="33" customFormat="1" ht="18" customHeight="1" x14ac:dyDescent="0.2">
      <c r="A2257" s="36" t="s">
        <v>34</v>
      </c>
      <c r="B2257" s="31">
        <f>B2267+B2277+B2287+B2297+B2307</f>
        <v>0</v>
      </c>
      <c r="C2257" s="31">
        <f t="shared" ref="C2257:Y2262" si="1141">C2267+C2277+C2287+C2297+C2307</f>
        <v>0</v>
      </c>
      <c r="D2257" s="31">
        <f t="shared" si="1141"/>
        <v>0</v>
      </c>
      <c r="E2257" s="31">
        <f t="shared" si="1141"/>
        <v>0</v>
      </c>
      <c r="F2257" s="31">
        <f t="shared" si="1141"/>
        <v>0</v>
      </c>
      <c r="G2257" s="31">
        <f t="shared" si="1141"/>
        <v>0</v>
      </c>
      <c r="H2257" s="31">
        <f t="shared" si="1141"/>
        <v>0</v>
      </c>
      <c r="I2257" s="31">
        <f t="shared" si="1141"/>
        <v>0</v>
      </c>
      <c r="J2257" s="31">
        <f t="shared" si="1141"/>
        <v>0</v>
      </c>
      <c r="K2257" s="31">
        <f t="shared" si="1141"/>
        <v>0</v>
      </c>
      <c r="L2257" s="31">
        <f t="shared" si="1141"/>
        <v>0</v>
      </c>
      <c r="M2257" s="31">
        <f t="shared" si="1141"/>
        <v>0</v>
      </c>
      <c r="N2257" s="31">
        <f t="shared" si="1141"/>
        <v>0</v>
      </c>
      <c r="O2257" s="31">
        <f t="shared" si="1141"/>
        <v>0</v>
      </c>
      <c r="P2257" s="31">
        <f t="shared" si="1141"/>
        <v>0</v>
      </c>
      <c r="Q2257" s="31">
        <f t="shared" si="1141"/>
        <v>0</v>
      </c>
      <c r="R2257" s="31">
        <f t="shared" si="1141"/>
        <v>0</v>
      </c>
      <c r="S2257" s="31">
        <f t="shared" si="1141"/>
        <v>0</v>
      </c>
      <c r="T2257" s="31">
        <f t="shared" si="1141"/>
        <v>0</v>
      </c>
      <c r="U2257" s="31">
        <f t="shared" si="1141"/>
        <v>0</v>
      </c>
      <c r="V2257" s="31">
        <f t="shared" si="1141"/>
        <v>0</v>
      </c>
      <c r="W2257" s="31">
        <f t="shared" si="1141"/>
        <v>0</v>
      </c>
      <c r="X2257" s="31">
        <f t="shared" si="1141"/>
        <v>0</v>
      </c>
      <c r="Y2257" s="31">
        <f t="shared" si="1141"/>
        <v>0</v>
      </c>
      <c r="Z2257" s="31">
        <f t="shared" ref="Z2257:Z2260" si="1142">Z2267+Z2297+Z2307</f>
        <v>0</v>
      </c>
      <c r="AA2257" s="31">
        <f>D2257-Z2257</f>
        <v>0</v>
      </c>
      <c r="AB2257" s="39"/>
      <c r="AC2257" s="32"/>
      <c r="AE2257" s="135"/>
      <c r="AF2257" s="135"/>
      <c r="AG2257" s="135"/>
      <c r="AH2257" s="135"/>
      <c r="AI2257" s="135"/>
      <c r="AJ2257" s="135"/>
      <c r="AK2257" s="135"/>
      <c r="AL2257" s="135"/>
      <c r="AM2257" s="135"/>
      <c r="AN2257" s="135"/>
      <c r="AO2257" s="135"/>
      <c r="AP2257" s="135"/>
    </row>
    <row r="2258" spans="1:42" s="33" customFormat="1" ht="18" customHeight="1" x14ac:dyDescent="0.2">
      <c r="A2258" s="36" t="s">
        <v>35</v>
      </c>
      <c r="B2258" s="31">
        <f t="shared" ref="B2258:Q2262" si="1143">B2268+B2278+B2288+B2298+B2308</f>
        <v>55000</v>
      </c>
      <c r="C2258" s="31">
        <f t="shared" si="1143"/>
        <v>0</v>
      </c>
      <c r="D2258" s="31">
        <f t="shared" si="1143"/>
        <v>55000</v>
      </c>
      <c r="E2258" s="31">
        <f t="shared" si="1143"/>
        <v>0</v>
      </c>
      <c r="F2258" s="31">
        <f t="shared" si="1143"/>
        <v>0</v>
      </c>
      <c r="G2258" s="31">
        <f t="shared" si="1143"/>
        <v>0</v>
      </c>
      <c r="H2258" s="31">
        <f t="shared" si="1143"/>
        <v>0</v>
      </c>
      <c r="I2258" s="31">
        <f t="shared" si="1143"/>
        <v>0</v>
      </c>
      <c r="J2258" s="31">
        <f t="shared" si="1143"/>
        <v>0</v>
      </c>
      <c r="K2258" s="31">
        <f t="shared" si="1143"/>
        <v>0</v>
      </c>
      <c r="L2258" s="31">
        <f t="shared" si="1143"/>
        <v>0</v>
      </c>
      <c r="M2258" s="31">
        <f t="shared" si="1143"/>
        <v>0</v>
      </c>
      <c r="N2258" s="31">
        <f t="shared" si="1143"/>
        <v>0</v>
      </c>
      <c r="O2258" s="31">
        <f t="shared" si="1143"/>
        <v>0</v>
      </c>
      <c r="P2258" s="31">
        <f t="shared" si="1143"/>
        <v>0</v>
      </c>
      <c r="Q2258" s="31">
        <f t="shared" si="1143"/>
        <v>0</v>
      </c>
      <c r="R2258" s="31">
        <f t="shared" si="1141"/>
        <v>0</v>
      </c>
      <c r="S2258" s="31">
        <f t="shared" si="1141"/>
        <v>0</v>
      </c>
      <c r="T2258" s="31">
        <f t="shared" si="1141"/>
        <v>0</v>
      </c>
      <c r="U2258" s="31">
        <f t="shared" si="1141"/>
        <v>0</v>
      </c>
      <c r="V2258" s="31">
        <f t="shared" si="1141"/>
        <v>0</v>
      </c>
      <c r="W2258" s="31">
        <f t="shared" si="1141"/>
        <v>0</v>
      </c>
      <c r="X2258" s="31">
        <f t="shared" si="1141"/>
        <v>0</v>
      </c>
      <c r="Y2258" s="31">
        <f t="shared" si="1141"/>
        <v>0</v>
      </c>
      <c r="Z2258" s="31">
        <f t="shared" si="1142"/>
        <v>0</v>
      </c>
      <c r="AA2258" s="31">
        <f>D2258-Z2258</f>
        <v>55000</v>
      </c>
      <c r="AB2258" s="39">
        <f>Z2258/D2258</f>
        <v>0</v>
      </c>
      <c r="AC2258" s="32"/>
      <c r="AE2258" s="135"/>
      <c r="AF2258" s="135"/>
      <c r="AG2258" s="135"/>
      <c r="AH2258" s="135"/>
      <c r="AI2258" s="135"/>
      <c r="AJ2258" s="135"/>
      <c r="AK2258" s="135"/>
      <c r="AL2258" s="135"/>
      <c r="AM2258" s="135"/>
      <c r="AN2258" s="135"/>
      <c r="AO2258" s="135"/>
      <c r="AP2258" s="135"/>
    </row>
    <row r="2259" spans="1:42" s="33" customFormat="1" ht="18" customHeight="1" x14ac:dyDescent="0.2">
      <c r="A2259" s="36" t="s">
        <v>36</v>
      </c>
      <c r="B2259" s="31">
        <f t="shared" si="1143"/>
        <v>0</v>
      </c>
      <c r="C2259" s="31">
        <f t="shared" si="1141"/>
        <v>0</v>
      </c>
      <c r="D2259" s="31">
        <f t="shared" si="1141"/>
        <v>0</v>
      </c>
      <c r="E2259" s="31">
        <f t="shared" si="1141"/>
        <v>0</v>
      </c>
      <c r="F2259" s="31">
        <f t="shared" si="1141"/>
        <v>0</v>
      </c>
      <c r="G2259" s="31">
        <f t="shared" si="1141"/>
        <v>0</v>
      </c>
      <c r="H2259" s="31">
        <f t="shared" si="1141"/>
        <v>0</v>
      </c>
      <c r="I2259" s="31">
        <f t="shared" si="1141"/>
        <v>0</v>
      </c>
      <c r="J2259" s="31">
        <f t="shared" si="1141"/>
        <v>0</v>
      </c>
      <c r="K2259" s="31">
        <f t="shared" si="1141"/>
        <v>0</v>
      </c>
      <c r="L2259" s="31">
        <f t="shared" si="1141"/>
        <v>0</v>
      </c>
      <c r="M2259" s="31">
        <f t="shared" si="1141"/>
        <v>0</v>
      </c>
      <c r="N2259" s="31">
        <f t="shared" si="1141"/>
        <v>0</v>
      </c>
      <c r="O2259" s="31">
        <f t="shared" si="1141"/>
        <v>0</v>
      </c>
      <c r="P2259" s="31">
        <f t="shared" si="1141"/>
        <v>0</v>
      </c>
      <c r="Q2259" s="31">
        <f t="shared" si="1141"/>
        <v>0</v>
      </c>
      <c r="R2259" s="31">
        <f t="shared" si="1141"/>
        <v>0</v>
      </c>
      <c r="S2259" s="31">
        <f t="shared" si="1141"/>
        <v>0</v>
      </c>
      <c r="T2259" s="31">
        <f t="shared" si="1141"/>
        <v>0</v>
      </c>
      <c r="U2259" s="31">
        <f t="shared" si="1141"/>
        <v>0</v>
      </c>
      <c r="V2259" s="31">
        <f t="shared" si="1141"/>
        <v>0</v>
      </c>
      <c r="W2259" s="31">
        <f t="shared" si="1141"/>
        <v>0</v>
      </c>
      <c r="X2259" s="31">
        <f t="shared" si="1141"/>
        <v>0</v>
      </c>
      <c r="Y2259" s="31">
        <f t="shared" si="1141"/>
        <v>0</v>
      </c>
      <c r="Z2259" s="31">
        <f t="shared" si="1142"/>
        <v>0</v>
      </c>
      <c r="AA2259" s="31">
        <f>D2259-Z2259</f>
        <v>0</v>
      </c>
      <c r="AB2259" s="39"/>
      <c r="AC2259" s="32"/>
      <c r="AE2259" s="135"/>
      <c r="AF2259" s="135"/>
      <c r="AG2259" s="135"/>
      <c r="AH2259" s="135"/>
      <c r="AI2259" s="135"/>
      <c r="AJ2259" s="135"/>
      <c r="AK2259" s="135"/>
      <c r="AL2259" s="135"/>
      <c r="AM2259" s="135"/>
      <c r="AN2259" s="135"/>
      <c r="AO2259" s="135"/>
      <c r="AP2259" s="135"/>
    </row>
    <row r="2260" spans="1:42" s="33" customFormat="1" ht="18" customHeight="1" x14ac:dyDescent="0.2">
      <c r="A2260" s="36" t="s">
        <v>37</v>
      </c>
      <c r="B2260" s="31">
        <f t="shared" si="1143"/>
        <v>0</v>
      </c>
      <c r="C2260" s="31">
        <f t="shared" si="1141"/>
        <v>0</v>
      </c>
      <c r="D2260" s="31">
        <f t="shared" si="1141"/>
        <v>0</v>
      </c>
      <c r="E2260" s="31">
        <f t="shared" si="1141"/>
        <v>0</v>
      </c>
      <c r="F2260" s="31">
        <f t="shared" si="1141"/>
        <v>0</v>
      </c>
      <c r="G2260" s="31">
        <f t="shared" si="1141"/>
        <v>0</v>
      </c>
      <c r="H2260" s="31">
        <f t="shared" si="1141"/>
        <v>0</v>
      </c>
      <c r="I2260" s="31">
        <f t="shared" si="1141"/>
        <v>0</v>
      </c>
      <c r="J2260" s="31">
        <f t="shared" si="1141"/>
        <v>0</v>
      </c>
      <c r="K2260" s="31">
        <f t="shared" si="1141"/>
        <v>0</v>
      </c>
      <c r="L2260" s="31">
        <f t="shared" si="1141"/>
        <v>0</v>
      </c>
      <c r="M2260" s="31">
        <f t="shared" si="1141"/>
        <v>0</v>
      </c>
      <c r="N2260" s="31">
        <f t="shared" si="1141"/>
        <v>0</v>
      </c>
      <c r="O2260" s="31">
        <f t="shared" si="1141"/>
        <v>0</v>
      </c>
      <c r="P2260" s="31">
        <f t="shared" si="1141"/>
        <v>0</v>
      </c>
      <c r="Q2260" s="31">
        <f t="shared" si="1141"/>
        <v>0</v>
      </c>
      <c r="R2260" s="31">
        <f t="shared" si="1141"/>
        <v>0</v>
      </c>
      <c r="S2260" s="31">
        <f t="shared" si="1141"/>
        <v>0</v>
      </c>
      <c r="T2260" s="31">
        <f t="shared" si="1141"/>
        <v>0</v>
      </c>
      <c r="U2260" s="31">
        <f t="shared" si="1141"/>
        <v>0</v>
      </c>
      <c r="V2260" s="31">
        <f t="shared" si="1141"/>
        <v>0</v>
      </c>
      <c r="W2260" s="31">
        <f t="shared" si="1141"/>
        <v>0</v>
      </c>
      <c r="X2260" s="31">
        <f t="shared" si="1141"/>
        <v>0</v>
      </c>
      <c r="Y2260" s="31">
        <f t="shared" si="1141"/>
        <v>0</v>
      </c>
      <c r="Z2260" s="31">
        <f t="shared" si="1142"/>
        <v>0</v>
      </c>
      <c r="AA2260" s="31">
        <f>D2260-Z2260</f>
        <v>0</v>
      </c>
      <c r="AB2260" s="39"/>
      <c r="AC2260" s="32"/>
      <c r="AE2260" s="135"/>
      <c r="AF2260" s="135"/>
      <c r="AG2260" s="135"/>
      <c r="AH2260" s="135"/>
      <c r="AI2260" s="135"/>
      <c r="AJ2260" s="135"/>
      <c r="AK2260" s="135"/>
      <c r="AL2260" s="135"/>
      <c r="AM2260" s="135"/>
      <c r="AN2260" s="135"/>
      <c r="AO2260" s="135"/>
      <c r="AP2260" s="135"/>
    </row>
    <row r="2261" spans="1:42" s="33" customFormat="1" ht="18" hidden="1" customHeight="1" x14ac:dyDescent="0.25">
      <c r="A2261" s="40" t="s">
        <v>38</v>
      </c>
      <c r="B2261" s="41">
        <f t="shared" ref="B2261" si="1144">SUM(B2257:B2260)</f>
        <v>55000</v>
      </c>
      <c r="C2261" s="41">
        <f t="shared" ref="C2261:AA2261" si="1145">SUM(C2257:C2260)</f>
        <v>0</v>
      </c>
      <c r="D2261" s="41">
        <f t="shared" si="1145"/>
        <v>55000</v>
      </c>
      <c r="E2261" s="41">
        <f t="shared" si="1145"/>
        <v>0</v>
      </c>
      <c r="F2261" s="41">
        <f t="shared" si="1145"/>
        <v>0</v>
      </c>
      <c r="G2261" s="41">
        <f t="shared" si="1145"/>
        <v>0</v>
      </c>
      <c r="H2261" s="41">
        <f t="shared" si="1145"/>
        <v>0</v>
      </c>
      <c r="I2261" s="41">
        <f t="shared" si="1145"/>
        <v>0</v>
      </c>
      <c r="J2261" s="41">
        <f t="shared" si="1145"/>
        <v>0</v>
      </c>
      <c r="K2261" s="41">
        <f t="shared" si="1145"/>
        <v>0</v>
      </c>
      <c r="L2261" s="41">
        <f t="shared" si="1145"/>
        <v>0</v>
      </c>
      <c r="M2261" s="41">
        <f t="shared" si="1145"/>
        <v>0</v>
      </c>
      <c r="N2261" s="41">
        <f t="shared" si="1145"/>
        <v>0</v>
      </c>
      <c r="O2261" s="41">
        <f t="shared" si="1145"/>
        <v>0</v>
      </c>
      <c r="P2261" s="41">
        <f t="shared" si="1145"/>
        <v>0</v>
      </c>
      <c r="Q2261" s="41">
        <f t="shared" si="1145"/>
        <v>0</v>
      </c>
      <c r="R2261" s="41">
        <f t="shared" si="1145"/>
        <v>0</v>
      </c>
      <c r="S2261" s="41">
        <f t="shared" si="1145"/>
        <v>0</v>
      </c>
      <c r="T2261" s="41">
        <f t="shared" si="1145"/>
        <v>0</v>
      </c>
      <c r="U2261" s="41">
        <f t="shared" si="1145"/>
        <v>0</v>
      </c>
      <c r="V2261" s="41">
        <f t="shared" si="1145"/>
        <v>0</v>
      </c>
      <c r="W2261" s="41">
        <f t="shared" si="1145"/>
        <v>0</v>
      </c>
      <c r="X2261" s="41">
        <f t="shared" si="1145"/>
        <v>0</v>
      </c>
      <c r="Y2261" s="41">
        <f t="shared" si="1145"/>
        <v>0</v>
      </c>
      <c r="Z2261" s="41">
        <f t="shared" si="1145"/>
        <v>0</v>
      </c>
      <c r="AA2261" s="41">
        <f t="shared" si="1145"/>
        <v>55000</v>
      </c>
      <c r="AB2261" s="42">
        <f>Z2261/D2261</f>
        <v>0</v>
      </c>
      <c r="AC2261" s="32"/>
      <c r="AE2261" s="135"/>
      <c r="AF2261" s="135"/>
      <c r="AG2261" s="135"/>
      <c r="AH2261" s="135"/>
      <c r="AI2261" s="135"/>
      <c r="AJ2261" s="135"/>
      <c r="AK2261" s="135"/>
      <c r="AL2261" s="135"/>
      <c r="AM2261" s="135"/>
      <c r="AN2261" s="135"/>
      <c r="AO2261" s="135"/>
      <c r="AP2261" s="135"/>
    </row>
    <row r="2262" spans="1:42" s="33" customFormat="1" ht="18" hidden="1" customHeight="1" x14ac:dyDescent="0.25">
      <c r="A2262" s="43" t="s">
        <v>39</v>
      </c>
      <c r="B2262" s="31">
        <f t="shared" si="1143"/>
        <v>0</v>
      </c>
      <c r="C2262" s="31">
        <f t="shared" si="1141"/>
        <v>0</v>
      </c>
      <c r="D2262" s="31">
        <f t="shared" si="1141"/>
        <v>0</v>
      </c>
      <c r="E2262" s="31">
        <f t="shared" si="1141"/>
        <v>0</v>
      </c>
      <c r="F2262" s="31">
        <f t="shared" si="1141"/>
        <v>0</v>
      </c>
      <c r="G2262" s="31">
        <f t="shared" si="1141"/>
        <v>0</v>
      </c>
      <c r="H2262" s="31">
        <f t="shared" si="1141"/>
        <v>0</v>
      </c>
      <c r="I2262" s="31">
        <f t="shared" si="1141"/>
        <v>0</v>
      </c>
      <c r="J2262" s="31">
        <f t="shared" si="1141"/>
        <v>0</v>
      </c>
      <c r="K2262" s="31">
        <f t="shared" si="1141"/>
        <v>0</v>
      </c>
      <c r="L2262" s="31">
        <f t="shared" si="1141"/>
        <v>0</v>
      </c>
      <c r="M2262" s="31">
        <f t="shared" si="1141"/>
        <v>0</v>
      </c>
      <c r="N2262" s="31">
        <f t="shared" si="1141"/>
        <v>0</v>
      </c>
      <c r="O2262" s="31">
        <f t="shared" si="1141"/>
        <v>0</v>
      </c>
      <c r="P2262" s="31">
        <f t="shared" si="1141"/>
        <v>0</v>
      </c>
      <c r="Q2262" s="31">
        <f t="shared" si="1141"/>
        <v>0</v>
      </c>
      <c r="R2262" s="31">
        <f t="shared" si="1141"/>
        <v>0</v>
      </c>
      <c r="S2262" s="31">
        <f t="shared" si="1141"/>
        <v>0</v>
      </c>
      <c r="T2262" s="31">
        <f t="shared" si="1141"/>
        <v>0</v>
      </c>
      <c r="U2262" s="31">
        <f t="shared" si="1141"/>
        <v>0</v>
      </c>
      <c r="V2262" s="31">
        <f t="shared" si="1141"/>
        <v>0</v>
      </c>
      <c r="W2262" s="31">
        <f t="shared" si="1141"/>
        <v>0</v>
      </c>
      <c r="X2262" s="31">
        <f t="shared" si="1141"/>
        <v>0</v>
      </c>
      <c r="Y2262" s="31">
        <f t="shared" si="1141"/>
        <v>0</v>
      </c>
      <c r="Z2262" s="31">
        <f t="shared" ref="Z2262" si="1146">Z2282+Z2292</f>
        <v>0</v>
      </c>
      <c r="AA2262" s="31">
        <f>D2262-Z2262</f>
        <v>0</v>
      </c>
      <c r="AB2262" s="39"/>
      <c r="AC2262" s="32"/>
      <c r="AE2262" s="135"/>
      <c r="AF2262" s="135"/>
      <c r="AG2262" s="135"/>
      <c r="AH2262" s="135"/>
      <c r="AI2262" s="135"/>
      <c r="AJ2262" s="135"/>
      <c r="AK2262" s="135"/>
      <c r="AL2262" s="135"/>
      <c r="AM2262" s="135"/>
      <c r="AN2262" s="135"/>
      <c r="AO2262" s="135"/>
      <c r="AP2262" s="135"/>
    </row>
    <row r="2263" spans="1:42" s="33" customFormat="1" ht="26.45" customHeight="1" x14ac:dyDescent="0.25">
      <c r="A2263" s="40" t="s">
        <v>40</v>
      </c>
      <c r="B2263" s="41">
        <f t="shared" ref="B2263:AA2263" si="1147">B2262+B2261</f>
        <v>55000</v>
      </c>
      <c r="C2263" s="41">
        <f t="shared" si="1147"/>
        <v>0</v>
      </c>
      <c r="D2263" s="41">
        <f t="shared" si="1147"/>
        <v>55000</v>
      </c>
      <c r="E2263" s="41">
        <f t="shared" si="1147"/>
        <v>0</v>
      </c>
      <c r="F2263" s="41">
        <f t="shared" si="1147"/>
        <v>0</v>
      </c>
      <c r="G2263" s="41">
        <f t="shared" si="1147"/>
        <v>0</v>
      </c>
      <c r="H2263" s="41">
        <f t="shared" si="1147"/>
        <v>0</v>
      </c>
      <c r="I2263" s="41">
        <f t="shared" si="1147"/>
        <v>0</v>
      </c>
      <c r="J2263" s="41">
        <f t="shared" si="1147"/>
        <v>0</v>
      </c>
      <c r="K2263" s="41">
        <f t="shared" si="1147"/>
        <v>0</v>
      </c>
      <c r="L2263" s="41">
        <f t="shared" si="1147"/>
        <v>0</v>
      </c>
      <c r="M2263" s="41">
        <f t="shared" si="1147"/>
        <v>0</v>
      </c>
      <c r="N2263" s="41">
        <f t="shared" si="1147"/>
        <v>0</v>
      </c>
      <c r="O2263" s="41">
        <f t="shared" si="1147"/>
        <v>0</v>
      </c>
      <c r="P2263" s="41">
        <f t="shared" si="1147"/>
        <v>0</v>
      </c>
      <c r="Q2263" s="41">
        <f t="shared" si="1147"/>
        <v>0</v>
      </c>
      <c r="R2263" s="41">
        <f t="shared" si="1147"/>
        <v>0</v>
      </c>
      <c r="S2263" s="41">
        <f t="shared" si="1147"/>
        <v>0</v>
      </c>
      <c r="T2263" s="41">
        <f t="shared" si="1147"/>
        <v>0</v>
      </c>
      <c r="U2263" s="41">
        <f t="shared" si="1147"/>
        <v>0</v>
      </c>
      <c r="V2263" s="41">
        <f t="shared" si="1147"/>
        <v>0</v>
      </c>
      <c r="W2263" s="41">
        <f t="shared" si="1147"/>
        <v>0</v>
      </c>
      <c r="X2263" s="41">
        <f t="shared" si="1147"/>
        <v>0</v>
      </c>
      <c r="Y2263" s="41">
        <f t="shared" si="1147"/>
        <v>0</v>
      </c>
      <c r="Z2263" s="41">
        <f t="shared" si="1147"/>
        <v>0</v>
      </c>
      <c r="AA2263" s="41">
        <f t="shared" si="1147"/>
        <v>55000</v>
      </c>
      <c r="AB2263" s="42">
        <f>Z2263/D2263</f>
        <v>0</v>
      </c>
      <c r="AC2263" s="44"/>
      <c r="AE2263" s="135"/>
      <c r="AF2263" s="135"/>
      <c r="AG2263" s="135"/>
      <c r="AH2263" s="135"/>
      <c r="AI2263" s="135"/>
      <c r="AJ2263" s="135"/>
      <c r="AK2263" s="135"/>
      <c r="AL2263" s="135"/>
      <c r="AM2263" s="135"/>
      <c r="AN2263" s="135"/>
      <c r="AO2263" s="135"/>
      <c r="AP2263" s="135"/>
    </row>
    <row r="2264" spans="1:42" s="33" customFormat="1" ht="18" customHeight="1" x14ac:dyDescent="0.25">
      <c r="A2264" s="43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9"/>
      <c r="AC2264" s="32"/>
      <c r="AE2264" s="135"/>
      <c r="AF2264" s="135"/>
      <c r="AG2264" s="135"/>
      <c r="AH2264" s="135"/>
      <c r="AI2264" s="135"/>
      <c r="AJ2264" s="135"/>
      <c r="AK2264" s="135"/>
      <c r="AL2264" s="135"/>
      <c r="AM2264" s="135"/>
      <c r="AN2264" s="135"/>
      <c r="AO2264" s="135"/>
      <c r="AP2264" s="135"/>
    </row>
    <row r="2265" spans="1:42" s="33" customFormat="1" ht="18" customHeight="1" x14ac:dyDescent="0.25">
      <c r="A2265" s="43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9"/>
      <c r="AC2265" s="32"/>
      <c r="AE2265" s="135"/>
      <c r="AF2265" s="135"/>
      <c r="AG2265" s="135"/>
      <c r="AH2265" s="135"/>
      <c r="AI2265" s="135"/>
      <c r="AJ2265" s="135"/>
      <c r="AK2265" s="135"/>
      <c r="AL2265" s="135"/>
      <c r="AM2265" s="135"/>
      <c r="AN2265" s="135"/>
      <c r="AO2265" s="135"/>
      <c r="AP2265" s="135"/>
    </row>
    <row r="2266" spans="1:42" s="33" customFormat="1" ht="18.600000000000001" customHeight="1" x14ac:dyDescent="0.25">
      <c r="A2266" s="76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  <c r="AE2266" s="135"/>
      <c r="AF2266" s="135"/>
      <c r="AG2266" s="135"/>
      <c r="AH2266" s="135"/>
      <c r="AI2266" s="135"/>
      <c r="AJ2266" s="135"/>
      <c r="AK2266" s="135"/>
      <c r="AL2266" s="135"/>
      <c r="AM2266" s="135"/>
      <c r="AN2266" s="135"/>
      <c r="AO2266" s="135"/>
      <c r="AP2266" s="135"/>
    </row>
    <row r="2267" spans="1:42" s="33" customFormat="1" ht="18" customHeight="1" x14ac:dyDescent="0.2">
      <c r="A2267" s="36" t="s">
        <v>34</v>
      </c>
      <c r="B2267" s="31">
        <f>[1]consoCURRENT!E44482</f>
        <v>0</v>
      </c>
      <c r="C2267" s="31">
        <f>[1]consoCURRENT!F44482</f>
        <v>0</v>
      </c>
      <c r="D2267" s="31">
        <f>[1]consoCURRENT!G44482</f>
        <v>0</v>
      </c>
      <c r="E2267" s="31">
        <f>[1]consoCURRENT!H44482</f>
        <v>0</v>
      </c>
      <c r="F2267" s="31">
        <f>[1]consoCURRENT!I44482</f>
        <v>0</v>
      </c>
      <c r="G2267" s="31">
        <f>[1]consoCURRENT!J44482</f>
        <v>0</v>
      </c>
      <c r="H2267" s="31">
        <f>[1]consoCURRENT!K44482</f>
        <v>0</v>
      </c>
      <c r="I2267" s="31">
        <f>[1]consoCURRENT!L44482</f>
        <v>0</v>
      </c>
      <c r="J2267" s="31">
        <f>[1]consoCURRENT!M44482</f>
        <v>0</v>
      </c>
      <c r="K2267" s="31">
        <f>[1]consoCURRENT!N44482</f>
        <v>0</v>
      </c>
      <c r="L2267" s="31">
        <f>[1]consoCURRENT!O44482</f>
        <v>0</v>
      </c>
      <c r="M2267" s="31">
        <f>[1]consoCURRENT!P44482</f>
        <v>0</v>
      </c>
      <c r="N2267" s="31">
        <f>[1]consoCURRENT!Q44482</f>
        <v>0</v>
      </c>
      <c r="O2267" s="31">
        <f>[1]consoCURRENT!R44482</f>
        <v>0</v>
      </c>
      <c r="P2267" s="31">
        <f>[1]consoCURRENT!S44482</f>
        <v>0</v>
      </c>
      <c r="Q2267" s="31">
        <f>[1]consoCURRENT!T44482</f>
        <v>0</v>
      </c>
      <c r="R2267" s="31">
        <f>[1]consoCURRENT!U44482</f>
        <v>0</v>
      </c>
      <c r="S2267" s="31">
        <f>[1]consoCURRENT!V44482</f>
        <v>0</v>
      </c>
      <c r="T2267" s="31">
        <f>[1]consoCURRENT!W44482</f>
        <v>0</v>
      </c>
      <c r="U2267" s="31">
        <f>[1]consoCURRENT!X44482</f>
        <v>0</v>
      </c>
      <c r="V2267" s="31">
        <f>[1]consoCURRENT!Y44482</f>
        <v>0</v>
      </c>
      <c r="W2267" s="31">
        <f>[1]consoCURRENT!Z44482</f>
        <v>0</v>
      </c>
      <c r="X2267" s="31">
        <f>[1]consoCURRENT!AA44482</f>
        <v>0</v>
      </c>
      <c r="Y2267" s="31">
        <f>[1]consoCURRENT!AB44482</f>
        <v>0</v>
      </c>
      <c r="Z2267" s="31">
        <f t="shared" ref="Z2267:Z2270" si="1148">SUM(M2267:Y2267)</f>
        <v>0</v>
      </c>
      <c r="AA2267" s="31">
        <f>D2267-Z2267</f>
        <v>0</v>
      </c>
      <c r="AB2267" s="39"/>
      <c r="AC2267" s="32"/>
      <c r="AE2267" s="135"/>
      <c r="AF2267" s="135"/>
      <c r="AG2267" s="135"/>
      <c r="AH2267" s="135"/>
      <c r="AI2267" s="135"/>
      <c r="AJ2267" s="135"/>
      <c r="AK2267" s="135"/>
      <c r="AL2267" s="135"/>
      <c r="AM2267" s="135"/>
      <c r="AN2267" s="135"/>
      <c r="AO2267" s="135"/>
      <c r="AP2267" s="135"/>
    </row>
    <row r="2268" spans="1:42" s="33" customFormat="1" ht="18" customHeight="1" x14ac:dyDescent="0.2">
      <c r="A2268" s="36" t="s">
        <v>35</v>
      </c>
      <c r="B2268" s="31">
        <f>[1]consoCURRENT!E44595</f>
        <v>55000</v>
      </c>
      <c r="C2268" s="31">
        <f>[1]consoCURRENT!F44595</f>
        <v>0</v>
      </c>
      <c r="D2268" s="31">
        <f>[1]consoCURRENT!G44595</f>
        <v>55000</v>
      </c>
      <c r="E2268" s="31">
        <f>[1]consoCURRENT!H44595</f>
        <v>0</v>
      </c>
      <c r="F2268" s="31">
        <f>[1]consoCURRENT!I44595</f>
        <v>0</v>
      </c>
      <c r="G2268" s="31">
        <f>[1]consoCURRENT!J44595</f>
        <v>0</v>
      </c>
      <c r="H2268" s="31">
        <f>[1]consoCURRENT!K44595</f>
        <v>0</v>
      </c>
      <c r="I2268" s="31">
        <f>[1]consoCURRENT!L44595</f>
        <v>0</v>
      </c>
      <c r="J2268" s="31">
        <f>[1]consoCURRENT!M44595</f>
        <v>0</v>
      </c>
      <c r="K2268" s="31">
        <f>[1]consoCURRENT!N44595</f>
        <v>0</v>
      </c>
      <c r="L2268" s="31">
        <f>[1]consoCURRENT!O44595</f>
        <v>0</v>
      </c>
      <c r="M2268" s="31">
        <f>[1]consoCURRENT!P44595</f>
        <v>0</v>
      </c>
      <c r="N2268" s="31">
        <f>[1]consoCURRENT!Q44595</f>
        <v>0</v>
      </c>
      <c r="O2268" s="31">
        <f>[1]consoCURRENT!R44595</f>
        <v>0</v>
      </c>
      <c r="P2268" s="31">
        <f>[1]consoCURRENT!S44595</f>
        <v>0</v>
      </c>
      <c r="Q2268" s="31">
        <f>[1]consoCURRENT!T44595</f>
        <v>0</v>
      </c>
      <c r="R2268" s="31">
        <f>[1]consoCURRENT!U44595</f>
        <v>0</v>
      </c>
      <c r="S2268" s="31">
        <f>[1]consoCURRENT!V44595</f>
        <v>0</v>
      </c>
      <c r="T2268" s="31">
        <f>[1]consoCURRENT!W44595</f>
        <v>0</v>
      </c>
      <c r="U2268" s="31">
        <f>[1]consoCURRENT!X44595</f>
        <v>0</v>
      </c>
      <c r="V2268" s="31">
        <f>[1]consoCURRENT!Y44595</f>
        <v>0</v>
      </c>
      <c r="W2268" s="31">
        <f>[1]consoCURRENT!Z44595</f>
        <v>0</v>
      </c>
      <c r="X2268" s="31">
        <f>[1]consoCURRENT!AA44595</f>
        <v>0</v>
      </c>
      <c r="Y2268" s="31">
        <f>[1]consoCURRENT!AB44595</f>
        <v>0</v>
      </c>
      <c r="Z2268" s="31">
        <f t="shared" si="1148"/>
        <v>0</v>
      </c>
      <c r="AA2268" s="31">
        <f>D2268-Z2268</f>
        <v>55000</v>
      </c>
      <c r="AB2268" s="39">
        <f>Z2268/D2268</f>
        <v>0</v>
      </c>
      <c r="AC2268" s="32"/>
      <c r="AE2268" s="135"/>
      <c r="AF2268" s="135"/>
      <c r="AG2268" s="135"/>
      <c r="AH2268" s="135"/>
      <c r="AI2268" s="135"/>
      <c r="AJ2268" s="135"/>
      <c r="AK2268" s="135"/>
      <c r="AL2268" s="135"/>
      <c r="AM2268" s="135"/>
      <c r="AN2268" s="135"/>
      <c r="AO2268" s="135"/>
      <c r="AP2268" s="135"/>
    </row>
    <row r="2269" spans="1:42" s="33" customFormat="1" ht="18" customHeight="1" x14ac:dyDescent="0.2">
      <c r="A2269" s="36" t="s">
        <v>36</v>
      </c>
      <c r="B2269" s="31">
        <f>[1]consoCURRENT!E44601</f>
        <v>0</v>
      </c>
      <c r="C2269" s="31">
        <f>[1]consoCURRENT!F44601</f>
        <v>0</v>
      </c>
      <c r="D2269" s="31">
        <f>[1]consoCURRENT!G44601</f>
        <v>0</v>
      </c>
      <c r="E2269" s="31">
        <f>[1]consoCURRENT!H44601</f>
        <v>0</v>
      </c>
      <c r="F2269" s="31">
        <f>[1]consoCURRENT!I44601</f>
        <v>0</v>
      </c>
      <c r="G2269" s="31">
        <f>[1]consoCURRENT!J44601</f>
        <v>0</v>
      </c>
      <c r="H2269" s="31">
        <f>[1]consoCURRENT!K44601</f>
        <v>0</v>
      </c>
      <c r="I2269" s="31">
        <f>[1]consoCURRENT!L44601</f>
        <v>0</v>
      </c>
      <c r="J2269" s="31">
        <f>[1]consoCURRENT!M44601</f>
        <v>0</v>
      </c>
      <c r="K2269" s="31">
        <f>[1]consoCURRENT!N44601</f>
        <v>0</v>
      </c>
      <c r="L2269" s="31">
        <f>[1]consoCURRENT!O44601</f>
        <v>0</v>
      </c>
      <c r="M2269" s="31">
        <f>[1]consoCURRENT!P44601</f>
        <v>0</v>
      </c>
      <c r="N2269" s="31">
        <f>[1]consoCURRENT!Q44601</f>
        <v>0</v>
      </c>
      <c r="O2269" s="31">
        <f>[1]consoCURRENT!R44601</f>
        <v>0</v>
      </c>
      <c r="P2269" s="31">
        <f>[1]consoCURRENT!S44601</f>
        <v>0</v>
      </c>
      <c r="Q2269" s="31">
        <f>[1]consoCURRENT!T44601</f>
        <v>0</v>
      </c>
      <c r="R2269" s="31">
        <f>[1]consoCURRENT!U44601</f>
        <v>0</v>
      </c>
      <c r="S2269" s="31">
        <f>[1]consoCURRENT!V44601</f>
        <v>0</v>
      </c>
      <c r="T2269" s="31">
        <f>[1]consoCURRENT!W44601</f>
        <v>0</v>
      </c>
      <c r="U2269" s="31">
        <f>[1]consoCURRENT!X44601</f>
        <v>0</v>
      </c>
      <c r="V2269" s="31">
        <f>[1]consoCURRENT!Y44601</f>
        <v>0</v>
      </c>
      <c r="W2269" s="31">
        <f>[1]consoCURRENT!Z44601</f>
        <v>0</v>
      </c>
      <c r="X2269" s="31">
        <f>[1]consoCURRENT!AA44601</f>
        <v>0</v>
      </c>
      <c r="Y2269" s="31">
        <f>[1]consoCURRENT!AB44601</f>
        <v>0</v>
      </c>
      <c r="Z2269" s="31">
        <f t="shared" si="1148"/>
        <v>0</v>
      </c>
      <c r="AA2269" s="31">
        <f>D2269-Z2269</f>
        <v>0</v>
      </c>
      <c r="AB2269" s="39"/>
      <c r="AC2269" s="32"/>
      <c r="AE2269" s="135"/>
      <c r="AF2269" s="135"/>
      <c r="AG2269" s="135"/>
      <c r="AH2269" s="135"/>
      <c r="AI2269" s="135"/>
      <c r="AJ2269" s="135"/>
      <c r="AK2269" s="135"/>
      <c r="AL2269" s="135"/>
      <c r="AM2269" s="135"/>
      <c r="AN2269" s="135"/>
      <c r="AO2269" s="135"/>
      <c r="AP2269" s="135"/>
    </row>
    <row r="2270" spans="1:42" s="33" customFormat="1" ht="18" customHeight="1" x14ac:dyDescent="0.2">
      <c r="A2270" s="36" t="s">
        <v>37</v>
      </c>
      <c r="B2270" s="31">
        <f>[1]consoCURRENT!E44630</f>
        <v>0</v>
      </c>
      <c r="C2270" s="31">
        <f>[1]consoCURRENT!F44630</f>
        <v>0</v>
      </c>
      <c r="D2270" s="31">
        <f>[1]consoCURRENT!G44630</f>
        <v>0</v>
      </c>
      <c r="E2270" s="31">
        <f>[1]consoCURRENT!H44630</f>
        <v>0</v>
      </c>
      <c r="F2270" s="31">
        <f>[1]consoCURRENT!I44630</f>
        <v>0</v>
      </c>
      <c r="G2270" s="31">
        <f>[1]consoCURRENT!J44630</f>
        <v>0</v>
      </c>
      <c r="H2270" s="31">
        <f>[1]consoCURRENT!K44630</f>
        <v>0</v>
      </c>
      <c r="I2270" s="31">
        <f>[1]consoCURRENT!L44630</f>
        <v>0</v>
      </c>
      <c r="J2270" s="31">
        <f>[1]consoCURRENT!M44630</f>
        <v>0</v>
      </c>
      <c r="K2270" s="31">
        <f>[1]consoCURRENT!N44630</f>
        <v>0</v>
      </c>
      <c r="L2270" s="31">
        <f>[1]consoCURRENT!O44630</f>
        <v>0</v>
      </c>
      <c r="M2270" s="31">
        <f>[1]consoCURRENT!P44630</f>
        <v>0</v>
      </c>
      <c r="N2270" s="31">
        <f>[1]consoCURRENT!Q44630</f>
        <v>0</v>
      </c>
      <c r="O2270" s="31">
        <f>[1]consoCURRENT!R44630</f>
        <v>0</v>
      </c>
      <c r="P2270" s="31">
        <f>[1]consoCURRENT!S44630</f>
        <v>0</v>
      </c>
      <c r="Q2270" s="31">
        <f>[1]consoCURRENT!T44630</f>
        <v>0</v>
      </c>
      <c r="R2270" s="31">
        <f>[1]consoCURRENT!U44630</f>
        <v>0</v>
      </c>
      <c r="S2270" s="31">
        <f>[1]consoCURRENT!V44630</f>
        <v>0</v>
      </c>
      <c r="T2270" s="31">
        <f>[1]consoCURRENT!W44630</f>
        <v>0</v>
      </c>
      <c r="U2270" s="31">
        <f>[1]consoCURRENT!X44630</f>
        <v>0</v>
      </c>
      <c r="V2270" s="31">
        <f>[1]consoCURRENT!Y44630</f>
        <v>0</v>
      </c>
      <c r="W2270" s="31">
        <f>[1]consoCURRENT!Z44630</f>
        <v>0</v>
      </c>
      <c r="X2270" s="31">
        <f>[1]consoCURRENT!AA44630</f>
        <v>0</v>
      </c>
      <c r="Y2270" s="31">
        <f>[1]consoCURRENT!AB44630</f>
        <v>0</v>
      </c>
      <c r="Z2270" s="31">
        <f t="shared" si="1148"/>
        <v>0</v>
      </c>
      <c r="AA2270" s="31">
        <f>D2270-Z2270</f>
        <v>0</v>
      </c>
      <c r="AB2270" s="39"/>
      <c r="AC2270" s="32"/>
      <c r="AE2270" s="135"/>
      <c r="AF2270" s="135"/>
      <c r="AG2270" s="135"/>
      <c r="AH2270" s="135"/>
      <c r="AI2270" s="135"/>
      <c r="AJ2270" s="135"/>
      <c r="AK2270" s="135"/>
      <c r="AL2270" s="135"/>
      <c r="AM2270" s="135"/>
      <c r="AN2270" s="135"/>
      <c r="AO2270" s="135"/>
      <c r="AP2270" s="135"/>
    </row>
    <row r="2271" spans="1:42" s="33" customFormat="1" ht="18" hidden="1" customHeight="1" x14ac:dyDescent="0.25">
      <c r="A2271" s="40" t="s">
        <v>38</v>
      </c>
      <c r="B2271" s="41">
        <f t="shared" ref="B2271:AA2271" si="1149">SUM(B2267:B2270)</f>
        <v>55000</v>
      </c>
      <c r="C2271" s="41">
        <f t="shared" si="1149"/>
        <v>0</v>
      </c>
      <c r="D2271" s="41">
        <f t="shared" si="1149"/>
        <v>55000</v>
      </c>
      <c r="E2271" s="41">
        <f t="shared" si="1149"/>
        <v>0</v>
      </c>
      <c r="F2271" s="41">
        <f t="shared" si="1149"/>
        <v>0</v>
      </c>
      <c r="G2271" s="41">
        <f t="shared" si="1149"/>
        <v>0</v>
      </c>
      <c r="H2271" s="41">
        <f t="shared" si="1149"/>
        <v>0</v>
      </c>
      <c r="I2271" s="41">
        <f t="shared" si="1149"/>
        <v>0</v>
      </c>
      <c r="J2271" s="41">
        <f t="shared" si="1149"/>
        <v>0</v>
      </c>
      <c r="K2271" s="41">
        <f t="shared" si="1149"/>
        <v>0</v>
      </c>
      <c r="L2271" s="41">
        <f t="shared" si="1149"/>
        <v>0</v>
      </c>
      <c r="M2271" s="41">
        <f t="shared" si="1149"/>
        <v>0</v>
      </c>
      <c r="N2271" s="41">
        <f t="shared" si="1149"/>
        <v>0</v>
      </c>
      <c r="O2271" s="41">
        <f t="shared" si="1149"/>
        <v>0</v>
      </c>
      <c r="P2271" s="41">
        <f t="shared" si="1149"/>
        <v>0</v>
      </c>
      <c r="Q2271" s="41">
        <f t="shared" si="1149"/>
        <v>0</v>
      </c>
      <c r="R2271" s="41">
        <f t="shared" si="1149"/>
        <v>0</v>
      </c>
      <c r="S2271" s="41">
        <f t="shared" si="1149"/>
        <v>0</v>
      </c>
      <c r="T2271" s="41">
        <f t="shared" si="1149"/>
        <v>0</v>
      </c>
      <c r="U2271" s="41">
        <f t="shared" si="1149"/>
        <v>0</v>
      </c>
      <c r="V2271" s="41">
        <f t="shared" si="1149"/>
        <v>0</v>
      </c>
      <c r="W2271" s="41">
        <f t="shared" si="1149"/>
        <v>0</v>
      </c>
      <c r="X2271" s="41">
        <f t="shared" si="1149"/>
        <v>0</v>
      </c>
      <c r="Y2271" s="41">
        <f t="shared" si="1149"/>
        <v>0</v>
      </c>
      <c r="Z2271" s="41">
        <f t="shared" si="1149"/>
        <v>0</v>
      </c>
      <c r="AA2271" s="41">
        <f t="shared" si="1149"/>
        <v>55000</v>
      </c>
      <c r="AB2271" s="42">
        <f>Z2271/D2271</f>
        <v>0</v>
      </c>
      <c r="AC2271" s="32"/>
      <c r="AE2271" s="135"/>
      <c r="AF2271" s="135"/>
      <c r="AG2271" s="135"/>
      <c r="AH2271" s="135"/>
      <c r="AI2271" s="135"/>
      <c r="AJ2271" s="135"/>
      <c r="AK2271" s="135"/>
      <c r="AL2271" s="135"/>
      <c r="AM2271" s="135"/>
      <c r="AN2271" s="135"/>
      <c r="AO2271" s="135"/>
      <c r="AP2271" s="135"/>
    </row>
    <row r="2272" spans="1:42" s="33" customFormat="1" ht="18" hidden="1" customHeight="1" x14ac:dyDescent="0.25">
      <c r="A2272" s="43" t="s">
        <v>39</v>
      </c>
      <c r="B2272" s="31">
        <f>[1]consoCURRENT!E44634</f>
        <v>0</v>
      </c>
      <c r="C2272" s="31">
        <f>[1]consoCURRENT!F44634</f>
        <v>0</v>
      </c>
      <c r="D2272" s="31">
        <f>[1]consoCURRENT!G44634</f>
        <v>0</v>
      </c>
      <c r="E2272" s="31">
        <f>[1]consoCURRENT!H44634</f>
        <v>0</v>
      </c>
      <c r="F2272" s="31">
        <f>[1]consoCURRENT!I44634</f>
        <v>0</v>
      </c>
      <c r="G2272" s="31">
        <f>[1]consoCURRENT!J44634</f>
        <v>0</v>
      </c>
      <c r="H2272" s="31">
        <f>[1]consoCURRENT!K44634</f>
        <v>0</v>
      </c>
      <c r="I2272" s="31">
        <f>[1]consoCURRENT!L44634</f>
        <v>0</v>
      </c>
      <c r="J2272" s="31">
        <f>[1]consoCURRENT!M44634</f>
        <v>0</v>
      </c>
      <c r="K2272" s="31">
        <f>[1]consoCURRENT!N44634</f>
        <v>0</v>
      </c>
      <c r="L2272" s="31">
        <f>[1]consoCURRENT!O44634</f>
        <v>0</v>
      </c>
      <c r="M2272" s="31">
        <f>[1]consoCURRENT!P44634</f>
        <v>0</v>
      </c>
      <c r="N2272" s="31">
        <f>[1]consoCURRENT!Q44634</f>
        <v>0</v>
      </c>
      <c r="O2272" s="31">
        <f>[1]consoCURRENT!R44634</f>
        <v>0</v>
      </c>
      <c r="P2272" s="31">
        <f>[1]consoCURRENT!S44634</f>
        <v>0</v>
      </c>
      <c r="Q2272" s="31">
        <f>[1]consoCURRENT!T44634</f>
        <v>0</v>
      </c>
      <c r="R2272" s="31">
        <f>[1]consoCURRENT!U44634</f>
        <v>0</v>
      </c>
      <c r="S2272" s="31">
        <f>[1]consoCURRENT!V44634</f>
        <v>0</v>
      </c>
      <c r="T2272" s="31">
        <f>[1]consoCURRENT!W44634</f>
        <v>0</v>
      </c>
      <c r="U2272" s="31">
        <f>[1]consoCURRENT!X44634</f>
        <v>0</v>
      </c>
      <c r="V2272" s="31">
        <f>[1]consoCURRENT!Y44634</f>
        <v>0</v>
      </c>
      <c r="W2272" s="31">
        <f>[1]consoCURRENT!Z44634</f>
        <v>0</v>
      </c>
      <c r="X2272" s="31">
        <f>[1]consoCURRENT!AA44634</f>
        <v>0</v>
      </c>
      <c r="Y2272" s="31">
        <f>[1]consoCURRENT!AB44634</f>
        <v>0</v>
      </c>
      <c r="Z2272" s="31">
        <f t="shared" ref="Z2272" si="1150">Z2282+Z2292</f>
        <v>0</v>
      </c>
      <c r="AA2272" s="31">
        <f>D2272-Z2272</f>
        <v>0</v>
      </c>
      <c r="AB2272" s="39"/>
      <c r="AC2272" s="32"/>
      <c r="AE2272" s="135"/>
      <c r="AF2272" s="135"/>
      <c r="AG2272" s="135"/>
      <c r="AH2272" s="135"/>
      <c r="AI2272" s="135"/>
      <c r="AJ2272" s="135"/>
      <c r="AK2272" s="135"/>
      <c r="AL2272" s="135"/>
      <c r="AM2272" s="135"/>
      <c r="AN2272" s="135"/>
      <c r="AO2272" s="135"/>
      <c r="AP2272" s="135"/>
    </row>
    <row r="2273" spans="1:42" s="33" customFormat="1" ht="24.6" customHeight="1" x14ac:dyDescent="0.25">
      <c r="A2273" s="40" t="s">
        <v>40</v>
      </c>
      <c r="B2273" s="41">
        <f t="shared" ref="B2273:AA2273" si="1151">B2272+B2271</f>
        <v>55000</v>
      </c>
      <c r="C2273" s="41">
        <f t="shared" si="1151"/>
        <v>0</v>
      </c>
      <c r="D2273" s="41">
        <f t="shared" si="1151"/>
        <v>55000</v>
      </c>
      <c r="E2273" s="41">
        <f t="shared" si="1151"/>
        <v>0</v>
      </c>
      <c r="F2273" s="41">
        <f t="shared" si="1151"/>
        <v>0</v>
      </c>
      <c r="G2273" s="41">
        <f t="shared" si="1151"/>
        <v>0</v>
      </c>
      <c r="H2273" s="41">
        <f t="shared" si="1151"/>
        <v>0</v>
      </c>
      <c r="I2273" s="41">
        <f t="shared" si="1151"/>
        <v>0</v>
      </c>
      <c r="J2273" s="41">
        <f t="shared" si="1151"/>
        <v>0</v>
      </c>
      <c r="K2273" s="41">
        <f t="shared" si="1151"/>
        <v>0</v>
      </c>
      <c r="L2273" s="41">
        <f t="shared" si="1151"/>
        <v>0</v>
      </c>
      <c r="M2273" s="41">
        <f t="shared" si="1151"/>
        <v>0</v>
      </c>
      <c r="N2273" s="41">
        <f t="shared" si="1151"/>
        <v>0</v>
      </c>
      <c r="O2273" s="41">
        <f t="shared" si="1151"/>
        <v>0</v>
      </c>
      <c r="P2273" s="41">
        <f t="shared" si="1151"/>
        <v>0</v>
      </c>
      <c r="Q2273" s="41">
        <f t="shared" si="1151"/>
        <v>0</v>
      </c>
      <c r="R2273" s="41">
        <f t="shared" si="1151"/>
        <v>0</v>
      </c>
      <c r="S2273" s="41">
        <f t="shared" si="1151"/>
        <v>0</v>
      </c>
      <c r="T2273" s="41">
        <f t="shared" si="1151"/>
        <v>0</v>
      </c>
      <c r="U2273" s="41">
        <f t="shared" si="1151"/>
        <v>0</v>
      </c>
      <c r="V2273" s="41">
        <f t="shared" si="1151"/>
        <v>0</v>
      </c>
      <c r="W2273" s="41">
        <f t="shared" si="1151"/>
        <v>0</v>
      </c>
      <c r="X2273" s="41">
        <f t="shared" si="1151"/>
        <v>0</v>
      </c>
      <c r="Y2273" s="41">
        <f t="shared" si="1151"/>
        <v>0</v>
      </c>
      <c r="Z2273" s="41">
        <f t="shared" si="1151"/>
        <v>0</v>
      </c>
      <c r="AA2273" s="41">
        <f t="shared" si="1151"/>
        <v>55000</v>
      </c>
      <c r="AB2273" s="42">
        <f>Z2273/D2273</f>
        <v>0</v>
      </c>
      <c r="AC2273" s="44"/>
      <c r="AE2273" s="135"/>
      <c r="AF2273" s="135"/>
      <c r="AG2273" s="135"/>
      <c r="AH2273" s="135"/>
      <c r="AI2273" s="135"/>
      <c r="AJ2273" s="135"/>
      <c r="AK2273" s="135"/>
      <c r="AL2273" s="135"/>
      <c r="AM2273" s="135"/>
      <c r="AN2273" s="135"/>
      <c r="AO2273" s="135"/>
      <c r="AP2273" s="135"/>
    </row>
    <row r="2274" spans="1:42" s="33" customFormat="1" ht="18" customHeight="1" x14ac:dyDescent="0.25">
      <c r="A2274" s="43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9"/>
      <c r="AC2274" s="32"/>
      <c r="AE2274" s="135"/>
      <c r="AF2274" s="135"/>
      <c r="AG2274" s="135"/>
      <c r="AH2274" s="135"/>
      <c r="AI2274" s="135"/>
      <c r="AJ2274" s="135"/>
      <c r="AK2274" s="135"/>
      <c r="AL2274" s="135"/>
      <c r="AM2274" s="135"/>
      <c r="AN2274" s="135"/>
      <c r="AO2274" s="135"/>
      <c r="AP2274" s="135"/>
    </row>
    <row r="2275" spans="1:42" s="33" customFormat="1" ht="18" customHeight="1" x14ac:dyDescent="0.25">
      <c r="A2275" s="43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9"/>
      <c r="AC2275" s="32"/>
      <c r="AE2275" s="135"/>
      <c r="AF2275" s="135"/>
      <c r="AG2275" s="135"/>
      <c r="AH2275" s="135"/>
      <c r="AI2275" s="135"/>
      <c r="AJ2275" s="135"/>
      <c r="AK2275" s="135"/>
      <c r="AL2275" s="135"/>
      <c r="AM2275" s="135"/>
      <c r="AN2275" s="135"/>
      <c r="AO2275" s="135"/>
      <c r="AP2275" s="135"/>
    </row>
    <row r="2276" spans="1:42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  <c r="AE2276" s="135"/>
      <c r="AF2276" s="135"/>
      <c r="AG2276" s="135"/>
      <c r="AH2276" s="135"/>
      <c r="AI2276" s="135"/>
      <c r="AJ2276" s="135"/>
      <c r="AK2276" s="135"/>
      <c r="AL2276" s="135"/>
      <c r="AM2276" s="135"/>
      <c r="AN2276" s="135"/>
      <c r="AO2276" s="135"/>
      <c r="AP2276" s="135"/>
    </row>
    <row r="2277" spans="1:42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9"/>
      <c r="AC2277" s="32"/>
      <c r="AE2277" s="135"/>
      <c r="AF2277" s="135"/>
      <c r="AG2277" s="135"/>
      <c r="AH2277" s="135"/>
      <c r="AI2277" s="135"/>
      <c r="AJ2277" s="135"/>
      <c r="AK2277" s="135"/>
      <c r="AL2277" s="135"/>
      <c r="AM2277" s="135"/>
      <c r="AN2277" s="135"/>
      <c r="AO2277" s="135"/>
      <c r="AP2277" s="135"/>
    </row>
    <row r="2278" spans="1:42" s="33" customFormat="1" ht="18" hidden="1" customHeight="1" x14ac:dyDescent="0.2">
      <c r="A2278" s="36" t="s">
        <v>35</v>
      </c>
      <c r="B2278" s="31">
        <f>[1]consoCURRENT!E44808</f>
        <v>0</v>
      </c>
      <c r="C2278" s="31">
        <f>[1]consoCURRENT!F44808</f>
        <v>0</v>
      </c>
      <c r="D2278" s="31">
        <f>[1]consoCURRENT!G44808</f>
        <v>0</v>
      </c>
      <c r="E2278" s="31">
        <f>[1]consoCURRENT!H44808</f>
        <v>0</v>
      </c>
      <c r="F2278" s="31">
        <f>[1]consoCURRENT!I44808</f>
        <v>0</v>
      </c>
      <c r="G2278" s="31">
        <f>[1]consoCURRENT!J44808</f>
        <v>0</v>
      </c>
      <c r="H2278" s="31">
        <f>[1]consoCURRENT!K44808</f>
        <v>0</v>
      </c>
      <c r="I2278" s="31">
        <f>[1]consoCURRENT!L44808</f>
        <v>0</v>
      </c>
      <c r="J2278" s="31">
        <f>[1]consoCURRENT!M44808</f>
        <v>0</v>
      </c>
      <c r="K2278" s="31">
        <f>[1]consoCURRENT!N44808</f>
        <v>0</v>
      </c>
      <c r="L2278" s="31">
        <f>[1]consoCURRENT!O44808</f>
        <v>0</v>
      </c>
      <c r="M2278" s="31">
        <f>[1]consoCURRENT!P44808</f>
        <v>0</v>
      </c>
      <c r="N2278" s="31">
        <f>[1]consoCURRENT!Q44808</f>
        <v>0</v>
      </c>
      <c r="O2278" s="31">
        <f>[1]consoCURRENT!R44808</f>
        <v>0</v>
      </c>
      <c r="P2278" s="31">
        <f>[1]consoCURRENT!S44808</f>
        <v>0</v>
      </c>
      <c r="Q2278" s="31">
        <f>[1]consoCURRENT!T44808</f>
        <v>0</v>
      </c>
      <c r="R2278" s="31">
        <f>[1]consoCURRENT!U44808</f>
        <v>0</v>
      </c>
      <c r="S2278" s="31">
        <f>[1]consoCURRENT!V44808</f>
        <v>0</v>
      </c>
      <c r="T2278" s="31">
        <f>[1]consoCURRENT!W44808</f>
        <v>0</v>
      </c>
      <c r="U2278" s="31">
        <f>[1]consoCURRENT!X44808</f>
        <v>0</v>
      </c>
      <c r="V2278" s="31">
        <f>[1]consoCURRENT!Y44808</f>
        <v>0</v>
      </c>
      <c r="W2278" s="31">
        <f>[1]consoCURRENT!Z44808</f>
        <v>0</v>
      </c>
      <c r="X2278" s="31">
        <f>[1]consoCURRENT!AA44808</f>
        <v>0</v>
      </c>
      <c r="Y2278" s="31">
        <f>[1]consoCURRENT!AB44808</f>
        <v>0</v>
      </c>
      <c r="Z2278" s="31">
        <f t="shared" ref="Z2278" si="1152">SUM(M2278:Y2278)</f>
        <v>0</v>
      </c>
      <c r="AA2278" s="31">
        <f>D2278-Z2278</f>
        <v>0</v>
      </c>
      <c r="AB2278" s="39" t="e">
        <f>Z2278/D2278</f>
        <v>#DIV/0!</v>
      </c>
      <c r="AC2278" s="32"/>
      <c r="AE2278" s="135"/>
      <c r="AF2278" s="135"/>
      <c r="AG2278" s="135"/>
      <c r="AH2278" s="135"/>
      <c r="AI2278" s="135"/>
      <c r="AJ2278" s="135"/>
      <c r="AK2278" s="135"/>
      <c r="AL2278" s="135"/>
      <c r="AM2278" s="135"/>
      <c r="AN2278" s="135"/>
      <c r="AO2278" s="135"/>
      <c r="AP2278" s="135"/>
    </row>
    <row r="2279" spans="1:42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9"/>
      <c r="AC2279" s="32"/>
      <c r="AE2279" s="135"/>
      <c r="AF2279" s="135"/>
      <c r="AG2279" s="135"/>
      <c r="AH2279" s="135"/>
      <c r="AI2279" s="135"/>
      <c r="AJ2279" s="135"/>
      <c r="AK2279" s="135"/>
      <c r="AL2279" s="135"/>
      <c r="AM2279" s="135"/>
      <c r="AN2279" s="135"/>
      <c r="AO2279" s="135"/>
      <c r="AP2279" s="135"/>
    </row>
    <row r="2280" spans="1:42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9"/>
      <c r="AC2280" s="32"/>
      <c r="AE2280" s="135"/>
      <c r="AF2280" s="135"/>
      <c r="AG2280" s="135"/>
      <c r="AH2280" s="135"/>
      <c r="AI2280" s="135"/>
      <c r="AJ2280" s="135"/>
      <c r="AK2280" s="135"/>
      <c r="AL2280" s="135"/>
      <c r="AM2280" s="135"/>
      <c r="AN2280" s="135"/>
      <c r="AO2280" s="135"/>
      <c r="AP2280" s="135"/>
    </row>
    <row r="2281" spans="1:42" s="33" customFormat="1" ht="18" hidden="1" customHeight="1" x14ac:dyDescent="0.25">
      <c r="A2281" s="40" t="s">
        <v>38</v>
      </c>
      <c r="B2281" s="41">
        <f t="shared" ref="B2281:AA2281" si="1153">SUM(B2277:B2280)</f>
        <v>0</v>
      </c>
      <c r="C2281" s="41">
        <f t="shared" si="1153"/>
        <v>0</v>
      </c>
      <c r="D2281" s="41">
        <f t="shared" si="1153"/>
        <v>0</v>
      </c>
      <c r="E2281" s="41">
        <f t="shared" si="1153"/>
        <v>0</v>
      </c>
      <c r="F2281" s="41">
        <f t="shared" si="1153"/>
        <v>0</v>
      </c>
      <c r="G2281" s="41">
        <f t="shared" si="1153"/>
        <v>0</v>
      </c>
      <c r="H2281" s="41">
        <f t="shared" si="1153"/>
        <v>0</v>
      </c>
      <c r="I2281" s="41">
        <f t="shared" si="1153"/>
        <v>0</v>
      </c>
      <c r="J2281" s="41">
        <f t="shared" si="1153"/>
        <v>0</v>
      </c>
      <c r="K2281" s="41">
        <f t="shared" si="1153"/>
        <v>0</v>
      </c>
      <c r="L2281" s="41">
        <f t="shared" si="1153"/>
        <v>0</v>
      </c>
      <c r="M2281" s="41">
        <f t="shared" si="1153"/>
        <v>0</v>
      </c>
      <c r="N2281" s="41">
        <f t="shared" si="1153"/>
        <v>0</v>
      </c>
      <c r="O2281" s="41">
        <f t="shared" si="1153"/>
        <v>0</v>
      </c>
      <c r="P2281" s="41">
        <f t="shared" si="1153"/>
        <v>0</v>
      </c>
      <c r="Q2281" s="41">
        <f t="shared" si="1153"/>
        <v>0</v>
      </c>
      <c r="R2281" s="41">
        <f t="shared" si="1153"/>
        <v>0</v>
      </c>
      <c r="S2281" s="41">
        <f t="shared" si="1153"/>
        <v>0</v>
      </c>
      <c r="T2281" s="41">
        <f t="shared" si="1153"/>
        <v>0</v>
      </c>
      <c r="U2281" s="41">
        <f t="shared" si="1153"/>
        <v>0</v>
      </c>
      <c r="V2281" s="41">
        <f t="shared" si="1153"/>
        <v>0</v>
      </c>
      <c r="W2281" s="41">
        <f t="shared" si="1153"/>
        <v>0</v>
      </c>
      <c r="X2281" s="41">
        <f t="shared" si="1153"/>
        <v>0</v>
      </c>
      <c r="Y2281" s="41">
        <f t="shared" si="1153"/>
        <v>0</v>
      </c>
      <c r="Z2281" s="41">
        <f t="shared" si="1153"/>
        <v>0</v>
      </c>
      <c r="AA2281" s="41">
        <f t="shared" si="1153"/>
        <v>0</v>
      </c>
      <c r="AB2281" s="42" t="e">
        <f>Z2281/D2281</f>
        <v>#DIV/0!</v>
      </c>
      <c r="AC2281" s="32"/>
      <c r="AE2281" s="135"/>
      <c r="AF2281" s="135"/>
      <c r="AG2281" s="135"/>
      <c r="AH2281" s="135"/>
      <c r="AI2281" s="135"/>
      <c r="AJ2281" s="135"/>
      <c r="AK2281" s="135"/>
      <c r="AL2281" s="135"/>
      <c r="AM2281" s="135"/>
      <c r="AN2281" s="135"/>
      <c r="AO2281" s="135"/>
      <c r="AP2281" s="135"/>
    </row>
    <row r="2282" spans="1:42" s="33" customFormat="1" ht="18" hidden="1" customHeight="1" x14ac:dyDescent="0.25">
      <c r="A2282" s="43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9"/>
      <c r="AC2282" s="32"/>
      <c r="AE2282" s="135"/>
      <c r="AF2282" s="135"/>
      <c r="AG2282" s="135"/>
      <c r="AH2282" s="135"/>
      <c r="AI2282" s="135"/>
      <c r="AJ2282" s="135"/>
      <c r="AK2282" s="135"/>
      <c r="AL2282" s="135"/>
      <c r="AM2282" s="135"/>
      <c r="AN2282" s="135"/>
      <c r="AO2282" s="135"/>
      <c r="AP2282" s="135"/>
    </row>
    <row r="2283" spans="1:42" s="33" customFormat="1" ht="23.1" hidden="1" customHeight="1" x14ac:dyDescent="0.25">
      <c r="A2283" s="40" t="s">
        <v>40</v>
      </c>
      <c r="B2283" s="41">
        <f t="shared" ref="B2283:AA2283" si="1154">B2282+B2281</f>
        <v>0</v>
      </c>
      <c r="C2283" s="41">
        <f t="shared" si="1154"/>
        <v>0</v>
      </c>
      <c r="D2283" s="41">
        <f t="shared" si="1154"/>
        <v>0</v>
      </c>
      <c r="E2283" s="41">
        <f t="shared" si="1154"/>
        <v>0</v>
      </c>
      <c r="F2283" s="41">
        <f t="shared" si="1154"/>
        <v>0</v>
      </c>
      <c r="G2283" s="41">
        <f t="shared" si="1154"/>
        <v>0</v>
      </c>
      <c r="H2283" s="41">
        <f t="shared" si="1154"/>
        <v>0</v>
      </c>
      <c r="I2283" s="41">
        <f t="shared" si="1154"/>
        <v>0</v>
      </c>
      <c r="J2283" s="41">
        <f t="shared" si="1154"/>
        <v>0</v>
      </c>
      <c r="K2283" s="41">
        <f t="shared" si="1154"/>
        <v>0</v>
      </c>
      <c r="L2283" s="41">
        <f t="shared" si="1154"/>
        <v>0</v>
      </c>
      <c r="M2283" s="41">
        <f t="shared" si="1154"/>
        <v>0</v>
      </c>
      <c r="N2283" s="41">
        <f t="shared" si="1154"/>
        <v>0</v>
      </c>
      <c r="O2283" s="41">
        <f t="shared" si="1154"/>
        <v>0</v>
      </c>
      <c r="P2283" s="41">
        <f t="shared" si="1154"/>
        <v>0</v>
      </c>
      <c r="Q2283" s="41">
        <f t="shared" si="1154"/>
        <v>0</v>
      </c>
      <c r="R2283" s="41">
        <f t="shared" si="1154"/>
        <v>0</v>
      </c>
      <c r="S2283" s="41">
        <f t="shared" si="1154"/>
        <v>0</v>
      </c>
      <c r="T2283" s="41">
        <f t="shared" si="1154"/>
        <v>0</v>
      </c>
      <c r="U2283" s="41">
        <f t="shared" si="1154"/>
        <v>0</v>
      </c>
      <c r="V2283" s="41">
        <f t="shared" si="1154"/>
        <v>0</v>
      </c>
      <c r="W2283" s="41">
        <f t="shared" si="1154"/>
        <v>0</v>
      </c>
      <c r="X2283" s="41">
        <f t="shared" si="1154"/>
        <v>0</v>
      </c>
      <c r="Y2283" s="41">
        <f t="shared" si="1154"/>
        <v>0</v>
      </c>
      <c r="Z2283" s="41">
        <f t="shared" si="1154"/>
        <v>0</v>
      </c>
      <c r="AA2283" s="41">
        <f t="shared" si="1154"/>
        <v>0</v>
      </c>
      <c r="AB2283" s="42" t="e">
        <f>Z2283/D2283</f>
        <v>#DIV/0!</v>
      </c>
      <c r="AC2283" s="44"/>
      <c r="AE2283" s="135"/>
      <c r="AF2283" s="135"/>
      <c r="AG2283" s="135"/>
      <c r="AH2283" s="135"/>
      <c r="AI2283" s="135"/>
      <c r="AJ2283" s="135"/>
      <c r="AK2283" s="135"/>
      <c r="AL2283" s="135"/>
      <c r="AM2283" s="135"/>
      <c r="AN2283" s="135"/>
      <c r="AO2283" s="135"/>
      <c r="AP2283" s="135"/>
    </row>
    <row r="2284" spans="1:42" s="33" customFormat="1" ht="18" hidden="1" customHeight="1" x14ac:dyDescent="0.25">
      <c r="A2284" s="43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9"/>
      <c r="AC2284" s="32"/>
      <c r="AE2284" s="135"/>
      <c r="AF2284" s="135"/>
      <c r="AG2284" s="135"/>
      <c r="AH2284" s="135"/>
      <c r="AI2284" s="135"/>
      <c r="AJ2284" s="135"/>
      <c r="AK2284" s="135"/>
      <c r="AL2284" s="135"/>
      <c r="AM2284" s="135"/>
      <c r="AN2284" s="135"/>
      <c r="AO2284" s="135"/>
      <c r="AP2284" s="135"/>
    </row>
    <row r="2285" spans="1:42" s="33" customFormat="1" ht="18" hidden="1" customHeight="1" x14ac:dyDescent="0.25">
      <c r="A2285" s="43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9"/>
      <c r="AC2285" s="32"/>
      <c r="AE2285" s="135"/>
      <c r="AF2285" s="135"/>
      <c r="AG2285" s="135"/>
      <c r="AH2285" s="135"/>
      <c r="AI2285" s="135"/>
      <c r="AJ2285" s="135"/>
      <c r="AK2285" s="135"/>
      <c r="AL2285" s="135"/>
      <c r="AM2285" s="135"/>
      <c r="AN2285" s="135"/>
      <c r="AO2285" s="135"/>
      <c r="AP2285" s="135"/>
    </row>
    <row r="2286" spans="1:42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  <c r="AE2286" s="135"/>
      <c r="AF2286" s="135"/>
      <c r="AG2286" s="135"/>
      <c r="AH2286" s="135"/>
      <c r="AI2286" s="135"/>
      <c r="AJ2286" s="135"/>
      <c r="AK2286" s="135"/>
      <c r="AL2286" s="135"/>
      <c r="AM2286" s="135"/>
      <c r="AN2286" s="135"/>
      <c r="AO2286" s="135"/>
      <c r="AP2286" s="135"/>
    </row>
    <row r="2287" spans="1:42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9"/>
      <c r="AC2287" s="32"/>
      <c r="AE2287" s="135"/>
      <c r="AF2287" s="135"/>
      <c r="AG2287" s="135"/>
      <c r="AH2287" s="135"/>
      <c r="AI2287" s="135"/>
      <c r="AJ2287" s="135"/>
      <c r="AK2287" s="135"/>
      <c r="AL2287" s="135"/>
      <c r="AM2287" s="135"/>
      <c r="AN2287" s="135"/>
      <c r="AO2287" s="135"/>
      <c r="AP2287" s="135"/>
    </row>
    <row r="2288" spans="1:42" s="33" customFormat="1" ht="18" hidden="1" customHeight="1" x14ac:dyDescent="0.2">
      <c r="A2288" s="36" t="s">
        <v>35</v>
      </c>
      <c r="B2288" s="31">
        <f>[1]consoCURRENT!E45021</f>
        <v>0</v>
      </c>
      <c r="C2288" s="31">
        <f>[1]consoCURRENT!F45021</f>
        <v>0</v>
      </c>
      <c r="D2288" s="31">
        <f>[1]consoCURRENT!G45021</f>
        <v>0</v>
      </c>
      <c r="E2288" s="31">
        <f>[1]consoCURRENT!H45021</f>
        <v>0</v>
      </c>
      <c r="F2288" s="31">
        <f>[1]consoCURRENT!I45021</f>
        <v>0</v>
      </c>
      <c r="G2288" s="31">
        <f>[1]consoCURRENT!J45021</f>
        <v>0</v>
      </c>
      <c r="H2288" s="31">
        <f>[1]consoCURRENT!K45021</f>
        <v>0</v>
      </c>
      <c r="I2288" s="31">
        <f>[1]consoCURRENT!L45021</f>
        <v>0</v>
      </c>
      <c r="J2288" s="31">
        <f>[1]consoCURRENT!M45021</f>
        <v>0</v>
      </c>
      <c r="K2288" s="31">
        <f>[1]consoCURRENT!N45021</f>
        <v>0</v>
      </c>
      <c r="L2288" s="31">
        <f>[1]consoCURRENT!O45021</f>
        <v>0</v>
      </c>
      <c r="M2288" s="31">
        <f>[1]consoCURRENT!P45021</f>
        <v>0</v>
      </c>
      <c r="N2288" s="31">
        <f>[1]consoCURRENT!Q45021</f>
        <v>0</v>
      </c>
      <c r="O2288" s="31">
        <f>[1]consoCURRENT!R45021</f>
        <v>0</v>
      </c>
      <c r="P2288" s="31">
        <f>[1]consoCURRENT!S45021</f>
        <v>0</v>
      </c>
      <c r="Q2288" s="31">
        <f>[1]consoCURRENT!T45021</f>
        <v>0</v>
      </c>
      <c r="R2288" s="31">
        <f>[1]consoCURRENT!U45021</f>
        <v>0</v>
      </c>
      <c r="S2288" s="31">
        <f>[1]consoCURRENT!V45021</f>
        <v>0</v>
      </c>
      <c r="T2288" s="31">
        <f>[1]consoCURRENT!W45021</f>
        <v>0</v>
      </c>
      <c r="U2288" s="31">
        <f>[1]consoCURRENT!X45021</f>
        <v>0</v>
      </c>
      <c r="V2288" s="31">
        <f>[1]consoCURRENT!Y45021</f>
        <v>0</v>
      </c>
      <c r="W2288" s="31">
        <f>[1]consoCURRENT!Z45021</f>
        <v>0</v>
      </c>
      <c r="X2288" s="31">
        <f>[1]consoCURRENT!AA45021</f>
        <v>0</v>
      </c>
      <c r="Y2288" s="31">
        <f>[1]consoCURRENT!AB45021</f>
        <v>0</v>
      </c>
      <c r="Z2288" s="31">
        <f t="shared" ref="Z2288" si="1155">SUM(M2288:Y2288)</f>
        <v>0</v>
      </c>
      <c r="AA2288" s="31">
        <f>D2288-Z2288</f>
        <v>0</v>
      </c>
      <c r="AB2288" s="39" t="e">
        <f>Z2288/D2288</f>
        <v>#DIV/0!</v>
      </c>
      <c r="AC2288" s="32"/>
      <c r="AE2288" s="135"/>
      <c r="AF2288" s="135"/>
      <c r="AG2288" s="135"/>
      <c r="AH2288" s="135"/>
      <c r="AI2288" s="135"/>
      <c r="AJ2288" s="135"/>
      <c r="AK2288" s="135"/>
      <c r="AL2288" s="135"/>
      <c r="AM2288" s="135"/>
      <c r="AN2288" s="135"/>
      <c r="AO2288" s="135"/>
      <c r="AP2288" s="135"/>
    </row>
    <row r="2289" spans="1:42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9"/>
      <c r="AC2289" s="32"/>
      <c r="AE2289" s="135"/>
      <c r="AF2289" s="135"/>
      <c r="AG2289" s="135"/>
      <c r="AH2289" s="135"/>
      <c r="AI2289" s="135"/>
      <c r="AJ2289" s="135"/>
      <c r="AK2289" s="135"/>
      <c r="AL2289" s="135"/>
      <c r="AM2289" s="135"/>
      <c r="AN2289" s="135"/>
      <c r="AO2289" s="135"/>
      <c r="AP2289" s="135"/>
    </row>
    <row r="2290" spans="1:42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9"/>
      <c r="AC2290" s="32"/>
      <c r="AE2290" s="135"/>
      <c r="AF2290" s="135"/>
      <c r="AG2290" s="135"/>
      <c r="AH2290" s="135"/>
      <c r="AI2290" s="135"/>
      <c r="AJ2290" s="135"/>
      <c r="AK2290" s="135"/>
      <c r="AL2290" s="135"/>
      <c r="AM2290" s="135"/>
      <c r="AN2290" s="135"/>
      <c r="AO2290" s="135"/>
      <c r="AP2290" s="135"/>
    </row>
    <row r="2291" spans="1:42" s="33" customFormat="1" ht="18" hidden="1" customHeight="1" x14ac:dyDescent="0.25">
      <c r="A2291" s="40" t="s">
        <v>38</v>
      </c>
      <c r="B2291" s="41">
        <f t="shared" ref="B2291:AA2291" si="1156">SUM(B2287:B2290)</f>
        <v>0</v>
      </c>
      <c r="C2291" s="41">
        <f t="shared" si="1156"/>
        <v>0</v>
      </c>
      <c r="D2291" s="41">
        <f t="shared" si="1156"/>
        <v>0</v>
      </c>
      <c r="E2291" s="41">
        <f t="shared" si="1156"/>
        <v>0</v>
      </c>
      <c r="F2291" s="41">
        <f t="shared" si="1156"/>
        <v>0</v>
      </c>
      <c r="G2291" s="41">
        <f t="shared" si="1156"/>
        <v>0</v>
      </c>
      <c r="H2291" s="41">
        <f t="shared" si="1156"/>
        <v>0</v>
      </c>
      <c r="I2291" s="41">
        <f t="shared" si="1156"/>
        <v>0</v>
      </c>
      <c r="J2291" s="41">
        <f t="shared" si="1156"/>
        <v>0</v>
      </c>
      <c r="K2291" s="41">
        <f t="shared" si="1156"/>
        <v>0</v>
      </c>
      <c r="L2291" s="41">
        <f t="shared" si="1156"/>
        <v>0</v>
      </c>
      <c r="M2291" s="41">
        <f t="shared" si="1156"/>
        <v>0</v>
      </c>
      <c r="N2291" s="41">
        <f t="shared" si="1156"/>
        <v>0</v>
      </c>
      <c r="O2291" s="41">
        <f t="shared" si="1156"/>
        <v>0</v>
      </c>
      <c r="P2291" s="41">
        <f t="shared" si="1156"/>
        <v>0</v>
      </c>
      <c r="Q2291" s="41">
        <f t="shared" si="1156"/>
        <v>0</v>
      </c>
      <c r="R2291" s="41">
        <f t="shared" si="1156"/>
        <v>0</v>
      </c>
      <c r="S2291" s="41">
        <f t="shared" si="1156"/>
        <v>0</v>
      </c>
      <c r="T2291" s="41">
        <f t="shared" si="1156"/>
        <v>0</v>
      </c>
      <c r="U2291" s="41">
        <f t="shared" si="1156"/>
        <v>0</v>
      </c>
      <c r="V2291" s="41">
        <f t="shared" si="1156"/>
        <v>0</v>
      </c>
      <c r="W2291" s="41">
        <f t="shared" si="1156"/>
        <v>0</v>
      </c>
      <c r="X2291" s="41">
        <f t="shared" si="1156"/>
        <v>0</v>
      </c>
      <c r="Y2291" s="41">
        <f t="shared" si="1156"/>
        <v>0</v>
      </c>
      <c r="Z2291" s="41">
        <f t="shared" si="1156"/>
        <v>0</v>
      </c>
      <c r="AA2291" s="41">
        <f t="shared" si="1156"/>
        <v>0</v>
      </c>
      <c r="AB2291" s="42" t="e">
        <f>Z2291/D2291</f>
        <v>#DIV/0!</v>
      </c>
      <c r="AC2291" s="32"/>
      <c r="AE2291" s="135"/>
      <c r="AF2291" s="135"/>
      <c r="AG2291" s="135"/>
      <c r="AH2291" s="135"/>
      <c r="AI2291" s="135"/>
      <c r="AJ2291" s="135"/>
      <c r="AK2291" s="135"/>
      <c r="AL2291" s="135"/>
      <c r="AM2291" s="135"/>
      <c r="AN2291" s="135"/>
      <c r="AO2291" s="135"/>
      <c r="AP2291" s="135"/>
    </row>
    <row r="2292" spans="1:42" s="33" customFormat="1" ht="18" hidden="1" customHeight="1" x14ac:dyDescent="0.25">
      <c r="A2292" s="43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9"/>
      <c r="AC2292" s="32"/>
      <c r="AE2292" s="135"/>
      <c r="AF2292" s="135"/>
      <c r="AG2292" s="135"/>
      <c r="AH2292" s="135"/>
      <c r="AI2292" s="135"/>
      <c r="AJ2292" s="135"/>
      <c r="AK2292" s="135"/>
      <c r="AL2292" s="135"/>
      <c r="AM2292" s="135"/>
      <c r="AN2292" s="135"/>
      <c r="AO2292" s="135"/>
      <c r="AP2292" s="135"/>
    </row>
    <row r="2293" spans="1:42" s="33" customFormat="1" ht="21.6" hidden="1" customHeight="1" x14ac:dyDescent="0.25">
      <c r="A2293" s="40" t="s">
        <v>40</v>
      </c>
      <c r="B2293" s="41">
        <f t="shared" ref="B2293:AA2293" si="1157">B2292+B2291</f>
        <v>0</v>
      </c>
      <c r="C2293" s="41">
        <f t="shared" si="1157"/>
        <v>0</v>
      </c>
      <c r="D2293" s="41">
        <f t="shared" si="1157"/>
        <v>0</v>
      </c>
      <c r="E2293" s="41">
        <f t="shared" si="1157"/>
        <v>0</v>
      </c>
      <c r="F2293" s="41">
        <f t="shared" si="1157"/>
        <v>0</v>
      </c>
      <c r="G2293" s="41">
        <f t="shared" si="1157"/>
        <v>0</v>
      </c>
      <c r="H2293" s="41">
        <f t="shared" si="1157"/>
        <v>0</v>
      </c>
      <c r="I2293" s="41">
        <f t="shared" si="1157"/>
        <v>0</v>
      </c>
      <c r="J2293" s="41">
        <f t="shared" si="1157"/>
        <v>0</v>
      </c>
      <c r="K2293" s="41">
        <f t="shared" si="1157"/>
        <v>0</v>
      </c>
      <c r="L2293" s="41">
        <f t="shared" si="1157"/>
        <v>0</v>
      </c>
      <c r="M2293" s="41">
        <f t="shared" si="1157"/>
        <v>0</v>
      </c>
      <c r="N2293" s="41">
        <f t="shared" si="1157"/>
        <v>0</v>
      </c>
      <c r="O2293" s="41">
        <f t="shared" si="1157"/>
        <v>0</v>
      </c>
      <c r="P2293" s="41">
        <f t="shared" si="1157"/>
        <v>0</v>
      </c>
      <c r="Q2293" s="41">
        <f t="shared" si="1157"/>
        <v>0</v>
      </c>
      <c r="R2293" s="41">
        <f t="shared" si="1157"/>
        <v>0</v>
      </c>
      <c r="S2293" s="41">
        <f t="shared" si="1157"/>
        <v>0</v>
      </c>
      <c r="T2293" s="41">
        <f t="shared" si="1157"/>
        <v>0</v>
      </c>
      <c r="U2293" s="41">
        <f t="shared" si="1157"/>
        <v>0</v>
      </c>
      <c r="V2293" s="41">
        <f t="shared" si="1157"/>
        <v>0</v>
      </c>
      <c r="W2293" s="41">
        <f t="shared" si="1157"/>
        <v>0</v>
      </c>
      <c r="X2293" s="41">
        <f t="shared" si="1157"/>
        <v>0</v>
      </c>
      <c r="Y2293" s="41">
        <f t="shared" si="1157"/>
        <v>0</v>
      </c>
      <c r="Z2293" s="41">
        <f t="shared" si="1157"/>
        <v>0</v>
      </c>
      <c r="AA2293" s="41">
        <f t="shared" si="1157"/>
        <v>0</v>
      </c>
      <c r="AB2293" s="42" t="e">
        <f>Z2293/D2293</f>
        <v>#DIV/0!</v>
      </c>
      <c r="AC2293" s="44"/>
      <c r="AE2293" s="135"/>
      <c r="AF2293" s="135"/>
      <c r="AG2293" s="135"/>
      <c r="AH2293" s="135"/>
      <c r="AI2293" s="135"/>
      <c r="AJ2293" s="135"/>
      <c r="AK2293" s="135"/>
      <c r="AL2293" s="135"/>
      <c r="AM2293" s="135"/>
      <c r="AN2293" s="135"/>
      <c r="AO2293" s="135"/>
      <c r="AP2293" s="135"/>
    </row>
    <row r="2294" spans="1:42" s="33" customFormat="1" ht="18" hidden="1" customHeight="1" x14ac:dyDescent="0.25">
      <c r="A2294" s="43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9"/>
      <c r="AC2294" s="32"/>
      <c r="AE2294" s="135"/>
      <c r="AF2294" s="135"/>
      <c r="AG2294" s="135"/>
      <c r="AH2294" s="135"/>
      <c r="AI2294" s="135"/>
      <c r="AJ2294" s="135"/>
      <c r="AK2294" s="135"/>
      <c r="AL2294" s="135"/>
      <c r="AM2294" s="135"/>
      <c r="AN2294" s="135"/>
      <c r="AO2294" s="135"/>
      <c r="AP2294" s="135"/>
    </row>
    <row r="2295" spans="1:42" s="33" customFormat="1" ht="18" hidden="1" customHeight="1" x14ac:dyDescent="0.25">
      <c r="A2295" s="43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9"/>
      <c r="AC2295" s="32"/>
      <c r="AE2295" s="135"/>
      <c r="AF2295" s="135"/>
      <c r="AG2295" s="135"/>
      <c r="AH2295" s="135"/>
      <c r="AI2295" s="135"/>
      <c r="AJ2295" s="135"/>
      <c r="AK2295" s="135"/>
      <c r="AL2295" s="135"/>
      <c r="AM2295" s="135"/>
      <c r="AN2295" s="135"/>
      <c r="AO2295" s="135"/>
      <c r="AP2295" s="135"/>
    </row>
    <row r="2296" spans="1:42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  <c r="AE2296" s="135"/>
      <c r="AF2296" s="135"/>
      <c r="AG2296" s="135"/>
      <c r="AH2296" s="135"/>
      <c r="AI2296" s="135"/>
      <c r="AJ2296" s="135"/>
      <c r="AK2296" s="135"/>
      <c r="AL2296" s="135"/>
      <c r="AM2296" s="135"/>
      <c r="AN2296" s="135"/>
      <c r="AO2296" s="135"/>
      <c r="AP2296" s="135"/>
    </row>
    <row r="2297" spans="1:42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9"/>
      <c r="AC2297" s="32"/>
      <c r="AE2297" s="135"/>
      <c r="AF2297" s="135"/>
      <c r="AG2297" s="135"/>
      <c r="AH2297" s="135"/>
      <c r="AI2297" s="135"/>
      <c r="AJ2297" s="135"/>
      <c r="AK2297" s="135"/>
      <c r="AL2297" s="135"/>
      <c r="AM2297" s="135"/>
      <c r="AN2297" s="135"/>
      <c r="AO2297" s="135"/>
      <c r="AP2297" s="135"/>
    </row>
    <row r="2298" spans="1:42" s="33" customFormat="1" ht="18" hidden="1" customHeight="1" x14ac:dyDescent="0.2">
      <c r="A2298" s="36" t="s">
        <v>35</v>
      </c>
      <c r="B2298" s="31">
        <f>[1]consoCURRENT!E45234</f>
        <v>0</v>
      </c>
      <c r="C2298" s="31">
        <f>[1]consoCURRENT!F45234</f>
        <v>0</v>
      </c>
      <c r="D2298" s="31">
        <f>[1]consoCURRENT!G45234</f>
        <v>0</v>
      </c>
      <c r="E2298" s="31">
        <f>[1]consoCURRENT!H45234</f>
        <v>0</v>
      </c>
      <c r="F2298" s="31">
        <f>[1]consoCURRENT!I45234</f>
        <v>0</v>
      </c>
      <c r="G2298" s="31">
        <f>[1]consoCURRENT!J45234</f>
        <v>0</v>
      </c>
      <c r="H2298" s="31">
        <f>[1]consoCURRENT!K45234</f>
        <v>0</v>
      </c>
      <c r="I2298" s="31">
        <f>[1]consoCURRENT!L45234</f>
        <v>0</v>
      </c>
      <c r="J2298" s="31">
        <f>[1]consoCURRENT!M45234</f>
        <v>0</v>
      </c>
      <c r="K2298" s="31">
        <f>[1]consoCURRENT!N45234</f>
        <v>0</v>
      </c>
      <c r="L2298" s="31">
        <f>[1]consoCURRENT!O45234</f>
        <v>0</v>
      </c>
      <c r="M2298" s="31">
        <f>[1]consoCURRENT!P45234</f>
        <v>0</v>
      </c>
      <c r="N2298" s="31">
        <f>[1]consoCURRENT!Q45234</f>
        <v>0</v>
      </c>
      <c r="O2298" s="31">
        <f>[1]consoCURRENT!R45234</f>
        <v>0</v>
      </c>
      <c r="P2298" s="31">
        <f>[1]consoCURRENT!S45234</f>
        <v>0</v>
      </c>
      <c r="Q2298" s="31">
        <f>[1]consoCURRENT!T45234</f>
        <v>0</v>
      </c>
      <c r="R2298" s="31">
        <f>[1]consoCURRENT!U45234</f>
        <v>0</v>
      </c>
      <c r="S2298" s="31">
        <f>[1]consoCURRENT!V45234</f>
        <v>0</v>
      </c>
      <c r="T2298" s="31">
        <f>[1]consoCURRENT!W45234</f>
        <v>0</v>
      </c>
      <c r="U2298" s="31">
        <f>[1]consoCURRENT!X45234</f>
        <v>0</v>
      </c>
      <c r="V2298" s="31">
        <f>[1]consoCURRENT!Y45234</f>
        <v>0</v>
      </c>
      <c r="W2298" s="31">
        <f>[1]consoCURRENT!Z45234</f>
        <v>0</v>
      </c>
      <c r="X2298" s="31">
        <f>[1]consoCURRENT!AA45234</f>
        <v>0</v>
      </c>
      <c r="Y2298" s="31">
        <f>[1]consoCURRENT!AB45234</f>
        <v>0</v>
      </c>
      <c r="Z2298" s="31">
        <f t="shared" ref="Z2298" si="1158">SUM(M2298:Y2298)</f>
        <v>0</v>
      </c>
      <c r="AA2298" s="31">
        <f>D2298-Z2298</f>
        <v>0</v>
      </c>
      <c r="AB2298" s="39" t="e">
        <f>Z2298/D2298</f>
        <v>#DIV/0!</v>
      </c>
      <c r="AC2298" s="32"/>
      <c r="AE2298" s="135"/>
      <c r="AF2298" s="135"/>
      <c r="AG2298" s="135"/>
      <c r="AH2298" s="135"/>
      <c r="AI2298" s="135"/>
      <c r="AJ2298" s="135"/>
      <c r="AK2298" s="135"/>
      <c r="AL2298" s="135"/>
      <c r="AM2298" s="135"/>
      <c r="AN2298" s="135"/>
      <c r="AO2298" s="135"/>
      <c r="AP2298" s="135"/>
    </row>
    <row r="2299" spans="1:42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9"/>
      <c r="AC2299" s="32"/>
      <c r="AE2299" s="135"/>
      <c r="AF2299" s="135"/>
      <c r="AG2299" s="135"/>
      <c r="AH2299" s="135"/>
      <c r="AI2299" s="135"/>
      <c r="AJ2299" s="135"/>
      <c r="AK2299" s="135"/>
      <c r="AL2299" s="135"/>
      <c r="AM2299" s="135"/>
      <c r="AN2299" s="135"/>
      <c r="AO2299" s="135"/>
      <c r="AP2299" s="135"/>
    </row>
    <row r="2300" spans="1:42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9"/>
      <c r="AC2300" s="32"/>
      <c r="AE2300" s="135"/>
      <c r="AF2300" s="135"/>
      <c r="AG2300" s="135"/>
      <c r="AH2300" s="135"/>
      <c r="AI2300" s="135"/>
      <c r="AJ2300" s="135"/>
      <c r="AK2300" s="135"/>
      <c r="AL2300" s="135"/>
      <c r="AM2300" s="135"/>
      <c r="AN2300" s="135"/>
      <c r="AO2300" s="135"/>
      <c r="AP2300" s="135"/>
    </row>
    <row r="2301" spans="1:42" s="33" customFormat="1" ht="18" hidden="1" customHeight="1" x14ac:dyDescent="0.25">
      <c r="A2301" s="40" t="s">
        <v>38</v>
      </c>
      <c r="B2301" s="41">
        <f t="shared" ref="B2301:AA2301" si="1159">SUM(B2297:B2300)</f>
        <v>0</v>
      </c>
      <c r="C2301" s="41">
        <f t="shared" si="1159"/>
        <v>0</v>
      </c>
      <c r="D2301" s="41">
        <f t="shared" si="1159"/>
        <v>0</v>
      </c>
      <c r="E2301" s="41">
        <f t="shared" si="1159"/>
        <v>0</v>
      </c>
      <c r="F2301" s="41">
        <f t="shared" si="1159"/>
        <v>0</v>
      </c>
      <c r="G2301" s="41">
        <f t="shared" si="1159"/>
        <v>0</v>
      </c>
      <c r="H2301" s="41">
        <f t="shared" si="1159"/>
        <v>0</v>
      </c>
      <c r="I2301" s="41">
        <f t="shared" si="1159"/>
        <v>0</v>
      </c>
      <c r="J2301" s="41">
        <f t="shared" si="1159"/>
        <v>0</v>
      </c>
      <c r="K2301" s="41">
        <f t="shared" si="1159"/>
        <v>0</v>
      </c>
      <c r="L2301" s="41">
        <f t="shared" si="1159"/>
        <v>0</v>
      </c>
      <c r="M2301" s="41">
        <f t="shared" si="1159"/>
        <v>0</v>
      </c>
      <c r="N2301" s="41">
        <f t="shared" si="1159"/>
        <v>0</v>
      </c>
      <c r="O2301" s="41">
        <f t="shared" si="1159"/>
        <v>0</v>
      </c>
      <c r="P2301" s="41">
        <f t="shared" si="1159"/>
        <v>0</v>
      </c>
      <c r="Q2301" s="41">
        <f t="shared" si="1159"/>
        <v>0</v>
      </c>
      <c r="R2301" s="41">
        <f t="shared" si="1159"/>
        <v>0</v>
      </c>
      <c r="S2301" s="41">
        <f t="shared" si="1159"/>
        <v>0</v>
      </c>
      <c r="T2301" s="41">
        <f t="shared" si="1159"/>
        <v>0</v>
      </c>
      <c r="U2301" s="41">
        <f t="shared" si="1159"/>
        <v>0</v>
      </c>
      <c r="V2301" s="41">
        <f t="shared" si="1159"/>
        <v>0</v>
      </c>
      <c r="W2301" s="41">
        <f t="shared" si="1159"/>
        <v>0</v>
      </c>
      <c r="X2301" s="41">
        <f t="shared" si="1159"/>
        <v>0</v>
      </c>
      <c r="Y2301" s="41">
        <f t="shared" si="1159"/>
        <v>0</v>
      </c>
      <c r="Z2301" s="41">
        <f t="shared" si="1159"/>
        <v>0</v>
      </c>
      <c r="AA2301" s="41">
        <f t="shared" si="1159"/>
        <v>0</v>
      </c>
      <c r="AB2301" s="42" t="e">
        <f>Z2301/D2301</f>
        <v>#DIV/0!</v>
      </c>
      <c r="AC2301" s="32"/>
      <c r="AE2301" s="135"/>
      <c r="AF2301" s="135"/>
      <c r="AG2301" s="135"/>
      <c r="AH2301" s="135"/>
      <c r="AI2301" s="135"/>
      <c r="AJ2301" s="135"/>
      <c r="AK2301" s="135"/>
      <c r="AL2301" s="135"/>
      <c r="AM2301" s="135"/>
      <c r="AN2301" s="135"/>
      <c r="AO2301" s="135"/>
      <c r="AP2301" s="135"/>
    </row>
    <row r="2302" spans="1:42" s="33" customFormat="1" ht="18" hidden="1" customHeight="1" x14ac:dyDescent="0.25">
      <c r="A2302" s="43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9"/>
      <c r="AC2302" s="32"/>
      <c r="AE2302" s="135"/>
      <c r="AF2302" s="135"/>
      <c r="AG2302" s="135"/>
      <c r="AH2302" s="135"/>
      <c r="AI2302" s="135"/>
      <c r="AJ2302" s="135"/>
      <c r="AK2302" s="135"/>
      <c r="AL2302" s="135"/>
      <c r="AM2302" s="135"/>
      <c r="AN2302" s="135"/>
      <c r="AO2302" s="135"/>
      <c r="AP2302" s="135"/>
    </row>
    <row r="2303" spans="1:42" s="33" customFormat="1" ht="24.6" hidden="1" customHeight="1" x14ac:dyDescent="0.25">
      <c r="A2303" s="40" t="s">
        <v>40</v>
      </c>
      <c r="B2303" s="41">
        <f t="shared" ref="B2303:AA2303" si="1160">B2302+B2301</f>
        <v>0</v>
      </c>
      <c r="C2303" s="41">
        <f t="shared" si="1160"/>
        <v>0</v>
      </c>
      <c r="D2303" s="41">
        <f t="shared" si="1160"/>
        <v>0</v>
      </c>
      <c r="E2303" s="41">
        <f t="shared" si="1160"/>
        <v>0</v>
      </c>
      <c r="F2303" s="41">
        <f t="shared" si="1160"/>
        <v>0</v>
      </c>
      <c r="G2303" s="41">
        <f t="shared" si="1160"/>
        <v>0</v>
      </c>
      <c r="H2303" s="41">
        <f t="shared" si="1160"/>
        <v>0</v>
      </c>
      <c r="I2303" s="41">
        <f t="shared" si="1160"/>
        <v>0</v>
      </c>
      <c r="J2303" s="41">
        <f t="shared" si="1160"/>
        <v>0</v>
      </c>
      <c r="K2303" s="41">
        <f t="shared" si="1160"/>
        <v>0</v>
      </c>
      <c r="L2303" s="41">
        <f t="shared" si="1160"/>
        <v>0</v>
      </c>
      <c r="M2303" s="41">
        <f t="shared" si="1160"/>
        <v>0</v>
      </c>
      <c r="N2303" s="41">
        <f t="shared" si="1160"/>
        <v>0</v>
      </c>
      <c r="O2303" s="41">
        <f t="shared" si="1160"/>
        <v>0</v>
      </c>
      <c r="P2303" s="41">
        <f t="shared" si="1160"/>
        <v>0</v>
      </c>
      <c r="Q2303" s="41">
        <f t="shared" si="1160"/>
        <v>0</v>
      </c>
      <c r="R2303" s="41">
        <f t="shared" si="1160"/>
        <v>0</v>
      </c>
      <c r="S2303" s="41">
        <f t="shared" si="1160"/>
        <v>0</v>
      </c>
      <c r="T2303" s="41">
        <f t="shared" si="1160"/>
        <v>0</v>
      </c>
      <c r="U2303" s="41">
        <f t="shared" si="1160"/>
        <v>0</v>
      </c>
      <c r="V2303" s="41">
        <f t="shared" si="1160"/>
        <v>0</v>
      </c>
      <c r="W2303" s="41">
        <f t="shared" si="1160"/>
        <v>0</v>
      </c>
      <c r="X2303" s="41">
        <f t="shared" si="1160"/>
        <v>0</v>
      </c>
      <c r="Y2303" s="41">
        <f t="shared" si="1160"/>
        <v>0</v>
      </c>
      <c r="Z2303" s="41">
        <f t="shared" si="1160"/>
        <v>0</v>
      </c>
      <c r="AA2303" s="41">
        <f t="shared" si="1160"/>
        <v>0</v>
      </c>
      <c r="AB2303" s="42" t="e">
        <f>Z2303/D2303</f>
        <v>#DIV/0!</v>
      </c>
      <c r="AC2303" s="44"/>
      <c r="AE2303" s="135"/>
      <c r="AF2303" s="135"/>
      <c r="AG2303" s="135"/>
      <c r="AH2303" s="135"/>
      <c r="AI2303" s="135"/>
      <c r="AJ2303" s="135"/>
      <c r="AK2303" s="135"/>
      <c r="AL2303" s="135"/>
      <c r="AM2303" s="135"/>
      <c r="AN2303" s="135"/>
      <c r="AO2303" s="135"/>
      <c r="AP2303" s="135"/>
    </row>
    <row r="2304" spans="1:42" s="33" customFormat="1" ht="18" hidden="1" customHeight="1" x14ac:dyDescent="0.25">
      <c r="A2304" s="43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9"/>
      <c r="AC2304" s="32"/>
      <c r="AE2304" s="135"/>
      <c r="AF2304" s="135"/>
      <c r="AG2304" s="135"/>
      <c r="AH2304" s="135"/>
      <c r="AI2304" s="135"/>
      <c r="AJ2304" s="135"/>
      <c r="AK2304" s="135"/>
      <c r="AL2304" s="135"/>
      <c r="AM2304" s="135"/>
      <c r="AN2304" s="135"/>
      <c r="AO2304" s="135"/>
      <c r="AP2304" s="135"/>
    </row>
    <row r="2305" spans="1:42" s="33" customFormat="1" ht="18" hidden="1" customHeight="1" x14ac:dyDescent="0.25">
      <c r="A2305" s="43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9"/>
      <c r="AC2305" s="32"/>
      <c r="AE2305" s="135"/>
      <c r="AF2305" s="135"/>
      <c r="AG2305" s="135"/>
      <c r="AH2305" s="135"/>
      <c r="AI2305" s="135"/>
      <c r="AJ2305" s="135"/>
      <c r="AK2305" s="135"/>
      <c r="AL2305" s="135"/>
      <c r="AM2305" s="135"/>
      <c r="AN2305" s="135"/>
      <c r="AO2305" s="135"/>
      <c r="AP2305" s="135"/>
    </row>
    <row r="2306" spans="1:42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  <c r="AE2306" s="135"/>
      <c r="AF2306" s="135"/>
      <c r="AG2306" s="135"/>
      <c r="AH2306" s="135"/>
      <c r="AI2306" s="135"/>
      <c r="AJ2306" s="135"/>
      <c r="AK2306" s="135"/>
      <c r="AL2306" s="135"/>
      <c r="AM2306" s="135"/>
      <c r="AN2306" s="135"/>
      <c r="AO2306" s="135"/>
      <c r="AP2306" s="135"/>
    </row>
    <row r="2307" spans="1:42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9"/>
      <c r="AC2307" s="32"/>
      <c r="AE2307" s="135"/>
      <c r="AF2307" s="135"/>
      <c r="AG2307" s="135"/>
      <c r="AH2307" s="135"/>
      <c r="AI2307" s="135"/>
      <c r="AJ2307" s="135"/>
      <c r="AK2307" s="135"/>
      <c r="AL2307" s="135"/>
      <c r="AM2307" s="135"/>
      <c r="AN2307" s="135"/>
      <c r="AO2307" s="135"/>
      <c r="AP2307" s="135"/>
    </row>
    <row r="2308" spans="1:42" s="33" customFormat="1" ht="18" hidden="1" customHeight="1" x14ac:dyDescent="0.2">
      <c r="A2308" s="36" t="s">
        <v>35</v>
      </c>
      <c r="B2308" s="31">
        <f>[1]consoCURRENT!E45447</f>
        <v>0</v>
      </c>
      <c r="C2308" s="31">
        <f>[1]consoCURRENT!F45447</f>
        <v>0</v>
      </c>
      <c r="D2308" s="31">
        <f>[1]consoCURRENT!G45447</f>
        <v>0</v>
      </c>
      <c r="E2308" s="31">
        <f>[1]consoCURRENT!H45447</f>
        <v>0</v>
      </c>
      <c r="F2308" s="31">
        <f>[1]consoCURRENT!I45447</f>
        <v>0</v>
      </c>
      <c r="G2308" s="31">
        <f>[1]consoCURRENT!J45447</f>
        <v>0</v>
      </c>
      <c r="H2308" s="31">
        <f>[1]consoCURRENT!K45447</f>
        <v>0</v>
      </c>
      <c r="I2308" s="31">
        <f>[1]consoCURRENT!L45447</f>
        <v>0</v>
      </c>
      <c r="J2308" s="31">
        <f>[1]consoCURRENT!M45447</f>
        <v>0</v>
      </c>
      <c r="K2308" s="31">
        <f>[1]consoCURRENT!N45447</f>
        <v>0</v>
      </c>
      <c r="L2308" s="31">
        <f>[1]consoCURRENT!O45447</f>
        <v>0</v>
      </c>
      <c r="M2308" s="31">
        <f>[1]consoCURRENT!P45447</f>
        <v>0</v>
      </c>
      <c r="N2308" s="31">
        <f>[1]consoCURRENT!Q45447</f>
        <v>0</v>
      </c>
      <c r="O2308" s="31">
        <f>[1]consoCURRENT!R45447</f>
        <v>0</v>
      </c>
      <c r="P2308" s="31">
        <f>[1]consoCURRENT!S45447</f>
        <v>0</v>
      </c>
      <c r="Q2308" s="31">
        <f>[1]consoCURRENT!T45447</f>
        <v>0</v>
      </c>
      <c r="R2308" s="31">
        <f>[1]consoCURRENT!U45447</f>
        <v>0</v>
      </c>
      <c r="S2308" s="31">
        <f>[1]consoCURRENT!V45447</f>
        <v>0</v>
      </c>
      <c r="T2308" s="31">
        <f>[1]consoCURRENT!W45447</f>
        <v>0</v>
      </c>
      <c r="U2308" s="31">
        <f>[1]consoCURRENT!X45447</f>
        <v>0</v>
      </c>
      <c r="V2308" s="31">
        <f>[1]consoCURRENT!Y45447</f>
        <v>0</v>
      </c>
      <c r="W2308" s="31">
        <f>[1]consoCURRENT!Z45447</f>
        <v>0</v>
      </c>
      <c r="X2308" s="31">
        <f>[1]consoCURRENT!AA45447</f>
        <v>0</v>
      </c>
      <c r="Y2308" s="31">
        <f>[1]consoCURRENT!AB45447</f>
        <v>0</v>
      </c>
      <c r="Z2308" s="31">
        <f t="shared" ref="Z2308" si="1161">SUM(M2308:Y2308)</f>
        <v>0</v>
      </c>
      <c r="AA2308" s="31">
        <f>D2308-Z2308</f>
        <v>0</v>
      </c>
      <c r="AB2308" s="39" t="e">
        <f>Z2308/D2308</f>
        <v>#DIV/0!</v>
      </c>
      <c r="AC2308" s="32"/>
      <c r="AE2308" s="135"/>
      <c r="AF2308" s="135"/>
      <c r="AG2308" s="135"/>
      <c r="AH2308" s="135"/>
      <c r="AI2308" s="135"/>
      <c r="AJ2308" s="135"/>
      <c r="AK2308" s="135"/>
      <c r="AL2308" s="135"/>
      <c r="AM2308" s="135"/>
      <c r="AN2308" s="135"/>
      <c r="AO2308" s="135"/>
      <c r="AP2308" s="135"/>
    </row>
    <row r="2309" spans="1:42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9"/>
      <c r="AC2309" s="32"/>
      <c r="AE2309" s="135"/>
      <c r="AF2309" s="135"/>
      <c r="AG2309" s="135"/>
      <c r="AH2309" s="135"/>
      <c r="AI2309" s="135"/>
      <c r="AJ2309" s="135"/>
      <c r="AK2309" s="135"/>
      <c r="AL2309" s="135"/>
      <c r="AM2309" s="135"/>
      <c r="AN2309" s="135"/>
      <c r="AO2309" s="135"/>
      <c r="AP2309" s="135"/>
    </row>
    <row r="2310" spans="1:42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9"/>
      <c r="AC2310" s="32"/>
      <c r="AE2310" s="135"/>
      <c r="AF2310" s="135"/>
      <c r="AG2310" s="135"/>
      <c r="AH2310" s="135"/>
      <c r="AI2310" s="135"/>
      <c r="AJ2310" s="135"/>
      <c r="AK2310" s="135"/>
      <c r="AL2310" s="135"/>
      <c r="AM2310" s="135"/>
      <c r="AN2310" s="135"/>
      <c r="AO2310" s="135"/>
      <c r="AP2310" s="135"/>
    </row>
    <row r="2311" spans="1:42" s="33" customFormat="1" ht="18" hidden="1" customHeight="1" x14ac:dyDescent="0.25">
      <c r="A2311" s="40" t="s">
        <v>38</v>
      </c>
      <c r="B2311" s="41">
        <f t="shared" ref="B2311:AA2311" si="1162">SUM(B2307:B2310)</f>
        <v>0</v>
      </c>
      <c r="C2311" s="41">
        <f t="shared" si="1162"/>
        <v>0</v>
      </c>
      <c r="D2311" s="41">
        <f t="shared" si="1162"/>
        <v>0</v>
      </c>
      <c r="E2311" s="41">
        <f t="shared" si="1162"/>
        <v>0</v>
      </c>
      <c r="F2311" s="41">
        <f t="shared" si="1162"/>
        <v>0</v>
      </c>
      <c r="G2311" s="41">
        <f t="shared" si="1162"/>
        <v>0</v>
      </c>
      <c r="H2311" s="41">
        <f t="shared" si="1162"/>
        <v>0</v>
      </c>
      <c r="I2311" s="41">
        <f t="shared" si="1162"/>
        <v>0</v>
      </c>
      <c r="J2311" s="41">
        <f t="shared" si="1162"/>
        <v>0</v>
      </c>
      <c r="K2311" s="41">
        <f t="shared" si="1162"/>
        <v>0</v>
      </c>
      <c r="L2311" s="41">
        <f t="shared" si="1162"/>
        <v>0</v>
      </c>
      <c r="M2311" s="41">
        <f t="shared" si="1162"/>
        <v>0</v>
      </c>
      <c r="N2311" s="41">
        <f t="shared" si="1162"/>
        <v>0</v>
      </c>
      <c r="O2311" s="41">
        <f t="shared" si="1162"/>
        <v>0</v>
      </c>
      <c r="P2311" s="41">
        <f t="shared" si="1162"/>
        <v>0</v>
      </c>
      <c r="Q2311" s="41">
        <f t="shared" si="1162"/>
        <v>0</v>
      </c>
      <c r="R2311" s="41">
        <f t="shared" si="1162"/>
        <v>0</v>
      </c>
      <c r="S2311" s="41">
        <f t="shared" si="1162"/>
        <v>0</v>
      </c>
      <c r="T2311" s="41">
        <f t="shared" si="1162"/>
        <v>0</v>
      </c>
      <c r="U2311" s="41">
        <f t="shared" si="1162"/>
        <v>0</v>
      </c>
      <c r="V2311" s="41">
        <f t="shared" si="1162"/>
        <v>0</v>
      </c>
      <c r="W2311" s="41">
        <f t="shared" si="1162"/>
        <v>0</v>
      </c>
      <c r="X2311" s="41">
        <f t="shared" si="1162"/>
        <v>0</v>
      </c>
      <c r="Y2311" s="41">
        <f t="shared" si="1162"/>
        <v>0</v>
      </c>
      <c r="Z2311" s="41">
        <f t="shared" si="1162"/>
        <v>0</v>
      </c>
      <c r="AA2311" s="41">
        <f t="shared" si="1162"/>
        <v>0</v>
      </c>
      <c r="AB2311" s="42" t="e">
        <f>Z2311/D2311</f>
        <v>#DIV/0!</v>
      </c>
      <c r="AC2311" s="32"/>
      <c r="AE2311" s="135"/>
      <c r="AF2311" s="135"/>
      <c r="AG2311" s="135"/>
      <c r="AH2311" s="135"/>
      <c r="AI2311" s="135"/>
      <c r="AJ2311" s="135"/>
      <c r="AK2311" s="135"/>
      <c r="AL2311" s="135"/>
      <c r="AM2311" s="135"/>
      <c r="AN2311" s="135"/>
      <c r="AO2311" s="135"/>
      <c r="AP2311" s="135"/>
    </row>
    <row r="2312" spans="1:42" s="33" customFormat="1" ht="18" hidden="1" customHeight="1" x14ac:dyDescent="0.25">
      <c r="A2312" s="43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9"/>
      <c r="AC2312" s="32"/>
      <c r="AE2312" s="135"/>
      <c r="AF2312" s="135"/>
      <c r="AG2312" s="135"/>
      <c r="AH2312" s="135"/>
      <c r="AI2312" s="135"/>
      <c r="AJ2312" s="135"/>
      <c r="AK2312" s="135"/>
      <c r="AL2312" s="135"/>
      <c r="AM2312" s="135"/>
      <c r="AN2312" s="135"/>
      <c r="AO2312" s="135"/>
      <c r="AP2312" s="135"/>
    </row>
    <row r="2313" spans="1:42" s="33" customFormat="1" ht="18" hidden="1" customHeight="1" x14ac:dyDescent="0.25">
      <c r="A2313" s="40" t="s">
        <v>40</v>
      </c>
      <c r="B2313" s="41">
        <f t="shared" ref="B2313:AA2313" si="1163">B2312+B2311</f>
        <v>0</v>
      </c>
      <c r="C2313" s="41">
        <f t="shared" si="1163"/>
        <v>0</v>
      </c>
      <c r="D2313" s="41">
        <f t="shared" si="1163"/>
        <v>0</v>
      </c>
      <c r="E2313" s="41">
        <f t="shared" si="1163"/>
        <v>0</v>
      </c>
      <c r="F2313" s="41">
        <f t="shared" si="1163"/>
        <v>0</v>
      </c>
      <c r="G2313" s="41">
        <f t="shared" si="1163"/>
        <v>0</v>
      </c>
      <c r="H2313" s="41">
        <f t="shared" si="1163"/>
        <v>0</v>
      </c>
      <c r="I2313" s="41">
        <f t="shared" si="1163"/>
        <v>0</v>
      </c>
      <c r="J2313" s="41">
        <f t="shared" si="1163"/>
        <v>0</v>
      </c>
      <c r="K2313" s="41">
        <f t="shared" si="1163"/>
        <v>0</v>
      </c>
      <c r="L2313" s="41">
        <f t="shared" si="1163"/>
        <v>0</v>
      </c>
      <c r="M2313" s="41">
        <f t="shared" si="1163"/>
        <v>0</v>
      </c>
      <c r="N2313" s="41">
        <f t="shared" si="1163"/>
        <v>0</v>
      </c>
      <c r="O2313" s="41">
        <f t="shared" si="1163"/>
        <v>0</v>
      </c>
      <c r="P2313" s="41">
        <f t="shared" si="1163"/>
        <v>0</v>
      </c>
      <c r="Q2313" s="41">
        <f t="shared" si="1163"/>
        <v>0</v>
      </c>
      <c r="R2313" s="41">
        <f t="shared" si="1163"/>
        <v>0</v>
      </c>
      <c r="S2313" s="41">
        <f t="shared" si="1163"/>
        <v>0</v>
      </c>
      <c r="T2313" s="41">
        <f t="shared" si="1163"/>
        <v>0</v>
      </c>
      <c r="U2313" s="41">
        <f t="shared" si="1163"/>
        <v>0</v>
      </c>
      <c r="V2313" s="41">
        <f t="shared" si="1163"/>
        <v>0</v>
      </c>
      <c r="W2313" s="41">
        <f t="shared" si="1163"/>
        <v>0</v>
      </c>
      <c r="X2313" s="41">
        <f t="shared" si="1163"/>
        <v>0</v>
      </c>
      <c r="Y2313" s="41">
        <f t="shared" si="1163"/>
        <v>0</v>
      </c>
      <c r="Z2313" s="41">
        <f t="shared" si="1163"/>
        <v>0</v>
      </c>
      <c r="AA2313" s="41">
        <f t="shared" si="1163"/>
        <v>0</v>
      </c>
      <c r="AB2313" s="42" t="e">
        <f>Z2313/D2313</f>
        <v>#DIV/0!</v>
      </c>
      <c r="AC2313" s="44"/>
      <c r="AE2313" s="135"/>
      <c r="AF2313" s="135"/>
      <c r="AG2313" s="135"/>
      <c r="AH2313" s="135"/>
      <c r="AI2313" s="135"/>
      <c r="AJ2313" s="135"/>
      <c r="AK2313" s="135"/>
      <c r="AL2313" s="135"/>
      <c r="AM2313" s="135"/>
      <c r="AN2313" s="135"/>
      <c r="AO2313" s="135"/>
      <c r="AP2313" s="135"/>
    </row>
    <row r="2314" spans="1:42" s="33" customFormat="1" ht="18" hidden="1" customHeight="1" x14ac:dyDescent="0.25">
      <c r="A2314" s="43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9"/>
      <c r="AC2314" s="32"/>
      <c r="AE2314" s="135"/>
      <c r="AF2314" s="135"/>
      <c r="AG2314" s="135"/>
      <c r="AH2314" s="135"/>
      <c r="AI2314" s="135"/>
      <c r="AJ2314" s="135"/>
      <c r="AK2314" s="135"/>
      <c r="AL2314" s="135"/>
      <c r="AM2314" s="135"/>
      <c r="AN2314" s="135"/>
      <c r="AO2314" s="135"/>
      <c r="AP2314" s="135"/>
    </row>
    <row r="2315" spans="1:42" s="33" customFormat="1" ht="18" hidden="1" customHeight="1" x14ac:dyDescent="0.25">
      <c r="A2315" s="43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9"/>
      <c r="AC2315" s="32"/>
      <c r="AE2315" s="135"/>
      <c r="AF2315" s="135"/>
      <c r="AG2315" s="135"/>
      <c r="AH2315" s="135"/>
      <c r="AI2315" s="135"/>
      <c r="AJ2315" s="135"/>
      <c r="AK2315" s="135"/>
      <c r="AL2315" s="135"/>
      <c r="AM2315" s="135"/>
      <c r="AN2315" s="135"/>
      <c r="AO2315" s="135"/>
      <c r="AP2315" s="135"/>
    </row>
    <row r="2316" spans="1:42" s="33" customFormat="1" ht="21.6" customHeight="1" x14ac:dyDescent="0.25">
      <c r="A2316" s="48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  <c r="AE2316" s="135"/>
      <c r="AF2316" s="135"/>
      <c r="AG2316" s="135"/>
      <c r="AH2316" s="135"/>
      <c r="AI2316" s="135"/>
      <c r="AJ2316" s="135"/>
      <c r="AK2316" s="135"/>
      <c r="AL2316" s="135"/>
      <c r="AM2316" s="135"/>
      <c r="AN2316" s="135"/>
      <c r="AO2316" s="135"/>
      <c r="AP2316" s="135"/>
    </row>
    <row r="2317" spans="1:42" s="33" customFormat="1" ht="26.1" customHeight="1" x14ac:dyDescent="0.2">
      <c r="A2317" s="36" t="s">
        <v>34</v>
      </c>
      <c r="B2317" s="31">
        <f t="shared" ref="B2317:Q2322" si="1164">B2327+B2337+B2347+B2357+B2367+B2377+B2387+B2397+B2407+B2417+B2427+B2437+B2447+B2457+B2467</f>
        <v>0</v>
      </c>
      <c r="C2317" s="31">
        <f t="shared" si="1164"/>
        <v>0</v>
      </c>
      <c r="D2317" s="31">
        <f>D2327+D2337+D2347+D2357+D2367+D2377+D2387+D2397+D2407+D2417+D2427+D2437+D2447+D2457+D2467</f>
        <v>0</v>
      </c>
      <c r="E2317" s="31">
        <f t="shared" ref="E2317:Y2322" si="1165">E2327+E2337+E2347+E2357+E2367+E2377+E2387+E2397+E2407+E2417+E2427+E2437+E2447+E2457+E2467</f>
        <v>0</v>
      </c>
      <c r="F2317" s="31">
        <f t="shared" si="1165"/>
        <v>0</v>
      </c>
      <c r="G2317" s="31">
        <f t="shared" si="1165"/>
        <v>0</v>
      </c>
      <c r="H2317" s="31">
        <f t="shared" si="1165"/>
        <v>0</v>
      </c>
      <c r="I2317" s="31">
        <f t="shared" si="1165"/>
        <v>0</v>
      </c>
      <c r="J2317" s="31">
        <f t="shared" si="1165"/>
        <v>0</v>
      </c>
      <c r="K2317" s="31">
        <f t="shared" si="1165"/>
        <v>0</v>
      </c>
      <c r="L2317" s="31">
        <f t="shared" si="1165"/>
        <v>0</v>
      </c>
      <c r="M2317" s="31">
        <f t="shared" si="1165"/>
        <v>0</v>
      </c>
      <c r="N2317" s="31">
        <f t="shared" si="1165"/>
        <v>0</v>
      </c>
      <c r="O2317" s="31">
        <f t="shared" si="1165"/>
        <v>0</v>
      </c>
      <c r="P2317" s="31">
        <f t="shared" si="1165"/>
        <v>0</v>
      </c>
      <c r="Q2317" s="31">
        <f t="shared" si="1165"/>
        <v>0</v>
      </c>
      <c r="R2317" s="31">
        <f t="shared" si="1165"/>
        <v>0</v>
      </c>
      <c r="S2317" s="31">
        <f t="shared" si="1165"/>
        <v>0</v>
      </c>
      <c r="T2317" s="31">
        <f t="shared" si="1165"/>
        <v>0</v>
      </c>
      <c r="U2317" s="31">
        <f t="shared" si="1165"/>
        <v>0</v>
      </c>
      <c r="V2317" s="31">
        <f t="shared" si="1165"/>
        <v>0</v>
      </c>
      <c r="W2317" s="31">
        <f t="shared" si="1165"/>
        <v>0</v>
      </c>
      <c r="X2317" s="31">
        <f t="shared" si="1165"/>
        <v>0</v>
      </c>
      <c r="Y2317" s="31">
        <f t="shared" si="1165"/>
        <v>0</v>
      </c>
      <c r="Z2317" s="31">
        <f>SUM(M2317:Y2317)</f>
        <v>0</v>
      </c>
      <c r="AA2317" s="31">
        <f>D2317-Z2317</f>
        <v>0</v>
      </c>
      <c r="AB2317" s="39"/>
      <c r="AC2317" s="32"/>
      <c r="AE2317" s="135"/>
      <c r="AF2317" s="135"/>
      <c r="AG2317" s="135"/>
      <c r="AH2317" s="135"/>
      <c r="AI2317" s="135"/>
      <c r="AJ2317" s="135"/>
      <c r="AK2317" s="135"/>
      <c r="AL2317" s="135"/>
      <c r="AM2317" s="135"/>
      <c r="AN2317" s="135"/>
      <c r="AO2317" s="135"/>
      <c r="AP2317" s="135"/>
    </row>
    <row r="2318" spans="1:42" s="33" customFormat="1" ht="26.1" customHeight="1" x14ac:dyDescent="0.2">
      <c r="A2318" s="36" t="s">
        <v>35</v>
      </c>
      <c r="B2318" s="31">
        <f t="shared" si="1164"/>
        <v>2345889256.9700003</v>
      </c>
      <c r="C2318" s="31">
        <f t="shared" si="1164"/>
        <v>0</v>
      </c>
      <c r="D2318" s="31">
        <f t="shared" si="1164"/>
        <v>2345889256.9700003</v>
      </c>
      <c r="E2318" s="31">
        <f t="shared" si="1164"/>
        <v>18113</v>
      </c>
      <c r="F2318" s="31">
        <f t="shared" si="1164"/>
        <v>1250113865.6000004</v>
      </c>
      <c r="G2318" s="31">
        <f t="shared" si="1164"/>
        <v>20027261.600000001</v>
      </c>
      <c r="H2318" s="31">
        <f t="shared" si="1164"/>
        <v>0</v>
      </c>
      <c r="I2318" s="31">
        <f t="shared" si="1164"/>
        <v>0</v>
      </c>
      <c r="J2318" s="31">
        <f t="shared" si="1164"/>
        <v>1228330625.1000004</v>
      </c>
      <c r="K2318" s="31">
        <f t="shared" si="1164"/>
        <v>14974272.639999999</v>
      </c>
      <c r="L2318" s="31">
        <f t="shared" si="1164"/>
        <v>0</v>
      </c>
      <c r="M2318" s="31">
        <f t="shared" si="1164"/>
        <v>1274801095.6600003</v>
      </c>
      <c r="N2318" s="31">
        <f t="shared" si="1164"/>
        <v>0</v>
      </c>
      <c r="O2318" s="31">
        <f t="shared" si="1164"/>
        <v>10388</v>
      </c>
      <c r="P2318" s="31">
        <f t="shared" si="1164"/>
        <v>7725</v>
      </c>
      <c r="Q2318" s="31">
        <f t="shared" si="1164"/>
        <v>21173922</v>
      </c>
      <c r="R2318" s="31">
        <f t="shared" si="1165"/>
        <v>514926.5</v>
      </c>
      <c r="S2318" s="31">
        <f t="shared" si="1165"/>
        <v>94392</v>
      </c>
      <c r="T2318" s="31">
        <f t="shared" si="1165"/>
        <v>122614.5</v>
      </c>
      <c r="U2318" s="31">
        <f t="shared" si="1165"/>
        <v>8594.4599999999991</v>
      </c>
      <c r="V2318" s="31">
        <f t="shared" si="1165"/>
        <v>4921780</v>
      </c>
      <c r="W2318" s="31">
        <f t="shared" si="1165"/>
        <v>0</v>
      </c>
      <c r="X2318" s="31">
        <f t="shared" si="1165"/>
        <v>0</v>
      </c>
      <c r="Y2318" s="31">
        <f t="shared" si="1165"/>
        <v>0</v>
      </c>
      <c r="Z2318" s="31">
        <f t="shared" ref="Z2318:Z2320" si="1166">SUM(M2318:Y2318)</f>
        <v>1301655438.1200004</v>
      </c>
      <c r="AA2318" s="31">
        <f>D2318-Z2318</f>
        <v>1044233818.8499999</v>
      </c>
      <c r="AB2318" s="39">
        <f>Z2318/D2318</f>
        <v>0.55486653270293151</v>
      </c>
      <c r="AC2318" s="32"/>
      <c r="AE2318" s="135"/>
      <c r="AF2318" s="135"/>
      <c r="AG2318" s="135"/>
      <c r="AH2318" s="135"/>
      <c r="AI2318" s="135"/>
      <c r="AJ2318" s="135"/>
      <c r="AK2318" s="135"/>
      <c r="AL2318" s="135"/>
      <c r="AM2318" s="135"/>
      <c r="AN2318" s="135"/>
      <c r="AO2318" s="135"/>
      <c r="AP2318" s="135"/>
    </row>
    <row r="2319" spans="1:42" s="33" customFormat="1" ht="26.1" customHeight="1" x14ac:dyDescent="0.2">
      <c r="A2319" s="36" t="s">
        <v>36</v>
      </c>
      <c r="B2319" s="31">
        <f t="shared" si="1164"/>
        <v>0</v>
      </c>
      <c r="C2319" s="31">
        <f t="shared" si="1164"/>
        <v>0</v>
      </c>
      <c r="D2319" s="31">
        <f t="shared" si="1164"/>
        <v>0</v>
      </c>
      <c r="E2319" s="31">
        <f t="shared" si="1165"/>
        <v>0</v>
      </c>
      <c r="F2319" s="31">
        <f t="shared" si="1165"/>
        <v>0</v>
      </c>
      <c r="G2319" s="31">
        <f t="shared" si="1165"/>
        <v>0</v>
      </c>
      <c r="H2319" s="31">
        <f t="shared" si="1165"/>
        <v>0</v>
      </c>
      <c r="I2319" s="31">
        <f t="shared" si="1165"/>
        <v>0</v>
      </c>
      <c r="J2319" s="31">
        <f t="shared" si="1165"/>
        <v>0</v>
      </c>
      <c r="K2319" s="31">
        <f t="shared" si="1165"/>
        <v>0</v>
      </c>
      <c r="L2319" s="31">
        <f t="shared" si="1165"/>
        <v>0</v>
      </c>
      <c r="M2319" s="31">
        <f t="shared" si="1165"/>
        <v>0</v>
      </c>
      <c r="N2319" s="31">
        <f t="shared" si="1165"/>
        <v>0</v>
      </c>
      <c r="O2319" s="31">
        <f t="shared" si="1165"/>
        <v>0</v>
      </c>
      <c r="P2319" s="31">
        <f t="shared" si="1165"/>
        <v>0</v>
      </c>
      <c r="Q2319" s="31">
        <f t="shared" si="1165"/>
        <v>0</v>
      </c>
      <c r="R2319" s="31">
        <f t="shared" si="1165"/>
        <v>0</v>
      </c>
      <c r="S2319" s="31">
        <f t="shared" si="1165"/>
        <v>0</v>
      </c>
      <c r="T2319" s="31">
        <f t="shared" si="1165"/>
        <v>0</v>
      </c>
      <c r="U2319" s="31">
        <f t="shared" si="1165"/>
        <v>0</v>
      </c>
      <c r="V2319" s="31">
        <f t="shared" si="1165"/>
        <v>0</v>
      </c>
      <c r="W2319" s="31">
        <f t="shared" si="1165"/>
        <v>0</v>
      </c>
      <c r="X2319" s="31">
        <f t="shared" si="1165"/>
        <v>0</v>
      </c>
      <c r="Y2319" s="31">
        <f t="shared" si="1165"/>
        <v>0</v>
      </c>
      <c r="Z2319" s="31">
        <f t="shared" si="1166"/>
        <v>0</v>
      </c>
      <c r="AA2319" s="31">
        <f>D2319-Z2319</f>
        <v>0</v>
      </c>
      <c r="AB2319" s="39"/>
      <c r="AC2319" s="32"/>
      <c r="AE2319" s="135"/>
      <c r="AF2319" s="135"/>
      <c r="AG2319" s="135"/>
      <c r="AH2319" s="135"/>
      <c r="AI2319" s="135"/>
      <c r="AJ2319" s="135"/>
      <c r="AK2319" s="135"/>
      <c r="AL2319" s="135"/>
      <c r="AM2319" s="135"/>
      <c r="AN2319" s="135"/>
      <c r="AO2319" s="135"/>
      <c r="AP2319" s="135"/>
    </row>
    <row r="2320" spans="1:42" s="33" customFormat="1" ht="26.1" customHeight="1" x14ac:dyDescent="0.2">
      <c r="A2320" s="36" t="s">
        <v>37</v>
      </c>
      <c r="B2320" s="31">
        <f t="shared" si="1164"/>
        <v>4960012</v>
      </c>
      <c r="C2320" s="31">
        <f t="shared" si="1164"/>
        <v>0</v>
      </c>
      <c r="D2320" s="31">
        <f t="shared" si="1164"/>
        <v>4960012</v>
      </c>
      <c r="E2320" s="31">
        <f t="shared" si="1165"/>
        <v>0</v>
      </c>
      <c r="F2320" s="31">
        <f t="shared" si="1165"/>
        <v>3994512</v>
      </c>
      <c r="G2320" s="31">
        <f t="shared" si="1165"/>
        <v>735280</v>
      </c>
      <c r="H2320" s="31">
        <f t="shared" si="1165"/>
        <v>0</v>
      </c>
      <c r="I2320" s="31">
        <f t="shared" si="1165"/>
        <v>0</v>
      </c>
      <c r="J2320" s="31">
        <f t="shared" si="1165"/>
        <v>3994512</v>
      </c>
      <c r="K2320" s="31">
        <f t="shared" si="1165"/>
        <v>0</v>
      </c>
      <c r="L2320" s="31">
        <f t="shared" si="1165"/>
        <v>0</v>
      </c>
      <c r="M2320" s="31">
        <f t="shared" si="1165"/>
        <v>3994512</v>
      </c>
      <c r="N2320" s="31">
        <f t="shared" si="1165"/>
        <v>0</v>
      </c>
      <c r="O2320" s="31">
        <f t="shared" si="1165"/>
        <v>0</v>
      </c>
      <c r="P2320" s="31">
        <f t="shared" si="1165"/>
        <v>0</v>
      </c>
      <c r="Q2320" s="31">
        <f t="shared" si="1165"/>
        <v>0</v>
      </c>
      <c r="R2320" s="31">
        <f t="shared" si="1165"/>
        <v>0</v>
      </c>
      <c r="S2320" s="31">
        <f t="shared" si="1165"/>
        <v>0</v>
      </c>
      <c r="T2320" s="31">
        <f t="shared" si="1165"/>
        <v>0</v>
      </c>
      <c r="U2320" s="31">
        <f t="shared" si="1165"/>
        <v>0</v>
      </c>
      <c r="V2320" s="31">
        <f t="shared" si="1165"/>
        <v>735280</v>
      </c>
      <c r="W2320" s="31">
        <f t="shared" si="1165"/>
        <v>0</v>
      </c>
      <c r="X2320" s="31">
        <f t="shared" si="1165"/>
        <v>0</v>
      </c>
      <c r="Y2320" s="31">
        <f t="shared" si="1165"/>
        <v>0</v>
      </c>
      <c r="Z2320" s="31">
        <f t="shared" si="1166"/>
        <v>4729792</v>
      </c>
      <c r="AA2320" s="31">
        <f>D2320-Z2320</f>
        <v>230220</v>
      </c>
      <c r="AB2320" s="39">
        <f>Z2320/D2320</f>
        <v>0.95358478971421845</v>
      </c>
      <c r="AC2320" s="32"/>
      <c r="AE2320" s="135"/>
      <c r="AF2320" s="135"/>
      <c r="AG2320" s="135"/>
      <c r="AH2320" s="135"/>
      <c r="AI2320" s="135"/>
      <c r="AJ2320" s="135"/>
      <c r="AK2320" s="135"/>
      <c r="AL2320" s="135"/>
      <c r="AM2320" s="135"/>
      <c r="AN2320" s="135"/>
      <c r="AO2320" s="135"/>
      <c r="AP2320" s="135"/>
    </row>
    <row r="2321" spans="1:42" s="33" customFormat="1" ht="18" hidden="1" customHeight="1" x14ac:dyDescent="0.25">
      <c r="A2321" s="40" t="s">
        <v>38</v>
      </c>
      <c r="B2321" s="41">
        <f t="shared" ref="B2321:C2321" si="1167">SUM(B2317:B2320)</f>
        <v>2350849268.9700003</v>
      </c>
      <c r="C2321" s="41">
        <f t="shared" si="1167"/>
        <v>0</v>
      </c>
      <c r="D2321" s="41">
        <f>SUM(D2317:D2320)</f>
        <v>2350849268.9700003</v>
      </c>
      <c r="E2321" s="41">
        <f t="shared" ref="E2321:AA2321" si="1168">SUM(E2317:E2320)</f>
        <v>18113</v>
      </c>
      <c r="F2321" s="41">
        <f t="shared" si="1168"/>
        <v>1254108377.6000004</v>
      </c>
      <c r="G2321" s="41">
        <f t="shared" si="1168"/>
        <v>20762541.600000001</v>
      </c>
      <c r="H2321" s="41">
        <f t="shared" si="1168"/>
        <v>0</v>
      </c>
      <c r="I2321" s="41">
        <f t="shared" si="1168"/>
        <v>0</v>
      </c>
      <c r="J2321" s="41">
        <f t="shared" si="1168"/>
        <v>1232325137.1000004</v>
      </c>
      <c r="K2321" s="41">
        <f t="shared" si="1168"/>
        <v>14974272.639999999</v>
      </c>
      <c r="L2321" s="41">
        <f t="shared" si="1168"/>
        <v>0</v>
      </c>
      <c r="M2321" s="41">
        <f t="shared" si="1168"/>
        <v>1278795607.6600003</v>
      </c>
      <c r="N2321" s="41">
        <f t="shared" si="1168"/>
        <v>0</v>
      </c>
      <c r="O2321" s="41">
        <f t="shared" si="1168"/>
        <v>10388</v>
      </c>
      <c r="P2321" s="41">
        <f t="shared" si="1168"/>
        <v>7725</v>
      </c>
      <c r="Q2321" s="41">
        <f t="shared" si="1168"/>
        <v>21173922</v>
      </c>
      <c r="R2321" s="41">
        <f t="shared" si="1168"/>
        <v>514926.5</v>
      </c>
      <c r="S2321" s="41">
        <f t="shared" si="1168"/>
        <v>94392</v>
      </c>
      <c r="T2321" s="41">
        <f t="shared" si="1168"/>
        <v>122614.5</v>
      </c>
      <c r="U2321" s="41">
        <f t="shared" si="1168"/>
        <v>8594.4599999999991</v>
      </c>
      <c r="V2321" s="41">
        <f t="shared" si="1168"/>
        <v>5657060</v>
      </c>
      <c r="W2321" s="41">
        <f t="shared" si="1168"/>
        <v>0</v>
      </c>
      <c r="X2321" s="41">
        <f t="shared" si="1168"/>
        <v>0</v>
      </c>
      <c r="Y2321" s="41">
        <f t="shared" si="1168"/>
        <v>0</v>
      </c>
      <c r="Z2321" s="41">
        <f t="shared" si="1168"/>
        <v>1306385230.1200004</v>
      </c>
      <c r="AA2321" s="41">
        <f t="shared" si="1168"/>
        <v>1044464038.8499999</v>
      </c>
      <c r="AB2321" s="42">
        <f>Z2321/D2321</f>
        <v>0.5557077807427353</v>
      </c>
      <c r="AC2321" s="32"/>
      <c r="AE2321" s="135"/>
      <c r="AF2321" s="135"/>
      <c r="AG2321" s="135"/>
      <c r="AH2321" s="135"/>
      <c r="AI2321" s="135"/>
      <c r="AJ2321" s="135"/>
      <c r="AK2321" s="135"/>
      <c r="AL2321" s="135"/>
      <c r="AM2321" s="135"/>
      <c r="AN2321" s="135"/>
      <c r="AO2321" s="135"/>
      <c r="AP2321" s="135"/>
    </row>
    <row r="2322" spans="1:42" s="33" customFormat="1" ht="18" hidden="1" customHeight="1" x14ac:dyDescent="0.25">
      <c r="A2322" s="43" t="s">
        <v>39</v>
      </c>
      <c r="B2322" s="31">
        <f t="shared" ref="B2322:C2322" si="1169">B2332+B2342+B2352+B2362+B2372+B2382+B2392+B2402+B2412+B2422+B2432+B2442+B2452+B2462+B2472</f>
        <v>0</v>
      </c>
      <c r="C2322" s="31">
        <f t="shared" si="1169"/>
        <v>0</v>
      </c>
      <c r="D2322" s="31">
        <f t="shared" si="1164"/>
        <v>0</v>
      </c>
      <c r="E2322" s="31">
        <f t="shared" si="1165"/>
        <v>0</v>
      </c>
      <c r="F2322" s="31">
        <f t="shared" si="1165"/>
        <v>0</v>
      </c>
      <c r="G2322" s="31">
        <f t="shared" si="1165"/>
        <v>0</v>
      </c>
      <c r="H2322" s="31">
        <f t="shared" si="1165"/>
        <v>0</v>
      </c>
      <c r="I2322" s="31">
        <f t="shared" si="1165"/>
        <v>0</v>
      </c>
      <c r="J2322" s="31">
        <f t="shared" si="1165"/>
        <v>0</v>
      </c>
      <c r="K2322" s="31">
        <f t="shared" si="1165"/>
        <v>0</v>
      </c>
      <c r="L2322" s="31">
        <f t="shared" si="1165"/>
        <v>0</v>
      </c>
      <c r="M2322" s="31">
        <f t="shared" si="1165"/>
        <v>0</v>
      </c>
      <c r="N2322" s="31">
        <f t="shared" si="1165"/>
        <v>0</v>
      </c>
      <c r="O2322" s="31">
        <f t="shared" si="1165"/>
        <v>0</v>
      </c>
      <c r="P2322" s="31">
        <f t="shared" si="1165"/>
        <v>0</v>
      </c>
      <c r="Q2322" s="31">
        <f t="shared" si="1165"/>
        <v>0</v>
      </c>
      <c r="R2322" s="31">
        <f t="shared" si="1165"/>
        <v>0</v>
      </c>
      <c r="S2322" s="31">
        <f t="shared" si="1165"/>
        <v>0</v>
      </c>
      <c r="T2322" s="31">
        <f t="shared" si="1165"/>
        <v>0</v>
      </c>
      <c r="U2322" s="31">
        <f t="shared" si="1165"/>
        <v>0</v>
      </c>
      <c r="V2322" s="31">
        <f t="shared" si="1165"/>
        <v>0</v>
      </c>
      <c r="W2322" s="31">
        <f t="shared" si="1165"/>
        <v>0</v>
      </c>
      <c r="X2322" s="31">
        <f t="shared" si="1165"/>
        <v>0</v>
      </c>
      <c r="Y2322" s="31">
        <f t="shared" si="1165"/>
        <v>0</v>
      </c>
      <c r="Z2322" s="31">
        <f t="shared" ref="Z2322" si="1170">SUM(M2322:Y2322)</f>
        <v>0</v>
      </c>
      <c r="AA2322" s="31">
        <f>D2322-Z2322</f>
        <v>0</v>
      </c>
      <c r="AB2322" s="39"/>
      <c r="AC2322" s="32"/>
      <c r="AE2322" s="135"/>
      <c r="AF2322" s="135"/>
      <c r="AG2322" s="135"/>
      <c r="AH2322" s="135"/>
      <c r="AI2322" s="135"/>
      <c r="AJ2322" s="135"/>
      <c r="AK2322" s="135"/>
      <c r="AL2322" s="135"/>
      <c r="AM2322" s="135"/>
      <c r="AN2322" s="135"/>
      <c r="AO2322" s="135"/>
      <c r="AP2322" s="135"/>
    </row>
    <row r="2323" spans="1:42" s="33" customFormat="1" ht="33.950000000000003" customHeight="1" x14ac:dyDescent="0.25">
      <c r="A2323" s="40" t="s">
        <v>40</v>
      </c>
      <c r="B2323" s="41">
        <f t="shared" ref="B2323:C2323" si="1171">B2322+B2321</f>
        <v>2350849268.9700003</v>
      </c>
      <c r="C2323" s="41">
        <f t="shared" si="1171"/>
        <v>0</v>
      </c>
      <c r="D2323" s="41">
        <f>D2322+D2321</f>
        <v>2350849268.9700003</v>
      </c>
      <c r="E2323" s="41">
        <f t="shared" ref="E2323:AA2323" si="1172">E2322+E2321</f>
        <v>18113</v>
      </c>
      <c r="F2323" s="41">
        <f t="shared" si="1172"/>
        <v>1254108377.6000004</v>
      </c>
      <c r="G2323" s="41">
        <f t="shared" si="1172"/>
        <v>20762541.600000001</v>
      </c>
      <c r="H2323" s="41">
        <f t="shared" si="1172"/>
        <v>0</v>
      </c>
      <c r="I2323" s="41">
        <f t="shared" si="1172"/>
        <v>0</v>
      </c>
      <c r="J2323" s="41">
        <f t="shared" si="1172"/>
        <v>1232325137.1000004</v>
      </c>
      <c r="K2323" s="41">
        <f t="shared" si="1172"/>
        <v>14974272.639999999</v>
      </c>
      <c r="L2323" s="41">
        <f t="shared" si="1172"/>
        <v>0</v>
      </c>
      <c r="M2323" s="41">
        <f t="shared" si="1172"/>
        <v>1278795607.6600003</v>
      </c>
      <c r="N2323" s="41">
        <f t="shared" si="1172"/>
        <v>0</v>
      </c>
      <c r="O2323" s="41">
        <f t="shared" si="1172"/>
        <v>10388</v>
      </c>
      <c r="P2323" s="41">
        <f t="shared" si="1172"/>
        <v>7725</v>
      </c>
      <c r="Q2323" s="41">
        <f t="shared" si="1172"/>
        <v>21173922</v>
      </c>
      <c r="R2323" s="41">
        <f t="shared" si="1172"/>
        <v>514926.5</v>
      </c>
      <c r="S2323" s="41">
        <f t="shared" si="1172"/>
        <v>94392</v>
      </c>
      <c r="T2323" s="41">
        <f t="shared" si="1172"/>
        <v>122614.5</v>
      </c>
      <c r="U2323" s="41">
        <f t="shared" si="1172"/>
        <v>8594.4599999999991</v>
      </c>
      <c r="V2323" s="41">
        <f t="shared" si="1172"/>
        <v>5657060</v>
      </c>
      <c r="W2323" s="41">
        <f t="shared" si="1172"/>
        <v>0</v>
      </c>
      <c r="X2323" s="41">
        <f t="shared" si="1172"/>
        <v>0</v>
      </c>
      <c r="Y2323" s="41">
        <f t="shared" si="1172"/>
        <v>0</v>
      </c>
      <c r="Z2323" s="41">
        <f t="shared" si="1172"/>
        <v>1306385230.1200004</v>
      </c>
      <c r="AA2323" s="41">
        <f t="shared" si="1172"/>
        <v>1044464038.8499999</v>
      </c>
      <c r="AB2323" s="42">
        <f>Z2323/D2323</f>
        <v>0.5557077807427353</v>
      </c>
      <c r="AC2323" s="44"/>
      <c r="AE2323" s="135"/>
      <c r="AF2323" s="135"/>
      <c r="AG2323" s="135"/>
      <c r="AH2323" s="135"/>
      <c r="AI2323" s="135"/>
      <c r="AJ2323" s="135"/>
      <c r="AK2323" s="135"/>
      <c r="AL2323" s="135"/>
      <c r="AM2323" s="135"/>
      <c r="AN2323" s="135"/>
      <c r="AO2323" s="135"/>
      <c r="AP2323" s="135"/>
    </row>
    <row r="2324" spans="1:42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  <c r="AE2324" s="135"/>
      <c r="AF2324" s="135"/>
      <c r="AG2324" s="135"/>
      <c r="AH2324" s="135"/>
      <c r="AI2324" s="135"/>
      <c r="AJ2324" s="135"/>
      <c r="AK2324" s="135"/>
      <c r="AL2324" s="135"/>
      <c r="AM2324" s="135"/>
      <c r="AN2324" s="135"/>
      <c r="AO2324" s="135"/>
      <c r="AP2324" s="135"/>
    </row>
    <row r="2325" spans="1:42" s="33" customFormat="1" ht="18.95" customHeight="1" x14ac:dyDescent="0.25">
      <c r="A2325" s="48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  <c r="AE2325" s="135"/>
      <c r="AF2325" s="135"/>
      <c r="AG2325" s="135"/>
      <c r="AH2325" s="135"/>
      <c r="AI2325" s="135"/>
      <c r="AJ2325" s="135"/>
      <c r="AK2325" s="135"/>
      <c r="AL2325" s="135"/>
      <c r="AM2325" s="135"/>
      <c r="AN2325" s="135"/>
      <c r="AO2325" s="135"/>
      <c r="AP2325" s="135"/>
    </row>
    <row r="2326" spans="1:42" s="33" customFormat="1" ht="18.95" customHeight="1" x14ac:dyDescent="0.25">
      <c r="A2326" s="48" t="s">
        <v>135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  <c r="AE2326" s="135"/>
      <c r="AF2326" s="135"/>
      <c r="AG2326" s="135"/>
      <c r="AH2326" s="135"/>
      <c r="AI2326" s="135"/>
      <c r="AJ2326" s="135"/>
      <c r="AK2326" s="135"/>
      <c r="AL2326" s="135"/>
      <c r="AM2326" s="135"/>
      <c r="AN2326" s="135"/>
      <c r="AO2326" s="135"/>
      <c r="AP2326" s="135"/>
    </row>
    <row r="2327" spans="1:42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9"/>
      <c r="AC2327" s="32"/>
      <c r="AE2327" s="135"/>
      <c r="AF2327" s="135"/>
      <c r="AG2327" s="135"/>
      <c r="AH2327" s="135"/>
      <c r="AI2327" s="135"/>
      <c r="AJ2327" s="135"/>
      <c r="AK2327" s="135"/>
      <c r="AL2327" s="135"/>
      <c r="AM2327" s="135"/>
      <c r="AN2327" s="135"/>
      <c r="AO2327" s="135"/>
      <c r="AP2327" s="135"/>
    </row>
    <row r="2328" spans="1:42" s="33" customFormat="1" ht="28.5" customHeight="1" x14ac:dyDescent="0.2">
      <c r="A2328" s="36" t="s">
        <v>35</v>
      </c>
      <c r="B2328" s="31">
        <f>[1]consoCURRENT!E45873</f>
        <v>48352014.509999998</v>
      </c>
      <c r="C2328" s="31">
        <f>[1]consoCURRENT!F45873</f>
        <v>0</v>
      </c>
      <c r="D2328" s="31">
        <f>[1]consoCURRENT!G45873</f>
        <v>48352014.509999998</v>
      </c>
      <c r="E2328" s="31">
        <f>[1]consoCURRENT!H45873</f>
        <v>0</v>
      </c>
      <c r="F2328" s="31">
        <f>[1]consoCURRENT!I45873</f>
        <v>18080383.970000003</v>
      </c>
      <c r="G2328" s="31">
        <f>[1]consoCURRENT!J45873</f>
        <v>10367392.399999999</v>
      </c>
      <c r="H2328" s="31">
        <f>[1]consoCURRENT!K45873</f>
        <v>0</v>
      </c>
      <c r="I2328" s="31">
        <f>[1]consoCURRENT!L45873</f>
        <v>0</v>
      </c>
      <c r="J2328" s="31">
        <f>[1]consoCURRENT!M45873</f>
        <v>18050683.970000003</v>
      </c>
      <c r="K2328" s="31">
        <f>[1]consoCURRENT!N45873</f>
        <v>5452012.3999999994</v>
      </c>
      <c r="L2328" s="31">
        <f>[1]consoCURRENT!O45873</f>
        <v>0</v>
      </c>
      <c r="M2328" s="31">
        <f>[1]consoCURRENT!P45873</f>
        <v>24071690.460000001</v>
      </c>
      <c r="N2328" s="31">
        <f>[1]consoCURRENT!Q45873</f>
        <v>0</v>
      </c>
      <c r="O2328" s="31">
        <f>[1]consoCURRENT!R45873</f>
        <v>0</v>
      </c>
      <c r="P2328" s="31">
        <f>[1]consoCURRENT!S45873</f>
        <v>0</v>
      </c>
      <c r="Q2328" s="31">
        <f>[1]consoCURRENT!T45873</f>
        <v>29700</v>
      </c>
      <c r="R2328" s="31">
        <f>[1]consoCURRENT!U45873</f>
        <v>0</v>
      </c>
      <c r="S2328" s="31">
        <f>[1]consoCURRENT!V45873</f>
        <v>0</v>
      </c>
      <c r="T2328" s="31">
        <f>[1]consoCURRENT!W45873</f>
        <v>0</v>
      </c>
      <c r="U2328" s="31">
        <f>[1]consoCURRENT!X45873</f>
        <v>0</v>
      </c>
      <c r="V2328" s="31">
        <f>[1]consoCURRENT!Y45873</f>
        <v>4915380</v>
      </c>
      <c r="W2328" s="31">
        <f>[1]consoCURRENT!Z45873</f>
        <v>0</v>
      </c>
      <c r="X2328" s="31">
        <f>[1]consoCURRENT!AA45873</f>
        <v>0</v>
      </c>
      <c r="Y2328" s="31">
        <f>[1]consoCURRENT!AB45873</f>
        <v>0</v>
      </c>
      <c r="Z2328" s="31">
        <f>SUM(M2328:Y2328)</f>
        <v>29016770.460000001</v>
      </c>
      <c r="AA2328" s="31">
        <f>D2328-Z2328</f>
        <v>19335244.049999997</v>
      </c>
      <c r="AB2328" s="39">
        <f>Z2328/D2328</f>
        <v>0.60011502631392644</v>
      </c>
      <c r="AC2328" s="32"/>
      <c r="AE2328" s="135"/>
      <c r="AF2328" s="135"/>
      <c r="AG2328" s="135"/>
      <c r="AH2328" s="135"/>
      <c r="AI2328" s="135"/>
      <c r="AJ2328" s="135"/>
      <c r="AK2328" s="135"/>
      <c r="AL2328" s="135"/>
      <c r="AM2328" s="135"/>
      <c r="AN2328" s="135"/>
      <c r="AO2328" s="135"/>
      <c r="AP2328" s="135"/>
    </row>
    <row r="2329" spans="1:42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73">SUM(M2329:Y2329)</f>
        <v>0</v>
      </c>
      <c r="AA2329" s="31">
        <f>D2329-Z2329</f>
        <v>0</v>
      </c>
      <c r="AB2329" s="39"/>
      <c r="AC2329" s="32"/>
      <c r="AE2329" s="135"/>
      <c r="AF2329" s="135"/>
      <c r="AG2329" s="135"/>
      <c r="AH2329" s="135"/>
      <c r="AI2329" s="135"/>
      <c r="AJ2329" s="135"/>
      <c r="AK2329" s="135"/>
      <c r="AL2329" s="135"/>
      <c r="AM2329" s="135"/>
      <c r="AN2329" s="135"/>
      <c r="AO2329" s="135"/>
      <c r="AP2329" s="135"/>
    </row>
    <row r="2330" spans="1:42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73"/>
        <v>0</v>
      </c>
      <c r="AA2330" s="31">
        <f>D2330-Z2330</f>
        <v>0</v>
      </c>
      <c r="AB2330" s="39"/>
      <c r="AC2330" s="32"/>
      <c r="AE2330" s="135"/>
      <c r="AF2330" s="135"/>
      <c r="AG2330" s="135"/>
      <c r="AH2330" s="135"/>
      <c r="AI2330" s="135"/>
      <c r="AJ2330" s="135"/>
      <c r="AK2330" s="135"/>
      <c r="AL2330" s="135"/>
      <c r="AM2330" s="135"/>
      <c r="AN2330" s="135"/>
      <c r="AO2330" s="135"/>
      <c r="AP2330" s="135"/>
    </row>
    <row r="2331" spans="1:42" s="33" customFormat="1" ht="18" hidden="1" customHeight="1" x14ac:dyDescent="0.25">
      <c r="A2331" s="40" t="s">
        <v>38</v>
      </c>
      <c r="B2331" s="41">
        <f t="shared" ref="B2331:C2331" si="1174">SUM(B2327:B2330)</f>
        <v>48352014.509999998</v>
      </c>
      <c r="C2331" s="41">
        <f t="shared" si="1174"/>
        <v>0</v>
      </c>
      <c r="D2331" s="41">
        <f>SUM(D2327:D2330)</f>
        <v>48352014.509999998</v>
      </c>
      <c r="E2331" s="41">
        <f t="shared" ref="E2331:AA2331" si="1175">SUM(E2327:E2330)</f>
        <v>0</v>
      </c>
      <c r="F2331" s="41">
        <f t="shared" si="1175"/>
        <v>18080383.970000003</v>
      </c>
      <c r="G2331" s="41">
        <f t="shared" si="1175"/>
        <v>10367392.399999999</v>
      </c>
      <c r="H2331" s="41">
        <f t="shared" si="1175"/>
        <v>0</v>
      </c>
      <c r="I2331" s="41">
        <f t="shared" si="1175"/>
        <v>0</v>
      </c>
      <c r="J2331" s="41">
        <f t="shared" si="1175"/>
        <v>18050683.970000003</v>
      </c>
      <c r="K2331" s="41">
        <f t="shared" si="1175"/>
        <v>5452012.3999999994</v>
      </c>
      <c r="L2331" s="41">
        <f t="shared" si="1175"/>
        <v>0</v>
      </c>
      <c r="M2331" s="41">
        <f t="shared" si="1175"/>
        <v>24071690.460000001</v>
      </c>
      <c r="N2331" s="41">
        <f t="shared" si="1175"/>
        <v>0</v>
      </c>
      <c r="O2331" s="41">
        <f t="shared" si="1175"/>
        <v>0</v>
      </c>
      <c r="P2331" s="41">
        <f t="shared" si="1175"/>
        <v>0</v>
      </c>
      <c r="Q2331" s="41">
        <f t="shared" si="1175"/>
        <v>29700</v>
      </c>
      <c r="R2331" s="41">
        <f t="shared" si="1175"/>
        <v>0</v>
      </c>
      <c r="S2331" s="41">
        <f t="shared" si="1175"/>
        <v>0</v>
      </c>
      <c r="T2331" s="41">
        <f t="shared" si="1175"/>
        <v>0</v>
      </c>
      <c r="U2331" s="41">
        <f t="shared" si="1175"/>
        <v>0</v>
      </c>
      <c r="V2331" s="41">
        <f t="shared" si="1175"/>
        <v>4915380</v>
      </c>
      <c r="W2331" s="41">
        <f t="shared" si="1175"/>
        <v>0</v>
      </c>
      <c r="X2331" s="41">
        <f t="shared" si="1175"/>
        <v>0</v>
      </c>
      <c r="Y2331" s="41">
        <f t="shared" si="1175"/>
        <v>0</v>
      </c>
      <c r="Z2331" s="41">
        <f t="shared" si="1175"/>
        <v>29016770.460000001</v>
      </c>
      <c r="AA2331" s="41">
        <f t="shared" si="1175"/>
        <v>19335244.049999997</v>
      </c>
      <c r="AB2331" s="42">
        <f>Z2331/D2331</f>
        <v>0.60011502631392644</v>
      </c>
      <c r="AC2331" s="32"/>
      <c r="AE2331" s="135"/>
      <c r="AF2331" s="135"/>
      <c r="AG2331" s="135"/>
      <c r="AH2331" s="135"/>
      <c r="AI2331" s="135"/>
      <c r="AJ2331" s="135"/>
      <c r="AK2331" s="135"/>
      <c r="AL2331" s="135"/>
      <c r="AM2331" s="135"/>
      <c r="AN2331" s="135"/>
      <c r="AO2331" s="135"/>
      <c r="AP2331" s="135"/>
    </row>
    <row r="2332" spans="1:42" s="33" customFormat="1" ht="18" hidden="1" customHeight="1" x14ac:dyDescent="0.25">
      <c r="A2332" s="43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76">SUM(M2332:Y2332)</f>
        <v>0</v>
      </c>
      <c r="AA2332" s="31">
        <f>D2332-Z2332</f>
        <v>0</v>
      </c>
      <c r="AB2332" s="39" t="e">
        <f>Z2332/D2332</f>
        <v>#DIV/0!</v>
      </c>
      <c r="AC2332" s="32"/>
      <c r="AE2332" s="135"/>
      <c r="AF2332" s="135"/>
      <c r="AG2332" s="135"/>
      <c r="AH2332" s="135"/>
      <c r="AI2332" s="135"/>
      <c r="AJ2332" s="135"/>
      <c r="AK2332" s="135"/>
      <c r="AL2332" s="135"/>
      <c r="AM2332" s="135"/>
      <c r="AN2332" s="135"/>
      <c r="AO2332" s="135"/>
      <c r="AP2332" s="135"/>
    </row>
    <row r="2333" spans="1:42" s="33" customFormat="1" ht="32.450000000000003" customHeight="1" x14ac:dyDescent="0.25">
      <c r="A2333" s="40" t="s">
        <v>40</v>
      </c>
      <c r="B2333" s="41">
        <f t="shared" ref="B2333:C2333" si="1177">B2332+B2331</f>
        <v>48352014.509999998</v>
      </c>
      <c r="C2333" s="41">
        <f t="shared" si="1177"/>
        <v>0</v>
      </c>
      <c r="D2333" s="41">
        <f>D2332+D2331</f>
        <v>48352014.509999998</v>
      </c>
      <c r="E2333" s="41">
        <f t="shared" ref="E2333:AA2333" si="1178">E2332+E2331</f>
        <v>0</v>
      </c>
      <c r="F2333" s="41">
        <f t="shared" si="1178"/>
        <v>18080383.970000003</v>
      </c>
      <c r="G2333" s="41">
        <f t="shared" si="1178"/>
        <v>10367392.399999999</v>
      </c>
      <c r="H2333" s="41">
        <f t="shared" si="1178"/>
        <v>0</v>
      </c>
      <c r="I2333" s="41">
        <f t="shared" si="1178"/>
        <v>0</v>
      </c>
      <c r="J2333" s="41">
        <f t="shared" si="1178"/>
        <v>18050683.970000003</v>
      </c>
      <c r="K2333" s="41">
        <f t="shared" si="1178"/>
        <v>5452012.3999999994</v>
      </c>
      <c r="L2333" s="41">
        <f t="shared" si="1178"/>
        <v>0</v>
      </c>
      <c r="M2333" s="41">
        <f t="shared" si="1178"/>
        <v>24071690.460000001</v>
      </c>
      <c r="N2333" s="41">
        <f t="shared" si="1178"/>
        <v>0</v>
      </c>
      <c r="O2333" s="41">
        <f t="shared" si="1178"/>
        <v>0</v>
      </c>
      <c r="P2333" s="41">
        <f t="shared" si="1178"/>
        <v>0</v>
      </c>
      <c r="Q2333" s="41">
        <f t="shared" si="1178"/>
        <v>29700</v>
      </c>
      <c r="R2333" s="41">
        <f t="shared" si="1178"/>
        <v>0</v>
      </c>
      <c r="S2333" s="41">
        <f t="shared" si="1178"/>
        <v>0</v>
      </c>
      <c r="T2333" s="41">
        <f t="shared" si="1178"/>
        <v>0</v>
      </c>
      <c r="U2333" s="41">
        <f t="shared" si="1178"/>
        <v>0</v>
      </c>
      <c r="V2333" s="41">
        <f t="shared" si="1178"/>
        <v>4915380</v>
      </c>
      <c r="W2333" s="41">
        <f t="shared" si="1178"/>
        <v>0</v>
      </c>
      <c r="X2333" s="41">
        <f t="shared" si="1178"/>
        <v>0</v>
      </c>
      <c r="Y2333" s="41">
        <f t="shared" si="1178"/>
        <v>0</v>
      </c>
      <c r="Z2333" s="41">
        <f t="shared" si="1178"/>
        <v>29016770.460000001</v>
      </c>
      <c r="AA2333" s="41">
        <f t="shared" si="1178"/>
        <v>19335244.049999997</v>
      </c>
      <c r="AB2333" s="42">
        <f>Z2333/D2333</f>
        <v>0.60011502631392644</v>
      </c>
      <c r="AC2333" s="44"/>
      <c r="AE2333" s="135"/>
      <c r="AF2333" s="135"/>
      <c r="AG2333" s="135"/>
      <c r="AH2333" s="135"/>
      <c r="AI2333" s="135"/>
      <c r="AJ2333" s="135"/>
      <c r="AK2333" s="135"/>
      <c r="AL2333" s="135"/>
      <c r="AM2333" s="135"/>
      <c r="AN2333" s="135"/>
      <c r="AO2333" s="135"/>
      <c r="AP2333" s="135"/>
    </row>
    <row r="2334" spans="1:42" s="33" customFormat="1" ht="17.45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  <c r="AE2334" s="135"/>
      <c r="AF2334" s="135"/>
      <c r="AG2334" s="135"/>
      <c r="AH2334" s="135"/>
      <c r="AI2334" s="135"/>
      <c r="AJ2334" s="135"/>
      <c r="AK2334" s="135"/>
      <c r="AL2334" s="135"/>
      <c r="AM2334" s="135"/>
      <c r="AN2334" s="135"/>
      <c r="AO2334" s="135"/>
      <c r="AP2334" s="135"/>
    </row>
    <row r="2335" spans="1:42" s="33" customFormat="1" ht="29.1" customHeight="1" x14ac:dyDescent="0.25">
      <c r="A2335" s="30" t="s">
        <v>136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  <c r="AE2335" s="135"/>
      <c r="AF2335" s="135"/>
      <c r="AG2335" s="135"/>
      <c r="AH2335" s="135"/>
      <c r="AI2335" s="135"/>
      <c r="AJ2335" s="135"/>
      <c r="AK2335" s="135"/>
      <c r="AL2335" s="135"/>
      <c r="AM2335" s="135"/>
      <c r="AN2335" s="135"/>
      <c r="AO2335" s="135"/>
      <c r="AP2335" s="135"/>
    </row>
    <row r="2336" spans="1:42" s="33" customFormat="1" ht="26.1" customHeight="1" x14ac:dyDescent="0.25">
      <c r="A2336" s="30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  <c r="AE2336" s="135"/>
      <c r="AF2336" s="135"/>
      <c r="AG2336" s="135"/>
      <c r="AH2336" s="135"/>
      <c r="AI2336" s="135"/>
      <c r="AJ2336" s="135"/>
      <c r="AK2336" s="135"/>
      <c r="AL2336" s="135"/>
      <c r="AM2336" s="135"/>
      <c r="AN2336" s="135"/>
      <c r="AO2336" s="135"/>
      <c r="AP2336" s="135"/>
    </row>
    <row r="2337" spans="1:42" s="33" customFormat="1" ht="27.95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9"/>
      <c r="AC2337" s="32"/>
      <c r="AE2337" s="135"/>
      <c r="AF2337" s="135"/>
      <c r="AG2337" s="135"/>
      <c r="AH2337" s="135"/>
      <c r="AI2337" s="135"/>
      <c r="AJ2337" s="135"/>
      <c r="AK2337" s="135"/>
      <c r="AL2337" s="135"/>
      <c r="AM2337" s="135"/>
      <c r="AN2337" s="135"/>
      <c r="AO2337" s="135"/>
      <c r="AP2337" s="135"/>
    </row>
    <row r="2338" spans="1:42" s="33" customFormat="1" ht="27.95" customHeight="1" x14ac:dyDescent="0.2">
      <c r="A2338" s="36" t="s">
        <v>35</v>
      </c>
      <c r="B2338" s="31">
        <f>[1]consoCURRENT!E46086</f>
        <v>2208013951.9499998</v>
      </c>
      <c r="C2338" s="31">
        <f>[1]consoCURRENT!F46086</f>
        <v>0</v>
      </c>
      <c r="D2338" s="31">
        <f>[1]consoCURRENT!G46086</f>
        <v>2208013951.9499998</v>
      </c>
      <c r="E2338" s="31">
        <f>[1]consoCURRENT!H46086</f>
        <v>18113</v>
      </c>
      <c r="F2338" s="31">
        <f>[1]consoCURRENT!I46086</f>
        <v>1182181953.2100003</v>
      </c>
      <c r="G2338" s="31">
        <f>[1]consoCURRENT!J46086</f>
        <v>11069435.850000001</v>
      </c>
      <c r="H2338" s="31">
        <f>[1]consoCURRENT!K46086</f>
        <v>0</v>
      </c>
      <c r="I2338" s="31">
        <f>[1]consoCURRENT!L46086</f>
        <v>0</v>
      </c>
      <c r="J2338" s="31">
        <f>[1]consoCURRENT!M46086</f>
        <v>1161253412.7100003</v>
      </c>
      <c r="K2338" s="31">
        <f>[1]consoCURRENT!N46086</f>
        <v>10931826.890000001</v>
      </c>
      <c r="L2338" s="31">
        <f>[1]consoCURRENT!O46086</f>
        <v>0</v>
      </c>
      <c r="M2338" s="31">
        <f>[1]consoCURRENT!P46086</f>
        <v>1174702365.7600002</v>
      </c>
      <c r="N2338" s="31">
        <f>[1]consoCURRENT!Q46086</f>
        <v>0</v>
      </c>
      <c r="O2338" s="31">
        <f>[1]consoCURRENT!R46086</f>
        <v>10388</v>
      </c>
      <c r="P2338" s="31">
        <f>[1]consoCURRENT!S46086</f>
        <v>7725</v>
      </c>
      <c r="Q2338" s="31">
        <f>[1]consoCURRENT!T46086</f>
        <v>20319222</v>
      </c>
      <c r="R2338" s="31">
        <f>[1]consoCURRENT!U46086</f>
        <v>514926.5</v>
      </c>
      <c r="S2338" s="31">
        <f>[1]consoCURRENT!V46086</f>
        <v>94392</v>
      </c>
      <c r="T2338" s="31">
        <f>[1]consoCURRENT!W46086</f>
        <v>122614.5</v>
      </c>
      <c r="U2338" s="31">
        <f>[1]consoCURRENT!X46086</f>
        <v>8594.4599999999991</v>
      </c>
      <c r="V2338" s="31">
        <f>[1]consoCURRENT!Y46086</f>
        <v>6400</v>
      </c>
      <c r="W2338" s="31">
        <f>[1]consoCURRENT!Z46086</f>
        <v>0</v>
      </c>
      <c r="X2338" s="31">
        <f>[1]consoCURRENT!AA46086</f>
        <v>0</v>
      </c>
      <c r="Y2338" s="31">
        <f>[1]consoCURRENT!AB46086</f>
        <v>0</v>
      </c>
      <c r="Z2338" s="31">
        <f t="shared" ref="Z2338:Z2340" si="1179">SUM(M2338:Y2338)</f>
        <v>1195786628.2200003</v>
      </c>
      <c r="AA2338" s="31">
        <f>D2338-Z2338</f>
        <v>1012227323.7299995</v>
      </c>
      <c r="AB2338" s="39">
        <f>Z2338/D2338</f>
        <v>0.54156660883593855</v>
      </c>
      <c r="AC2338" s="32"/>
      <c r="AE2338" s="135"/>
      <c r="AF2338" s="135"/>
      <c r="AG2338" s="135"/>
      <c r="AH2338" s="135"/>
      <c r="AI2338" s="135"/>
      <c r="AJ2338" s="135"/>
      <c r="AK2338" s="135"/>
      <c r="AL2338" s="135"/>
      <c r="AM2338" s="135"/>
      <c r="AN2338" s="135"/>
      <c r="AO2338" s="135"/>
      <c r="AP2338" s="135"/>
    </row>
    <row r="2339" spans="1:42" s="33" customFormat="1" ht="27.95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79"/>
        <v>0</v>
      </c>
      <c r="AA2339" s="31">
        <f>D2339-Z2339</f>
        <v>0</v>
      </c>
      <c r="AB2339" s="39"/>
      <c r="AC2339" s="32"/>
      <c r="AE2339" s="135"/>
      <c r="AF2339" s="135"/>
      <c r="AG2339" s="135"/>
      <c r="AH2339" s="135"/>
      <c r="AI2339" s="135"/>
      <c r="AJ2339" s="135"/>
      <c r="AK2339" s="135"/>
      <c r="AL2339" s="135"/>
      <c r="AM2339" s="135"/>
      <c r="AN2339" s="135"/>
      <c r="AO2339" s="135"/>
      <c r="AP2339" s="135"/>
    </row>
    <row r="2340" spans="1:42" s="33" customFormat="1" ht="27.95" customHeight="1" x14ac:dyDescent="0.2">
      <c r="A2340" s="36" t="s">
        <v>37</v>
      </c>
      <c r="B2340" s="31">
        <f>[1]consoCURRENT!G46121</f>
        <v>4960012</v>
      </c>
      <c r="C2340" s="31"/>
      <c r="D2340" s="31">
        <f>[1]consoCURRENT!E46121</f>
        <v>4960012</v>
      </c>
      <c r="E2340" s="31">
        <f>[1]consoCURRENT!H46121</f>
        <v>0</v>
      </c>
      <c r="F2340" s="31">
        <f>[1]consoCURRENT!I46121</f>
        <v>3994512</v>
      </c>
      <c r="G2340" s="31">
        <f>[1]consoCURRENT!J46121</f>
        <v>735280</v>
      </c>
      <c r="H2340" s="31">
        <f>[1]consoCURRENT!K46121</f>
        <v>0</v>
      </c>
      <c r="I2340" s="31">
        <f>[1]consoCURRENT!L46121</f>
        <v>0</v>
      </c>
      <c r="J2340" s="31">
        <f>[1]consoCURRENT!M46121</f>
        <v>3994512</v>
      </c>
      <c r="K2340" s="31">
        <f>[1]consoCURRENT!N46121</f>
        <v>0</v>
      </c>
      <c r="L2340" s="31">
        <f>[1]consoCURRENT!O46121</f>
        <v>0</v>
      </c>
      <c r="M2340" s="31">
        <f>[1]consoCURRENT!P46121</f>
        <v>3994512</v>
      </c>
      <c r="N2340" s="31">
        <f>[1]consoCURRENT!Q46121</f>
        <v>0</v>
      </c>
      <c r="O2340" s="31">
        <f>[1]consoCURRENT!R46121</f>
        <v>0</v>
      </c>
      <c r="P2340" s="31">
        <f>[1]consoCURRENT!S46121</f>
        <v>0</v>
      </c>
      <c r="Q2340" s="31">
        <f>[1]consoCURRENT!T46121</f>
        <v>0</v>
      </c>
      <c r="R2340" s="31">
        <f>[1]consoCURRENT!U46121</f>
        <v>0</v>
      </c>
      <c r="S2340" s="31">
        <f>[1]consoCURRENT!V46121</f>
        <v>0</v>
      </c>
      <c r="T2340" s="31">
        <f>[1]consoCURRENT!W46121</f>
        <v>0</v>
      </c>
      <c r="U2340" s="31">
        <f>[1]consoCURRENT!X46121</f>
        <v>0</v>
      </c>
      <c r="V2340" s="31">
        <f>[1]consoCURRENT!Y46121</f>
        <v>735280</v>
      </c>
      <c r="W2340" s="31">
        <f>[1]consoCURRENT!Z46121</f>
        <v>0</v>
      </c>
      <c r="X2340" s="31">
        <f>[1]consoCURRENT!AA46121</f>
        <v>0</v>
      </c>
      <c r="Y2340" s="31">
        <f>[1]consoCURRENT!AB46121</f>
        <v>0</v>
      </c>
      <c r="Z2340" s="31">
        <f t="shared" si="1179"/>
        <v>4729792</v>
      </c>
      <c r="AA2340" s="31">
        <f>D2340-Z2340</f>
        <v>230220</v>
      </c>
      <c r="AB2340" s="39">
        <f>Z2340/D2340</f>
        <v>0.95358478971421845</v>
      </c>
      <c r="AC2340" s="32"/>
      <c r="AE2340" s="135"/>
      <c r="AF2340" s="135"/>
      <c r="AG2340" s="135"/>
      <c r="AH2340" s="135"/>
      <c r="AI2340" s="135"/>
      <c r="AJ2340" s="135"/>
      <c r="AK2340" s="135"/>
      <c r="AL2340" s="135"/>
      <c r="AM2340" s="135"/>
      <c r="AN2340" s="135"/>
      <c r="AO2340" s="135"/>
      <c r="AP2340" s="135"/>
    </row>
    <row r="2341" spans="1:42" s="33" customFormat="1" ht="18" hidden="1" customHeight="1" x14ac:dyDescent="0.25">
      <c r="A2341" s="40" t="s">
        <v>38</v>
      </c>
      <c r="B2341" s="41">
        <f t="shared" ref="B2341:C2341" si="1180">SUM(B2337:B2340)</f>
        <v>2212973963.9499998</v>
      </c>
      <c r="C2341" s="41">
        <f t="shared" si="1180"/>
        <v>0</v>
      </c>
      <c r="D2341" s="41">
        <f>SUM(D2337:D2340)</f>
        <v>2212973963.9499998</v>
      </c>
      <c r="E2341" s="41">
        <f t="shared" ref="E2341:AA2341" si="1181">SUM(E2337:E2340)</f>
        <v>18113</v>
      </c>
      <c r="F2341" s="41">
        <f t="shared" si="1181"/>
        <v>1186176465.2100003</v>
      </c>
      <c r="G2341" s="41">
        <f t="shared" si="1181"/>
        <v>11804715.850000001</v>
      </c>
      <c r="H2341" s="41">
        <f t="shared" si="1181"/>
        <v>0</v>
      </c>
      <c r="I2341" s="41">
        <f t="shared" si="1181"/>
        <v>0</v>
      </c>
      <c r="J2341" s="41">
        <f t="shared" si="1181"/>
        <v>1165247924.7100003</v>
      </c>
      <c r="K2341" s="41">
        <f t="shared" si="1181"/>
        <v>10931826.890000001</v>
      </c>
      <c r="L2341" s="41">
        <f t="shared" si="1181"/>
        <v>0</v>
      </c>
      <c r="M2341" s="41">
        <f t="shared" si="1181"/>
        <v>1178696877.7600002</v>
      </c>
      <c r="N2341" s="41">
        <f t="shared" si="1181"/>
        <v>0</v>
      </c>
      <c r="O2341" s="41">
        <f t="shared" si="1181"/>
        <v>10388</v>
      </c>
      <c r="P2341" s="41">
        <f t="shared" si="1181"/>
        <v>7725</v>
      </c>
      <c r="Q2341" s="41">
        <f t="shared" si="1181"/>
        <v>20319222</v>
      </c>
      <c r="R2341" s="41">
        <f t="shared" si="1181"/>
        <v>514926.5</v>
      </c>
      <c r="S2341" s="41">
        <f t="shared" si="1181"/>
        <v>94392</v>
      </c>
      <c r="T2341" s="41">
        <f t="shared" si="1181"/>
        <v>122614.5</v>
      </c>
      <c r="U2341" s="41">
        <f t="shared" si="1181"/>
        <v>8594.4599999999991</v>
      </c>
      <c r="V2341" s="41">
        <f t="shared" si="1181"/>
        <v>741680</v>
      </c>
      <c r="W2341" s="41">
        <f t="shared" si="1181"/>
        <v>0</v>
      </c>
      <c r="X2341" s="41">
        <f t="shared" si="1181"/>
        <v>0</v>
      </c>
      <c r="Y2341" s="41">
        <f t="shared" si="1181"/>
        <v>0</v>
      </c>
      <c r="Z2341" s="41">
        <f t="shared" si="1181"/>
        <v>1200516420.2200003</v>
      </c>
      <c r="AA2341" s="41">
        <f t="shared" si="1181"/>
        <v>1012457543.7299995</v>
      </c>
      <c r="AB2341" s="42">
        <f>Z2341/D2341</f>
        <v>0.54249007886074019</v>
      </c>
      <c r="AC2341" s="32"/>
      <c r="AE2341" s="135"/>
      <c r="AF2341" s="135"/>
      <c r="AG2341" s="135"/>
      <c r="AH2341" s="135"/>
      <c r="AI2341" s="135"/>
      <c r="AJ2341" s="135"/>
      <c r="AK2341" s="135"/>
      <c r="AL2341" s="135"/>
      <c r="AM2341" s="135"/>
      <c r="AN2341" s="135"/>
      <c r="AO2341" s="135"/>
      <c r="AP2341" s="135"/>
    </row>
    <row r="2342" spans="1:42" s="33" customFormat="1" ht="18" hidden="1" customHeight="1" x14ac:dyDescent="0.25">
      <c r="A2342" s="43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82">SUM(M2342:Y2342)</f>
        <v>0</v>
      </c>
      <c r="AA2342" s="31">
        <f>D2342-Z2342</f>
        <v>0</v>
      </c>
      <c r="AB2342" s="39" t="e">
        <f>Z2342/D2342</f>
        <v>#DIV/0!</v>
      </c>
      <c r="AC2342" s="32"/>
      <c r="AE2342" s="135"/>
      <c r="AF2342" s="135"/>
      <c r="AG2342" s="135"/>
      <c r="AH2342" s="135"/>
      <c r="AI2342" s="135"/>
      <c r="AJ2342" s="135"/>
      <c r="AK2342" s="135"/>
      <c r="AL2342" s="135"/>
      <c r="AM2342" s="135"/>
      <c r="AN2342" s="135"/>
      <c r="AO2342" s="135"/>
      <c r="AP2342" s="135"/>
    </row>
    <row r="2343" spans="1:42" s="33" customFormat="1" ht="31.5" customHeight="1" x14ac:dyDescent="0.25">
      <c r="A2343" s="40" t="s">
        <v>40</v>
      </c>
      <c r="B2343" s="41">
        <f t="shared" ref="B2343:C2343" si="1183">B2342+B2341</f>
        <v>2212973963.9499998</v>
      </c>
      <c r="C2343" s="41">
        <f t="shared" si="1183"/>
        <v>0</v>
      </c>
      <c r="D2343" s="41">
        <f>D2342+D2341</f>
        <v>2212973963.9499998</v>
      </c>
      <c r="E2343" s="41">
        <f t="shared" ref="E2343:AA2343" si="1184">E2342+E2341</f>
        <v>18113</v>
      </c>
      <c r="F2343" s="41">
        <f t="shared" si="1184"/>
        <v>1186176465.2100003</v>
      </c>
      <c r="G2343" s="41">
        <f t="shared" si="1184"/>
        <v>11804715.850000001</v>
      </c>
      <c r="H2343" s="41">
        <f t="shared" si="1184"/>
        <v>0</v>
      </c>
      <c r="I2343" s="41">
        <f t="shared" si="1184"/>
        <v>0</v>
      </c>
      <c r="J2343" s="41">
        <f t="shared" si="1184"/>
        <v>1165247924.7100003</v>
      </c>
      <c r="K2343" s="41">
        <f t="shared" si="1184"/>
        <v>10931826.890000001</v>
      </c>
      <c r="L2343" s="41">
        <f t="shared" si="1184"/>
        <v>0</v>
      </c>
      <c r="M2343" s="41">
        <f t="shared" si="1184"/>
        <v>1178696877.7600002</v>
      </c>
      <c r="N2343" s="41">
        <f t="shared" si="1184"/>
        <v>0</v>
      </c>
      <c r="O2343" s="41">
        <f t="shared" si="1184"/>
        <v>10388</v>
      </c>
      <c r="P2343" s="41">
        <f t="shared" si="1184"/>
        <v>7725</v>
      </c>
      <c r="Q2343" s="41">
        <f t="shared" si="1184"/>
        <v>20319222</v>
      </c>
      <c r="R2343" s="41">
        <f t="shared" si="1184"/>
        <v>514926.5</v>
      </c>
      <c r="S2343" s="41">
        <f t="shared" si="1184"/>
        <v>94392</v>
      </c>
      <c r="T2343" s="41">
        <f t="shared" si="1184"/>
        <v>122614.5</v>
      </c>
      <c r="U2343" s="41">
        <f t="shared" si="1184"/>
        <v>8594.4599999999991</v>
      </c>
      <c r="V2343" s="41">
        <f t="shared" si="1184"/>
        <v>741680</v>
      </c>
      <c r="W2343" s="41">
        <f t="shared" si="1184"/>
        <v>0</v>
      </c>
      <c r="X2343" s="41">
        <f t="shared" si="1184"/>
        <v>0</v>
      </c>
      <c r="Y2343" s="41">
        <f t="shared" si="1184"/>
        <v>0</v>
      </c>
      <c r="Z2343" s="41">
        <f t="shared" si="1184"/>
        <v>1200516420.2200003</v>
      </c>
      <c r="AA2343" s="41">
        <f t="shared" si="1184"/>
        <v>1012457543.7299995</v>
      </c>
      <c r="AB2343" s="42">
        <f>Z2343/D2343</f>
        <v>0.54249007886074019</v>
      </c>
      <c r="AC2343" s="44"/>
      <c r="AE2343" s="135"/>
      <c r="AF2343" s="135"/>
      <c r="AG2343" s="135"/>
      <c r="AH2343" s="135"/>
      <c r="AI2343" s="135"/>
      <c r="AJ2343" s="135"/>
      <c r="AK2343" s="135"/>
      <c r="AL2343" s="135"/>
      <c r="AM2343" s="135"/>
      <c r="AN2343" s="135"/>
      <c r="AO2343" s="135"/>
      <c r="AP2343" s="135"/>
    </row>
    <row r="2344" spans="1:42" s="33" customFormat="1" ht="14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  <c r="AE2344" s="135"/>
      <c r="AF2344" s="135"/>
      <c r="AG2344" s="135"/>
      <c r="AH2344" s="135"/>
      <c r="AI2344" s="135"/>
      <c r="AJ2344" s="135"/>
      <c r="AK2344" s="135"/>
      <c r="AL2344" s="135"/>
      <c r="AM2344" s="135"/>
      <c r="AN2344" s="135"/>
      <c r="AO2344" s="135"/>
      <c r="AP2344" s="135"/>
    </row>
    <row r="2345" spans="1:42" s="33" customFormat="1" ht="15" customHeight="1" x14ac:dyDescent="0.25">
      <c r="A2345" s="48" t="s">
        <v>138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  <c r="AE2345" s="135"/>
      <c r="AF2345" s="135"/>
      <c r="AG2345" s="135"/>
      <c r="AH2345" s="135"/>
      <c r="AI2345" s="135"/>
      <c r="AJ2345" s="135"/>
      <c r="AK2345" s="135"/>
      <c r="AL2345" s="135"/>
      <c r="AM2345" s="135"/>
      <c r="AN2345" s="135"/>
      <c r="AO2345" s="135"/>
      <c r="AP2345" s="135"/>
    </row>
    <row r="2346" spans="1:42" s="33" customFormat="1" ht="15" customHeight="1" x14ac:dyDescent="0.25">
      <c r="A2346" s="48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  <c r="AE2346" s="135"/>
      <c r="AF2346" s="135"/>
      <c r="AG2346" s="135"/>
      <c r="AH2346" s="135"/>
      <c r="AI2346" s="135"/>
      <c r="AJ2346" s="135"/>
      <c r="AK2346" s="135"/>
      <c r="AL2346" s="135"/>
      <c r="AM2346" s="135"/>
      <c r="AN2346" s="135"/>
      <c r="AO2346" s="135"/>
      <c r="AP2346" s="135"/>
    </row>
    <row r="2347" spans="1:42" s="33" customFormat="1" ht="18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9"/>
      <c r="AC2347" s="32"/>
      <c r="AE2347" s="135"/>
      <c r="AF2347" s="135"/>
      <c r="AG2347" s="135"/>
      <c r="AH2347" s="135"/>
      <c r="AI2347" s="135"/>
      <c r="AJ2347" s="135"/>
      <c r="AK2347" s="135"/>
      <c r="AL2347" s="135"/>
      <c r="AM2347" s="135"/>
      <c r="AN2347" s="135"/>
      <c r="AO2347" s="135"/>
      <c r="AP2347" s="135"/>
    </row>
    <row r="2348" spans="1:42" s="33" customFormat="1" ht="22.5" customHeight="1" x14ac:dyDescent="0.2">
      <c r="A2348" s="36" t="s">
        <v>35</v>
      </c>
      <c r="B2348" s="31">
        <f>[1]consoCURRENT!E46299</f>
        <v>89523290.51000002</v>
      </c>
      <c r="C2348" s="31">
        <f>[1]consoCURRENT!F46299</f>
        <v>0</v>
      </c>
      <c r="D2348" s="31">
        <f>[1]consoCURRENT!G46299</f>
        <v>89523290.51000002</v>
      </c>
      <c r="E2348" s="31">
        <f>[1]consoCURRENT!H46299</f>
        <v>0</v>
      </c>
      <c r="F2348" s="31">
        <f>[1]consoCURRENT!I46299</f>
        <v>49851528.419999994</v>
      </c>
      <c r="G2348" s="31">
        <f>[1]consoCURRENT!J46299</f>
        <v>-1409566.6500000004</v>
      </c>
      <c r="H2348" s="31">
        <f>[1]consoCURRENT!K46299</f>
        <v>0</v>
      </c>
      <c r="I2348" s="31">
        <f>[1]consoCURRENT!L46299</f>
        <v>0</v>
      </c>
      <c r="J2348" s="31">
        <f>[1]consoCURRENT!M46299</f>
        <v>49026528.419999994</v>
      </c>
      <c r="K2348" s="31">
        <f>[1]consoCURRENT!N46299</f>
        <v>-1409566.6500000004</v>
      </c>
      <c r="L2348" s="31">
        <f>[1]consoCURRENT!O46299</f>
        <v>0</v>
      </c>
      <c r="M2348" s="31">
        <f>[1]consoCURRENT!P46299</f>
        <v>76027039.440000013</v>
      </c>
      <c r="N2348" s="31">
        <f>[1]consoCURRENT!Q46299</f>
        <v>0</v>
      </c>
      <c r="O2348" s="31">
        <f>[1]consoCURRENT!R46299</f>
        <v>0</v>
      </c>
      <c r="P2348" s="31">
        <f>[1]consoCURRENT!S46299</f>
        <v>0</v>
      </c>
      <c r="Q2348" s="31">
        <f>[1]consoCURRENT!T46299</f>
        <v>825000</v>
      </c>
      <c r="R2348" s="31">
        <f>[1]consoCURRENT!U46299</f>
        <v>0</v>
      </c>
      <c r="S2348" s="31">
        <f>[1]consoCURRENT!V46299</f>
        <v>0</v>
      </c>
      <c r="T2348" s="31">
        <f>[1]consoCURRENT!W46299</f>
        <v>0</v>
      </c>
      <c r="U2348" s="31">
        <f>[1]consoCURRENT!X46299</f>
        <v>0</v>
      </c>
      <c r="V2348" s="31">
        <f>[1]consoCURRENT!Y46299</f>
        <v>0</v>
      </c>
      <c r="W2348" s="31">
        <f>[1]consoCURRENT!Z46299</f>
        <v>0</v>
      </c>
      <c r="X2348" s="31">
        <f>[1]consoCURRENT!AA46299</f>
        <v>0</v>
      </c>
      <c r="Y2348" s="31">
        <f>[1]consoCURRENT!AB46299</f>
        <v>0</v>
      </c>
      <c r="Z2348" s="31">
        <f t="shared" ref="Z2348:Z2350" si="1185">SUM(M2348:Y2348)</f>
        <v>76852039.440000013</v>
      </c>
      <c r="AA2348" s="31">
        <f>D2348-Z2348</f>
        <v>12671251.070000008</v>
      </c>
      <c r="AB2348" s="39">
        <f>Z2348/D2348</f>
        <v>0.85845860895177228</v>
      </c>
      <c r="AC2348" s="32"/>
      <c r="AE2348" s="135"/>
      <c r="AF2348" s="135"/>
      <c r="AG2348" s="135"/>
      <c r="AH2348" s="135"/>
      <c r="AI2348" s="135"/>
      <c r="AJ2348" s="135"/>
      <c r="AK2348" s="135"/>
      <c r="AL2348" s="135"/>
      <c r="AM2348" s="135"/>
      <c r="AN2348" s="135"/>
      <c r="AO2348" s="135"/>
      <c r="AP2348" s="135"/>
    </row>
    <row r="2349" spans="1:42" s="33" customFormat="1" ht="24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85"/>
        <v>0</v>
      </c>
      <c r="AA2349" s="31">
        <f>D2349-Z2349</f>
        <v>0</v>
      </c>
      <c r="AB2349" s="39"/>
      <c r="AC2349" s="32"/>
      <c r="AE2349" s="135"/>
      <c r="AF2349" s="135"/>
      <c r="AG2349" s="135"/>
      <c r="AH2349" s="135"/>
      <c r="AI2349" s="135"/>
      <c r="AJ2349" s="135"/>
      <c r="AK2349" s="135"/>
      <c r="AL2349" s="135"/>
      <c r="AM2349" s="135"/>
      <c r="AN2349" s="135"/>
      <c r="AO2349" s="135"/>
      <c r="AP2349" s="135"/>
    </row>
    <row r="2350" spans="1:42" s="33" customFormat="1" ht="24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85"/>
        <v>0</v>
      </c>
      <c r="AA2350" s="31">
        <f>D2350-Z2350</f>
        <v>0</v>
      </c>
      <c r="AB2350" s="39"/>
      <c r="AC2350" s="32"/>
      <c r="AE2350" s="135"/>
      <c r="AF2350" s="135"/>
      <c r="AG2350" s="135"/>
      <c r="AH2350" s="135"/>
      <c r="AI2350" s="135"/>
      <c r="AJ2350" s="135"/>
      <c r="AK2350" s="135"/>
      <c r="AL2350" s="135"/>
      <c r="AM2350" s="135"/>
      <c r="AN2350" s="135"/>
      <c r="AO2350" s="135"/>
      <c r="AP2350" s="135"/>
    </row>
    <row r="2351" spans="1:42" s="33" customFormat="1" ht="18" hidden="1" customHeight="1" x14ac:dyDescent="0.25">
      <c r="A2351" s="40" t="s">
        <v>38</v>
      </c>
      <c r="B2351" s="41">
        <f t="shared" ref="B2351:C2351" si="1186">SUM(B2347:B2350)</f>
        <v>89523290.51000002</v>
      </c>
      <c r="C2351" s="41">
        <f t="shared" si="1186"/>
        <v>0</v>
      </c>
      <c r="D2351" s="41">
        <f>SUM(D2347:D2350)</f>
        <v>89523290.51000002</v>
      </c>
      <c r="E2351" s="41">
        <f t="shared" ref="E2351:AA2351" si="1187">SUM(E2347:E2350)</f>
        <v>0</v>
      </c>
      <c r="F2351" s="41">
        <f t="shared" si="1187"/>
        <v>49851528.419999994</v>
      </c>
      <c r="G2351" s="41">
        <f t="shared" si="1187"/>
        <v>-1409566.6500000004</v>
      </c>
      <c r="H2351" s="41">
        <f t="shared" si="1187"/>
        <v>0</v>
      </c>
      <c r="I2351" s="41">
        <f t="shared" si="1187"/>
        <v>0</v>
      </c>
      <c r="J2351" s="41">
        <f t="shared" si="1187"/>
        <v>49026528.419999994</v>
      </c>
      <c r="K2351" s="41">
        <f t="shared" si="1187"/>
        <v>-1409566.6500000004</v>
      </c>
      <c r="L2351" s="41">
        <f t="shared" si="1187"/>
        <v>0</v>
      </c>
      <c r="M2351" s="41">
        <f t="shared" si="1187"/>
        <v>76027039.440000013</v>
      </c>
      <c r="N2351" s="41">
        <f t="shared" si="1187"/>
        <v>0</v>
      </c>
      <c r="O2351" s="41">
        <f t="shared" si="1187"/>
        <v>0</v>
      </c>
      <c r="P2351" s="41">
        <f t="shared" si="1187"/>
        <v>0</v>
      </c>
      <c r="Q2351" s="41">
        <f t="shared" si="1187"/>
        <v>825000</v>
      </c>
      <c r="R2351" s="41">
        <f t="shared" si="1187"/>
        <v>0</v>
      </c>
      <c r="S2351" s="41">
        <f t="shared" si="1187"/>
        <v>0</v>
      </c>
      <c r="T2351" s="41">
        <f t="shared" si="1187"/>
        <v>0</v>
      </c>
      <c r="U2351" s="41">
        <f t="shared" si="1187"/>
        <v>0</v>
      </c>
      <c r="V2351" s="41">
        <f t="shared" si="1187"/>
        <v>0</v>
      </c>
      <c r="W2351" s="41">
        <f t="shared" si="1187"/>
        <v>0</v>
      </c>
      <c r="X2351" s="41">
        <f t="shared" si="1187"/>
        <v>0</v>
      </c>
      <c r="Y2351" s="41">
        <f t="shared" si="1187"/>
        <v>0</v>
      </c>
      <c r="Z2351" s="41">
        <f t="shared" si="1187"/>
        <v>76852039.440000013</v>
      </c>
      <c r="AA2351" s="41">
        <f t="shared" si="1187"/>
        <v>12671251.070000008</v>
      </c>
      <c r="AB2351" s="42">
        <f>Z2351/D2351</f>
        <v>0.85845860895177228</v>
      </c>
      <c r="AC2351" s="32"/>
      <c r="AE2351" s="135"/>
      <c r="AF2351" s="135"/>
      <c r="AG2351" s="135"/>
      <c r="AH2351" s="135"/>
      <c r="AI2351" s="135"/>
      <c r="AJ2351" s="135"/>
      <c r="AK2351" s="135"/>
      <c r="AL2351" s="135"/>
      <c r="AM2351" s="135"/>
      <c r="AN2351" s="135"/>
      <c r="AO2351" s="135"/>
      <c r="AP2351" s="135"/>
    </row>
    <row r="2352" spans="1:42" s="33" customFormat="1" ht="18" hidden="1" customHeight="1" x14ac:dyDescent="0.25">
      <c r="A2352" s="43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88">SUM(M2352:Y2352)</f>
        <v>0</v>
      </c>
      <c r="AA2352" s="31">
        <f>D2352-Z2352</f>
        <v>0</v>
      </c>
      <c r="AB2352" s="39"/>
      <c r="AC2352" s="32"/>
      <c r="AE2352" s="135"/>
      <c r="AF2352" s="135"/>
      <c r="AG2352" s="135"/>
      <c r="AH2352" s="135"/>
      <c r="AI2352" s="135"/>
      <c r="AJ2352" s="135"/>
      <c r="AK2352" s="135"/>
      <c r="AL2352" s="135"/>
      <c r="AM2352" s="135"/>
      <c r="AN2352" s="135"/>
      <c r="AO2352" s="135"/>
      <c r="AP2352" s="135"/>
    </row>
    <row r="2353" spans="1:42" s="33" customFormat="1" ht="26.45" customHeight="1" x14ac:dyDescent="0.25">
      <c r="A2353" s="40" t="s">
        <v>40</v>
      </c>
      <c r="B2353" s="41">
        <f t="shared" ref="B2353:C2353" si="1189">B2352+B2351</f>
        <v>89523290.51000002</v>
      </c>
      <c r="C2353" s="41">
        <f t="shared" si="1189"/>
        <v>0</v>
      </c>
      <c r="D2353" s="41">
        <f>D2352+D2351</f>
        <v>89523290.51000002</v>
      </c>
      <c r="E2353" s="41">
        <f t="shared" ref="E2353:AA2353" si="1190">E2352+E2351</f>
        <v>0</v>
      </c>
      <c r="F2353" s="41">
        <f t="shared" si="1190"/>
        <v>49851528.419999994</v>
      </c>
      <c r="G2353" s="41">
        <f t="shared" si="1190"/>
        <v>-1409566.6500000004</v>
      </c>
      <c r="H2353" s="41">
        <f t="shared" si="1190"/>
        <v>0</v>
      </c>
      <c r="I2353" s="41">
        <f t="shared" si="1190"/>
        <v>0</v>
      </c>
      <c r="J2353" s="41">
        <f t="shared" si="1190"/>
        <v>49026528.419999994</v>
      </c>
      <c r="K2353" s="41">
        <f t="shared" si="1190"/>
        <v>-1409566.6500000004</v>
      </c>
      <c r="L2353" s="41">
        <f t="shared" si="1190"/>
        <v>0</v>
      </c>
      <c r="M2353" s="41">
        <f t="shared" si="1190"/>
        <v>76027039.440000013</v>
      </c>
      <c r="N2353" s="41">
        <f t="shared" si="1190"/>
        <v>0</v>
      </c>
      <c r="O2353" s="41">
        <f t="shared" si="1190"/>
        <v>0</v>
      </c>
      <c r="P2353" s="41">
        <f t="shared" si="1190"/>
        <v>0</v>
      </c>
      <c r="Q2353" s="41">
        <f t="shared" si="1190"/>
        <v>825000</v>
      </c>
      <c r="R2353" s="41">
        <f t="shared" si="1190"/>
        <v>0</v>
      </c>
      <c r="S2353" s="41">
        <f t="shared" si="1190"/>
        <v>0</v>
      </c>
      <c r="T2353" s="41">
        <f t="shared" si="1190"/>
        <v>0</v>
      </c>
      <c r="U2353" s="41">
        <f t="shared" si="1190"/>
        <v>0</v>
      </c>
      <c r="V2353" s="41">
        <f t="shared" si="1190"/>
        <v>0</v>
      </c>
      <c r="W2353" s="41">
        <f t="shared" si="1190"/>
        <v>0</v>
      </c>
      <c r="X2353" s="41">
        <f t="shared" si="1190"/>
        <v>0</v>
      </c>
      <c r="Y2353" s="41">
        <f t="shared" si="1190"/>
        <v>0</v>
      </c>
      <c r="Z2353" s="41">
        <f t="shared" si="1190"/>
        <v>76852039.440000013</v>
      </c>
      <c r="AA2353" s="41">
        <f t="shared" si="1190"/>
        <v>12671251.070000008</v>
      </c>
      <c r="AB2353" s="42">
        <f>Z2353/D2353</f>
        <v>0.85845860895177228</v>
      </c>
      <c r="AC2353" s="44"/>
      <c r="AE2353" s="135"/>
      <c r="AF2353" s="135"/>
      <c r="AG2353" s="135"/>
      <c r="AH2353" s="135"/>
      <c r="AI2353" s="135"/>
      <c r="AJ2353" s="135"/>
      <c r="AK2353" s="135"/>
      <c r="AL2353" s="135"/>
      <c r="AM2353" s="135"/>
      <c r="AN2353" s="135"/>
      <c r="AO2353" s="135"/>
      <c r="AP2353" s="135"/>
    </row>
    <row r="2354" spans="1:42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  <c r="AE2354" s="135"/>
      <c r="AF2354" s="135"/>
      <c r="AG2354" s="135"/>
      <c r="AH2354" s="135"/>
      <c r="AI2354" s="135"/>
      <c r="AJ2354" s="135"/>
      <c r="AK2354" s="135"/>
      <c r="AL2354" s="135"/>
      <c r="AM2354" s="135"/>
      <c r="AN2354" s="135"/>
      <c r="AO2354" s="135"/>
      <c r="AP2354" s="135"/>
    </row>
    <row r="2355" spans="1:42" s="33" customFormat="1" ht="15" customHeight="1" x14ac:dyDescent="0.25">
      <c r="A2355" s="48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  <c r="AE2355" s="135"/>
      <c r="AF2355" s="135"/>
      <c r="AG2355" s="135"/>
      <c r="AH2355" s="135"/>
      <c r="AI2355" s="135"/>
      <c r="AJ2355" s="135"/>
      <c r="AK2355" s="135"/>
      <c r="AL2355" s="135"/>
      <c r="AM2355" s="135"/>
      <c r="AN2355" s="135"/>
      <c r="AO2355" s="135"/>
      <c r="AP2355" s="135"/>
    </row>
    <row r="2356" spans="1:42" s="33" customFormat="1" ht="15" hidden="1" customHeight="1" x14ac:dyDescent="0.25">
      <c r="A2356" s="48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  <c r="AE2356" s="135"/>
      <c r="AF2356" s="135"/>
      <c r="AG2356" s="135"/>
      <c r="AH2356" s="135"/>
      <c r="AI2356" s="135"/>
      <c r="AJ2356" s="135"/>
      <c r="AK2356" s="135"/>
      <c r="AL2356" s="135"/>
      <c r="AM2356" s="135"/>
      <c r="AN2356" s="135"/>
      <c r="AO2356" s="135"/>
      <c r="AP2356" s="135"/>
    </row>
    <row r="2357" spans="1:42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9"/>
      <c r="AC2357" s="32"/>
      <c r="AE2357" s="135"/>
      <c r="AF2357" s="135"/>
      <c r="AG2357" s="135"/>
      <c r="AH2357" s="135"/>
      <c r="AI2357" s="135"/>
      <c r="AJ2357" s="135"/>
      <c r="AK2357" s="135"/>
      <c r="AL2357" s="135"/>
      <c r="AM2357" s="135"/>
      <c r="AN2357" s="135"/>
      <c r="AO2357" s="135"/>
      <c r="AP2357" s="135"/>
    </row>
    <row r="2358" spans="1:42" s="33" customFormat="1" ht="18" hidden="1" customHeight="1" x14ac:dyDescent="0.2">
      <c r="A2358" s="36" t="s">
        <v>35</v>
      </c>
      <c r="B2358" s="31">
        <f>[1]consoCURRENT!E46512</f>
        <v>0</v>
      </c>
      <c r="C2358" s="31">
        <f>[1]consoCURRENT!F46512</f>
        <v>0</v>
      </c>
      <c r="D2358" s="31">
        <f>[1]consoCURRENT!G46512</f>
        <v>0</v>
      </c>
      <c r="E2358" s="31">
        <f>[1]consoCURRENT!H46512</f>
        <v>0</v>
      </c>
      <c r="F2358" s="31">
        <f>[1]consoCURRENT!I46512</f>
        <v>0</v>
      </c>
      <c r="G2358" s="31">
        <f>[1]consoCURRENT!J46512</f>
        <v>0</v>
      </c>
      <c r="H2358" s="31">
        <f>[1]consoCURRENT!K46512</f>
        <v>0</v>
      </c>
      <c r="I2358" s="31">
        <f>[1]consoCURRENT!L46512</f>
        <v>0</v>
      </c>
      <c r="J2358" s="31">
        <f>[1]consoCURRENT!M46512</f>
        <v>0</v>
      </c>
      <c r="K2358" s="31">
        <f>[1]consoCURRENT!N46512</f>
        <v>0</v>
      </c>
      <c r="L2358" s="31">
        <f>[1]consoCURRENT!O46512</f>
        <v>0</v>
      </c>
      <c r="M2358" s="31">
        <f>[1]consoCURRENT!P46512</f>
        <v>0</v>
      </c>
      <c r="N2358" s="31">
        <f>[1]consoCURRENT!Q46512</f>
        <v>0</v>
      </c>
      <c r="O2358" s="31">
        <f>[1]consoCURRENT!R46512</f>
        <v>0</v>
      </c>
      <c r="P2358" s="31">
        <f>[1]consoCURRENT!S46512</f>
        <v>0</v>
      </c>
      <c r="Q2358" s="31">
        <f>[1]consoCURRENT!T46512</f>
        <v>0</v>
      </c>
      <c r="R2358" s="31">
        <f>[1]consoCURRENT!U46512</f>
        <v>0</v>
      </c>
      <c r="S2358" s="31">
        <f>[1]consoCURRENT!V46512</f>
        <v>0</v>
      </c>
      <c r="T2358" s="31">
        <f>[1]consoCURRENT!W46512</f>
        <v>0</v>
      </c>
      <c r="U2358" s="31">
        <f>[1]consoCURRENT!X46512</f>
        <v>0</v>
      </c>
      <c r="V2358" s="31">
        <f>[1]consoCURRENT!Y46512</f>
        <v>0</v>
      </c>
      <c r="W2358" s="31">
        <f>[1]consoCURRENT!Z46512</f>
        <v>0</v>
      </c>
      <c r="X2358" s="31">
        <f>[1]consoCURRENT!AA46512</f>
        <v>0</v>
      </c>
      <c r="Y2358" s="31">
        <f>[1]consoCURRENT!AB46512</f>
        <v>0</v>
      </c>
      <c r="Z2358" s="31">
        <f>SUM(M2358:Y2358)</f>
        <v>0</v>
      </c>
      <c r="AA2358" s="31">
        <f>D2358-Z2358</f>
        <v>0</v>
      </c>
      <c r="AB2358" s="39" t="e">
        <f>Z2358/D2358</f>
        <v>#DIV/0!</v>
      </c>
      <c r="AC2358" s="32"/>
      <c r="AE2358" s="135"/>
      <c r="AF2358" s="135"/>
      <c r="AG2358" s="135"/>
      <c r="AH2358" s="135"/>
      <c r="AI2358" s="135"/>
      <c r="AJ2358" s="135"/>
      <c r="AK2358" s="135"/>
      <c r="AL2358" s="135"/>
      <c r="AM2358" s="135"/>
      <c r="AN2358" s="135"/>
      <c r="AO2358" s="135"/>
      <c r="AP2358" s="135"/>
    </row>
    <row r="2359" spans="1:42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91">SUM(M2359:Y2359)</f>
        <v>0</v>
      </c>
      <c r="AA2359" s="31">
        <f>D2359-Z2359</f>
        <v>0</v>
      </c>
      <c r="AB2359" s="39"/>
      <c r="AC2359" s="32"/>
      <c r="AE2359" s="135"/>
      <c r="AF2359" s="135"/>
      <c r="AG2359" s="135"/>
      <c r="AH2359" s="135"/>
      <c r="AI2359" s="135"/>
      <c r="AJ2359" s="135"/>
      <c r="AK2359" s="135"/>
      <c r="AL2359" s="135"/>
      <c r="AM2359" s="135"/>
      <c r="AN2359" s="135"/>
      <c r="AO2359" s="135"/>
      <c r="AP2359" s="135"/>
    </row>
    <row r="2360" spans="1:42" s="33" customFormat="1" ht="18" hidden="1" customHeight="1" x14ac:dyDescent="0.2">
      <c r="A2360" s="36" t="s">
        <v>37</v>
      </c>
      <c r="B2360" s="31">
        <f>[1]consoCURRENT!E46547</f>
        <v>0</v>
      </c>
      <c r="C2360" s="31">
        <f>[1]consoCURRENT!F46547</f>
        <v>0</v>
      </c>
      <c r="D2360" s="31">
        <f>[1]consoCURRENT!G46547</f>
        <v>0</v>
      </c>
      <c r="E2360" s="31">
        <f>[1]consoCURRENT!H46547</f>
        <v>0</v>
      </c>
      <c r="F2360" s="31">
        <f>[1]consoCURRENT!I46547</f>
        <v>0</v>
      </c>
      <c r="G2360" s="31">
        <f>[1]consoCURRENT!J46547</f>
        <v>0</v>
      </c>
      <c r="H2360" s="31">
        <f>[1]consoCURRENT!K46547</f>
        <v>0</v>
      </c>
      <c r="I2360" s="31">
        <f>[1]consoCURRENT!L46547</f>
        <v>0</v>
      </c>
      <c r="J2360" s="31">
        <f>[1]consoCURRENT!M46547</f>
        <v>0</v>
      </c>
      <c r="K2360" s="31">
        <f>[1]consoCURRENT!N46547</f>
        <v>0</v>
      </c>
      <c r="L2360" s="31">
        <f>[1]consoCURRENT!O46547</f>
        <v>0</v>
      </c>
      <c r="M2360" s="31">
        <f>[1]consoCURRENT!P46547</f>
        <v>0</v>
      </c>
      <c r="N2360" s="31">
        <f>[1]consoCURRENT!Q46547</f>
        <v>0</v>
      </c>
      <c r="O2360" s="31">
        <f>[1]consoCURRENT!R46547</f>
        <v>0</v>
      </c>
      <c r="P2360" s="31">
        <f>[1]consoCURRENT!S46547</f>
        <v>0</v>
      </c>
      <c r="Q2360" s="31">
        <f>[1]consoCURRENT!T46547</f>
        <v>0</v>
      </c>
      <c r="R2360" s="31">
        <f>[1]consoCURRENT!U46547</f>
        <v>0</v>
      </c>
      <c r="S2360" s="31">
        <f>[1]consoCURRENT!V46547</f>
        <v>0</v>
      </c>
      <c r="T2360" s="31">
        <f>[1]consoCURRENT!W46547</f>
        <v>0</v>
      </c>
      <c r="U2360" s="31">
        <f>[1]consoCURRENT!X46547</f>
        <v>0</v>
      </c>
      <c r="V2360" s="31">
        <f>[1]consoCURRENT!Y46547</f>
        <v>0</v>
      </c>
      <c r="W2360" s="31">
        <f>[1]consoCURRENT!Z46547</f>
        <v>0</v>
      </c>
      <c r="X2360" s="31">
        <f>[1]consoCURRENT!AA46547</f>
        <v>0</v>
      </c>
      <c r="Y2360" s="31">
        <f>[1]consoCURRENT!AB46547</f>
        <v>0</v>
      </c>
      <c r="Z2360" s="31">
        <f t="shared" si="1191"/>
        <v>0</v>
      </c>
      <c r="AA2360" s="31">
        <f>D2360-Z2360</f>
        <v>0</v>
      </c>
      <c r="AB2360" s="39"/>
      <c r="AC2360" s="32"/>
      <c r="AE2360" s="135"/>
      <c r="AF2360" s="135"/>
      <c r="AG2360" s="135"/>
      <c r="AH2360" s="135"/>
      <c r="AI2360" s="135"/>
      <c r="AJ2360" s="135"/>
      <c r="AK2360" s="135"/>
      <c r="AL2360" s="135"/>
      <c r="AM2360" s="135"/>
      <c r="AN2360" s="135"/>
      <c r="AO2360" s="135"/>
      <c r="AP2360" s="135"/>
    </row>
    <row r="2361" spans="1:42" s="33" customFormat="1" ht="18" hidden="1" customHeight="1" x14ac:dyDescent="0.25">
      <c r="A2361" s="40" t="s">
        <v>38</v>
      </c>
      <c r="B2361" s="41">
        <f t="shared" ref="B2361:C2361" si="1192">SUM(B2357:B2360)</f>
        <v>0</v>
      </c>
      <c r="C2361" s="41">
        <f t="shared" si="1192"/>
        <v>0</v>
      </c>
      <c r="D2361" s="41">
        <f>SUM(D2357:D2360)</f>
        <v>0</v>
      </c>
      <c r="E2361" s="41">
        <f t="shared" ref="E2361:AA2361" si="1193">SUM(E2357:E2360)</f>
        <v>0</v>
      </c>
      <c r="F2361" s="41">
        <f t="shared" si="1193"/>
        <v>0</v>
      </c>
      <c r="G2361" s="41">
        <f t="shared" si="1193"/>
        <v>0</v>
      </c>
      <c r="H2361" s="41">
        <f t="shared" si="1193"/>
        <v>0</v>
      </c>
      <c r="I2361" s="41">
        <f t="shared" si="1193"/>
        <v>0</v>
      </c>
      <c r="J2361" s="41">
        <f t="shared" si="1193"/>
        <v>0</v>
      </c>
      <c r="K2361" s="41">
        <f t="shared" si="1193"/>
        <v>0</v>
      </c>
      <c r="L2361" s="41">
        <f t="shared" si="1193"/>
        <v>0</v>
      </c>
      <c r="M2361" s="41">
        <f t="shared" si="1193"/>
        <v>0</v>
      </c>
      <c r="N2361" s="41">
        <f t="shared" si="1193"/>
        <v>0</v>
      </c>
      <c r="O2361" s="41">
        <f t="shared" si="1193"/>
        <v>0</v>
      </c>
      <c r="P2361" s="41">
        <f t="shared" si="1193"/>
        <v>0</v>
      </c>
      <c r="Q2361" s="41">
        <f t="shared" si="1193"/>
        <v>0</v>
      </c>
      <c r="R2361" s="41">
        <f t="shared" si="1193"/>
        <v>0</v>
      </c>
      <c r="S2361" s="41">
        <f t="shared" si="1193"/>
        <v>0</v>
      </c>
      <c r="T2361" s="41">
        <f t="shared" si="1193"/>
        <v>0</v>
      </c>
      <c r="U2361" s="41">
        <f t="shared" si="1193"/>
        <v>0</v>
      </c>
      <c r="V2361" s="41">
        <f t="shared" si="1193"/>
        <v>0</v>
      </c>
      <c r="W2361" s="41">
        <f t="shared" si="1193"/>
        <v>0</v>
      </c>
      <c r="X2361" s="41">
        <f t="shared" si="1193"/>
        <v>0</v>
      </c>
      <c r="Y2361" s="41">
        <f t="shared" si="1193"/>
        <v>0</v>
      </c>
      <c r="Z2361" s="41">
        <f t="shared" si="1193"/>
        <v>0</v>
      </c>
      <c r="AA2361" s="41">
        <f t="shared" si="1193"/>
        <v>0</v>
      </c>
      <c r="AB2361" s="42" t="e">
        <f>Z2361/D2361</f>
        <v>#DIV/0!</v>
      </c>
      <c r="AC2361" s="32"/>
      <c r="AE2361" s="135"/>
      <c r="AF2361" s="135"/>
      <c r="AG2361" s="135"/>
      <c r="AH2361" s="135"/>
      <c r="AI2361" s="135"/>
      <c r="AJ2361" s="135"/>
      <c r="AK2361" s="135"/>
      <c r="AL2361" s="135"/>
      <c r="AM2361" s="135"/>
      <c r="AN2361" s="135"/>
      <c r="AO2361" s="135"/>
      <c r="AP2361" s="135"/>
    </row>
    <row r="2362" spans="1:42" s="33" customFormat="1" ht="18" hidden="1" customHeight="1" x14ac:dyDescent="0.25">
      <c r="A2362" s="43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94">SUM(M2362:Y2362)</f>
        <v>0</v>
      </c>
      <c r="AA2362" s="31">
        <f>D2362-Z2362</f>
        <v>0</v>
      </c>
      <c r="AB2362" s="39"/>
      <c r="AC2362" s="32"/>
      <c r="AE2362" s="135"/>
      <c r="AF2362" s="135"/>
      <c r="AG2362" s="135"/>
      <c r="AH2362" s="135"/>
      <c r="AI2362" s="135"/>
      <c r="AJ2362" s="135"/>
      <c r="AK2362" s="135"/>
      <c r="AL2362" s="135"/>
      <c r="AM2362" s="135"/>
      <c r="AN2362" s="135"/>
      <c r="AO2362" s="135"/>
      <c r="AP2362" s="135"/>
    </row>
    <row r="2363" spans="1:42" s="33" customFormat="1" ht="23.45" hidden="1" customHeight="1" x14ac:dyDescent="0.25">
      <c r="A2363" s="40" t="s">
        <v>40</v>
      </c>
      <c r="B2363" s="41">
        <f t="shared" ref="B2363:C2363" si="1195">B2362+B2361</f>
        <v>0</v>
      </c>
      <c r="C2363" s="41">
        <f t="shared" si="1195"/>
        <v>0</v>
      </c>
      <c r="D2363" s="41">
        <f>D2362+D2361</f>
        <v>0</v>
      </c>
      <c r="E2363" s="41">
        <f t="shared" ref="E2363:AA2363" si="1196">E2362+E2361</f>
        <v>0</v>
      </c>
      <c r="F2363" s="41">
        <f t="shared" si="1196"/>
        <v>0</v>
      </c>
      <c r="G2363" s="41">
        <f t="shared" si="1196"/>
        <v>0</v>
      </c>
      <c r="H2363" s="41">
        <f t="shared" si="1196"/>
        <v>0</v>
      </c>
      <c r="I2363" s="41">
        <f t="shared" si="1196"/>
        <v>0</v>
      </c>
      <c r="J2363" s="41">
        <f t="shared" si="1196"/>
        <v>0</v>
      </c>
      <c r="K2363" s="41">
        <f t="shared" si="1196"/>
        <v>0</v>
      </c>
      <c r="L2363" s="41">
        <f t="shared" si="1196"/>
        <v>0</v>
      </c>
      <c r="M2363" s="41">
        <f t="shared" si="1196"/>
        <v>0</v>
      </c>
      <c r="N2363" s="41">
        <f t="shared" si="1196"/>
        <v>0</v>
      </c>
      <c r="O2363" s="41">
        <f t="shared" si="1196"/>
        <v>0</v>
      </c>
      <c r="P2363" s="41">
        <f t="shared" si="1196"/>
        <v>0</v>
      </c>
      <c r="Q2363" s="41">
        <f t="shared" si="1196"/>
        <v>0</v>
      </c>
      <c r="R2363" s="41">
        <f t="shared" si="1196"/>
        <v>0</v>
      </c>
      <c r="S2363" s="41">
        <f t="shared" si="1196"/>
        <v>0</v>
      </c>
      <c r="T2363" s="41">
        <f t="shared" si="1196"/>
        <v>0</v>
      </c>
      <c r="U2363" s="41">
        <f t="shared" si="1196"/>
        <v>0</v>
      </c>
      <c r="V2363" s="41">
        <f t="shared" si="1196"/>
        <v>0</v>
      </c>
      <c r="W2363" s="41">
        <f t="shared" si="1196"/>
        <v>0</v>
      </c>
      <c r="X2363" s="41">
        <f t="shared" si="1196"/>
        <v>0</v>
      </c>
      <c r="Y2363" s="41">
        <f t="shared" si="1196"/>
        <v>0</v>
      </c>
      <c r="Z2363" s="41">
        <f t="shared" si="1196"/>
        <v>0</v>
      </c>
      <c r="AA2363" s="41">
        <f t="shared" si="1196"/>
        <v>0</v>
      </c>
      <c r="AB2363" s="42" t="e">
        <f>Z2363/D2363</f>
        <v>#DIV/0!</v>
      </c>
      <c r="AC2363" s="44"/>
      <c r="AE2363" s="135"/>
      <c r="AF2363" s="135"/>
      <c r="AG2363" s="135"/>
      <c r="AH2363" s="135"/>
      <c r="AI2363" s="135"/>
      <c r="AJ2363" s="135"/>
      <c r="AK2363" s="135"/>
      <c r="AL2363" s="135"/>
      <c r="AM2363" s="135"/>
      <c r="AN2363" s="135"/>
      <c r="AO2363" s="135"/>
      <c r="AP2363" s="135"/>
    </row>
    <row r="2364" spans="1:42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  <c r="AE2364" s="135"/>
      <c r="AF2364" s="135"/>
      <c r="AG2364" s="135"/>
      <c r="AH2364" s="135"/>
      <c r="AI2364" s="135"/>
      <c r="AJ2364" s="135"/>
      <c r="AK2364" s="135"/>
      <c r="AL2364" s="135"/>
      <c r="AM2364" s="135"/>
      <c r="AN2364" s="135"/>
      <c r="AO2364" s="135"/>
      <c r="AP2364" s="135"/>
    </row>
    <row r="2365" spans="1:42" s="33" customFormat="1" ht="15" hidden="1" customHeight="1" x14ac:dyDescent="0.25">
      <c r="A2365" s="48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  <c r="AE2365" s="135"/>
      <c r="AF2365" s="135"/>
      <c r="AG2365" s="135"/>
      <c r="AH2365" s="135"/>
      <c r="AI2365" s="135"/>
      <c r="AJ2365" s="135"/>
      <c r="AK2365" s="135"/>
      <c r="AL2365" s="135"/>
      <c r="AM2365" s="135"/>
      <c r="AN2365" s="135"/>
      <c r="AO2365" s="135"/>
      <c r="AP2365" s="135"/>
    </row>
    <row r="2366" spans="1:42" s="33" customFormat="1" ht="15" hidden="1" customHeight="1" x14ac:dyDescent="0.25">
      <c r="A2366" s="48" t="s">
        <v>140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  <c r="AE2366" s="135"/>
      <c r="AF2366" s="135"/>
      <c r="AG2366" s="135"/>
      <c r="AH2366" s="135"/>
      <c r="AI2366" s="135"/>
      <c r="AJ2366" s="135"/>
      <c r="AK2366" s="135"/>
      <c r="AL2366" s="135"/>
      <c r="AM2366" s="135"/>
      <c r="AN2366" s="135"/>
      <c r="AO2366" s="135"/>
      <c r="AP2366" s="135"/>
    </row>
    <row r="2367" spans="1:42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9"/>
      <c r="AC2367" s="32"/>
      <c r="AE2367" s="135"/>
      <c r="AF2367" s="135"/>
      <c r="AG2367" s="135"/>
      <c r="AH2367" s="135"/>
      <c r="AI2367" s="135"/>
      <c r="AJ2367" s="135"/>
      <c r="AK2367" s="135"/>
      <c r="AL2367" s="135"/>
      <c r="AM2367" s="135"/>
      <c r="AN2367" s="135"/>
      <c r="AO2367" s="135"/>
      <c r="AP2367" s="135"/>
    </row>
    <row r="2368" spans="1:42" s="33" customFormat="1" ht="18" hidden="1" customHeight="1" x14ac:dyDescent="0.2">
      <c r="A2368" s="36" t="s">
        <v>35</v>
      </c>
      <c r="B2368" s="31">
        <f>[1]consoCURRENT!E46725</f>
        <v>0</v>
      </c>
      <c r="C2368" s="31">
        <f>[1]consoCURRENT!F46725</f>
        <v>0</v>
      </c>
      <c r="D2368" s="31">
        <f>[1]consoCURRENT!G46725</f>
        <v>0</v>
      </c>
      <c r="E2368" s="31">
        <f>[1]consoCURRENT!H46725</f>
        <v>0</v>
      </c>
      <c r="F2368" s="31">
        <f>[1]consoCURRENT!I46725</f>
        <v>0</v>
      </c>
      <c r="G2368" s="31">
        <f>[1]consoCURRENT!J46725</f>
        <v>0</v>
      </c>
      <c r="H2368" s="31">
        <f>[1]consoCURRENT!K46725</f>
        <v>0</v>
      </c>
      <c r="I2368" s="31">
        <f>[1]consoCURRENT!L46725</f>
        <v>0</v>
      </c>
      <c r="J2368" s="31">
        <f>[1]consoCURRENT!M46725</f>
        <v>0</v>
      </c>
      <c r="K2368" s="31">
        <f>[1]consoCURRENT!N46725</f>
        <v>0</v>
      </c>
      <c r="L2368" s="31">
        <f>[1]consoCURRENT!O46725</f>
        <v>0</v>
      </c>
      <c r="M2368" s="31">
        <f>[1]consoCURRENT!P46725</f>
        <v>0</v>
      </c>
      <c r="N2368" s="31">
        <f>[1]consoCURRENT!Q46725</f>
        <v>0</v>
      </c>
      <c r="O2368" s="31">
        <f>[1]consoCURRENT!R46725</f>
        <v>0</v>
      </c>
      <c r="P2368" s="31">
        <f>[1]consoCURRENT!S46725</f>
        <v>0</v>
      </c>
      <c r="Q2368" s="31">
        <f>[1]consoCURRENT!T46725</f>
        <v>0</v>
      </c>
      <c r="R2368" s="31">
        <f>[1]consoCURRENT!U46725</f>
        <v>0</v>
      </c>
      <c r="S2368" s="31">
        <f>[1]consoCURRENT!V46725</f>
        <v>0</v>
      </c>
      <c r="T2368" s="31">
        <f>[1]consoCURRENT!W46725</f>
        <v>0</v>
      </c>
      <c r="U2368" s="31">
        <f>[1]consoCURRENT!X46725</f>
        <v>0</v>
      </c>
      <c r="V2368" s="31">
        <f>[1]consoCURRENT!Y46725</f>
        <v>0</v>
      </c>
      <c r="W2368" s="31">
        <f>[1]consoCURRENT!Z46725</f>
        <v>0</v>
      </c>
      <c r="X2368" s="31">
        <f>[1]consoCURRENT!AA46725</f>
        <v>0</v>
      </c>
      <c r="Y2368" s="31">
        <f>[1]consoCURRENT!AB46725</f>
        <v>0</v>
      </c>
      <c r="Z2368" s="31">
        <f t="shared" ref="Z2368:Z2370" si="1197">SUM(M2368:Y2368)</f>
        <v>0</v>
      </c>
      <c r="AA2368" s="31">
        <f>D2368-Z2368</f>
        <v>0</v>
      </c>
      <c r="AB2368" s="39" t="e">
        <f>Z2368/D2368</f>
        <v>#DIV/0!</v>
      </c>
      <c r="AC2368" s="32"/>
      <c r="AE2368" s="135"/>
      <c r="AF2368" s="135"/>
      <c r="AG2368" s="135"/>
      <c r="AH2368" s="135"/>
      <c r="AI2368" s="135"/>
      <c r="AJ2368" s="135"/>
      <c r="AK2368" s="135"/>
      <c r="AL2368" s="135"/>
      <c r="AM2368" s="135"/>
      <c r="AN2368" s="135"/>
      <c r="AO2368" s="135"/>
      <c r="AP2368" s="135"/>
    </row>
    <row r="2369" spans="1:42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197"/>
        <v>0</v>
      </c>
      <c r="AA2369" s="31">
        <f>D2369-Z2369</f>
        <v>0</v>
      </c>
      <c r="AB2369" s="39"/>
      <c r="AC2369" s="32"/>
      <c r="AE2369" s="135"/>
      <c r="AF2369" s="135"/>
      <c r="AG2369" s="135"/>
      <c r="AH2369" s="135"/>
      <c r="AI2369" s="135"/>
      <c r="AJ2369" s="135"/>
      <c r="AK2369" s="135"/>
      <c r="AL2369" s="135"/>
      <c r="AM2369" s="135"/>
      <c r="AN2369" s="135"/>
      <c r="AO2369" s="135"/>
      <c r="AP2369" s="135"/>
    </row>
    <row r="2370" spans="1:42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197"/>
        <v>0</v>
      </c>
      <c r="AA2370" s="31">
        <f>D2370-Z2370</f>
        <v>0</v>
      </c>
      <c r="AB2370" s="39"/>
      <c r="AC2370" s="32"/>
      <c r="AE2370" s="135"/>
      <c r="AF2370" s="135"/>
      <c r="AG2370" s="135"/>
      <c r="AH2370" s="135"/>
      <c r="AI2370" s="135"/>
      <c r="AJ2370" s="135"/>
      <c r="AK2370" s="135"/>
      <c r="AL2370" s="135"/>
      <c r="AM2370" s="135"/>
      <c r="AN2370" s="135"/>
      <c r="AO2370" s="135"/>
      <c r="AP2370" s="135"/>
    </row>
    <row r="2371" spans="1:42" s="33" customFormat="1" ht="18" hidden="1" customHeight="1" x14ac:dyDescent="0.25">
      <c r="A2371" s="40" t="s">
        <v>38</v>
      </c>
      <c r="B2371" s="41">
        <f t="shared" ref="B2371:C2371" si="1198">SUM(B2367:B2370)</f>
        <v>0</v>
      </c>
      <c r="C2371" s="41">
        <f t="shared" si="1198"/>
        <v>0</v>
      </c>
      <c r="D2371" s="41">
        <f>SUM(D2367:D2370)</f>
        <v>0</v>
      </c>
      <c r="E2371" s="41">
        <f t="shared" ref="E2371:AA2371" si="1199">SUM(E2367:E2370)</f>
        <v>0</v>
      </c>
      <c r="F2371" s="41">
        <f t="shared" si="1199"/>
        <v>0</v>
      </c>
      <c r="G2371" s="41">
        <f t="shared" si="1199"/>
        <v>0</v>
      </c>
      <c r="H2371" s="41">
        <f t="shared" si="1199"/>
        <v>0</v>
      </c>
      <c r="I2371" s="41">
        <f t="shared" si="1199"/>
        <v>0</v>
      </c>
      <c r="J2371" s="41">
        <f t="shared" si="1199"/>
        <v>0</v>
      </c>
      <c r="K2371" s="41">
        <f t="shared" si="1199"/>
        <v>0</v>
      </c>
      <c r="L2371" s="41">
        <f t="shared" si="1199"/>
        <v>0</v>
      </c>
      <c r="M2371" s="41">
        <f t="shared" si="1199"/>
        <v>0</v>
      </c>
      <c r="N2371" s="41">
        <f t="shared" si="1199"/>
        <v>0</v>
      </c>
      <c r="O2371" s="41">
        <f t="shared" si="1199"/>
        <v>0</v>
      </c>
      <c r="P2371" s="41">
        <f t="shared" si="1199"/>
        <v>0</v>
      </c>
      <c r="Q2371" s="41">
        <f t="shared" si="1199"/>
        <v>0</v>
      </c>
      <c r="R2371" s="41">
        <f t="shared" si="1199"/>
        <v>0</v>
      </c>
      <c r="S2371" s="41">
        <f t="shared" si="1199"/>
        <v>0</v>
      </c>
      <c r="T2371" s="41">
        <f t="shared" si="1199"/>
        <v>0</v>
      </c>
      <c r="U2371" s="41">
        <f t="shared" si="1199"/>
        <v>0</v>
      </c>
      <c r="V2371" s="41">
        <f t="shared" si="1199"/>
        <v>0</v>
      </c>
      <c r="W2371" s="41">
        <f t="shared" si="1199"/>
        <v>0</v>
      </c>
      <c r="X2371" s="41">
        <f t="shared" si="1199"/>
        <v>0</v>
      </c>
      <c r="Y2371" s="41">
        <f t="shared" si="1199"/>
        <v>0</v>
      </c>
      <c r="Z2371" s="41">
        <f t="shared" si="1199"/>
        <v>0</v>
      </c>
      <c r="AA2371" s="41">
        <f t="shared" si="1199"/>
        <v>0</v>
      </c>
      <c r="AB2371" s="42" t="e">
        <f>Z2371/D2371</f>
        <v>#DIV/0!</v>
      </c>
      <c r="AC2371" s="32"/>
      <c r="AE2371" s="135"/>
      <c r="AF2371" s="135"/>
      <c r="AG2371" s="135"/>
      <c r="AH2371" s="135"/>
      <c r="AI2371" s="135"/>
      <c r="AJ2371" s="135"/>
      <c r="AK2371" s="135"/>
      <c r="AL2371" s="135"/>
      <c r="AM2371" s="135"/>
      <c r="AN2371" s="135"/>
      <c r="AO2371" s="135"/>
      <c r="AP2371" s="135"/>
    </row>
    <row r="2372" spans="1:42" s="33" customFormat="1" ht="18" hidden="1" customHeight="1" x14ac:dyDescent="0.25">
      <c r="A2372" s="43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200">SUM(M2372:Y2372)</f>
        <v>0</v>
      </c>
      <c r="AA2372" s="31">
        <f>D2372-Z2372</f>
        <v>0</v>
      </c>
      <c r="AB2372" s="39"/>
      <c r="AC2372" s="32"/>
      <c r="AE2372" s="135"/>
      <c r="AF2372" s="135"/>
      <c r="AG2372" s="135"/>
      <c r="AH2372" s="135"/>
      <c r="AI2372" s="135"/>
      <c r="AJ2372" s="135"/>
      <c r="AK2372" s="135"/>
      <c r="AL2372" s="135"/>
      <c r="AM2372" s="135"/>
      <c r="AN2372" s="135"/>
      <c r="AO2372" s="135"/>
      <c r="AP2372" s="135"/>
    </row>
    <row r="2373" spans="1:42" s="33" customFormat="1" ht="18" hidden="1" customHeight="1" x14ac:dyDescent="0.25">
      <c r="A2373" s="40" t="s">
        <v>40</v>
      </c>
      <c r="B2373" s="41">
        <f t="shared" ref="B2373:C2373" si="1201">B2372+B2371</f>
        <v>0</v>
      </c>
      <c r="C2373" s="41">
        <f t="shared" si="1201"/>
        <v>0</v>
      </c>
      <c r="D2373" s="41">
        <f>D2372+D2371</f>
        <v>0</v>
      </c>
      <c r="E2373" s="41">
        <f t="shared" ref="E2373:AA2373" si="1202">E2372+E2371</f>
        <v>0</v>
      </c>
      <c r="F2373" s="41">
        <f t="shared" si="1202"/>
        <v>0</v>
      </c>
      <c r="G2373" s="41">
        <f t="shared" si="1202"/>
        <v>0</v>
      </c>
      <c r="H2373" s="41">
        <f t="shared" si="1202"/>
        <v>0</v>
      </c>
      <c r="I2373" s="41">
        <f t="shared" si="1202"/>
        <v>0</v>
      </c>
      <c r="J2373" s="41">
        <f t="shared" si="1202"/>
        <v>0</v>
      </c>
      <c r="K2373" s="41">
        <f t="shared" si="1202"/>
        <v>0</v>
      </c>
      <c r="L2373" s="41">
        <f t="shared" si="1202"/>
        <v>0</v>
      </c>
      <c r="M2373" s="41">
        <f t="shared" si="1202"/>
        <v>0</v>
      </c>
      <c r="N2373" s="41">
        <f t="shared" si="1202"/>
        <v>0</v>
      </c>
      <c r="O2373" s="41">
        <f t="shared" si="1202"/>
        <v>0</v>
      </c>
      <c r="P2373" s="41">
        <f t="shared" si="1202"/>
        <v>0</v>
      </c>
      <c r="Q2373" s="41">
        <f t="shared" si="1202"/>
        <v>0</v>
      </c>
      <c r="R2373" s="41">
        <f t="shared" si="1202"/>
        <v>0</v>
      </c>
      <c r="S2373" s="41">
        <f t="shared" si="1202"/>
        <v>0</v>
      </c>
      <c r="T2373" s="41">
        <f t="shared" si="1202"/>
        <v>0</v>
      </c>
      <c r="U2373" s="41">
        <f t="shared" si="1202"/>
        <v>0</v>
      </c>
      <c r="V2373" s="41">
        <f t="shared" si="1202"/>
        <v>0</v>
      </c>
      <c r="W2373" s="41">
        <f t="shared" si="1202"/>
        <v>0</v>
      </c>
      <c r="X2373" s="41">
        <f t="shared" si="1202"/>
        <v>0</v>
      </c>
      <c r="Y2373" s="41">
        <f t="shared" si="1202"/>
        <v>0</v>
      </c>
      <c r="Z2373" s="41">
        <f t="shared" si="1202"/>
        <v>0</v>
      </c>
      <c r="AA2373" s="41">
        <f t="shared" si="1202"/>
        <v>0</v>
      </c>
      <c r="AB2373" s="42" t="e">
        <f>Z2373/D2373</f>
        <v>#DIV/0!</v>
      </c>
      <c r="AC2373" s="44"/>
      <c r="AE2373" s="135"/>
      <c r="AF2373" s="135"/>
      <c r="AG2373" s="135"/>
      <c r="AH2373" s="135"/>
      <c r="AI2373" s="135"/>
      <c r="AJ2373" s="135"/>
      <c r="AK2373" s="135"/>
      <c r="AL2373" s="135"/>
      <c r="AM2373" s="135"/>
      <c r="AN2373" s="135"/>
      <c r="AO2373" s="135"/>
      <c r="AP2373" s="135"/>
    </row>
    <row r="2374" spans="1:42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  <c r="AE2374" s="135"/>
      <c r="AF2374" s="135"/>
      <c r="AG2374" s="135"/>
      <c r="AH2374" s="135"/>
      <c r="AI2374" s="135"/>
      <c r="AJ2374" s="135"/>
      <c r="AK2374" s="135"/>
      <c r="AL2374" s="135"/>
      <c r="AM2374" s="135"/>
      <c r="AN2374" s="135"/>
      <c r="AO2374" s="135"/>
      <c r="AP2374" s="135"/>
    </row>
    <row r="2375" spans="1:42" s="33" customFormat="1" ht="15" hidden="1" customHeight="1" x14ac:dyDescent="0.25">
      <c r="A2375" s="48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  <c r="AE2375" s="135"/>
      <c r="AF2375" s="135"/>
      <c r="AG2375" s="135"/>
      <c r="AH2375" s="135"/>
      <c r="AI2375" s="135"/>
      <c r="AJ2375" s="135"/>
      <c r="AK2375" s="135"/>
      <c r="AL2375" s="135"/>
      <c r="AM2375" s="135"/>
      <c r="AN2375" s="135"/>
      <c r="AO2375" s="135"/>
      <c r="AP2375" s="135"/>
    </row>
    <row r="2376" spans="1:42" s="33" customFormat="1" ht="15" hidden="1" customHeight="1" x14ac:dyDescent="0.25">
      <c r="A2376" s="48" t="s">
        <v>140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  <c r="AE2376" s="135"/>
      <c r="AF2376" s="135"/>
      <c r="AG2376" s="135"/>
      <c r="AH2376" s="135"/>
      <c r="AI2376" s="135"/>
      <c r="AJ2376" s="135"/>
      <c r="AK2376" s="135"/>
      <c r="AL2376" s="135"/>
      <c r="AM2376" s="135"/>
      <c r="AN2376" s="135"/>
      <c r="AO2376" s="135"/>
      <c r="AP2376" s="135"/>
    </row>
    <row r="2377" spans="1:42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9"/>
      <c r="AC2377" s="32"/>
      <c r="AE2377" s="135"/>
      <c r="AF2377" s="135"/>
      <c r="AG2377" s="135"/>
      <c r="AH2377" s="135"/>
      <c r="AI2377" s="135"/>
      <c r="AJ2377" s="135"/>
      <c r="AK2377" s="135"/>
      <c r="AL2377" s="135"/>
      <c r="AM2377" s="135"/>
      <c r="AN2377" s="135"/>
      <c r="AO2377" s="135"/>
      <c r="AP2377" s="135"/>
    </row>
    <row r="2378" spans="1:42" s="33" customFormat="1" ht="18" hidden="1" customHeight="1" x14ac:dyDescent="0.2">
      <c r="A2378" s="36" t="s">
        <v>35</v>
      </c>
      <c r="B2378" s="31">
        <f>[1]consoCURRENT!E46938</f>
        <v>0</v>
      </c>
      <c r="C2378" s="31">
        <f>[1]consoCURRENT!F46938</f>
        <v>0</v>
      </c>
      <c r="D2378" s="31">
        <f>[1]consoCURRENT!G46938</f>
        <v>0</v>
      </c>
      <c r="E2378" s="31">
        <f>[1]consoCURRENT!H46938</f>
        <v>0</v>
      </c>
      <c r="F2378" s="31">
        <f>[1]consoCURRENT!I46938</f>
        <v>0</v>
      </c>
      <c r="G2378" s="31">
        <f>[1]consoCURRENT!J46938</f>
        <v>0</v>
      </c>
      <c r="H2378" s="31">
        <f>[1]consoCURRENT!K46938</f>
        <v>0</v>
      </c>
      <c r="I2378" s="31">
        <f>[1]consoCURRENT!L46938</f>
        <v>0</v>
      </c>
      <c r="J2378" s="31">
        <f>[1]consoCURRENT!M46938</f>
        <v>0</v>
      </c>
      <c r="K2378" s="31">
        <f>[1]consoCURRENT!N46938</f>
        <v>0</v>
      </c>
      <c r="L2378" s="31">
        <f>[1]consoCURRENT!O46938</f>
        <v>0</v>
      </c>
      <c r="M2378" s="31">
        <f>[1]consoCURRENT!P46938</f>
        <v>0</v>
      </c>
      <c r="N2378" s="31">
        <f>[1]consoCURRENT!Q46938</f>
        <v>0</v>
      </c>
      <c r="O2378" s="31">
        <f>[1]consoCURRENT!R46938</f>
        <v>0</v>
      </c>
      <c r="P2378" s="31">
        <f>[1]consoCURRENT!S46938</f>
        <v>0</v>
      </c>
      <c r="Q2378" s="31">
        <f>[1]consoCURRENT!T46938</f>
        <v>0</v>
      </c>
      <c r="R2378" s="31">
        <f>[1]consoCURRENT!U46938</f>
        <v>0</v>
      </c>
      <c r="S2378" s="31">
        <f>[1]consoCURRENT!V46938</f>
        <v>0</v>
      </c>
      <c r="T2378" s="31">
        <f>[1]consoCURRENT!W46938</f>
        <v>0</v>
      </c>
      <c r="U2378" s="31">
        <f>[1]consoCURRENT!X46938</f>
        <v>0</v>
      </c>
      <c r="V2378" s="31">
        <f>[1]consoCURRENT!Y46938</f>
        <v>0</v>
      </c>
      <c r="W2378" s="31">
        <f>[1]consoCURRENT!Z46938</f>
        <v>0</v>
      </c>
      <c r="X2378" s="31">
        <f>[1]consoCURRENT!AA46938</f>
        <v>0</v>
      </c>
      <c r="Y2378" s="31">
        <f>[1]consoCURRENT!AB46938</f>
        <v>0</v>
      </c>
      <c r="Z2378" s="31">
        <f>[1]consoCURRENT!AC46938</f>
        <v>0</v>
      </c>
      <c r="AA2378" s="31">
        <f>D2378-Z2378</f>
        <v>0</v>
      </c>
      <c r="AB2378" s="39" t="e">
        <f>Z2378/D2378</f>
        <v>#DIV/0!</v>
      </c>
      <c r="AC2378" s="32"/>
      <c r="AE2378" s="135"/>
      <c r="AF2378" s="135"/>
      <c r="AG2378" s="135"/>
      <c r="AH2378" s="135"/>
      <c r="AI2378" s="135"/>
      <c r="AJ2378" s="135"/>
      <c r="AK2378" s="135"/>
      <c r="AL2378" s="135"/>
      <c r="AM2378" s="135"/>
      <c r="AN2378" s="135"/>
      <c r="AO2378" s="135"/>
      <c r="AP2378" s="135"/>
    </row>
    <row r="2379" spans="1:42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203">SUM(M2379:Y2379)</f>
        <v>0</v>
      </c>
      <c r="AA2379" s="31">
        <f>D2379-Z2379</f>
        <v>0</v>
      </c>
      <c r="AB2379" s="39"/>
      <c r="AC2379" s="32"/>
      <c r="AE2379" s="135"/>
      <c r="AF2379" s="135"/>
      <c r="AG2379" s="135"/>
      <c r="AH2379" s="135"/>
      <c r="AI2379" s="135"/>
      <c r="AJ2379" s="135"/>
      <c r="AK2379" s="135"/>
      <c r="AL2379" s="135"/>
      <c r="AM2379" s="135"/>
      <c r="AN2379" s="135"/>
      <c r="AO2379" s="135"/>
      <c r="AP2379" s="135"/>
    </row>
    <row r="2380" spans="1:42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203"/>
        <v>0</v>
      </c>
      <c r="AA2380" s="31">
        <f>D2380-Z2380</f>
        <v>0</v>
      </c>
      <c r="AB2380" s="39"/>
      <c r="AC2380" s="32"/>
      <c r="AE2380" s="135"/>
      <c r="AF2380" s="135"/>
      <c r="AG2380" s="135"/>
      <c r="AH2380" s="135"/>
      <c r="AI2380" s="135"/>
      <c r="AJ2380" s="135"/>
      <c r="AK2380" s="135"/>
      <c r="AL2380" s="135"/>
      <c r="AM2380" s="135"/>
      <c r="AN2380" s="135"/>
      <c r="AO2380" s="135"/>
      <c r="AP2380" s="135"/>
    </row>
    <row r="2381" spans="1:42" s="33" customFormat="1" ht="18" hidden="1" customHeight="1" x14ac:dyDescent="0.25">
      <c r="A2381" s="40" t="s">
        <v>38</v>
      </c>
      <c r="B2381" s="41">
        <f t="shared" ref="B2381:C2381" si="1204">SUM(B2377:B2380)</f>
        <v>0</v>
      </c>
      <c r="C2381" s="41">
        <f t="shared" si="1204"/>
        <v>0</v>
      </c>
      <c r="D2381" s="41">
        <f>SUM(D2377:D2380)</f>
        <v>0</v>
      </c>
      <c r="E2381" s="41">
        <f t="shared" ref="E2381:AA2381" si="1205">SUM(E2377:E2380)</f>
        <v>0</v>
      </c>
      <c r="F2381" s="41">
        <f t="shared" si="1205"/>
        <v>0</v>
      </c>
      <c r="G2381" s="41">
        <f t="shared" si="1205"/>
        <v>0</v>
      </c>
      <c r="H2381" s="41">
        <f t="shared" si="1205"/>
        <v>0</v>
      </c>
      <c r="I2381" s="41">
        <f t="shared" si="1205"/>
        <v>0</v>
      </c>
      <c r="J2381" s="41">
        <f t="shared" si="1205"/>
        <v>0</v>
      </c>
      <c r="K2381" s="41">
        <f t="shared" si="1205"/>
        <v>0</v>
      </c>
      <c r="L2381" s="41">
        <f t="shared" si="1205"/>
        <v>0</v>
      </c>
      <c r="M2381" s="41">
        <f t="shared" si="1205"/>
        <v>0</v>
      </c>
      <c r="N2381" s="41">
        <f t="shared" si="1205"/>
        <v>0</v>
      </c>
      <c r="O2381" s="41">
        <f t="shared" si="1205"/>
        <v>0</v>
      </c>
      <c r="P2381" s="41">
        <f t="shared" si="1205"/>
        <v>0</v>
      </c>
      <c r="Q2381" s="41">
        <f t="shared" si="1205"/>
        <v>0</v>
      </c>
      <c r="R2381" s="41">
        <f t="shared" si="1205"/>
        <v>0</v>
      </c>
      <c r="S2381" s="41">
        <f t="shared" si="1205"/>
        <v>0</v>
      </c>
      <c r="T2381" s="41">
        <f t="shared" si="1205"/>
        <v>0</v>
      </c>
      <c r="U2381" s="41">
        <f t="shared" si="1205"/>
        <v>0</v>
      </c>
      <c r="V2381" s="41">
        <f t="shared" si="1205"/>
        <v>0</v>
      </c>
      <c r="W2381" s="41">
        <f t="shared" si="1205"/>
        <v>0</v>
      </c>
      <c r="X2381" s="41">
        <f t="shared" si="1205"/>
        <v>0</v>
      </c>
      <c r="Y2381" s="41">
        <f t="shared" si="1205"/>
        <v>0</v>
      </c>
      <c r="Z2381" s="41">
        <f t="shared" si="1205"/>
        <v>0</v>
      </c>
      <c r="AA2381" s="41">
        <f t="shared" si="1205"/>
        <v>0</v>
      </c>
      <c r="AB2381" s="42" t="e">
        <f>Z2381/D2381</f>
        <v>#DIV/0!</v>
      </c>
      <c r="AC2381" s="32"/>
      <c r="AE2381" s="135"/>
      <c r="AF2381" s="135"/>
      <c r="AG2381" s="135"/>
      <c r="AH2381" s="135"/>
      <c r="AI2381" s="135"/>
      <c r="AJ2381" s="135"/>
      <c r="AK2381" s="135"/>
      <c r="AL2381" s="135"/>
      <c r="AM2381" s="135"/>
      <c r="AN2381" s="135"/>
      <c r="AO2381" s="135"/>
      <c r="AP2381" s="135"/>
    </row>
    <row r="2382" spans="1:42" s="33" customFormat="1" ht="18" hidden="1" customHeight="1" x14ac:dyDescent="0.25">
      <c r="A2382" s="43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06">SUM(M2382:Y2382)</f>
        <v>0</v>
      </c>
      <c r="AA2382" s="31">
        <f>D2382-Z2382</f>
        <v>0</v>
      </c>
      <c r="AB2382" s="39" t="e">
        <f>Z2382/D2382</f>
        <v>#DIV/0!</v>
      </c>
      <c r="AC2382" s="32"/>
      <c r="AE2382" s="135"/>
      <c r="AF2382" s="135"/>
      <c r="AG2382" s="135"/>
      <c r="AH2382" s="135"/>
      <c r="AI2382" s="135"/>
      <c r="AJ2382" s="135"/>
      <c r="AK2382" s="135"/>
      <c r="AL2382" s="135"/>
      <c r="AM2382" s="135"/>
      <c r="AN2382" s="135"/>
      <c r="AO2382" s="135"/>
      <c r="AP2382" s="135"/>
    </row>
    <row r="2383" spans="1:42" s="33" customFormat="1" ht="18" hidden="1" customHeight="1" x14ac:dyDescent="0.25">
      <c r="A2383" s="40" t="s">
        <v>40</v>
      </c>
      <c r="B2383" s="41">
        <f t="shared" ref="B2383:C2383" si="1207">B2382+B2381</f>
        <v>0</v>
      </c>
      <c r="C2383" s="41">
        <f t="shared" si="1207"/>
        <v>0</v>
      </c>
      <c r="D2383" s="41">
        <f>D2382+D2381</f>
        <v>0</v>
      </c>
      <c r="E2383" s="41">
        <f t="shared" ref="E2383:AA2383" si="1208">E2382+E2381</f>
        <v>0</v>
      </c>
      <c r="F2383" s="41">
        <f t="shared" si="1208"/>
        <v>0</v>
      </c>
      <c r="G2383" s="41">
        <f t="shared" si="1208"/>
        <v>0</v>
      </c>
      <c r="H2383" s="41">
        <f t="shared" si="1208"/>
        <v>0</v>
      </c>
      <c r="I2383" s="41">
        <f t="shared" si="1208"/>
        <v>0</v>
      </c>
      <c r="J2383" s="41">
        <f t="shared" si="1208"/>
        <v>0</v>
      </c>
      <c r="K2383" s="41">
        <f t="shared" si="1208"/>
        <v>0</v>
      </c>
      <c r="L2383" s="41">
        <f t="shared" si="1208"/>
        <v>0</v>
      </c>
      <c r="M2383" s="41">
        <f t="shared" si="1208"/>
        <v>0</v>
      </c>
      <c r="N2383" s="41">
        <f t="shared" si="1208"/>
        <v>0</v>
      </c>
      <c r="O2383" s="41">
        <f t="shared" si="1208"/>
        <v>0</v>
      </c>
      <c r="P2383" s="41">
        <f t="shared" si="1208"/>
        <v>0</v>
      </c>
      <c r="Q2383" s="41">
        <f t="shared" si="1208"/>
        <v>0</v>
      </c>
      <c r="R2383" s="41">
        <f t="shared" si="1208"/>
        <v>0</v>
      </c>
      <c r="S2383" s="41">
        <f t="shared" si="1208"/>
        <v>0</v>
      </c>
      <c r="T2383" s="41">
        <f t="shared" si="1208"/>
        <v>0</v>
      </c>
      <c r="U2383" s="41">
        <f t="shared" si="1208"/>
        <v>0</v>
      </c>
      <c r="V2383" s="41">
        <f t="shared" si="1208"/>
        <v>0</v>
      </c>
      <c r="W2383" s="41">
        <f t="shared" si="1208"/>
        <v>0</v>
      </c>
      <c r="X2383" s="41">
        <f t="shared" si="1208"/>
        <v>0</v>
      </c>
      <c r="Y2383" s="41">
        <f t="shared" si="1208"/>
        <v>0</v>
      </c>
      <c r="Z2383" s="41">
        <f t="shared" si="1208"/>
        <v>0</v>
      </c>
      <c r="AA2383" s="41">
        <f t="shared" si="1208"/>
        <v>0</v>
      </c>
      <c r="AB2383" s="42" t="e">
        <f>Z2383/D2383</f>
        <v>#DIV/0!</v>
      </c>
      <c r="AC2383" s="44"/>
      <c r="AE2383" s="135"/>
      <c r="AF2383" s="135"/>
      <c r="AG2383" s="135"/>
      <c r="AH2383" s="135"/>
      <c r="AI2383" s="135"/>
      <c r="AJ2383" s="135"/>
      <c r="AK2383" s="135"/>
      <c r="AL2383" s="135"/>
      <c r="AM2383" s="135"/>
      <c r="AN2383" s="135"/>
      <c r="AO2383" s="135"/>
      <c r="AP2383" s="135"/>
    </row>
    <row r="2384" spans="1:42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  <c r="AE2384" s="135"/>
      <c r="AF2384" s="135"/>
      <c r="AG2384" s="135"/>
      <c r="AH2384" s="135"/>
      <c r="AI2384" s="135"/>
      <c r="AJ2384" s="135"/>
      <c r="AK2384" s="135"/>
      <c r="AL2384" s="135"/>
      <c r="AM2384" s="135"/>
      <c r="AN2384" s="135"/>
      <c r="AO2384" s="135"/>
      <c r="AP2384" s="135"/>
    </row>
    <row r="2385" spans="1:42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  <c r="AE2385" s="135"/>
      <c r="AF2385" s="135"/>
      <c r="AG2385" s="135"/>
      <c r="AH2385" s="135"/>
      <c r="AI2385" s="135"/>
      <c r="AJ2385" s="135"/>
      <c r="AK2385" s="135"/>
      <c r="AL2385" s="135"/>
      <c r="AM2385" s="135"/>
      <c r="AN2385" s="135"/>
      <c r="AO2385" s="135"/>
      <c r="AP2385" s="135"/>
    </row>
    <row r="2386" spans="1:42" s="33" customFormat="1" ht="15" hidden="1" customHeight="1" x14ac:dyDescent="0.25">
      <c r="A2386" s="48" t="s">
        <v>140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  <c r="AE2386" s="135"/>
      <c r="AF2386" s="135"/>
      <c r="AG2386" s="135"/>
      <c r="AH2386" s="135"/>
      <c r="AI2386" s="135"/>
      <c r="AJ2386" s="135"/>
      <c r="AK2386" s="135"/>
      <c r="AL2386" s="135"/>
      <c r="AM2386" s="135"/>
      <c r="AN2386" s="135"/>
      <c r="AO2386" s="135"/>
      <c r="AP2386" s="135"/>
    </row>
    <row r="2387" spans="1:42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9" t="e">
        <f t="shared" ref="AB2387:AB2393" si="1209">Z2387/D2387</f>
        <v>#DIV/0!</v>
      </c>
      <c r="AC2387" s="32"/>
      <c r="AE2387" s="135"/>
      <c r="AF2387" s="135"/>
      <c r="AG2387" s="135"/>
      <c r="AH2387" s="135"/>
      <c r="AI2387" s="135"/>
      <c r="AJ2387" s="135"/>
      <c r="AK2387" s="135"/>
      <c r="AL2387" s="135"/>
      <c r="AM2387" s="135"/>
      <c r="AN2387" s="135"/>
      <c r="AO2387" s="135"/>
      <c r="AP2387" s="135"/>
    </row>
    <row r="2388" spans="1:42" s="33" customFormat="1" ht="18" hidden="1" customHeight="1" x14ac:dyDescent="0.2">
      <c r="A2388" s="36" t="s">
        <v>35</v>
      </c>
      <c r="B2388" s="31">
        <f>[1]consoCURRENT!E47151</f>
        <v>0</v>
      </c>
      <c r="C2388" s="31">
        <f>[1]consoCURRENT!F47151</f>
        <v>0</v>
      </c>
      <c r="D2388" s="31">
        <f>[1]consoCURRENT!G47151</f>
        <v>0</v>
      </c>
      <c r="E2388" s="31">
        <f>[1]consoCURRENT!H47151</f>
        <v>0</v>
      </c>
      <c r="F2388" s="31">
        <f>[1]consoCURRENT!I47151</f>
        <v>0</v>
      </c>
      <c r="G2388" s="31">
        <f>[1]consoCURRENT!J47151</f>
        <v>0</v>
      </c>
      <c r="H2388" s="31">
        <f>[1]consoCURRENT!K47151</f>
        <v>0</v>
      </c>
      <c r="I2388" s="31">
        <f>[1]consoCURRENT!L47151</f>
        <v>0</v>
      </c>
      <c r="J2388" s="31">
        <f>[1]consoCURRENT!M47151</f>
        <v>0</v>
      </c>
      <c r="K2388" s="31">
        <f>[1]consoCURRENT!N47151</f>
        <v>0</v>
      </c>
      <c r="L2388" s="31">
        <f>[1]consoCURRENT!O47151</f>
        <v>0</v>
      </c>
      <c r="M2388" s="31">
        <f>[1]consoCURRENT!P47151</f>
        <v>0</v>
      </c>
      <c r="N2388" s="31">
        <f>[1]consoCURRENT!Q47151</f>
        <v>0</v>
      </c>
      <c r="O2388" s="31">
        <f>[1]consoCURRENT!R47151</f>
        <v>0</v>
      </c>
      <c r="P2388" s="31">
        <f>[1]consoCURRENT!S47151</f>
        <v>0</v>
      </c>
      <c r="Q2388" s="31">
        <f>[1]consoCURRENT!T47151</f>
        <v>0</v>
      </c>
      <c r="R2388" s="31">
        <f>[1]consoCURRENT!U47151</f>
        <v>0</v>
      </c>
      <c r="S2388" s="31">
        <f>[1]consoCURRENT!V47151</f>
        <v>0</v>
      </c>
      <c r="T2388" s="31">
        <f>[1]consoCURRENT!W47151</f>
        <v>0</v>
      </c>
      <c r="U2388" s="31">
        <f>[1]consoCURRENT!X47151</f>
        <v>0</v>
      </c>
      <c r="V2388" s="31">
        <f>[1]consoCURRENT!Y47151</f>
        <v>0</v>
      </c>
      <c r="W2388" s="31">
        <f>[1]consoCURRENT!Z47151</f>
        <v>0</v>
      </c>
      <c r="X2388" s="31">
        <f>[1]consoCURRENT!AA47151</f>
        <v>0</v>
      </c>
      <c r="Y2388" s="31">
        <f>[1]consoCURRENT!AB47151</f>
        <v>0</v>
      </c>
      <c r="Z2388" s="31">
        <f>SUM(M2388:Y2388)</f>
        <v>0</v>
      </c>
      <c r="AA2388" s="31">
        <f>D2388-Z2388</f>
        <v>0</v>
      </c>
      <c r="AB2388" s="39" t="e">
        <f t="shared" si="1209"/>
        <v>#DIV/0!</v>
      </c>
      <c r="AC2388" s="32"/>
      <c r="AE2388" s="135"/>
      <c r="AF2388" s="135"/>
      <c r="AG2388" s="135"/>
      <c r="AH2388" s="135"/>
      <c r="AI2388" s="135"/>
      <c r="AJ2388" s="135"/>
      <c r="AK2388" s="135"/>
      <c r="AL2388" s="135"/>
      <c r="AM2388" s="135"/>
      <c r="AN2388" s="135"/>
      <c r="AO2388" s="135"/>
      <c r="AP2388" s="135"/>
    </row>
    <row r="2389" spans="1:42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10">SUM(M2389:Y2389)</f>
        <v>0</v>
      </c>
      <c r="AA2389" s="31">
        <f>D2389-Z2389</f>
        <v>0</v>
      </c>
      <c r="AB2389" s="39" t="e">
        <f t="shared" si="1209"/>
        <v>#DIV/0!</v>
      </c>
      <c r="AC2389" s="32"/>
      <c r="AE2389" s="135"/>
      <c r="AF2389" s="135"/>
      <c r="AG2389" s="135"/>
      <c r="AH2389" s="135"/>
      <c r="AI2389" s="135"/>
      <c r="AJ2389" s="135"/>
      <c r="AK2389" s="135"/>
      <c r="AL2389" s="135"/>
      <c r="AM2389" s="135"/>
      <c r="AN2389" s="135"/>
      <c r="AO2389" s="135"/>
      <c r="AP2389" s="135"/>
    </row>
    <row r="2390" spans="1:42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10"/>
        <v>0</v>
      </c>
      <c r="AA2390" s="31">
        <f>D2390-Z2390</f>
        <v>0</v>
      </c>
      <c r="AB2390" s="39" t="e">
        <f t="shared" si="1209"/>
        <v>#DIV/0!</v>
      </c>
      <c r="AC2390" s="32"/>
      <c r="AE2390" s="135"/>
      <c r="AF2390" s="135"/>
      <c r="AG2390" s="135"/>
      <c r="AH2390" s="135"/>
      <c r="AI2390" s="135"/>
      <c r="AJ2390" s="135"/>
      <c r="AK2390" s="135"/>
      <c r="AL2390" s="135"/>
      <c r="AM2390" s="135"/>
      <c r="AN2390" s="135"/>
      <c r="AO2390" s="135"/>
      <c r="AP2390" s="135"/>
    </row>
    <row r="2391" spans="1:42" s="33" customFormat="1" ht="18" hidden="1" customHeight="1" x14ac:dyDescent="0.25">
      <c r="A2391" s="40" t="s">
        <v>38</v>
      </c>
      <c r="B2391" s="41">
        <f t="shared" ref="B2391:C2391" si="1211">SUM(B2387:B2390)</f>
        <v>0</v>
      </c>
      <c r="C2391" s="41">
        <f t="shared" si="1211"/>
        <v>0</v>
      </c>
      <c r="D2391" s="41">
        <f>SUM(D2387:D2390)</f>
        <v>0</v>
      </c>
      <c r="E2391" s="41">
        <f t="shared" ref="E2391:AA2391" si="1212">SUM(E2387:E2390)</f>
        <v>0</v>
      </c>
      <c r="F2391" s="41">
        <f t="shared" si="1212"/>
        <v>0</v>
      </c>
      <c r="G2391" s="41">
        <f t="shared" si="1212"/>
        <v>0</v>
      </c>
      <c r="H2391" s="41">
        <f t="shared" si="1212"/>
        <v>0</v>
      </c>
      <c r="I2391" s="41">
        <f t="shared" si="1212"/>
        <v>0</v>
      </c>
      <c r="J2391" s="41">
        <f t="shared" si="1212"/>
        <v>0</v>
      </c>
      <c r="K2391" s="41">
        <f t="shared" si="1212"/>
        <v>0</v>
      </c>
      <c r="L2391" s="41">
        <f t="shared" si="1212"/>
        <v>0</v>
      </c>
      <c r="M2391" s="41">
        <f t="shared" si="1212"/>
        <v>0</v>
      </c>
      <c r="N2391" s="41">
        <f t="shared" si="1212"/>
        <v>0</v>
      </c>
      <c r="O2391" s="41">
        <f t="shared" si="1212"/>
        <v>0</v>
      </c>
      <c r="P2391" s="41">
        <f t="shared" si="1212"/>
        <v>0</v>
      </c>
      <c r="Q2391" s="41">
        <f t="shared" si="1212"/>
        <v>0</v>
      </c>
      <c r="R2391" s="41">
        <f t="shared" si="1212"/>
        <v>0</v>
      </c>
      <c r="S2391" s="41">
        <f t="shared" si="1212"/>
        <v>0</v>
      </c>
      <c r="T2391" s="41">
        <f t="shared" si="1212"/>
        <v>0</v>
      </c>
      <c r="U2391" s="41">
        <f t="shared" si="1212"/>
        <v>0</v>
      </c>
      <c r="V2391" s="41">
        <f t="shared" si="1212"/>
        <v>0</v>
      </c>
      <c r="W2391" s="41">
        <f t="shared" si="1212"/>
        <v>0</v>
      </c>
      <c r="X2391" s="41">
        <f t="shared" si="1212"/>
        <v>0</v>
      </c>
      <c r="Y2391" s="41">
        <f t="shared" si="1212"/>
        <v>0</v>
      </c>
      <c r="Z2391" s="41">
        <f t="shared" si="1212"/>
        <v>0</v>
      </c>
      <c r="AA2391" s="41">
        <f t="shared" si="1212"/>
        <v>0</v>
      </c>
      <c r="AB2391" s="42" t="e">
        <f t="shared" si="1209"/>
        <v>#DIV/0!</v>
      </c>
      <c r="AC2391" s="32"/>
      <c r="AE2391" s="135"/>
      <c r="AF2391" s="135"/>
      <c r="AG2391" s="135"/>
      <c r="AH2391" s="135"/>
      <c r="AI2391" s="135"/>
      <c r="AJ2391" s="135"/>
      <c r="AK2391" s="135"/>
      <c r="AL2391" s="135"/>
      <c r="AM2391" s="135"/>
      <c r="AN2391" s="135"/>
      <c r="AO2391" s="135"/>
      <c r="AP2391" s="135"/>
    </row>
    <row r="2392" spans="1:42" s="33" customFormat="1" ht="18" hidden="1" customHeight="1" x14ac:dyDescent="0.25">
      <c r="A2392" s="43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13">SUM(M2392:Y2392)</f>
        <v>0</v>
      </c>
      <c r="AA2392" s="31">
        <f>D2392-Z2392</f>
        <v>0</v>
      </c>
      <c r="AB2392" s="39" t="e">
        <f t="shared" si="1209"/>
        <v>#DIV/0!</v>
      </c>
      <c r="AC2392" s="32"/>
      <c r="AE2392" s="135"/>
      <c r="AF2392" s="135"/>
      <c r="AG2392" s="135"/>
      <c r="AH2392" s="135"/>
      <c r="AI2392" s="135"/>
      <c r="AJ2392" s="135"/>
      <c r="AK2392" s="135"/>
      <c r="AL2392" s="135"/>
      <c r="AM2392" s="135"/>
      <c r="AN2392" s="135"/>
      <c r="AO2392" s="135"/>
      <c r="AP2392" s="135"/>
    </row>
    <row r="2393" spans="1:42" s="33" customFormat="1" ht="18" hidden="1" customHeight="1" x14ac:dyDescent="0.25">
      <c r="A2393" s="40" t="s">
        <v>40</v>
      </c>
      <c r="B2393" s="41">
        <f t="shared" ref="B2393:C2393" si="1214">B2392+B2391</f>
        <v>0</v>
      </c>
      <c r="C2393" s="41">
        <f t="shared" si="1214"/>
        <v>0</v>
      </c>
      <c r="D2393" s="41">
        <f>D2392+D2391</f>
        <v>0</v>
      </c>
      <c r="E2393" s="41">
        <f t="shared" ref="E2393:AA2393" si="1215">E2392+E2391</f>
        <v>0</v>
      </c>
      <c r="F2393" s="41">
        <f t="shared" si="1215"/>
        <v>0</v>
      </c>
      <c r="G2393" s="41">
        <f t="shared" si="1215"/>
        <v>0</v>
      </c>
      <c r="H2393" s="41">
        <f t="shared" si="1215"/>
        <v>0</v>
      </c>
      <c r="I2393" s="41">
        <f t="shared" si="1215"/>
        <v>0</v>
      </c>
      <c r="J2393" s="41">
        <f t="shared" si="1215"/>
        <v>0</v>
      </c>
      <c r="K2393" s="41">
        <f t="shared" si="1215"/>
        <v>0</v>
      </c>
      <c r="L2393" s="41">
        <f t="shared" si="1215"/>
        <v>0</v>
      </c>
      <c r="M2393" s="41">
        <f t="shared" si="1215"/>
        <v>0</v>
      </c>
      <c r="N2393" s="41">
        <f t="shared" si="1215"/>
        <v>0</v>
      </c>
      <c r="O2393" s="41">
        <f t="shared" si="1215"/>
        <v>0</v>
      </c>
      <c r="P2393" s="41">
        <f t="shared" si="1215"/>
        <v>0</v>
      </c>
      <c r="Q2393" s="41">
        <f t="shared" si="1215"/>
        <v>0</v>
      </c>
      <c r="R2393" s="41">
        <f t="shared" si="1215"/>
        <v>0</v>
      </c>
      <c r="S2393" s="41">
        <f t="shared" si="1215"/>
        <v>0</v>
      </c>
      <c r="T2393" s="41">
        <f t="shared" si="1215"/>
        <v>0</v>
      </c>
      <c r="U2393" s="41">
        <f t="shared" si="1215"/>
        <v>0</v>
      </c>
      <c r="V2393" s="41">
        <f t="shared" si="1215"/>
        <v>0</v>
      </c>
      <c r="W2393" s="41">
        <f t="shared" si="1215"/>
        <v>0</v>
      </c>
      <c r="X2393" s="41">
        <f t="shared" si="1215"/>
        <v>0</v>
      </c>
      <c r="Y2393" s="41">
        <f t="shared" si="1215"/>
        <v>0</v>
      </c>
      <c r="Z2393" s="41">
        <f t="shared" si="1215"/>
        <v>0</v>
      </c>
      <c r="AA2393" s="41">
        <f t="shared" si="1215"/>
        <v>0</v>
      </c>
      <c r="AB2393" s="42" t="e">
        <f t="shared" si="1209"/>
        <v>#DIV/0!</v>
      </c>
      <c r="AC2393" s="44"/>
      <c r="AE2393" s="135"/>
      <c r="AF2393" s="135"/>
      <c r="AG2393" s="135"/>
      <c r="AH2393" s="135"/>
      <c r="AI2393" s="135"/>
      <c r="AJ2393" s="135"/>
      <c r="AK2393" s="135"/>
      <c r="AL2393" s="135"/>
      <c r="AM2393" s="135"/>
      <c r="AN2393" s="135"/>
      <c r="AO2393" s="135"/>
      <c r="AP2393" s="135"/>
    </row>
    <row r="2394" spans="1:42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  <c r="AE2394" s="135"/>
      <c r="AF2394" s="135"/>
      <c r="AG2394" s="135"/>
      <c r="AH2394" s="135"/>
      <c r="AI2394" s="135"/>
      <c r="AJ2394" s="135"/>
      <c r="AK2394" s="135"/>
      <c r="AL2394" s="135"/>
      <c r="AM2394" s="135"/>
      <c r="AN2394" s="135"/>
      <c r="AO2394" s="135"/>
      <c r="AP2394" s="135"/>
    </row>
    <row r="2395" spans="1:42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  <c r="AE2395" s="135"/>
      <c r="AF2395" s="135"/>
      <c r="AG2395" s="135"/>
      <c r="AH2395" s="135"/>
      <c r="AI2395" s="135"/>
      <c r="AJ2395" s="135"/>
      <c r="AK2395" s="135"/>
      <c r="AL2395" s="135"/>
      <c r="AM2395" s="135"/>
      <c r="AN2395" s="135"/>
      <c r="AO2395" s="135"/>
      <c r="AP2395" s="135"/>
    </row>
    <row r="2396" spans="1:42" s="33" customFormat="1" ht="15" hidden="1" customHeight="1" x14ac:dyDescent="0.25">
      <c r="A2396" s="48" t="s">
        <v>140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  <c r="AE2396" s="135"/>
      <c r="AF2396" s="135"/>
      <c r="AG2396" s="135"/>
      <c r="AH2396" s="135"/>
      <c r="AI2396" s="135"/>
      <c r="AJ2396" s="135"/>
      <c r="AK2396" s="135"/>
      <c r="AL2396" s="135"/>
      <c r="AM2396" s="135"/>
      <c r="AN2396" s="135"/>
      <c r="AO2396" s="135"/>
      <c r="AP2396" s="135"/>
    </row>
    <row r="2397" spans="1:42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9" t="e">
        <f t="shared" ref="AB2397:AB2403" si="1216">Z2397/D2397</f>
        <v>#DIV/0!</v>
      </c>
      <c r="AC2397" s="32"/>
      <c r="AE2397" s="135"/>
      <c r="AF2397" s="135"/>
      <c r="AG2397" s="135"/>
      <c r="AH2397" s="135"/>
      <c r="AI2397" s="135"/>
      <c r="AJ2397" s="135"/>
      <c r="AK2397" s="135"/>
      <c r="AL2397" s="135"/>
      <c r="AM2397" s="135"/>
      <c r="AN2397" s="135"/>
      <c r="AO2397" s="135"/>
      <c r="AP2397" s="135"/>
    </row>
    <row r="2398" spans="1:42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17">SUM(M2398:Y2398)</f>
        <v>0</v>
      </c>
      <c r="AA2398" s="31">
        <f>D2398-Z2398</f>
        <v>0</v>
      </c>
      <c r="AB2398" s="39" t="e">
        <f t="shared" si="1216"/>
        <v>#DIV/0!</v>
      </c>
      <c r="AC2398" s="32"/>
      <c r="AE2398" s="135"/>
      <c r="AF2398" s="135"/>
      <c r="AG2398" s="135"/>
      <c r="AH2398" s="135"/>
      <c r="AI2398" s="135"/>
      <c r="AJ2398" s="135"/>
      <c r="AK2398" s="135"/>
      <c r="AL2398" s="135"/>
      <c r="AM2398" s="135"/>
      <c r="AN2398" s="135"/>
      <c r="AO2398" s="135"/>
      <c r="AP2398" s="135"/>
    </row>
    <row r="2399" spans="1:42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17"/>
        <v>0</v>
      </c>
      <c r="AA2399" s="31">
        <f>D2399-Z2399</f>
        <v>0</v>
      </c>
      <c r="AB2399" s="39" t="e">
        <f t="shared" si="1216"/>
        <v>#DIV/0!</v>
      </c>
      <c r="AC2399" s="32"/>
      <c r="AE2399" s="135"/>
      <c r="AF2399" s="135"/>
      <c r="AG2399" s="135"/>
      <c r="AH2399" s="135"/>
      <c r="AI2399" s="135"/>
      <c r="AJ2399" s="135"/>
      <c r="AK2399" s="135"/>
      <c r="AL2399" s="135"/>
      <c r="AM2399" s="135"/>
      <c r="AN2399" s="135"/>
      <c r="AO2399" s="135"/>
      <c r="AP2399" s="135"/>
    </row>
    <row r="2400" spans="1:42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17"/>
        <v>0</v>
      </c>
      <c r="AA2400" s="31">
        <f>D2400-Z2400</f>
        <v>0</v>
      </c>
      <c r="AB2400" s="39" t="e">
        <f t="shared" si="1216"/>
        <v>#DIV/0!</v>
      </c>
      <c r="AC2400" s="32"/>
      <c r="AE2400" s="135"/>
      <c r="AF2400" s="135"/>
      <c r="AG2400" s="135"/>
      <c r="AH2400" s="135"/>
      <c r="AI2400" s="135"/>
      <c r="AJ2400" s="135"/>
      <c r="AK2400" s="135"/>
      <c r="AL2400" s="135"/>
      <c r="AM2400" s="135"/>
      <c r="AN2400" s="135"/>
      <c r="AO2400" s="135"/>
      <c r="AP2400" s="135"/>
    </row>
    <row r="2401" spans="1:42" s="33" customFormat="1" ht="18" hidden="1" customHeight="1" x14ac:dyDescent="0.25">
      <c r="A2401" s="40" t="s">
        <v>38</v>
      </c>
      <c r="B2401" s="41">
        <f t="shared" ref="B2401:C2401" si="1218">SUM(B2397:B2400)</f>
        <v>0</v>
      </c>
      <c r="C2401" s="41">
        <f t="shared" si="1218"/>
        <v>0</v>
      </c>
      <c r="D2401" s="41">
        <f>SUM(D2397:D2400)</f>
        <v>0</v>
      </c>
      <c r="E2401" s="41">
        <f t="shared" ref="E2401:AA2401" si="1219">SUM(E2397:E2400)</f>
        <v>0</v>
      </c>
      <c r="F2401" s="41">
        <f t="shared" si="1219"/>
        <v>0</v>
      </c>
      <c r="G2401" s="41">
        <f t="shared" si="1219"/>
        <v>0</v>
      </c>
      <c r="H2401" s="41">
        <f t="shared" si="1219"/>
        <v>0</v>
      </c>
      <c r="I2401" s="41">
        <f t="shared" si="1219"/>
        <v>0</v>
      </c>
      <c r="J2401" s="41">
        <f t="shared" si="1219"/>
        <v>0</v>
      </c>
      <c r="K2401" s="41">
        <f t="shared" si="1219"/>
        <v>0</v>
      </c>
      <c r="L2401" s="41">
        <f t="shared" si="1219"/>
        <v>0</v>
      </c>
      <c r="M2401" s="41">
        <f t="shared" si="1219"/>
        <v>0</v>
      </c>
      <c r="N2401" s="41">
        <f t="shared" si="1219"/>
        <v>0</v>
      </c>
      <c r="O2401" s="41">
        <f t="shared" si="1219"/>
        <v>0</v>
      </c>
      <c r="P2401" s="41">
        <f t="shared" si="1219"/>
        <v>0</v>
      </c>
      <c r="Q2401" s="41">
        <f t="shared" si="1219"/>
        <v>0</v>
      </c>
      <c r="R2401" s="41">
        <f t="shared" si="1219"/>
        <v>0</v>
      </c>
      <c r="S2401" s="41">
        <f t="shared" si="1219"/>
        <v>0</v>
      </c>
      <c r="T2401" s="41">
        <f t="shared" si="1219"/>
        <v>0</v>
      </c>
      <c r="U2401" s="41">
        <f t="shared" si="1219"/>
        <v>0</v>
      </c>
      <c r="V2401" s="41">
        <f t="shared" si="1219"/>
        <v>0</v>
      </c>
      <c r="W2401" s="41">
        <f t="shared" si="1219"/>
        <v>0</v>
      </c>
      <c r="X2401" s="41">
        <f t="shared" si="1219"/>
        <v>0</v>
      </c>
      <c r="Y2401" s="41">
        <f t="shared" si="1219"/>
        <v>0</v>
      </c>
      <c r="Z2401" s="41">
        <f t="shared" si="1219"/>
        <v>0</v>
      </c>
      <c r="AA2401" s="41">
        <f t="shared" si="1219"/>
        <v>0</v>
      </c>
      <c r="AB2401" s="42" t="e">
        <f t="shared" si="1216"/>
        <v>#DIV/0!</v>
      </c>
      <c r="AC2401" s="32"/>
      <c r="AE2401" s="135"/>
      <c r="AF2401" s="135"/>
      <c r="AG2401" s="135"/>
      <c r="AH2401" s="135"/>
      <c r="AI2401" s="135"/>
      <c r="AJ2401" s="135"/>
      <c r="AK2401" s="135"/>
      <c r="AL2401" s="135"/>
      <c r="AM2401" s="135"/>
      <c r="AN2401" s="135"/>
      <c r="AO2401" s="135"/>
      <c r="AP2401" s="135"/>
    </row>
    <row r="2402" spans="1:42" s="33" customFormat="1" ht="18" hidden="1" customHeight="1" x14ac:dyDescent="0.25">
      <c r="A2402" s="43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20">SUM(M2402:Y2402)</f>
        <v>0</v>
      </c>
      <c r="AA2402" s="31">
        <f>D2402-Z2402</f>
        <v>0</v>
      </c>
      <c r="AB2402" s="39" t="e">
        <f t="shared" si="1216"/>
        <v>#DIV/0!</v>
      </c>
      <c r="AC2402" s="32"/>
      <c r="AE2402" s="135"/>
      <c r="AF2402" s="135"/>
      <c r="AG2402" s="135"/>
      <c r="AH2402" s="135"/>
      <c r="AI2402" s="135"/>
      <c r="AJ2402" s="135"/>
      <c r="AK2402" s="135"/>
      <c r="AL2402" s="135"/>
      <c r="AM2402" s="135"/>
      <c r="AN2402" s="135"/>
      <c r="AO2402" s="135"/>
      <c r="AP2402" s="135"/>
    </row>
    <row r="2403" spans="1:42" s="33" customFormat="1" ht="18" hidden="1" customHeight="1" x14ac:dyDescent="0.25">
      <c r="A2403" s="40" t="s">
        <v>40</v>
      </c>
      <c r="B2403" s="41">
        <f t="shared" ref="B2403:C2403" si="1221">B2402+B2401</f>
        <v>0</v>
      </c>
      <c r="C2403" s="41">
        <f t="shared" si="1221"/>
        <v>0</v>
      </c>
      <c r="D2403" s="41">
        <f>D2402+D2401</f>
        <v>0</v>
      </c>
      <c r="E2403" s="41">
        <f t="shared" ref="E2403:AA2403" si="1222">E2402+E2401</f>
        <v>0</v>
      </c>
      <c r="F2403" s="41">
        <f t="shared" si="1222"/>
        <v>0</v>
      </c>
      <c r="G2403" s="41">
        <f t="shared" si="1222"/>
        <v>0</v>
      </c>
      <c r="H2403" s="41">
        <f t="shared" si="1222"/>
        <v>0</v>
      </c>
      <c r="I2403" s="41">
        <f t="shared" si="1222"/>
        <v>0</v>
      </c>
      <c r="J2403" s="41">
        <f t="shared" si="1222"/>
        <v>0</v>
      </c>
      <c r="K2403" s="41">
        <f t="shared" si="1222"/>
        <v>0</v>
      </c>
      <c r="L2403" s="41">
        <f t="shared" si="1222"/>
        <v>0</v>
      </c>
      <c r="M2403" s="41">
        <f t="shared" si="1222"/>
        <v>0</v>
      </c>
      <c r="N2403" s="41">
        <f t="shared" si="1222"/>
        <v>0</v>
      </c>
      <c r="O2403" s="41">
        <f t="shared" si="1222"/>
        <v>0</v>
      </c>
      <c r="P2403" s="41">
        <f t="shared" si="1222"/>
        <v>0</v>
      </c>
      <c r="Q2403" s="41">
        <f t="shared" si="1222"/>
        <v>0</v>
      </c>
      <c r="R2403" s="41">
        <f t="shared" si="1222"/>
        <v>0</v>
      </c>
      <c r="S2403" s="41">
        <f t="shared" si="1222"/>
        <v>0</v>
      </c>
      <c r="T2403" s="41">
        <f t="shared" si="1222"/>
        <v>0</v>
      </c>
      <c r="U2403" s="41">
        <f t="shared" si="1222"/>
        <v>0</v>
      </c>
      <c r="V2403" s="41">
        <f t="shared" si="1222"/>
        <v>0</v>
      </c>
      <c r="W2403" s="41">
        <f t="shared" si="1222"/>
        <v>0</v>
      </c>
      <c r="X2403" s="41">
        <f t="shared" si="1222"/>
        <v>0</v>
      </c>
      <c r="Y2403" s="41">
        <f t="shared" si="1222"/>
        <v>0</v>
      </c>
      <c r="Z2403" s="41">
        <f t="shared" si="1222"/>
        <v>0</v>
      </c>
      <c r="AA2403" s="41">
        <f t="shared" si="1222"/>
        <v>0</v>
      </c>
      <c r="AB2403" s="42" t="e">
        <f t="shared" si="1216"/>
        <v>#DIV/0!</v>
      </c>
      <c r="AC2403" s="44"/>
      <c r="AE2403" s="135"/>
      <c r="AF2403" s="135"/>
      <c r="AG2403" s="135"/>
      <c r="AH2403" s="135"/>
      <c r="AI2403" s="135"/>
      <c r="AJ2403" s="135"/>
      <c r="AK2403" s="135"/>
      <c r="AL2403" s="135"/>
      <c r="AM2403" s="135"/>
      <c r="AN2403" s="135"/>
      <c r="AO2403" s="135"/>
      <c r="AP2403" s="135"/>
    </row>
    <row r="2404" spans="1:42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  <c r="AE2404" s="135"/>
      <c r="AF2404" s="135"/>
      <c r="AG2404" s="135"/>
      <c r="AH2404" s="135"/>
      <c r="AI2404" s="135"/>
      <c r="AJ2404" s="135"/>
      <c r="AK2404" s="135"/>
      <c r="AL2404" s="135"/>
      <c r="AM2404" s="135"/>
      <c r="AN2404" s="135"/>
      <c r="AO2404" s="135"/>
      <c r="AP2404" s="135"/>
    </row>
    <row r="2405" spans="1:42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  <c r="AE2405" s="135"/>
      <c r="AF2405" s="135"/>
      <c r="AG2405" s="135"/>
      <c r="AH2405" s="135"/>
      <c r="AI2405" s="135"/>
      <c r="AJ2405" s="135"/>
      <c r="AK2405" s="135"/>
      <c r="AL2405" s="135"/>
      <c r="AM2405" s="135"/>
      <c r="AN2405" s="135"/>
      <c r="AO2405" s="135"/>
      <c r="AP2405" s="135"/>
    </row>
    <row r="2406" spans="1:42" s="33" customFormat="1" ht="15" hidden="1" customHeight="1" x14ac:dyDescent="0.25">
      <c r="A2406" s="48" t="s">
        <v>140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  <c r="AE2406" s="135"/>
      <c r="AF2406" s="135"/>
      <c r="AG2406" s="135"/>
      <c r="AH2406" s="135"/>
      <c r="AI2406" s="135"/>
      <c r="AJ2406" s="135"/>
      <c r="AK2406" s="135"/>
      <c r="AL2406" s="135"/>
      <c r="AM2406" s="135"/>
      <c r="AN2406" s="135"/>
      <c r="AO2406" s="135"/>
      <c r="AP2406" s="135"/>
    </row>
    <row r="2407" spans="1:42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9" t="e">
        <f t="shared" ref="AB2407:AB2413" si="1223">Z2407/D2407</f>
        <v>#DIV/0!</v>
      </c>
      <c r="AC2407" s="32"/>
      <c r="AE2407" s="135"/>
      <c r="AF2407" s="135"/>
      <c r="AG2407" s="135"/>
      <c r="AH2407" s="135"/>
      <c r="AI2407" s="135"/>
      <c r="AJ2407" s="135"/>
      <c r="AK2407" s="135"/>
      <c r="AL2407" s="135"/>
      <c r="AM2407" s="135"/>
      <c r="AN2407" s="135"/>
      <c r="AO2407" s="135"/>
      <c r="AP2407" s="135"/>
    </row>
    <row r="2408" spans="1:42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24">SUM(M2408:Y2408)</f>
        <v>0</v>
      </c>
      <c r="AA2408" s="31">
        <f>D2408-Z2408</f>
        <v>0</v>
      </c>
      <c r="AB2408" s="39" t="e">
        <f t="shared" si="1223"/>
        <v>#DIV/0!</v>
      </c>
      <c r="AC2408" s="32"/>
      <c r="AE2408" s="135"/>
      <c r="AF2408" s="135"/>
      <c r="AG2408" s="135"/>
      <c r="AH2408" s="135"/>
      <c r="AI2408" s="135"/>
      <c r="AJ2408" s="135"/>
      <c r="AK2408" s="135"/>
      <c r="AL2408" s="135"/>
      <c r="AM2408" s="135"/>
      <c r="AN2408" s="135"/>
      <c r="AO2408" s="135"/>
      <c r="AP2408" s="135"/>
    </row>
    <row r="2409" spans="1:42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24"/>
        <v>0</v>
      </c>
      <c r="AA2409" s="31">
        <f>D2409-Z2409</f>
        <v>0</v>
      </c>
      <c r="AB2409" s="39" t="e">
        <f t="shared" si="1223"/>
        <v>#DIV/0!</v>
      </c>
      <c r="AC2409" s="32"/>
      <c r="AE2409" s="135"/>
      <c r="AF2409" s="135"/>
      <c r="AG2409" s="135"/>
      <c r="AH2409" s="135"/>
      <c r="AI2409" s="135"/>
      <c r="AJ2409" s="135"/>
      <c r="AK2409" s="135"/>
      <c r="AL2409" s="135"/>
      <c r="AM2409" s="135"/>
      <c r="AN2409" s="135"/>
      <c r="AO2409" s="135"/>
      <c r="AP2409" s="135"/>
    </row>
    <row r="2410" spans="1:42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24"/>
        <v>0</v>
      </c>
      <c r="AA2410" s="31">
        <f>D2410-Z2410</f>
        <v>0</v>
      </c>
      <c r="AB2410" s="39" t="e">
        <f t="shared" si="1223"/>
        <v>#DIV/0!</v>
      </c>
      <c r="AC2410" s="32"/>
      <c r="AE2410" s="135"/>
      <c r="AF2410" s="135"/>
      <c r="AG2410" s="135"/>
      <c r="AH2410" s="135"/>
      <c r="AI2410" s="135"/>
      <c r="AJ2410" s="135"/>
      <c r="AK2410" s="135"/>
      <c r="AL2410" s="135"/>
      <c r="AM2410" s="135"/>
      <c r="AN2410" s="135"/>
      <c r="AO2410" s="135"/>
      <c r="AP2410" s="135"/>
    </row>
    <row r="2411" spans="1:42" s="33" customFormat="1" ht="18" hidden="1" customHeight="1" x14ac:dyDescent="0.25">
      <c r="A2411" s="40" t="s">
        <v>38</v>
      </c>
      <c r="B2411" s="41">
        <f t="shared" ref="B2411:C2411" si="1225">SUM(B2407:B2410)</f>
        <v>0</v>
      </c>
      <c r="C2411" s="41">
        <f t="shared" si="1225"/>
        <v>0</v>
      </c>
      <c r="D2411" s="41">
        <f>SUM(D2407:D2410)</f>
        <v>0</v>
      </c>
      <c r="E2411" s="41">
        <f t="shared" ref="E2411:AA2411" si="1226">SUM(E2407:E2410)</f>
        <v>0</v>
      </c>
      <c r="F2411" s="41">
        <f t="shared" si="1226"/>
        <v>0</v>
      </c>
      <c r="G2411" s="41">
        <f t="shared" si="1226"/>
        <v>0</v>
      </c>
      <c r="H2411" s="41">
        <f t="shared" si="1226"/>
        <v>0</v>
      </c>
      <c r="I2411" s="41">
        <f t="shared" si="1226"/>
        <v>0</v>
      </c>
      <c r="J2411" s="41">
        <f t="shared" si="1226"/>
        <v>0</v>
      </c>
      <c r="K2411" s="41">
        <f t="shared" si="1226"/>
        <v>0</v>
      </c>
      <c r="L2411" s="41">
        <f t="shared" si="1226"/>
        <v>0</v>
      </c>
      <c r="M2411" s="41">
        <f t="shared" si="1226"/>
        <v>0</v>
      </c>
      <c r="N2411" s="41">
        <f t="shared" si="1226"/>
        <v>0</v>
      </c>
      <c r="O2411" s="41">
        <f t="shared" si="1226"/>
        <v>0</v>
      </c>
      <c r="P2411" s="41">
        <f t="shared" si="1226"/>
        <v>0</v>
      </c>
      <c r="Q2411" s="41">
        <f t="shared" si="1226"/>
        <v>0</v>
      </c>
      <c r="R2411" s="41">
        <f t="shared" si="1226"/>
        <v>0</v>
      </c>
      <c r="S2411" s="41">
        <f t="shared" si="1226"/>
        <v>0</v>
      </c>
      <c r="T2411" s="41">
        <f t="shared" si="1226"/>
        <v>0</v>
      </c>
      <c r="U2411" s="41">
        <f t="shared" si="1226"/>
        <v>0</v>
      </c>
      <c r="V2411" s="41">
        <f t="shared" si="1226"/>
        <v>0</v>
      </c>
      <c r="W2411" s="41">
        <f t="shared" si="1226"/>
        <v>0</v>
      </c>
      <c r="X2411" s="41">
        <f t="shared" si="1226"/>
        <v>0</v>
      </c>
      <c r="Y2411" s="41">
        <f t="shared" si="1226"/>
        <v>0</v>
      </c>
      <c r="Z2411" s="41">
        <f t="shared" si="1226"/>
        <v>0</v>
      </c>
      <c r="AA2411" s="41">
        <f t="shared" si="1226"/>
        <v>0</v>
      </c>
      <c r="AB2411" s="42" t="e">
        <f t="shared" si="1223"/>
        <v>#DIV/0!</v>
      </c>
      <c r="AC2411" s="32"/>
      <c r="AE2411" s="135"/>
      <c r="AF2411" s="135"/>
      <c r="AG2411" s="135"/>
      <c r="AH2411" s="135"/>
      <c r="AI2411" s="135"/>
      <c r="AJ2411" s="135"/>
      <c r="AK2411" s="135"/>
      <c r="AL2411" s="135"/>
      <c r="AM2411" s="135"/>
      <c r="AN2411" s="135"/>
      <c r="AO2411" s="135"/>
      <c r="AP2411" s="135"/>
    </row>
    <row r="2412" spans="1:42" s="33" customFormat="1" ht="18" hidden="1" customHeight="1" x14ac:dyDescent="0.25">
      <c r="A2412" s="43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27">SUM(M2412:Y2412)</f>
        <v>0</v>
      </c>
      <c r="AA2412" s="31">
        <f>D2412-Z2412</f>
        <v>0</v>
      </c>
      <c r="AB2412" s="39" t="e">
        <f t="shared" si="1223"/>
        <v>#DIV/0!</v>
      </c>
      <c r="AC2412" s="32"/>
      <c r="AE2412" s="135"/>
      <c r="AF2412" s="135"/>
      <c r="AG2412" s="135"/>
      <c r="AH2412" s="135"/>
      <c r="AI2412" s="135"/>
      <c r="AJ2412" s="135"/>
      <c r="AK2412" s="135"/>
      <c r="AL2412" s="135"/>
      <c r="AM2412" s="135"/>
      <c r="AN2412" s="135"/>
      <c r="AO2412" s="135"/>
      <c r="AP2412" s="135"/>
    </row>
    <row r="2413" spans="1:42" s="33" customFormat="1" ht="18" hidden="1" customHeight="1" x14ac:dyDescent="0.25">
      <c r="A2413" s="40" t="s">
        <v>40</v>
      </c>
      <c r="B2413" s="41">
        <f t="shared" ref="B2413:C2413" si="1228">B2412+B2411</f>
        <v>0</v>
      </c>
      <c r="C2413" s="41">
        <f t="shared" si="1228"/>
        <v>0</v>
      </c>
      <c r="D2413" s="41">
        <f>D2412+D2411</f>
        <v>0</v>
      </c>
      <c r="E2413" s="41">
        <f t="shared" ref="E2413:AA2413" si="1229">E2412+E2411</f>
        <v>0</v>
      </c>
      <c r="F2413" s="41">
        <f t="shared" si="1229"/>
        <v>0</v>
      </c>
      <c r="G2413" s="41">
        <f t="shared" si="1229"/>
        <v>0</v>
      </c>
      <c r="H2413" s="41">
        <f t="shared" si="1229"/>
        <v>0</v>
      </c>
      <c r="I2413" s="41">
        <f t="shared" si="1229"/>
        <v>0</v>
      </c>
      <c r="J2413" s="41">
        <f t="shared" si="1229"/>
        <v>0</v>
      </c>
      <c r="K2413" s="41">
        <f t="shared" si="1229"/>
        <v>0</v>
      </c>
      <c r="L2413" s="41">
        <f t="shared" si="1229"/>
        <v>0</v>
      </c>
      <c r="M2413" s="41">
        <f t="shared" si="1229"/>
        <v>0</v>
      </c>
      <c r="N2413" s="41">
        <f t="shared" si="1229"/>
        <v>0</v>
      </c>
      <c r="O2413" s="41">
        <f t="shared" si="1229"/>
        <v>0</v>
      </c>
      <c r="P2413" s="41">
        <f t="shared" si="1229"/>
        <v>0</v>
      </c>
      <c r="Q2413" s="41">
        <f t="shared" si="1229"/>
        <v>0</v>
      </c>
      <c r="R2413" s="41">
        <f t="shared" si="1229"/>
        <v>0</v>
      </c>
      <c r="S2413" s="41">
        <f t="shared" si="1229"/>
        <v>0</v>
      </c>
      <c r="T2413" s="41">
        <f t="shared" si="1229"/>
        <v>0</v>
      </c>
      <c r="U2413" s="41">
        <f t="shared" si="1229"/>
        <v>0</v>
      </c>
      <c r="V2413" s="41">
        <f t="shared" si="1229"/>
        <v>0</v>
      </c>
      <c r="W2413" s="41">
        <f t="shared" si="1229"/>
        <v>0</v>
      </c>
      <c r="X2413" s="41">
        <f t="shared" si="1229"/>
        <v>0</v>
      </c>
      <c r="Y2413" s="41">
        <f t="shared" si="1229"/>
        <v>0</v>
      </c>
      <c r="Z2413" s="41">
        <f t="shared" si="1229"/>
        <v>0</v>
      </c>
      <c r="AA2413" s="41">
        <f t="shared" si="1229"/>
        <v>0</v>
      </c>
      <c r="AB2413" s="42" t="e">
        <f t="shared" si="1223"/>
        <v>#DIV/0!</v>
      </c>
      <c r="AC2413" s="44"/>
      <c r="AE2413" s="135"/>
      <c r="AF2413" s="135"/>
      <c r="AG2413" s="135"/>
      <c r="AH2413" s="135"/>
      <c r="AI2413" s="135"/>
      <c r="AJ2413" s="135"/>
      <c r="AK2413" s="135"/>
      <c r="AL2413" s="135"/>
      <c r="AM2413" s="135"/>
      <c r="AN2413" s="135"/>
      <c r="AO2413" s="135"/>
      <c r="AP2413" s="135"/>
    </row>
    <row r="2414" spans="1:42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  <c r="AE2414" s="135"/>
      <c r="AF2414" s="135"/>
      <c r="AG2414" s="135"/>
      <c r="AH2414" s="135"/>
      <c r="AI2414" s="135"/>
      <c r="AJ2414" s="135"/>
      <c r="AK2414" s="135"/>
      <c r="AL2414" s="135"/>
      <c r="AM2414" s="135"/>
      <c r="AN2414" s="135"/>
      <c r="AO2414" s="135"/>
      <c r="AP2414" s="135"/>
    </row>
    <row r="2415" spans="1:42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  <c r="AE2415" s="135"/>
      <c r="AF2415" s="135"/>
      <c r="AG2415" s="135"/>
      <c r="AH2415" s="135"/>
      <c r="AI2415" s="135"/>
      <c r="AJ2415" s="135"/>
      <c r="AK2415" s="135"/>
      <c r="AL2415" s="135"/>
      <c r="AM2415" s="135"/>
      <c r="AN2415" s="135"/>
      <c r="AO2415" s="135"/>
      <c r="AP2415" s="135"/>
    </row>
    <row r="2416" spans="1:42" s="33" customFormat="1" ht="15" hidden="1" customHeight="1" x14ac:dyDescent="0.25">
      <c r="A2416" s="48" t="s">
        <v>140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  <c r="AE2416" s="135"/>
      <c r="AF2416" s="135"/>
      <c r="AG2416" s="135"/>
      <c r="AH2416" s="135"/>
      <c r="AI2416" s="135"/>
      <c r="AJ2416" s="135"/>
      <c r="AK2416" s="135"/>
      <c r="AL2416" s="135"/>
      <c r="AM2416" s="135"/>
      <c r="AN2416" s="135"/>
      <c r="AO2416" s="135"/>
      <c r="AP2416" s="135"/>
    </row>
    <row r="2417" spans="1:42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9" t="e">
        <f t="shared" ref="AB2417:AB2423" si="1230">Z2417/D2417</f>
        <v>#DIV/0!</v>
      </c>
      <c r="AC2417" s="32"/>
      <c r="AE2417" s="135"/>
      <c r="AF2417" s="135"/>
      <c r="AG2417" s="135"/>
      <c r="AH2417" s="135"/>
      <c r="AI2417" s="135"/>
      <c r="AJ2417" s="135"/>
      <c r="AK2417" s="135"/>
      <c r="AL2417" s="135"/>
      <c r="AM2417" s="135"/>
      <c r="AN2417" s="135"/>
      <c r="AO2417" s="135"/>
      <c r="AP2417" s="135"/>
    </row>
    <row r="2418" spans="1:42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31">SUM(M2418:Y2418)</f>
        <v>0</v>
      </c>
      <c r="AA2418" s="31">
        <f>D2418-Z2418</f>
        <v>0</v>
      </c>
      <c r="AB2418" s="39" t="e">
        <f t="shared" si="1230"/>
        <v>#DIV/0!</v>
      </c>
      <c r="AC2418" s="32"/>
      <c r="AE2418" s="135"/>
      <c r="AF2418" s="135"/>
      <c r="AG2418" s="135"/>
      <c r="AH2418" s="135"/>
      <c r="AI2418" s="135"/>
      <c r="AJ2418" s="135"/>
      <c r="AK2418" s="135"/>
      <c r="AL2418" s="135"/>
      <c r="AM2418" s="135"/>
      <c r="AN2418" s="135"/>
      <c r="AO2418" s="135"/>
      <c r="AP2418" s="135"/>
    </row>
    <row r="2419" spans="1:42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31"/>
        <v>0</v>
      </c>
      <c r="AA2419" s="31">
        <f>D2419-Z2419</f>
        <v>0</v>
      </c>
      <c r="AB2419" s="39" t="e">
        <f t="shared" si="1230"/>
        <v>#DIV/0!</v>
      </c>
      <c r="AC2419" s="32"/>
      <c r="AE2419" s="135"/>
      <c r="AF2419" s="135"/>
      <c r="AG2419" s="135"/>
      <c r="AH2419" s="135"/>
      <c r="AI2419" s="135"/>
      <c r="AJ2419" s="135"/>
      <c r="AK2419" s="135"/>
      <c r="AL2419" s="135"/>
      <c r="AM2419" s="135"/>
      <c r="AN2419" s="135"/>
      <c r="AO2419" s="135"/>
      <c r="AP2419" s="135"/>
    </row>
    <row r="2420" spans="1:42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31"/>
        <v>0</v>
      </c>
      <c r="AA2420" s="31">
        <f>D2420-Z2420</f>
        <v>0</v>
      </c>
      <c r="AB2420" s="39" t="e">
        <f t="shared" si="1230"/>
        <v>#DIV/0!</v>
      </c>
      <c r="AC2420" s="32"/>
      <c r="AE2420" s="135"/>
      <c r="AF2420" s="135"/>
      <c r="AG2420" s="135"/>
      <c r="AH2420" s="135"/>
      <c r="AI2420" s="135"/>
      <c r="AJ2420" s="135"/>
      <c r="AK2420" s="135"/>
      <c r="AL2420" s="135"/>
      <c r="AM2420" s="135"/>
      <c r="AN2420" s="135"/>
      <c r="AO2420" s="135"/>
      <c r="AP2420" s="135"/>
    </row>
    <row r="2421" spans="1:42" s="33" customFormat="1" ht="18" hidden="1" customHeight="1" x14ac:dyDescent="0.25">
      <c r="A2421" s="40" t="s">
        <v>38</v>
      </c>
      <c r="B2421" s="41">
        <f t="shared" ref="B2421:C2421" si="1232">SUM(B2417:B2420)</f>
        <v>0</v>
      </c>
      <c r="C2421" s="41">
        <f t="shared" si="1232"/>
        <v>0</v>
      </c>
      <c r="D2421" s="41">
        <f>SUM(D2417:D2420)</f>
        <v>0</v>
      </c>
      <c r="E2421" s="41">
        <f t="shared" ref="E2421:AA2421" si="1233">SUM(E2417:E2420)</f>
        <v>0</v>
      </c>
      <c r="F2421" s="41">
        <f t="shared" si="1233"/>
        <v>0</v>
      </c>
      <c r="G2421" s="41">
        <f t="shared" si="1233"/>
        <v>0</v>
      </c>
      <c r="H2421" s="41">
        <f t="shared" si="1233"/>
        <v>0</v>
      </c>
      <c r="I2421" s="41">
        <f t="shared" si="1233"/>
        <v>0</v>
      </c>
      <c r="J2421" s="41">
        <f t="shared" si="1233"/>
        <v>0</v>
      </c>
      <c r="K2421" s="41">
        <f t="shared" si="1233"/>
        <v>0</v>
      </c>
      <c r="L2421" s="41">
        <f t="shared" si="1233"/>
        <v>0</v>
      </c>
      <c r="M2421" s="41">
        <f t="shared" si="1233"/>
        <v>0</v>
      </c>
      <c r="N2421" s="41">
        <f t="shared" si="1233"/>
        <v>0</v>
      </c>
      <c r="O2421" s="41">
        <f t="shared" si="1233"/>
        <v>0</v>
      </c>
      <c r="P2421" s="41">
        <f t="shared" si="1233"/>
        <v>0</v>
      </c>
      <c r="Q2421" s="41">
        <f t="shared" si="1233"/>
        <v>0</v>
      </c>
      <c r="R2421" s="41">
        <f t="shared" si="1233"/>
        <v>0</v>
      </c>
      <c r="S2421" s="41">
        <f t="shared" si="1233"/>
        <v>0</v>
      </c>
      <c r="T2421" s="41">
        <f t="shared" si="1233"/>
        <v>0</v>
      </c>
      <c r="U2421" s="41">
        <f t="shared" si="1233"/>
        <v>0</v>
      </c>
      <c r="V2421" s="41">
        <f t="shared" si="1233"/>
        <v>0</v>
      </c>
      <c r="W2421" s="41">
        <f t="shared" si="1233"/>
        <v>0</v>
      </c>
      <c r="X2421" s="41">
        <f t="shared" si="1233"/>
        <v>0</v>
      </c>
      <c r="Y2421" s="41">
        <f t="shared" si="1233"/>
        <v>0</v>
      </c>
      <c r="Z2421" s="41">
        <f t="shared" si="1233"/>
        <v>0</v>
      </c>
      <c r="AA2421" s="41">
        <f t="shared" si="1233"/>
        <v>0</v>
      </c>
      <c r="AB2421" s="42" t="e">
        <f t="shared" si="1230"/>
        <v>#DIV/0!</v>
      </c>
      <c r="AC2421" s="32"/>
      <c r="AE2421" s="135"/>
      <c r="AF2421" s="135"/>
      <c r="AG2421" s="135"/>
      <c r="AH2421" s="135"/>
      <c r="AI2421" s="135"/>
      <c r="AJ2421" s="135"/>
      <c r="AK2421" s="135"/>
      <c r="AL2421" s="135"/>
      <c r="AM2421" s="135"/>
      <c r="AN2421" s="135"/>
      <c r="AO2421" s="135"/>
      <c r="AP2421" s="135"/>
    </row>
    <row r="2422" spans="1:42" s="33" customFormat="1" ht="18" hidden="1" customHeight="1" x14ac:dyDescent="0.25">
      <c r="A2422" s="43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34">SUM(M2422:Y2422)</f>
        <v>0</v>
      </c>
      <c r="AA2422" s="31">
        <f>D2422-Z2422</f>
        <v>0</v>
      </c>
      <c r="AB2422" s="39" t="e">
        <f t="shared" si="1230"/>
        <v>#DIV/0!</v>
      </c>
      <c r="AC2422" s="32"/>
      <c r="AE2422" s="135"/>
      <c r="AF2422" s="135"/>
      <c r="AG2422" s="135"/>
      <c r="AH2422" s="135"/>
      <c r="AI2422" s="135"/>
      <c r="AJ2422" s="135"/>
      <c r="AK2422" s="135"/>
      <c r="AL2422" s="135"/>
      <c r="AM2422" s="135"/>
      <c r="AN2422" s="135"/>
      <c r="AO2422" s="135"/>
      <c r="AP2422" s="135"/>
    </row>
    <row r="2423" spans="1:42" s="33" customFormat="1" ht="18" hidden="1" customHeight="1" x14ac:dyDescent="0.25">
      <c r="A2423" s="40" t="s">
        <v>40</v>
      </c>
      <c r="B2423" s="41">
        <f t="shared" ref="B2423:C2423" si="1235">B2422+B2421</f>
        <v>0</v>
      </c>
      <c r="C2423" s="41">
        <f t="shared" si="1235"/>
        <v>0</v>
      </c>
      <c r="D2423" s="41">
        <f>D2422+D2421</f>
        <v>0</v>
      </c>
      <c r="E2423" s="41">
        <f t="shared" ref="E2423:AA2423" si="1236">E2422+E2421</f>
        <v>0</v>
      </c>
      <c r="F2423" s="41">
        <f t="shared" si="1236"/>
        <v>0</v>
      </c>
      <c r="G2423" s="41">
        <f t="shared" si="1236"/>
        <v>0</v>
      </c>
      <c r="H2423" s="41">
        <f t="shared" si="1236"/>
        <v>0</v>
      </c>
      <c r="I2423" s="41">
        <f t="shared" si="1236"/>
        <v>0</v>
      </c>
      <c r="J2423" s="41">
        <f t="shared" si="1236"/>
        <v>0</v>
      </c>
      <c r="K2423" s="41">
        <f t="shared" si="1236"/>
        <v>0</v>
      </c>
      <c r="L2423" s="41">
        <f t="shared" si="1236"/>
        <v>0</v>
      </c>
      <c r="M2423" s="41">
        <f t="shared" si="1236"/>
        <v>0</v>
      </c>
      <c r="N2423" s="41">
        <f t="shared" si="1236"/>
        <v>0</v>
      </c>
      <c r="O2423" s="41">
        <f t="shared" si="1236"/>
        <v>0</v>
      </c>
      <c r="P2423" s="41">
        <f t="shared" si="1236"/>
        <v>0</v>
      </c>
      <c r="Q2423" s="41">
        <f t="shared" si="1236"/>
        <v>0</v>
      </c>
      <c r="R2423" s="41">
        <f t="shared" si="1236"/>
        <v>0</v>
      </c>
      <c r="S2423" s="41">
        <f t="shared" si="1236"/>
        <v>0</v>
      </c>
      <c r="T2423" s="41">
        <f t="shared" si="1236"/>
        <v>0</v>
      </c>
      <c r="U2423" s="41">
        <f t="shared" si="1236"/>
        <v>0</v>
      </c>
      <c r="V2423" s="41">
        <f t="shared" si="1236"/>
        <v>0</v>
      </c>
      <c r="W2423" s="41">
        <f t="shared" si="1236"/>
        <v>0</v>
      </c>
      <c r="X2423" s="41">
        <f t="shared" si="1236"/>
        <v>0</v>
      </c>
      <c r="Y2423" s="41">
        <f t="shared" si="1236"/>
        <v>0</v>
      </c>
      <c r="Z2423" s="41">
        <f t="shared" si="1236"/>
        <v>0</v>
      </c>
      <c r="AA2423" s="41">
        <f t="shared" si="1236"/>
        <v>0</v>
      </c>
      <c r="AB2423" s="42" t="e">
        <f t="shared" si="1230"/>
        <v>#DIV/0!</v>
      </c>
      <c r="AC2423" s="44"/>
      <c r="AE2423" s="135"/>
      <c r="AF2423" s="135"/>
      <c r="AG2423" s="135"/>
      <c r="AH2423" s="135"/>
      <c r="AI2423" s="135"/>
      <c r="AJ2423" s="135"/>
      <c r="AK2423" s="135"/>
      <c r="AL2423" s="135"/>
      <c r="AM2423" s="135"/>
      <c r="AN2423" s="135"/>
      <c r="AO2423" s="135"/>
      <c r="AP2423" s="135"/>
    </row>
    <row r="2424" spans="1:42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  <c r="AE2424" s="135"/>
      <c r="AF2424" s="135"/>
      <c r="AG2424" s="135"/>
      <c r="AH2424" s="135"/>
      <c r="AI2424" s="135"/>
      <c r="AJ2424" s="135"/>
      <c r="AK2424" s="135"/>
      <c r="AL2424" s="135"/>
      <c r="AM2424" s="135"/>
      <c r="AN2424" s="135"/>
      <c r="AO2424" s="135"/>
      <c r="AP2424" s="135"/>
    </row>
    <row r="2425" spans="1:42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  <c r="AE2425" s="135"/>
      <c r="AF2425" s="135"/>
      <c r="AG2425" s="135"/>
      <c r="AH2425" s="135"/>
      <c r="AI2425" s="135"/>
      <c r="AJ2425" s="135"/>
      <c r="AK2425" s="135"/>
      <c r="AL2425" s="135"/>
      <c r="AM2425" s="135"/>
      <c r="AN2425" s="135"/>
      <c r="AO2425" s="135"/>
      <c r="AP2425" s="135"/>
    </row>
    <row r="2426" spans="1:42" s="33" customFormat="1" ht="15" hidden="1" customHeight="1" x14ac:dyDescent="0.25">
      <c r="A2426" s="48" t="s">
        <v>140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  <c r="AE2426" s="135"/>
      <c r="AF2426" s="135"/>
      <c r="AG2426" s="135"/>
      <c r="AH2426" s="135"/>
      <c r="AI2426" s="135"/>
      <c r="AJ2426" s="135"/>
      <c r="AK2426" s="135"/>
      <c r="AL2426" s="135"/>
      <c r="AM2426" s="135"/>
      <c r="AN2426" s="135"/>
      <c r="AO2426" s="135"/>
      <c r="AP2426" s="135"/>
    </row>
    <row r="2427" spans="1:42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9" t="e">
        <f t="shared" ref="AB2427:AB2433" si="1237">Z2427/D2427</f>
        <v>#DIV/0!</v>
      </c>
      <c r="AC2427" s="32"/>
      <c r="AE2427" s="135"/>
      <c r="AF2427" s="135"/>
      <c r="AG2427" s="135"/>
      <c r="AH2427" s="135"/>
      <c r="AI2427" s="135"/>
      <c r="AJ2427" s="135"/>
      <c r="AK2427" s="135"/>
      <c r="AL2427" s="135"/>
      <c r="AM2427" s="135"/>
      <c r="AN2427" s="135"/>
      <c r="AO2427" s="135"/>
      <c r="AP2427" s="135"/>
    </row>
    <row r="2428" spans="1:42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38">SUM(M2428:Y2428)</f>
        <v>0</v>
      </c>
      <c r="AA2428" s="31">
        <f>D2428-Z2428</f>
        <v>0</v>
      </c>
      <c r="AB2428" s="39" t="e">
        <f t="shared" si="1237"/>
        <v>#DIV/0!</v>
      </c>
      <c r="AC2428" s="32"/>
      <c r="AE2428" s="135"/>
      <c r="AF2428" s="135"/>
      <c r="AG2428" s="135"/>
      <c r="AH2428" s="135"/>
      <c r="AI2428" s="135"/>
      <c r="AJ2428" s="135"/>
      <c r="AK2428" s="135"/>
      <c r="AL2428" s="135"/>
      <c r="AM2428" s="135"/>
      <c r="AN2428" s="135"/>
      <c r="AO2428" s="135"/>
      <c r="AP2428" s="135"/>
    </row>
    <row r="2429" spans="1:42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38"/>
        <v>0</v>
      </c>
      <c r="AA2429" s="31">
        <f>D2429-Z2429</f>
        <v>0</v>
      </c>
      <c r="AB2429" s="39" t="e">
        <f t="shared" si="1237"/>
        <v>#DIV/0!</v>
      </c>
      <c r="AC2429" s="32"/>
      <c r="AE2429" s="135"/>
      <c r="AF2429" s="135"/>
      <c r="AG2429" s="135"/>
      <c r="AH2429" s="135"/>
      <c r="AI2429" s="135"/>
      <c r="AJ2429" s="135"/>
      <c r="AK2429" s="135"/>
      <c r="AL2429" s="135"/>
      <c r="AM2429" s="135"/>
      <c r="AN2429" s="135"/>
      <c r="AO2429" s="135"/>
      <c r="AP2429" s="135"/>
    </row>
    <row r="2430" spans="1:42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38"/>
        <v>0</v>
      </c>
      <c r="AA2430" s="31">
        <f>D2430-Z2430</f>
        <v>0</v>
      </c>
      <c r="AB2430" s="39" t="e">
        <f t="shared" si="1237"/>
        <v>#DIV/0!</v>
      </c>
      <c r="AC2430" s="32"/>
      <c r="AE2430" s="135"/>
      <c r="AF2430" s="135"/>
      <c r="AG2430" s="135"/>
      <c r="AH2430" s="135"/>
      <c r="AI2430" s="135"/>
      <c r="AJ2430" s="135"/>
      <c r="AK2430" s="135"/>
      <c r="AL2430" s="135"/>
      <c r="AM2430" s="135"/>
      <c r="AN2430" s="135"/>
      <c r="AO2430" s="135"/>
      <c r="AP2430" s="135"/>
    </row>
    <row r="2431" spans="1:42" s="33" customFormat="1" ht="18" hidden="1" customHeight="1" x14ac:dyDescent="0.25">
      <c r="A2431" s="40" t="s">
        <v>38</v>
      </c>
      <c r="B2431" s="41">
        <f t="shared" ref="B2431:C2431" si="1239">SUM(B2427:B2430)</f>
        <v>0</v>
      </c>
      <c r="C2431" s="41">
        <f t="shared" si="1239"/>
        <v>0</v>
      </c>
      <c r="D2431" s="41">
        <f>SUM(D2427:D2430)</f>
        <v>0</v>
      </c>
      <c r="E2431" s="41">
        <f t="shared" ref="E2431:AA2431" si="1240">SUM(E2427:E2430)</f>
        <v>0</v>
      </c>
      <c r="F2431" s="41">
        <f t="shared" si="1240"/>
        <v>0</v>
      </c>
      <c r="G2431" s="41">
        <f t="shared" si="1240"/>
        <v>0</v>
      </c>
      <c r="H2431" s="41">
        <f t="shared" si="1240"/>
        <v>0</v>
      </c>
      <c r="I2431" s="41">
        <f t="shared" si="1240"/>
        <v>0</v>
      </c>
      <c r="J2431" s="41">
        <f t="shared" si="1240"/>
        <v>0</v>
      </c>
      <c r="K2431" s="41">
        <f t="shared" si="1240"/>
        <v>0</v>
      </c>
      <c r="L2431" s="41">
        <f t="shared" si="1240"/>
        <v>0</v>
      </c>
      <c r="M2431" s="41">
        <f t="shared" si="1240"/>
        <v>0</v>
      </c>
      <c r="N2431" s="41">
        <f t="shared" si="1240"/>
        <v>0</v>
      </c>
      <c r="O2431" s="41">
        <f t="shared" si="1240"/>
        <v>0</v>
      </c>
      <c r="P2431" s="41">
        <f t="shared" si="1240"/>
        <v>0</v>
      </c>
      <c r="Q2431" s="41">
        <f t="shared" si="1240"/>
        <v>0</v>
      </c>
      <c r="R2431" s="41">
        <f t="shared" si="1240"/>
        <v>0</v>
      </c>
      <c r="S2431" s="41">
        <f t="shared" si="1240"/>
        <v>0</v>
      </c>
      <c r="T2431" s="41">
        <f t="shared" si="1240"/>
        <v>0</v>
      </c>
      <c r="U2431" s="41">
        <f t="shared" si="1240"/>
        <v>0</v>
      </c>
      <c r="V2431" s="41">
        <f t="shared" si="1240"/>
        <v>0</v>
      </c>
      <c r="W2431" s="41">
        <f t="shared" si="1240"/>
        <v>0</v>
      </c>
      <c r="X2431" s="41">
        <f t="shared" si="1240"/>
        <v>0</v>
      </c>
      <c r="Y2431" s="41">
        <f t="shared" si="1240"/>
        <v>0</v>
      </c>
      <c r="Z2431" s="41">
        <f t="shared" si="1240"/>
        <v>0</v>
      </c>
      <c r="AA2431" s="41">
        <f t="shared" si="1240"/>
        <v>0</v>
      </c>
      <c r="AB2431" s="42" t="e">
        <f t="shared" si="1237"/>
        <v>#DIV/0!</v>
      </c>
      <c r="AC2431" s="32"/>
      <c r="AE2431" s="135"/>
      <c r="AF2431" s="135"/>
      <c r="AG2431" s="135"/>
      <c r="AH2431" s="135"/>
      <c r="AI2431" s="135"/>
      <c r="AJ2431" s="135"/>
      <c r="AK2431" s="135"/>
      <c r="AL2431" s="135"/>
      <c r="AM2431" s="135"/>
      <c r="AN2431" s="135"/>
      <c r="AO2431" s="135"/>
      <c r="AP2431" s="135"/>
    </row>
    <row r="2432" spans="1:42" s="33" customFormat="1" ht="18" hidden="1" customHeight="1" x14ac:dyDescent="0.25">
      <c r="A2432" s="43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41">SUM(M2432:Y2432)</f>
        <v>0</v>
      </c>
      <c r="AA2432" s="31">
        <f>D2432-Z2432</f>
        <v>0</v>
      </c>
      <c r="AB2432" s="39" t="e">
        <f t="shared" si="1237"/>
        <v>#DIV/0!</v>
      </c>
      <c r="AC2432" s="32"/>
      <c r="AE2432" s="135"/>
      <c r="AF2432" s="135"/>
      <c r="AG2432" s="135"/>
      <c r="AH2432" s="135"/>
      <c r="AI2432" s="135"/>
      <c r="AJ2432" s="135"/>
      <c r="AK2432" s="135"/>
      <c r="AL2432" s="135"/>
      <c r="AM2432" s="135"/>
      <c r="AN2432" s="135"/>
      <c r="AO2432" s="135"/>
      <c r="AP2432" s="135"/>
    </row>
    <row r="2433" spans="1:42" s="33" customFormat="1" ht="18" hidden="1" customHeight="1" x14ac:dyDescent="0.25">
      <c r="A2433" s="40" t="s">
        <v>40</v>
      </c>
      <c r="B2433" s="41">
        <f t="shared" ref="B2433:C2433" si="1242">B2432+B2431</f>
        <v>0</v>
      </c>
      <c r="C2433" s="41">
        <f t="shared" si="1242"/>
        <v>0</v>
      </c>
      <c r="D2433" s="41">
        <f>D2432+D2431</f>
        <v>0</v>
      </c>
      <c r="E2433" s="41">
        <f t="shared" ref="E2433:AA2433" si="1243">E2432+E2431</f>
        <v>0</v>
      </c>
      <c r="F2433" s="41">
        <f t="shared" si="1243"/>
        <v>0</v>
      </c>
      <c r="G2433" s="41">
        <f t="shared" si="1243"/>
        <v>0</v>
      </c>
      <c r="H2433" s="41">
        <f t="shared" si="1243"/>
        <v>0</v>
      </c>
      <c r="I2433" s="41">
        <f t="shared" si="1243"/>
        <v>0</v>
      </c>
      <c r="J2433" s="41">
        <f t="shared" si="1243"/>
        <v>0</v>
      </c>
      <c r="K2433" s="41">
        <f t="shared" si="1243"/>
        <v>0</v>
      </c>
      <c r="L2433" s="41">
        <f t="shared" si="1243"/>
        <v>0</v>
      </c>
      <c r="M2433" s="41">
        <f t="shared" si="1243"/>
        <v>0</v>
      </c>
      <c r="N2433" s="41">
        <f t="shared" si="1243"/>
        <v>0</v>
      </c>
      <c r="O2433" s="41">
        <f t="shared" si="1243"/>
        <v>0</v>
      </c>
      <c r="P2433" s="41">
        <f t="shared" si="1243"/>
        <v>0</v>
      </c>
      <c r="Q2433" s="41">
        <f t="shared" si="1243"/>
        <v>0</v>
      </c>
      <c r="R2433" s="41">
        <f t="shared" si="1243"/>
        <v>0</v>
      </c>
      <c r="S2433" s="41">
        <f t="shared" si="1243"/>
        <v>0</v>
      </c>
      <c r="T2433" s="41">
        <f t="shared" si="1243"/>
        <v>0</v>
      </c>
      <c r="U2433" s="41">
        <f t="shared" si="1243"/>
        <v>0</v>
      </c>
      <c r="V2433" s="41">
        <f t="shared" si="1243"/>
        <v>0</v>
      </c>
      <c r="W2433" s="41">
        <f t="shared" si="1243"/>
        <v>0</v>
      </c>
      <c r="X2433" s="41">
        <f t="shared" si="1243"/>
        <v>0</v>
      </c>
      <c r="Y2433" s="41">
        <f t="shared" si="1243"/>
        <v>0</v>
      </c>
      <c r="Z2433" s="41">
        <f t="shared" si="1243"/>
        <v>0</v>
      </c>
      <c r="AA2433" s="41">
        <f t="shared" si="1243"/>
        <v>0</v>
      </c>
      <c r="AB2433" s="42" t="e">
        <f t="shared" si="1237"/>
        <v>#DIV/0!</v>
      </c>
      <c r="AC2433" s="44"/>
      <c r="AE2433" s="135"/>
      <c r="AF2433" s="135"/>
      <c r="AG2433" s="135"/>
      <c r="AH2433" s="135"/>
      <c r="AI2433" s="135"/>
      <c r="AJ2433" s="135"/>
      <c r="AK2433" s="135"/>
      <c r="AL2433" s="135"/>
      <c r="AM2433" s="135"/>
      <c r="AN2433" s="135"/>
      <c r="AO2433" s="135"/>
      <c r="AP2433" s="135"/>
    </row>
    <row r="2434" spans="1:42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  <c r="AE2434" s="135"/>
      <c r="AF2434" s="135"/>
      <c r="AG2434" s="135"/>
      <c r="AH2434" s="135"/>
      <c r="AI2434" s="135"/>
      <c r="AJ2434" s="135"/>
      <c r="AK2434" s="135"/>
      <c r="AL2434" s="135"/>
      <c r="AM2434" s="135"/>
      <c r="AN2434" s="135"/>
      <c r="AO2434" s="135"/>
      <c r="AP2434" s="135"/>
    </row>
    <row r="2435" spans="1:42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  <c r="AE2435" s="135"/>
      <c r="AF2435" s="135"/>
      <c r="AG2435" s="135"/>
      <c r="AH2435" s="135"/>
      <c r="AI2435" s="135"/>
      <c r="AJ2435" s="135"/>
      <c r="AK2435" s="135"/>
      <c r="AL2435" s="135"/>
      <c r="AM2435" s="135"/>
      <c r="AN2435" s="135"/>
      <c r="AO2435" s="135"/>
      <c r="AP2435" s="135"/>
    </row>
    <row r="2436" spans="1:42" s="33" customFormat="1" ht="15" hidden="1" customHeight="1" x14ac:dyDescent="0.25">
      <c r="A2436" s="48" t="s">
        <v>140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  <c r="AE2436" s="135"/>
      <c r="AF2436" s="135"/>
      <c r="AG2436" s="135"/>
      <c r="AH2436" s="135"/>
      <c r="AI2436" s="135"/>
      <c r="AJ2436" s="135"/>
      <c r="AK2436" s="135"/>
      <c r="AL2436" s="135"/>
      <c r="AM2436" s="135"/>
      <c r="AN2436" s="135"/>
      <c r="AO2436" s="135"/>
      <c r="AP2436" s="135"/>
    </row>
    <row r="2437" spans="1:42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9" t="e">
        <f t="shared" ref="AB2437:AB2443" si="1244">Z2437/D2437</f>
        <v>#DIV/0!</v>
      </c>
      <c r="AC2437" s="32"/>
      <c r="AE2437" s="135"/>
      <c r="AF2437" s="135"/>
      <c r="AG2437" s="135"/>
      <c r="AH2437" s="135"/>
      <c r="AI2437" s="135"/>
      <c r="AJ2437" s="135"/>
      <c r="AK2437" s="135"/>
      <c r="AL2437" s="135"/>
      <c r="AM2437" s="135"/>
      <c r="AN2437" s="135"/>
      <c r="AO2437" s="135"/>
      <c r="AP2437" s="135"/>
    </row>
    <row r="2438" spans="1:42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45">SUM(M2438:Y2438)</f>
        <v>0</v>
      </c>
      <c r="AA2438" s="31">
        <f>D2438-Z2438</f>
        <v>0</v>
      </c>
      <c r="AB2438" s="39" t="e">
        <f t="shared" si="1244"/>
        <v>#DIV/0!</v>
      </c>
      <c r="AC2438" s="32"/>
      <c r="AE2438" s="135"/>
      <c r="AF2438" s="135"/>
      <c r="AG2438" s="135"/>
      <c r="AH2438" s="135"/>
      <c r="AI2438" s="135"/>
      <c r="AJ2438" s="135"/>
      <c r="AK2438" s="135"/>
      <c r="AL2438" s="135"/>
      <c r="AM2438" s="135"/>
      <c r="AN2438" s="135"/>
      <c r="AO2438" s="135"/>
      <c r="AP2438" s="135"/>
    </row>
    <row r="2439" spans="1:42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45"/>
        <v>0</v>
      </c>
      <c r="AA2439" s="31">
        <f>D2439-Z2439</f>
        <v>0</v>
      </c>
      <c r="AB2439" s="39" t="e">
        <f t="shared" si="1244"/>
        <v>#DIV/0!</v>
      </c>
      <c r="AC2439" s="32"/>
      <c r="AE2439" s="135"/>
      <c r="AF2439" s="135"/>
      <c r="AG2439" s="135"/>
      <c r="AH2439" s="135"/>
      <c r="AI2439" s="135"/>
      <c r="AJ2439" s="135"/>
      <c r="AK2439" s="135"/>
      <c r="AL2439" s="135"/>
      <c r="AM2439" s="135"/>
      <c r="AN2439" s="135"/>
      <c r="AO2439" s="135"/>
      <c r="AP2439" s="135"/>
    </row>
    <row r="2440" spans="1:42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45"/>
        <v>0</v>
      </c>
      <c r="AA2440" s="31">
        <f>D2440-Z2440</f>
        <v>0</v>
      </c>
      <c r="AB2440" s="39" t="e">
        <f t="shared" si="1244"/>
        <v>#DIV/0!</v>
      </c>
      <c r="AC2440" s="32"/>
      <c r="AE2440" s="135"/>
      <c r="AF2440" s="135"/>
      <c r="AG2440" s="135"/>
      <c r="AH2440" s="135"/>
      <c r="AI2440" s="135"/>
      <c r="AJ2440" s="135"/>
      <c r="AK2440" s="135"/>
      <c r="AL2440" s="135"/>
      <c r="AM2440" s="135"/>
      <c r="AN2440" s="135"/>
      <c r="AO2440" s="135"/>
      <c r="AP2440" s="135"/>
    </row>
    <row r="2441" spans="1:42" s="33" customFormat="1" ht="18" hidden="1" customHeight="1" x14ac:dyDescent="0.25">
      <c r="A2441" s="40" t="s">
        <v>38</v>
      </c>
      <c r="B2441" s="41">
        <f t="shared" ref="B2441:C2441" si="1246">SUM(B2437:B2440)</f>
        <v>0</v>
      </c>
      <c r="C2441" s="41">
        <f t="shared" si="1246"/>
        <v>0</v>
      </c>
      <c r="D2441" s="41">
        <f>SUM(D2437:D2440)</f>
        <v>0</v>
      </c>
      <c r="E2441" s="41">
        <f t="shared" ref="E2441:AA2441" si="1247">SUM(E2437:E2440)</f>
        <v>0</v>
      </c>
      <c r="F2441" s="41">
        <f t="shared" si="1247"/>
        <v>0</v>
      </c>
      <c r="G2441" s="41">
        <f t="shared" si="1247"/>
        <v>0</v>
      </c>
      <c r="H2441" s="41">
        <f t="shared" si="1247"/>
        <v>0</v>
      </c>
      <c r="I2441" s="41">
        <f t="shared" si="1247"/>
        <v>0</v>
      </c>
      <c r="J2441" s="41">
        <f t="shared" si="1247"/>
        <v>0</v>
      </c>
      <c r="K2441" s="41">
        <f t="shared" si="1247"/>
        <v>0</v>
      </c>
      <c r="L2441" s="41">
        <f t="shared" si="1247"/>
        <v>0</v>
      </c>
      <c r="M2441" s="41">
        <f t="shared" si="1247"/>
        <v>0</v>
      </c>
      <c r="N2441" s="41">
        <f t="shared" si="1247"/>
        <v>0</v>
      </c>
      <c r="O2441" s="41">
        <f t="shared" si="1247"/>
        <v>0</v>
      </c>
      <c r="P2441" s="41">
        <f t="shared" si="1247"/>
        <v>0</v>
      </c>
      <c r="Q2441" s="41">
        <f t="shared" si="1247"/>
        <v>0</v>
      </c>
      <c r="R2441" s="41">
        <f t="shared" si="1247"/>
        <v>0</v>
      </c>
      <c r="S2441" s="41">
        <f t="shared" si="1247"/>
        <v>0</v>
      </c>
      <c r="T2441" s="41">
        <f t="shared" si="1247"/>
        <v>0</v>
      </c>
      <c r="U2441" s="41">
        <f t="shared" si="1247"/>
        <v>0</v>
      </c>
      <c r="V2441" s="41">
        <f t="shared" si="1247"/>
        <v>0</v>
      </c>
      <c r="W2441" s="41">
        <f t="shared" si="1247"/>
        <v>0</v>
      </c>
      <c r="X2441" s="41">
        <f t="shared" si="1247"/>
        <v>0</v>
      </c>
      <c r="Y2441" s="41">
        <f t="shared" si="1247"/>
        <v>0</v>
      </c>
      <c r="Z2441" s="41">
        <f t="shared" si="1247"/>
        <v>0</v>
      </c>
      <c r="AA2441" s="41">
        <f t="shared" si="1247"/>
        <v>0</v>
      </c>
      <c r="AB2441" s="42" t="e">
        <f t="shared" si="1244"/>
        <v>#DIV/0!</v>
      </c>
      <c r="AC2441" s="32"/>
      <c r="AE2441" s="135"/>
      <c r="AF2441" s="135"/>
      <c r="AG2441" s="135"/>
      <c r="AH2441" s="135"/>
      <c r="AI2441" s="135"/>
      <c r="AJ2441" s="135"/>
      <c r="AK2441" s="135"/>
      <c r="AL2441" s="135"/>
      <c r="AM2441" s="135"/>
      <c r="AN2441" s="135"/>
      <c r="AO2441" s="135"/>
      <c r="AP2441" s="135"/>
    </row>
    <row r="2442" spans="1:42" s="33" customFormat="1" ht="18" hidden="1" customHeight="1" x14ac:dyDescent="0.25">
      <c r="A2442" s="43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48">SUM(M2442:Y2442)</f>
        <v>0</v>
      </c>
      <c r="AA2442" s="31">
        <f>D2442-Z2442</f>
        <v>0</v>
      </c>
      <c r="AB2442" s="39" t="e">
        <f t="shared" si="1244"/>
        <v>#DIV/0!</v>
      </c>
      <c r="AC2442" s="32"/>
      <c r="AE2442" s="135"/>
      <c r="AF2442" s="135"/>
      <c r="AG2442" s="135"/>
      <c r="AH2442" s="135"/>
      <c r="AI2442" s="135"/>
      <c r="AJ2442" s="135"/>
      <c r="AK2442" s="135"/>
      <c r="AL2442" s="135"/>
      <c r="AM2442" s="135"/>
      <c r="AN2442" s="135"/>
      <c r="AO2442" s="135"/>
      <c r="AP2442" s="135"/>
    </row>
    <row r="2443" spans="1:42" s="33" customFormat="1" ht="18" hidden="1" customHeight="1" x14ac:dyDescent="0.25">
      <c r="A2443" s="40" t="s">
        <v>40</v>
      </c>
      <c r="B2443" s="41">
        <f t="shared" ref="B2443:C2443" si="1249">B2442+B2441</f>
        <v>0</v>
      </c>
      <c r="C2443" s="41">
        <f t="shared" si="1249"/>
        <v>0</v>
      </c>
      <c r="D2443" s="41">
        <f>D2442+D2441</f>
        <v>0</v>
      </c>
      <c r="E2443" s="41">
        <f t="shared" ref="E2443:AA2443" si="1250">E2442+E2441</f>
        <v>0</v>
      </c>
      <c r="F2443" s="41">
        <f t="shared" si="1250"/>
        <v>0</v>
      </c>
      <c r="G2443" s="41">
        <f t="shared" si="1250"/>
        <v>0</v>
      </c>
      <c r="H2443" s="41">
        <f t="shared" si="1250"/>
        <v>0</v>
      </c>
      <c r="I2443" s="41">
        <f t="shared" si="1250"/>
        <v>0</v>
      </c>
      <c r="J2443" s="41">
        <f t="shared" si="1250"/>
        <v>0</v>
      </c>
      <c r="K2443" s="41">
        <f t="shared" si="1250"/>
        <v>0</v>
      </c>
      <c r="L2443" s="41">
        <f t="shared" si="1250"/>
        <v>0</v>
      </c>
      <c r="M2443" s="41">
        <f t="shared" si="1250"/>
        <v>0</v>
      </c>
      <c r="N2443" s="41">
        <f t="shared" si="1250"/>
        <v>0</v>
      </c>
      <c r="O2443" s="41">
        <f t="shared" si="1250"/>
        <v>0</v>
      </c>
      <c r="P2443" s="41">
        <f t="shared" si="1250"/>
        <v>0</v>
      </c>
      <c r="Q2443" s="41">
        <f t="shared" si="1250"/>
        <v>0</v>
      </c>
      <c r="R2443" s="41">
        <f t="shared" si="1250"/>
        <v>0</v>
      </c>
      <c r="S2443" s="41">
        <f t="shared" si="1250"/>
        <v>0</v>
      </c>
      <c r="T2443" s="41">
        <f t="shared" si="1250"/>
        <v>0</v>
      </c>
      <c r="U2443" s="41">
        <f t="shared" si="1250"/>
        <v>0</v>
      </c>
      <c r="V2443" s="41">
        <f t="shared" si="1250"/>
        <v>0</v>
      </c>
      <c r="W2443" s="41">
        <f t="shared" si="1250"/>
        <v>0</v>
      </c>
      <c r="X2443" s="41">
        <f t="shared" si="1250"/>
        <v>0</v>
      </c>
      <c r="Y2443" s="41">
        <f t="shared" si="1250"/>
        <v>0</v>
      </c>
      <c r="Z2443" s="41">
        <f t="shared" si="1250"/>
        <v>0</v>
      </c>
      <c r="AA2443" s="41">
        <f t="shared" si="1250"/>
        <v>0</v>
      </c>
      <c r="AB2443" s="42" t="e">
        <f t="shared" si="1244"/>
        <v>#DIV/0!</v>
      </c>
      <c r="AC2443" s="44"/>
      <c r="AE2443" s="135"/>
      <c r="AF2443" s="135"/>
      <c r="AG2443" s="135"/>
      <c r="AH2443" s="135"/>
      <c r="AI2443" s="135"/>
      <c r="AJ2443" s="135"/>
      <c r="AK2443" s="135"/>
      <c r="AL2443" s="135"/>
      <c r="AM2443" s="135"/>
      <c r="AN2443" s="135"/>
      <c r="AO2443" s="135"/>
      <c r="AP2443" s="135"/>
    </row>
    <row r="2444" spans="1:42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  <c r="AE2444" s="135"/>
      <c r="AF2444" s="135"/>
      <c r="AG2444" s="135"/>
      <c r="AH2444" s="135"/>
      <c r="AI2444" s="135"/>
      <c r="AJ2444" s="135"/>
      <c r="AK2444" s="135"/>
      <c r="AL2444" s="135"/>
      <c r="AM2444" s="135"/>
      <c r="AN2444" s="135"/>
      <c r="AO2444" s="135"/>
      <c r="AP2444" s="135"/>
    </row>
    <row r="2445" spans="1:42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  <c r="AE2445" s="135"/>
      <c r="AF2445" s="135"/>
      <c r="AG2445" s="135"/>
      <c r="AH2445" s="135"/>
      <c r="AI2445" s="135"/>
      <c r="AJ2445" s="135"/>
      <c r="AK2445" s="135"/>
      <c r="AL2445" s="135"/>
      <c r="AM2445" s="135"/>
      <c r="AN2445" s="135"/>
      <c r="AO2445" s="135"/>
      <c r="AP2445" s="135"/>
    </row>
    <row r="2446" spans="1:42" s="33" customFormat="1" ht="15" hidden="1" customHeight="1" x14ac:dyDescent="0.25">
      <c r="A2446" s="48" t="s">
        <v>140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  <c r="AE2446" s="135"/>
      <c r="AF2446" s="135"/>
      <c r="AG2446" s="135"/>
      <c r="AH2446" s="135"/>
      <c r="AI2446" s="135"/>
      <c r="AJ2446" s="135"/>
      <c r="AK2446" s="135"/>
      <c r="AL2446" s="135"/>
      <c r="AM2446" s="135"/>
      <c r="AN2446" s="135"/>
      <c r="AO2446" s="135"/>
      <c r="AP2446" s="135"/>
    </row>
    <row r="2447" spans="1:42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9" t="e">
        <f t="shared" ref="AB2447:AB2453" si="1251">Z2447/D2447</f>
        <v>#DIV/0!</v>
      </c>
      <c r="AC2447" s="32"/>
      <c r="AE2447" s="135"/>
      <c r="AF2447" s="135"/>
      <c r="AG2447" s="135"/>
      <c r="AH2447" s="135"/>
      <c r="AI2447" s="135"/>
      <c r="AJ2447" s="135"/>
      <c r="AK2447" s="135"/>
      <c r="AL2447" s="135"/>
      <c r="AM2447" s="135"/>
      <c r="AN2447" s="135"/>
      <c r="AO2447" s="135"/>
      <c r="AP2447" s="135"/>
    </row>
    <row r="2448" spans="1:42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52">SUM(M2448:Y2448)</f>
        <v>0</v>
      </c>
      <c r="AA2448" s="31">
        <f>D2448-Z2448</f>
        <v>0</v>
      </c>
      <c r="AB2448" s="39" t="e">
        <f t="shared" si="1251"/>
        <v>#DIV/0!</v>
      </c>
      <c r="AC2448" s="32"/>
      <c r="AE2448" s="135"/>
      <c r="AF2448" s="135"/>
      <c r="AG2448" s="135"/>
      <c r="AH2448" s="135"/>
      <c r="AI2448" s="135"/>
      <c r="AJ2448" s="135"/>
      <c r="AK2448" s="135"/>
      <c r="AL2448" s="135"/>
      <c r="AM2448" s="135"/>
      <c r="AN2448" s="135"/>
      <c r="AO2448" s="135"/>
      <c r="AP2448" s="135"/>
    </row>
    <row r="2449" spans="1:42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52"/>
        <v>0</v>
      </c>
      <c r="AA2449" s="31">
        <f>D2449-Z2449</f>
        <v>0</v>
      </c>
      <c r="AB2449" s="39" t="e">
        <f t="shared" si="1251"/>
        <v>#DIV/0!</v>
      </c>
      <c r="AC2449" s="32"/>
      <c r="AE2449" s="135"/>
      <c r="AF2449" s="135"/>
      <c r="AG2449" s="135"/>
      <c r="AH2449" s="135"/>
      <c r="AI2449" s="135"/>
      <c r="AJ2449" s="135"/>
      <c r="AK2449" s="135"/>
      <c r="AL2449" s="135"/>
      <c r="AM2449" s="135"/>
      <c r="AN2449" s="135"/>
      <c r="AO2449" s="135"/>
      <c r="AP2449" s="135"/>
    </row>
    <row r="2450" spans="1:42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52"/>
        <v>0</v>
      </c>
      <c r="AA2450" s="31">
        <f>D2450-Z2450</f>
        <v>0</v>
      </c>
      <c r="AB2450" s="39" t="e">
        <f t="shared" si="1251"/>
        <v>#DIV/0!</v>
      </c>
      <c r="AC2450" s="32"/>
      <c r="AE2450" s="135"/>
      <c r="AF2450" s="135"/>
      <c r="AG2450" s="135"/>
      <c r="AH2450" s="135"/>
      <c r="AI2450" s="135"/>
      <c r="AJ2450" s="135"/>
      <c r="AK2450" s="135"/>
      <c r="AL2450" s="135"/>
      <c r="AM2450" s="135"/>
      <c r="AN2450" s="135"/>
      <c r="AO2450" s="135"/>
      <c r="AP2450" s="135"/>
    </row>
    <row r="2451" spans="1:42" s="33" customFormat="1" ht="18" hidden="1" customHeight="1" x14ac:dyDescent="0.25">
      <c r="A2451" s="40" t="s">
        <v>38</v>
      </c>
      <c r="B2451" s="41">
        <f t="shared" ref="B2451:C2451" si="1253">SUM(B2447:B2450)</f>
        <v>0</v>
      </c>
      <c r="C2451" s="41">
        <f t="shared" si="1253"/>
        <v>0</v>
      </c>
      <c r="D2451" s="41">
        <f>SUM(D2447:D2450)</f>
        <v>0</v>
      </c>
      <c r="E2451" s="41">
        <f t="shared" ref="E2451:AA2451" si="1254">SUM(E2447:E2450)</f>
        <v>0</v>
      </c>
      <c r="F2451" s="41">
        <f t="shared" si="1254"/>
        <v>0</v>
      </c>
      <c r="G2451" s="41">
        <f t="shared" si="1254"/>
        <v>0</v>
      </c>
      <c r="H2451" s="41">
        <f t="shared" si="1254"/>
        <v>0</v>
      </c>
      <c r="I2451" s="41">
        <f t="shared" si="1254"/>
        <v>0</v>
      </c>
      <c r="J2451" s="41">
        <f t="shared" si="1254"/>
        <v>0</v>
      </c>
      <c r="K2451" s="41">
        <f t="shared" si="1254"/>
        <v>0</v>
      </c>
      <c r="L2451" s="41">
        <f t="shared" si="1254"/>
        <v>0</v>
      </c>
      <c r="M2451" s="41">
        <f t="shared" si="1254"/>
        <v>0</v>
      </c>
      <c r="N2451" s="41">
        <f t="shared" si="1254"/>
        <v>0</v>
      </c>
      <c r="O2451" s="41">
        <f t="shared" si="1254"/>
        <v>0</v>
      </c>
      <c r="P2451" s="41">
        <f t="shared" si="1254"/>
        <v>0</v>
      </c>
      <c r="Q2451" s="41">
        <f t="shared" si="1254"/>
        <v>0</v>
      </c>
      <c r="R2451" s="41">
        <f t="shared" si="1254"/>
        <v>0</v>
      </c>
      <c r="S2451" s="41">
        <f t="shared" si="1254"/>
        <v>0</v>
      </c>
      <c r="T2451" s="41">
        <f t="shared" si="1254"/>
        <v>0</v>
      </c>
      <c r="U2451" s="41">
        <f t="shared" si="1254"/>
        <v>0</v>
      </c>
      <c r="V2451" s="41">
        <f t="shared" si="1254"/>
        <v>0</v>
      </c>
      <c r="W2451" s="41">
        <f t="shared" si="1254"/>
        <v>0</v>
      </c>
      <c r="X2451" s="41">
        <f t="shared" si="1254"/>
        <v>0</v>
      </c>
      <c r="Y2451" s="41">
        <f t="shared" si="1254"/>
        <v>0</v>
      </c>
      <c r="Z2451" s="41">
        <f t="shared" si="1254"/>
        <v>0</v>
      </c>
      <c r="AA2451" s="41">
        <f t="shared" si="1254"/>
        <v>0</v>
      </c>
      <c r="AB2451" s="42" t="e">
        <f t="shared" si="1251"/>
        <v>#DIV/0!</v>
      </c>
      <c r="AC2451" s="32"/>
      <c r="AE2451" s="135"/>
      <c r="AF2451" s="135"/>
      <c r="AG2451" s="135"/>
      <c r="AH2451" s="135"/>
      <c r="AI2451" s="135"/>
      <c r="AJ2451" s="135"/>
      <c r="AK2451" s="135"/>
      <c r="AL2451" s="135"/>
      <c r="AM2451" s="135"/>
      <c r="AN2451" s="135"/>
      <c r="AO2451" s="135"/>
      <c r="AP2451" s="135"/>
    </row>
    <row r="2452" spans="1:42" s="33" customFormat="1" ht="18" hidden="1" customHeight="1" x14ac:dyDescent="0.25">
      <c r="A2452" s="43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55">SUM(M2452:Y2452)</f>
        <v>0</v>
      </c>
      <c r="AA2452" s="31">
        <f>D2452-Z2452</f>
        <v>0</v>
      </c>
      <c r="AB2452" s="39" t="e">
        <f t="shared" si="1251"/>
        <v>#DIV/0!</v>
      </c>
      <c r="AC2452" s="32"/>
      <c r="AE2452" s="135"/>
      <c r="AF2452" s="135"/>
      <c r="AG2452" s="135"/>
      <c r="AH2452" s="135"/>
      <c r="AI2452" s="135"/>
      <c r="AJ2452" s="135"/>
      <c r="AK2452" s="135"/>
      <c r="AL2452" s="135"/>
      <c r="AM2452" s="135"/>
      <c r="AN2452" s="135"/>
      <c r="AO2452" s="135"/>
      <c r="AP2452" s="135"/>
    </row>
    <row r="2453" spans="1:42" s="33" customFormat="1" ht="18" hidden="1" customHeight="1" x14ac:dyDescent="0.25">
      <c r="A2453" s="40" t="s">
        <v>40</v>
      </c>
      <c r="B2453" s="41">
        <f t="shared" ref="B2453:C2453" si="1256">B2452+B2451</f>
        <v>0</v>
      </c>
      <c r="C2453" s="41">
        <f t="shared" si="1256"/>
        <v>0</v>
      </c>
      <c r="D2453" s="41">
        <f>D2452+D2451</f>
        <v>0</v>
      </c>
      <c r="E2453" s="41">
        <f t="shared" ref="E2453:AA2453" si="1257">E2452+E2451</f>
        <v>0</v>
      </c>
      <c r="F2453" s="41">
        <f t="shared" si="1257"/>
        <v>0</v>
      </c>
      <c r="G2453" s="41">
        <f t="shared" si="1257"/>
        <v>0</v>
      </c>
      <c r="H2453" s="41">
        <f t="shared" si="1257"/>
        <v>0</v>
      </c>
      <c r="I2453" s="41">
        <f t="shared" si="1257"/>
        <v>0</v>
      </c>
      <c r="J2453" s="41">
        <f t="shared" si="1257"/>
        <v>0</v>
      </c>
      <c r="K2453" s="41">
        <f t="shared" si="1257"/>
        <v>0</v>
      </c>
      <c r="L2453" s="41">
        <f t="shared" si="1257"/>
        <v>0</v>
      </c>
      <c r="M2453" s="41">
        <f t="shared" si="1257"/>
        <v>0</v>
      </c>
      <c r="N2453" s="41">
        <f t="shared" si="1257"/>
        <v>0</v>
      </c>
      <c r="O2453" s="41">
        <f t="shared" si="1257"/>
        <v>0</v>
      </c>
      <c r="P2453" s="41">
        <f t="shared" si="1257"/>
        <v>0</v>
      </c>
      <c r="Q2453" s="41">
        <f t="shared" si="1257"/>
        <v>0</v>
      </c>
      <c r="R2453" s="41">
        <f t="shared" si="1257"/>
        <v>0</v>
      </c>
      <c r="S2453" s="41">
        <f t="shared" si="1257"/>
        <v>0</v>
      </c>
      <c r="T2453" s="41">
        <f t="shared" si="1257"/>
        <v>0</v>
      </c>
      <c r="U2453" s="41">
        <f t="shared" si="1257"/>
        <v>0</v>
      </c>
      <c r="V2453" s="41">
        <f t="shared" si="1257"/>
        <v>0</v>
      </c>
      <c r="W2453" s="41">
        <f t="shared" si="1257"/>
        <v>0</v>
      </c>
      <c r="X2453" s="41">
        <f t="shared" si="1257"/>
        <v>0</v>
      </c>
      <c r="Y2453" s="41">
        <f t="shared" si="1257"/>
        <v>0</v>
      </c>
      <c r="Z2453" s="41">
        <f t="shared" si="1257"/>
        <v>0</v>
      </c>
      <c r="AA2453" s="41">
        <f t="shared" si="1257"/>
        <v>0</v>
      </c>
      <c r="AB2453" s="42" t="e">
        <f t="shared" si="1251"/>
        <v>#DIV/0!</v>
      </c>
      <c r="AC2453" s="44"/>
      <c r="AE2453" s="135"/>
      <c r="AF2453" s="135"/>
      <c r="AG2453" s="135"/>
      <c r="AH2453" s="135"/>
      <c r="AI2453" s="135"/>
      <c r="AJ2453" s="135"/>
      <c r="AK2453" s="135"/>
      <c r="AL2453" s="135"/>
      <c r="AM2453" s="135"/>
      <c r="AN2453" s="135"/>
      <c r="AO2453" s="135"/>
      <c r="AP2453" s="135"/>
    </row>
    <row r="2454" spans="1:42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  <c r="AE2454" s="135"/>
      <c r="AF2454" s="135"/>
      <c r="AG2454" s="135"/>
      <c r="AH2454" s="135"/>
      <c r="AI2454" s="135"/>
      <c r="AJ2454" s="135"/>
      <c r="AK2454" s="135"/>
      <c r="AL2454" s="135"/>
      <c r="AM2454" s="135"/>
      <c r="AN2454" s="135"/>
      <c r="AO2454" s="135"/>
      <c r="AP2454" s="135"/>
    </row>
    <row r="2455" spans="1:42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  <c r="AE2455" s="135"/>
      <c r="AF2455" s="135"/>
      <c r="AG2455" s="135"/>
      <c r="AH2455" s="135"/>
      <c r="AI2455" s="135"/>
      <c r="AJ2455" s="135"/>
      <c r="AK2455" s="135"/>
      <c r="AL2455" s="135"/>
      <c r="AM2455" s="135"/>
      <c r="AN2455" s="135"/>
      <c r="AO2455" s="135"/>
      <c r="AP2455" s="135"/>
    </row>
    <row r="2456" spans="1:42" s="33" customFormat="1" ht="15" hidden="1" customHeight="1" x14ac:dyDescent="0.25">
      <c r="A2456" s="48" t="s">
        <v>140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  <c r="AE2456" s="135"/>
      <c r="AF2456" s="135"/>
      <c r="AG2456" s="135"/>
      <c r="AH2456" s="135"/>
      <c r="AI2456" s="135"/>
      <c r="AJ2456" s="135"/>
      <c r="AK2456" s="135"/>
      <c r="AL2456" s="135"/>
      <c r="AM2456" s="135"/>
      <c r="AN2456" s="135"/>
      <c r="AO2456" s="135"/>
      <c r="AP2456" s="135"/>
    </row>
    <row r="2457" spans="1:42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9" t="e">
        <f t="shared" ref="AB2457:AB2463" si="1258">Z2457/D2457</f>
        <v>#DIV/0!</v>
      </c>
      <c r="AC2457" s="32"/>
      <c r="AE2457" s="135"/>
      <c r="AF2457" s="135"/>
      <c r="AG2457" s="135"/>
      <c r="AH2457" s="135"/>
      <c r="AI2457" s="135"/>
      <c r="AJ2457" s="135"/>
      <c r="AK2457" s="135"/>
      <c r="AL2457" s="135"/>
      <c r="AM2457" s="135"/>
      <c r="AN2457" s="135"/>
      <c r="AO2457" s="135"/>
      <c r="AP2457" s="135"/>
    </row>
    <row r="2458" spans="1:42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59">SUM(M2458:Y2458)</f>
        <v>0</v>
      </c>
      <c r="AA2458" s="31">
        <f>D2458-Z2458</f>
        <v>0</v>
      </c>
      <c r="AB2458" s="39" t="e">
        <f t="shared" si="1258"/>
        <v>#DIV/0!</v>
      </c>
      <c r="AC2458" s="32"/>
      <c r="AE2458" s="135"/>
      <c r="AF2458" s="135"/>
      <c r="AG2458" s="135"/>
      <c r="AH2458" s="135"/>
      <c r="AI2458" s="135"/>
      <c r="AJ2458" s="135"/>
      <c r="AK2458" s="135"/>
      <c r="AL2458" s="135"/>
      <c r="AM2458" s="135"/>
      <c r="AN2458" s="135"/>
      <c r="AO2458" s="135"/>
      <c r="AP2458" s="135"/>
    </row>
    <row r="2459" spans="1:42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59"/>
        <v>0</v>
      </c>
      <c r="AA2459" s="31">
        <f>D2459-Z2459</f>
        <v>0</v>
      </c>
      <c r="AB2459" s="39" t="e">
        <f t="shared" si="1258"/>
        <v>#DIV/0!</v>
      </c>
      <c r="AC2459" s="32"/>
      <c r="AE2459" s="135"/>
      <c r="AF2459" s="135"/>
      <c r="AG2459" s="135"/>
      <c r="AH2459" s="135"/>
      <c r="AI2459" s="135"/>
      <c r="AJ2459" s="135"/>
      <c r="AK2459" s="135"/>
      <c r="AL2459" s="135"/>
      <c r="AM2459" s="135"/>
      <c r="AN2459" s="135"/>
      <c r="AO2459" s="135"/>
      <c r="AP2459" s="135"/>
    </row>
    <row r="2460" spans="1:42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59"/>
        <v>0</v>
      </c>
      <c r="AA2460" s="31">
        <f>D2460-Z2460</f>
        <v>0</v>
      </c>
      <c r="AB2460" s="39" t="e">
        <f t="shared" si="1258"/>
        <v>#DIV/0!</v>
      </c>
      <c r="AC2460" s="32"/>
      <c r="AE2460" s="135"/>
      <c r="AF2460" s="135"/>
      <c r="AG2460" s="135"/>
      <c r="AH2460" s="135"/>
      <c r="AI2460" s="135"/>
      <c r="AJ2460" s="135"/>
      <c r="AK2460" s="135"/>
      <c r="AL2460" s="135"/>
      <c r="AM2460" s="135"/>
      <c r="AN2460" s="135"/>
      <c r="AO2460" s="135"/>
      <c r="AP2460" s="135"/>
    </row>
    <row r="2461" spans="1:42" s="33" customFormat="1" ht="18" hidden="1" customHeight="1" x14ac:dyDescent="0.25">
      <c r="A2461" s="40" t="s">
        <v>38</v>
      </c>
      <c r="B2461" s="41">
        <f t="shared" ref="B2461:C2461" si="1260">SUM(B2457:B2460)</f>
        <v>0</v>
      </c>
      <c r="C2461" s="41">
        <f t="shared" si="1260"/>
        <v>0</v>
      </c>
      <c r="D2461" s="41">
        <f>SUM(D2457:D2460)</f>
        <v>0</v>
      </c>
      <c r="E2461" s="41">
        <f t="shared" ref="E2461:AA2461" si="1261">SUM(E2457:E2460)</f>
        <v>0</v>
      </c>
      <c r="F2461" s="41">
        <f t="shared" si="1261"/>
        <v>0</v>
      </c>
      <c r="G2461" s="41">
        <f t="shared" si="1261"/>
        <v>0</v>
      </c>
      <c r="H2461" s="41">
        <f t="shared" si="1261"/>
        <v>0</v>
      </c>
      <c r="I2461" s="41">
        <f t="shared" si="1261"/>
        <v>0</v>
      </c>
      <c r="J2461" s="41">
        <f t="shared" si="1261"/>
        <v>0</v>
      </c>
      <c r="K2461" s="41">
        <f t="shared" si="1261"/>
        <v>0</v>
      </c>
      <c r="L2461" s="41">
        <f t="shared" si="1261"/>
        <v>0</v>
      </c>
      <c r="M2461" s="41">
        <f t="shared" si="1261"/>
        <v>0</v>
      </c>
      <c r="N2461" s="41">
        <f t="shared" si="1261"/>
        <v>0</v>
      </c>
      <c r="O2461" s="41">
        <f t="shared" si="1261"/>
        <v>0</v>
      </c>
      <c r="P2461" s="41">
        <f t="shared" si="1261"/>
        <v>0</v>
      </c>
      <c r="Q2461" s="41">
        <f t="shared" si="1261"/>
        <v>0</v>
      </c>
      <c r="R2461" s="41">
        <f t="shared" si="1261"/>
        <v>0</v>
      </c>
      <c r="S2461" s="41">
        <f t="shared" si="1261"/>
        <v>0</v>
      </c>
      <c r="T2461" s="41">
        <f t="shared" si="1261"/>
        <v>0</v>
      </c>
      <c r="U2461" s="41">
        <f t="shared" si="1261"/>
        <v>0</v>
      </c>
      <c r="V2461" s="41">
        <f t="shared" si="1261"/>
        <v>0</v>
      </c>
      <c r="W2461" s="41">
        <f t="shared" si="1261"/>
        <v>0</v>
      </c>
      <c r="X2461" s="41">
        <f t="shared" si="1261"/>
        <v>0</v>
      </c>
      <c r="Y2461" s="41">
        <f t="shared" si="1261"/>
        <v>0</v>
      </c>
      <c r="Z2461" s="41">
        <f t="shared" si="1261"/>
        <v>0</v>
      </c>
      <c r="AA2461" s="41">
        <f t="shared" si="1261"/>
        <v>0</v>
      </c>
      <c r="AB2461" s="42" t="e">
        <f t="shared" si="1258"/>
        <v>#DIV/0!</v>
      </c>
      <c r="AC2461" s="32"/>
      <c r="AE2461" s="135"/>
      <c r="AF2461" s="135"/>
      <c r="AG2461" s="135"/>
      <c r="AH2461" s="135"/>
      <c r="AI2461" s="135"/>
      <c r="AJ2461" s="135"/>
      <c r="AK2461" s="135"/>
      <c r="AL2461" s="135"/>
      <c r="AM2461" s="135"/>
      <c r="AN2461" s="135"/>
      <c r="AO2461" s="135"/>
      <c r="AP2461" s="135"/>
    </row>
    <row r="2462" spans="1:42" s="33" customFormat="1" ht="18" hidden="1" customHeight="1" x14ac:dyDescent="0.25">
      <c r="A2462" s="43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62">SUM(M2462:Y2462)</f>
        <v>0</v>
      </c>
      <c r="AA2462" s="31">
        <f>D2462-Z2462</f>
        <v>0</v>
      </c>
      <c r="AB2462" s="39" t="e">
        <f t="shared" si="1258"/>
        <v>#DIV/0!</v>
      </c>
      <c r="AC2462" s="32"/>
      <c r="AE2462" s="135"/>
      <c r="AF2462" s="135"/>
      <c r="AG2462" s="135"/>
      <c r="AH2462" s="135"/>
      <c r="AI2462" s="135"/>
      <c r="AJ2462" s="135"/>
      <c r="AK2462" s="135"/>
      <c r="AL2462" s="135"/>
      <c r="AM2462" s="135"/>
      <c r="AN2462" s="135"/>
      <c r="AO2462" s="135"/>
      <c r="AP2462" s="135"/>
    </row>
    <row r="2463" spans="1:42" s="33" customFormat="1" ht="18" hidden="1" customHeight="1" x14ac:dyDescent="0.25">
      <c r="A2463" s="40" t="s">
        <v>40</v>
      </c>
      <c r="B2463" s="41">
        <f t="shared" ref="B2463:C2463" si="1263">B2462+B2461</f>
        <v>0</v>
      </c>
      <c r="C2463" s="41">
        <f t="shared" si="1263"/>
        <v>0</v>
      </c>
      <c r="D2463" s="41">
        <f>D2462+D2461</f>
        <v>0</v>
      </c>
      <c r="E2463" s="41">
        <f t="shared" ref="E2463:AA2463" si="1264">E2462+E2461</f>
        <v>0</v>
      </c>
      <c r="F2463" s="41">
        <f t="shared" si="1264"/>
        <v>0</v>
      </c>
      <c r="G2463" s="41">
        <f t="shared" si="1264"/>
        <v>0</v>
      </c>
      <c r="H2463" s="41">
        <f t="shared" si="1264"/>
        <v>0</v>
      </c>
      <c r="I2463" s="41">
        <f t="shared" si="1264"/>
        <v>0</v>
      </c>
      <c r="J2463" s="41">
        <f t="shared" si="1264"/>
        <v>0</v>
      </c>
      <c r="K2463" s="41">
        <f t="shared" si="1264"/>
        <v>0</v>
      </c>
      <c r="L2463" s="41">
        <f t="shared" si="1264"/>
        <v>0</v>
      </c>
      <c r="M2463" s="41">
        <f t="shared" si="1264"/>
        <v>0</v>
      </c>
      <c r="N2463" s="41">
        <f t="shared" si="1264"/>
        <v>0</v>
      </c>
      <c r="O2463" s="41">
        <f t="shared" si="1264"/>
        <v>0</v>
      </c>
      <c r="P2463" s="41">
        <f t="shared" si="1264"/>
        <v>0</v>
      </c>
      <c r="Q2463" s="41">
        <f t="shared" si="1264"/>
        <v>0</v>
      </c>
      <c r="R2463" s="41">
        <f t="shared" si="1264"/>
        <v>0</v>
      </c>
      <c r="S2463" s="41">
        <f t="shared" si="1264"/>
        <v>0</v>
      </c>
      <c r="T2463" s="41">
        <f t="shared" si="1264"/>
        <v>0</v>
      </c>
      <c r="U2463" s="41">
        <f t="shared" si="1264"/>
        <v>0</v>
      </c>
      <c r="V2463" s="41">
        <f t="shared" si="1264"/>
        <v>0</v>
      </c>
      <c r="W2463" s="41">
        <f t="shared" si="1264"/>
        <v>0</v>
      </c>
      <c r="X2463" s="41">
        <f t="shared" si="1264"/>
        <v>0</v>
      </c>
      <c r="Y2463" s="41">
        <f t="shared" si="1264"/>
        <v>0</v>
      </c>
      <c r="Z2463" s="41">
        <f t="shared" si="1264"/>
        <v>0</v>
      </c>
      <c r="AA2463" s="41">
        <f t="shared" si="1264"/>
        <v>0</v>
      </c>
      <c r="AB2463" s="42" t="e">
        <f t="shared" si="1258"/>
        <v>#DIV/0!</v>
      </c>
      <c r="AC2463" s="44"/>
      <c r="AE2463" s="135"/>
      <c r="AF2463" s="135"/>
      <c r="AG2463" s="135"/>
      <c r="AH2463" s="135"/>
      <c r="AI2463" s="135"/>
      <c r="AJ2463" s="135"/>
      <c r="AK2463" s="135"/>
      <c r="AL2463" s="135"/>
      <c r="AM2463" s="135"/>
      <c r="AN2463" s="135"/>
      <c r="AO2463" s="135"/>
      <c r="AP2463" s="135"/>
    </row>
    <row r="2464" spans="1:42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  <c r="AE2464" s="135"/>
      <c r="AF2464" s="135"/>
      <c r="AG2464" s="135"/>
      <c r="AH2464" s="135"/>
      <c r="AI2464" s="135"/>
      <c r="AJ2464" s="135"/>
      <c r="AK2464" s="135"/>
      <c r="AL2464" s="135"/>
      <c r="AM2464" s="135"/>
      <c r="AN2464" s="135"/>
      <c r="AO2464" s="135"/>
      <c r="AP2464" s="135"/>
    </row>
    <row r="2465" spans="1:42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  <c r="AE2465" s="135"/>
      <c r="AF2465" s="135"/>
      <c r="AG2465" s="135"/>
      <c r="AH2465" s="135"/>
      <c r="AI2465" s="135"/>
      <c r="AJ2465" s="135"/>
      <c r="AK2465" s="135"/>
      <c r="AL2465" s="135"/>
      <c r="AM2465" s="135"/>
      <c r="AN2465" s="135"/>
      <c r="AO2465" s="135"/>
      <c r="AP2465" s="135"/>
    </row>
    <row r="2466" spans="1:42" s="33" customFormat="1" ht="15" hidden="1" customHeight="1" x14ac:dyDescent="0.25">
      <c r="A2466" s="48" t="s">
        <v>140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  <c r="AE2466" s="135"/>
      <c r="AF2466" s="135"/>
      <c r="AG2466" s="135"/>
      <c r="AH2466" s="135"/>
      <c r="AI2466" s="135"/>
      <c r="AJ2466" s="135"/>
      <c r="AK2466" s="135"/>
      <c r="AL2466" s="135"/>
      <c r="AM2466" s="135"/>
      <c r="AN2466" s="135"/>
      <c r="AO2466" s="135"/>
      <c r="AP2466" s="135"/>
    </row>
    <row r="2467" spans="1:42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9" t="e">
        <f t="shared" ref="AB2467:AB2473" si="1265">Z2467/D2467</f>
        <v>#DIV/0!</v>
      </c>
      <c r="AC2467" s="32"/>
      <c r="AE2467" s="135"/>
      <c r="AF2467" s="135"/>
      <c r="AG2467" s="135"/>
      <c r="AH2467" s="135"/>
      <c r="AI2467" s="135"/>
      <c r="AJ2467" s="135"/>
      <c r="AK2467" s="135"/>
      <c r="AL2467" s="135"/>
      <c r="AM2467" s="135"/>
      <c r="AN2467" s="135"/>
      <c r="AO2467" s="135"/>
      <c r="AP2467" s="135"/>
    </row>
    <row r="2468" spans="1:42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66">SUM(M2468:Y2468)</f>
        <v>0</v>
      </c>
      <c r="AA2468" s="31">
        <f>D2468-Z2468</f>
        <v>0</v>
      </c>
      <c r="AB2468" s="39" t="e">
        <f t="shared" si="1265"/>
        <v>#DIV/0!</v>
      </c>
      <c r="AC2468" s="32"/>
      <c r="AE2468" s="135"/>
      <c r="AF2468" s="135"/>
      <c r="AG2468" s="135"/>
      <c r="AH2468" s="135"/>
      <c r="AI2468" s="135"/>
      <c r="AJ2468" s="135"/>
      <c r="AK2468" s="135"/>
      <c r="AL2468" s="135"/>
      <c r="AM2468" s="135"/>
      <c r="AN2468" s="135"/>
      <c r="AO2468" s="135"/>
      <c r="AP2468" s="135"/>
    </row>
    <row r="2469" spans="1:42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66"/>
        <v>0</v>
      </c>
      <c r="AA2469" s="31">
        <f>D2469-Z2469</f>
        <v>0</v>
      </c>
      <c r="AB2469" s="39" t="e">
        <f t="shared" si="1265"/>
        <v>#DIV/0!</v>
      </c>
      <c r="AC2469" s="32"/>
      <c r="AE2469" s="135"/>
      <c r="AF2469" s="135"/>
      <c r="AG2469" s="135"/>
      <c r="AH2469" s="135"/>
      <c r="AI2469" s="135"/>
      <c r="AJ2469" s="135"/>
      <c r="AK2469" s="135"/>
      <c r="AL2469" s="135"/>
      <c r="AM2469" s="135"/>
      <c r="AN2469" s="135"/>
      <c r="AO2469" s="135"/>
      <c r="AP2469" s="135"/>
    </row>
    <row r="2470" spans="1:42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66"/>
        <v>0</v>
      </c>
      <c r="AA2470" s="31">
        <f>D2470-Z2470</f>
        <v>0</v>
      </c>
      <c r="AB2470" s="39" t="e">
        <f t="shared" si="1265"/>
        <v>#DIV/0!</v>
      </c>
      <c r="AC2470" s="32"/>
      <c r="AE2470" s="135"/>
      <c r="AF2470" s="135"/>
      <c r="AG2470" s="135"/>
      <c r="AH2470" s="135"/>
      <c r="AI2470" s="135"/>
      <c r="AJ2470" s="135"/>
      <c r="AK2470" s="135"/>
      <c r="AL2470" s="135"/>
      <c r="AM2470" s="135"/>
      <c r="AN2470" s="135"/>
      <c r="AO2470" s="135"/>
      <c r="AP2470" s="135"/>
    </row>
    <row r="2471" spans="1:42" s="33" customFormat="1" ht="18" hidden="1" customHeight="1" x14ac:dyDescent="0.25">
      <c r="A2471" s="40" t="s">
        <v>38</v>
      </c>
      <c r="B2471" s="41">
        <f t="shared" ref="B2471:C2471" si="1267">SUM(B2467:B2470)</f>
        <v>0</v>
      </c>
      <c r="C2471" s="41">
        <f t="shared" si="1267"/>
        <v>0</v>
      </c>
      <c r="D2471" s="41">
        <f>SUM(D2467:D2470)</f>
        <v>0</v>
      </c>
      <c r="E2471" s="41">
        <f t="shared" ref="E2471:AA2471" si="1268">SUM(E2467:E2470)</f>
        <v>0</v>
      </c>
      <c r="F2471" s="41">
        <f t="shared" si="1268"/>
        <v>0</v>
      </c>
      <c r="G2471" s="41">
        <f t="shared" si="1268"/>
        <v>0</v>
      </c>
      <c r="H2471" s="41">
        <f t="shared" si="1268"/>
        <v>0</v>
      </c>
      <c r="I2471" s="41">
        <f t="shared" si="1268"/>
        <v>0</v>
      </c>
      <c r="J2471" s="41">
        <f t="shared" si="1268"/>
        <v>0</v>
      </c>
      <c r="K2471" s="41">
        <f t="shared" si="1268"/>
        <v>0</v>
      </c>
      <c r="L2471" s="41">
        <f t="shared" si="1268"/>
        <v>0</v>
      </c>
      <c r="M2471" s="41">
        <f t="shared" si="1268"/>
        <v>0</v>
      </c>
      <c r="N2471" s="41">
        <f t="shared" si="1268"/>
        <v>0</v>
      </c>
      <c r="O2471" s="41">
        <f t="shared" si="1268"/>
        <v>0</v>
      </c>
      <c r="P2471" s="41">
        <f t="shared" si="1268"/>
        <v>0</v>
      </c>
      <c r="Q2471" s="41">
        <f t="shared" si="1268"/>
        <v>0</v>
      </c>
      <c r="R2471" s="41">
        <f t="shared" si="1268"/>
        <v>0</v>
      </c>
      <c r="S2471" s="41">
        <f t="shared" si="1268"/>
        <v>0</v>
      </c>
      <c r="T2471" s="41">
        <f t="shared" si="1268"/>
        <v>0</v>
      </c>
      <c r="U2471" s="41">
        <f t="shared" si="1268"/>
        <v>0</v>
      </c>
      <c r="V2471" s="41">
        <f t="shared" si="1268"/>
        <v>0</v>
      </c>
      <c r="W2471" s="41">
        <f t="shared" si="1268"/>
        <v>0</v>
      </c>
      <c r="X2471" s="41">
        <f t="shared" si="1268"/>
        <v>0</v>
      </c>
      <c r="Y2471" s="41">
        <f t="shared" si="1268"/>
        <v>0</v>
      </c>
      <c r="Z2471" s="41">
        <f t="shared" si="1268"/>
        <v>0</v>
      </c>
      <c r="AA2471" s="41">
        <f t="shared" si="1268"/>
        <v>0</v>
      </c>
      <c r="AB2471" s="42" t="e">
        <f t="shared" si="1265"/>
        <v>#DIV/0!</v>
      </c>
      <c r="AC2471" s="32"/>
      <c r="AE2471" s="135"/>
      <c r="AF2471" s="135"/>
      <c r="AG2471" s="135"/>
      <c r="AH2471" s="135"/>
      <c r="AI2471" s="135"/>
      <c r="AJ2471" s="135"/>
      <c r="AK2471" s="135"/>
      <c r="AL2471" s="135"/>
      <c r="AM2471" s="135"/>
      <c r="AN2471" s="135"/>
      <c r="AO2471" s="135"/>
      <c r="AP2471" s="135"/>
    </row>
    <row r="2472" spans="1:42" s="33" customFormat="1" ht="18" hidden="1" customHeight="1" x14ac:dyDescent="0.25">
      <c r="A2472" s="43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69">SUM(M2472:Y2472)</f>
        <v>0</v>
      </c>
      <c r="AA2472" s="31">
        <f>D2472-Z2472</f>
        <v>0</v>
      </c>
      <c r="AB2472" s="39" t="e">
        <f t="shared" si="1265"/>
        <v>#DIV/0!</v>
      </c>
      <c r="AC2472" s="32"/>
      <c r="AE2472" s="135"/>
      <c r="AF2472" s="135"/>
      <c r="AG2472" s="135"/>
      <c r="AH2472" s="135"/>
      <c r="AI2472" s="135"/>
      <c r="AJ2472" s="135"/>
      <c r="AK2472" s="135"/>
      <c r="AL2472" s="135"/>
      <c r="AM2472" s="135"/>
      <c r="AN2472" s="135"/>
      <c r="AO2472" s="135"/>
      <c r="AP2472" s="135"/>
    </row>
    <row r="2473" spans="1:42" s="33" customFormat="1" ht="18" hidden="1" customHeight="1" x14ac:dyDescent="0.25">
      <c r="A2473" s="40" t="s">
        <v>40</v>
      </c>
      <c r="B2473" s="41">
        <f t="shared" ref="B2473:C2473" si="1270">B2472+B2471</f>
        <v>0</v>
      </c>
      <c r="C2473" s="41">
        <f t="shared" si="1270"/>
        <v>0</v>
      </c>
      <c r="D2473" s="41">
        <f>D2472+D2471</f>
        <v>0</v>
      </c>
      <c r="E2473" s="41">
        <f t="shared" ref="E2473:AA2473" si="1271">E2472+E2471</f>
        <v>0</v>
      </c>
      <c r="F2473" s="41">
        <f t="shared" si="1271"/>
        <v>0</v>
      </c>
      <c r="G2473" s="41">
        <f t="shared" si="1271"/>
        <v>0</v>
      </c>
      <c r="H2473" s="41">
        <f t="shared" si="1271"/>
        <v>0</v>
      </c>
      <c r="I2473" s="41">
        <f t="shared" si="1271"/>
        <v>0</v>
      </c>
      <c r="J2473" s="41">
        <f t="shared" si="1271"/>
        <v>0</v>
      </c>
      <c r="K2473" s="41">
        <f t="shared" si="1271"/>
        <v>0</v>
      </c>
      <c r="L2473" s="41">
        <f t="shared" si="1271"/>
        <v>0</v>
      </c>
      <c r="M2473" s="41">
        <f t="shared" si="1271"/>
        <v>0</v>
      </c>
      <c r="N2473" s="41">
        <f t="shared" si="1271"/>
        <v>0</v>
      </c>
      <c r="O2473" s="41">
        <f t="shared" si="1271"/>
        <v>0</v>
      </c>
      <c r="P2473" s="41">
        <f t="shared" si="1271"/>
        <v>0</v>
      </c>
      <c r="Q2473" s="41">
        <f t="shared" si="1271"/>
        <v>0</v>
      </c>
      <c r="R2473" s="41">
        <f t="shared" si="1271"/>
        <v>0</v>
      </c>
      <c r="S2473" s="41">
        <f t="shared" si="1271"/>
        <v>0</v>
      </c>
      <c r="T2473" s="41">
        <f t="shared" si="1271"/>
        <v>0</v>
      </c>
      <c r="U2473" s="41">
        <f t="shared" si="1271"/>
        <v>0</v>
      </c>
      <c r="V2473" s="41">
        <f t="shared" si="1271"/>
        <v>0</v>
      </c>
      <c r="W2473" s="41">
        <f t="shared" si="1271"/>
        <v>0</v>
      </c>
      <c r="X2473" s="41">
        <f t="shared" si="1271"/>
        <v>0</v>
      </c>
      <c r="Y2473" s="41">
        <f t="shared" si="1271"/>
        <v>0</v>
      </c>
      <c r="Z2473" s="41">
        <f t="shared" si="1271"/>
        <v>0</v>
      </c>
      <c r="AA2473" s="41">
        <f t="shared" si="1271"/>
        <v>0</v>
      </c>
      <c r="AB2473" s="42" t="e">
        <f t="shared" si="1265"/>
        <v>#DIV/0!</v>
      </c>
      <c r="AC2473" s="44"/>
      <c r="AE2473" s="135"/>
      <c r="AF2473" s="135"/>
      <c r="AG2473" s="135"/>
      <c r="AH2473" s="135"/>
      <c r="AI2473" s="135"/>
      <c r="AJ2473" s="135"/>
      <c r="AK2473" s="135"/>
      <c r="AL2473" s="135"/>
      <c r="AM2473" s="135"/>
      <c r="AN2473" s="135"/>
      <c r="AO2473" s="135"/>
      <c r="AP2473" s="135"/>
    </row>
    <row r="2474" spans="1:42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  <c r="AE2474" s="135"/>
      <c r="AF2474" s="135"/>
      <c r="AG2474" s="135"/>
      <c r="AH2474" s="135"/>
      <c r="AI2474" s="135"/>
      <c r="AJ2474" s="135"/>
      <c r="AK2474" s="135"/>
      <c r="AL2474" s="135"/>
      <c r="AM2474" s="135"/>
      <c r="AN2474" s="135"/>
      <c r="AO2474" s="135"/>
      <c r="AP2474" s="135"/>
    </row>
    <row r="2475" spans="1:42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  <c r="AE2475" s="135"/>
      <c r="AF2475" s="135"/>
      <c r="AG2475" s="135"/>
      <c r="AH2475" s="135"/>
      <c r="AI2475" s="135"/>
      <c r="AJ2475" s="135"/>
      <c r="AK2475" s="135"/>
      <c r="AL2475" s="135"/>
      <c r="AM2475" s="135"/>
      <c r="AN2475" s="135"/>
      <c r="AO2475" s="135"/>
      <c r="AP2475" s="135"/>
    </row>
    <row r="2476" spans="1:42" s="33" customFormat="1" ht="20.100000000000001" customHeight="1" x14ac:dyDescent="0.25">
      <c r="A2476" s="48" t="s">
        <v>141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  <c r="AE2476" s="135"/>
      <c r="AF2476" s="135"/>
      <c r="AG2476" s="135"/>
      <c r="AH2476" s="135"/>
      <c r="AI2476" s="135"/>
      <c r="AJ2476" s="135"/>
      <c r="AK2476" s="135"/>
      <c r="AL2476" s="135"/>
      <c r="AM2476" s="135"/>
      <c r="AN2476" s="135"/>
      <c r="AO2476" s="135"/>
      <c r="AP2476" s="135"/>
    </row>
    <row r="2477" spans="1:42" s="33" customFormat="1" ht="21" customHeight="1" x14ac:dyDescent="0.2">
      <c r="A2477" s="36" t="s">
        <v>34</v>
      </c>
      <c r="B2477" s="31">
        <f t="shared" ref="B2477:Y2480" si="1272">B2487+B2497+B2507+B2517+B2527+B2537+B2547+B2557+B2567+B2577+B2587+B2597+B2607+B2617+B2627</f>
        <v>0</v>
      </c>
      <c r="C2477" s="31">
        <f t="shared" si="1272"/>
        <v>0</v>
      </c>
      <c r="D2477" s="31">
        <f t="shared" si="1272"/>
        <v>0</v>
      </c>
      <c r="E2477" s="31">
        <f t="shared" si="1272"/>
        <v>0</v>
      </c>
      <c r="F2477" s="31">
        <f t="shared" si="1272"/>
        <v>0</v>
      </c>
      <c r="G2477" s="31">
        <f t="shared" si="1272"/>
        <v>0</v>
      </c>
      <c r="H2477" s="31">
        <f t="shared" si="1272"/>
        <v>0</v>
      </c>
      <c r="I2477" s="31">
        <f t="shared" si="1272"/>
        <v>0</v>
      </c>
      <c r="J2477" s="31">
        <f t="shared" si="1272"/>
        <v>0</v>
      </c>
      <c r="K2477" s="31">
        <f t="shared" si="1272"/>
        <v>0</v>
      </c>
      <c r="L2477" s="31">
        <f t="shared" si="1272"/>
        <v>0</v>
      </c>
      <c r="M2477" s="31">
        <f t="shared" si="1272"/>
        <v>0</v>
      </c>
      <c r="N2477" s="31">
        <f t="shared" si="1272"/>
        <v>0</v>
      </c>
      <c r="O2477" s="31">
        <f t="shared" si="1272"/>
        <v>0</v>
      </c>
      <c r="P2477" s="31">
        <f t="shared" si="1272"/>
        <v>0</v>
      </c>
      <c r="Q2477" s="31">
        <f t="shared" si="1272"/>
        <v>0</v>
      </c>
      <c r="R2477" s="31">
        <f t="shared" si="1272"/>
        <v>0</v>
      </c>
      <c r="S2477" s="31">
        <f t="shared" si="1272"/>
        <v>0</v>
      </c>
      <c r="T2477" s="31">
        <f t="shared" si="1272"/>
        <v>0</v>
      </c>
      <c r="U2477" s="31">
        <f t="shared" si="1272"/>
        <v>0</v>
      </c>
      <c r="V2477" s="31">
        <f t="shared" si="1272"/>
        <v>0</v>
      </c>
      <c r="W2477" s="31">
        <f t="shared" si="1272"/>
        <v>0</v>
      </c>
      <c r="X2477" s="31">
        <f t="shared" si="1272"/>
        <v>0</v>
      </c>
      <c r="Y2477" s="31">
        <f t="shared" si="1272"/>
        <v>0</v>
      </c>
      <c r="Z2477" s="31">
        <f>SUM(M2477:Y2477)</f>
        <v>0</v>
      </c>
      <c r="AA2477" s="31">
        <f>D2477-Z2477</f>
        <v>0</v>
      </c>
      <c r="AB2477" s="39"/>
      <c r="AC2477" s="32"/>
      <c r="AE2477" s="135"/>
      <c r="AF2477" s="135"/>
      <c r="AG2477" s="135"/>
      <c r="AH2477" s="135"/>
      <c r="AI2477" s="135"/>
      <c r="AJ2477" s="135"/>
      <c r="AK2477" s="135"/>
      <c r="AL2477" s="135"/>
      <c r="AM2477" s="135"/>
      <c r="AN2477" s="135"/>
      <c r="AO2477" s="135"/>
      <c r="AP2477" s="135"/>
    </row>
    <row r="2478" spans="1:42" s="33" customFormat="1" ht="22.35" customHeight="1" x14ac:dyDescent="0.2">
      <c r="A2478" s="36" t="s">
        <v>35</v>
      </c>
      <c r="B2478" s="31">
        <f t="shared" si="1272"/>
        <v>126060435</v>
      </c>
      <c r="C2478" s="31">
        <f t="shared" si="1272"/>
        <v>0</v>
      </c>
      <c r="D2478" s="31">
        <f t="shared" si="1272"/>
        <v>126060435</v>
      </c>
      <c r="E2478" s="31">
        <f t="shared" si="1272"/>
        <v>0</v>
      </c>
      <c r="F2478" s="31">
        <f t="shared" si="1272"/>
        <v>23496159.899999999</v>
      </c>
      <c r="G2478" s="31">
        <f t="shared" si="1272"/>
        <v>24775876.760000002</v>
      </c>
      <c r="H2478" s="31">
        <f t="shared" si="1272"/>
        <v>0</v>
      </c>
      <c r="I2478" s="31">
        <f t="shared" si="1272"/>
        <v>0</v>
      </c>
      <c r="J2478" s="31">
        <f t="shared" si="1272"/>
        <v>23496159.899999999</v>
      </c>
      <c r="K2478" s="31">
        <f t="shared" si="1272"/>
        <v>24775876.760000002</v>
      </c>
      <c r="L2478" s="31">
        <f t="shared" si="1272"/>
        <v>0</v>
      </c>
      <c r="M2478" s="31">
        <f t="shared" si="1272"/>
        <v>90457824.910000011</v>
      </c>
      <c r="N2478" s="31">
        <f t="shared" si="1272"/>
        <v>0</v>
      </c>
      <c r="O2478" s="31">
        <f t="shared" si="1272"/>
        <v>0</v>
      </c>
      <c r="P2478" s="31">
        <f t="shared" si="1272"/>
        <v>0</v>
      </c>
      <c r="Q2478" s="31">
        <f t="shared" si="1272"/>
        <v>0</v>
      </c>
      <c r="R2478" s="31">
        <f t="shared" si="1272"/>
        <v>0</v>
      </c>
      <c r="S2478" s="31">
        <f t="shared" si="1272"/>
        <v>0</v>
      </c>
      <c r="T2478" s="31">
        <f t="shared" si="1272"/>
        <v>0</v>
      </c>
      <c r="U2478" s="31">
        <f t="shared" si="1272"/>
        <v>0</v>
      </c>
      <c r="V2478" s="31">
        <f t="shared" si="1272"/>
        <v>0</v>
      </c>
      <c r="W2478" s="31">
        <f t="shared" si="1272"/>
        <v>0</v>
      </c>
      <c r="X2478" s="31">
        <f t="shared" si="1272"/>
        <v>0</v>
      </c>
      <c r="Y2478" s="31">
        <f t="shared" si="1272"/>
        <v>0</v>
      </c>
      <c r="Z2478" s="31">
        <f t="shared" ref="Z2478:Z2480" si="1273">SUM(M2478:Y2478)</f>
        <v>90457824.910000011</v>
      </c>
      <c r="AA2478" s="31">
        <f>D2478-Z2478</f>
        <v>35602610.089999989</v>
      </c>
      <c r="AB2478" s="39">
        <f>Z2478/D2478</f>
        <v>0.71757506556279937</v>
      </c>
      <c r="AC2478" s="32"/>
      <c r="AE2478" s="135"/>
      <c r="AF2478" s="135"/>
      <c r="AG2478" s="135"/>
      <c r="AH2478" s="135"/>
      <c r="AI2478" s="135"/>
      <c r="AJ2478" s="135"/>
      <c r="AK2478" s="135"/>
      <c r="AL2478" s="135"/>
      <c r="AM2478" s="135"/>
      <c r="AN2478" s="135"/>
      <c r="AO2478" s="135"/>
      <c r="AP2478" s="135"/>
    </row>
    <row r="2479" spans="1:42" s="33" customFormat="1" ht="23.1" customHeight="1" x14ac:dyDescent="0.2">
      <c r="A2479" s="36" t="s">
        <v>36</v>
      </c>
      <c r="B2479" s="31">
        <f t="shared" si="1272"/>
        <v>0</v>
      </c>
      <c r="C2479" s="31">
        <f t="shared" si="1272"/>
        <v>0</v>
      </c>
      <c r="D2479" s="31">
        <f t="shared" si="1272"/>
        <v>0</v>
      </c>
      <c r="E2479" s="31">
        <f t="shared" si="1272"/>
        <v>0</v>
      </c>
      <c r="F2479" s="31">
        <f t="shared" si="1272"/>
        <v>0</v>
      </c>
      <c r="G2479" s="31">
        <f t="shared" si="1272"/>
        <v>0</v>
      </c>
      <c r="H2479" s="31">
        <f t="shared" si="1272"/>
        <v>0</v>
      </c>
      <c r="I2479" s="31">
        <f t="shared" si="1272"/>
        <v>0</v>
      </c>
      <c r="J2479" s="31">
        <f t="shared" si="1272"/>
        <v>0</v>
      </c>
      <c r="K2479" s="31">
        <f t="shared" si="1272"/>
        <v>0</v>
      </c>
      <c r="L2479" s="31">
        <f t="shared" si="1272"/>
        <v>0</v>
      </c>
      <c r="M2479" s="31">
        <f t="shared" si="1272"/>
        <v>0</v>
      </c>
      <c r="N2479" s="31">
        <f t="shared" si="1272"/>
        <v>0</v>
      </c>
      <c r="O2479" s="31">
        <f t="shared" si="1272"/>
        <v>0</v>
      </c>
      <c r="P2479" s="31">
        <f t="shared" si="1272"/>
        <v>0</v>
      </c>
      <c r="Q2479" s="31">
        <f t="shared" si="1272"/>
        <v>0</v>
      </c>
      <c r="R2479" s="31">
        <f t="shared" si="1272"/>
        <v>0</v>
      </c>
      <c r="S2479" s="31">
        <f t="shared" si="1272"/>
        <v>0</v>
      </c>
      <c r="T2479" s="31">
        <f t="shared" si="1272"/>
        <v>0</v>
      </c>
      <c r="U2479" s="31">
        <f t="shared" si="1272"/>
        <v>0</v>
      </c>
      <c r="V2479" s="31">
        <f t="shared" si="1272"/>
        <v>0</v>
      </c>
      <c r="W2479" s="31">
        <f t="shared" si="1272"/>
        <v>0</v>
      </c>
      <c r="X2479" s="31">
        <f t="shared" si="1272"/>
        <v>0</v>
      </c>
      <c r="Y2479" s="31">
        <f t="shared" si="1272"/>
        <v>0</v>
      </c>
      <c r="Z2479" s="31">
        <f t="shared" si="1273"/>
        <v>0</v>
      </c>
      <c r="AA2479" s="31">
        <f>D2479-Z2479</f>
        <v>0</v>
      </c>
      <c r="AB2479" s="39"/>
      <c r="AC2479" s="32"/>
      <c r="AE2479" s="135"/>
      <c r="AF2479" s="135"/>
      <c r="AG2479" s="135"/>
      <c r="AH2479" s="135"/>
      <c r="AI2479" s="135"/>
      <c r="AJ2479" s="135"/>
      <c r="AK2479" s="135"/>
      <c r="AL2479" s="135"/>
      <c r="AM2479" s="135"/>
      <c r="AN2479" s="135"/>
      <c r="AO2479" s="135"/>
      <c r="AP2479" s="135"/>
    </row>
    <row r="2480" spans="1:42" s="33" customFormat="1" ht="24.6" customHeight="1" x14ac:dyDescent="0.25">
      <c r="A2480" s="36" t="s">
        <v>37</v>
      </c>
      <c r="B2480" s="31">
        <f t="shared" si="1272"/>
        <v>0</v>
      </c>
      <c r="C2480" s="31">
        <f t="shared" si="1272"/>
        <v>0</v>
      </c>
      <c r="D2480" s="31">
        <f t="shared" si="1272"/>
        <v>0</v>
      </c>
      <c r="E2480" s="31">
        <f t="shared" si="1272"/>
        <v>0</v>
      </c>
      <c r="F2480" s="31">
        <f t="shared" si="1272"/>
        <v>0</v>
      </c>
      <c r="G2480" s="31">
        <f t="shared" si="1272"/>
        <v>0</v>
      </c>
      <c r="H2480" s="31">
        <f t="shared" si="1272"/>
        <v>0</v>
      </c>
      <c r="I2480" s="31">
        <f t="shared" si="1272"/>
        <v>0</v>
      </c>
      <c r="J2480" s="31">
        <f t="shared" si="1272"/>
        <v>0</v>
      </c>
      <c r="K2480" s="31">
        <f t="shared" si="1272"/>
        <v>0</v>
      </c>
      <c r="L2480" s="31">
        <f t="shared" si="1272"/>
        <v>0</v>
      </c>
      <c r="M2480" s="31">
        <f t="shared" si="1272"/>
        <v>0</v>
      </c>
      <c r="N2480" s="31">
        <f t="shared" si="1272"/>
        <v>0</v>
      </c>
      <c r="O2480" s="31">
        <f t="shared" si="1272"/>
        <v>0</v>
      </c>
      <c r="P2480" s="31">
        <f t="shared" si="1272"/>
        <v>0</v>
      </c>
      <c r="Q2480" s="31">
        <f t="shared" si="1272"/>
        <v>0</v>
      </c>
      <c r="R2480" s="31">
        <f t="shared" si="1272"/>
        <v>0</v>
      </c>
      <c r="S2480" s="31">
        <f t="shared" si="1272"/>
        <v>0</v>
      </c>
      <c r="T2480" s="31">
        <f t="shared" si="1272"/>
        <v>0</v>
      </c>
      <c r="U2480" s="31">
        <f t="shared" si="1272"/>
        <v>0</v>
      </c>
      <c r="V2480" s="31">
        <f t="shared" si="1272"/>
        <v>0</v>
      </c>
      <c r="W2480" s="31">
        <f t="shared" si="1272"/>
        <v>0</v>
      </c>
      <c r="X2480" s="31">
        <f t="shared" si="1272"/>
        <v>0</v>
      </c>
      <c r="Y2480" s="31">
        <f t="shared" si="1272"/>
        <v>0</v>
      </c>
      <c r="Z2480" s="31">
        <f t="shared" si="1273"/>
        <v>0</v>
      </c>
      <c r="AA2480" s="31">
        <f>D2480-Z2480</f>
        <v>0</v>
      </c>
      <c r="AB2480" s="39"/>
      <c r="AC2480" s="32"/>
      <c r="AE2480" s="135"/>
      <c r="AF2480" s="135"/>
      <c r="AG2480" s="139"/>
      <c r="AH2480" s="139"/>
      <c r="AI2480" s="139"/>
      <c r="AJ2480" s="135"/>
      <c r="AK2480" s="135"/>
      <c r="AL2480" s="135"/>
      <c r="AM2480" s="135"/>
      <c r="AN2480" s="135"/>
      <c r="AO2480" s="135"/>
      <c r="AP2480" s="135"/>
    </row>
    <row r="2481" spans="1:42" s="33" customFormat="1" ht="18" hidden="1" customHeight="1" x14ac:dyDescent="0.25">
      <c r="A2481" s="40" t="s">
        <v>38</v>
      </c>
      <c r="B2481" s="41">
        <f t="shared" ref="B2481:C2481" si="1274">SUM(B2477:B2480)</f>
        <v>126060435</v>
      </c>
      <c r="C2481" s="41">
        <f t="shared" si="1274"/>
        <v>0</v>
      </c>
      <c r="D2481" s="41">
        <f>SUM(D2477:D2480)</f>
        <v>126060435</v>
      </c>
      <c r="E2481" s="41">
        <f t="shared" ref="E2481:AA2481" si="1275">SUM(E2477:E2480)</f>
        <v>0</v>
      </c>
      <c r="F2481" s="41">
        <f t="shared" si="1275"/>
        <v>23496159.899999999</v>
      </c>
      <c r="G2481" s="41">
        <f t="shared" si="1275"/>
        <v>24775876.760000002</v>
      </c>
      <c r="H2481" s="41">
        <f t="shared" si="1275"/>
        <v>0</v>
      </c>
      <c r="I2481" s="41">
        <f t="shared" si="1275"/>
        <v>0</v>
      </c>
      <c r="J2481" s="41">
        <f t="shared" si="1275"/>
        <v>23496159.899999999</v>
      </c>
      <c r="K2481" s="41">
        <f t="shared" si="1275"/>
        <v>24775876.760000002</v>
      </c>
      <c r="L2481" s="41">
        <f t="shared" si="1275"/>
        <v>0</v>
      </c>
      <c r="M2481" s="41">
        <f t="shared" si="1275"/>
        <v>90457824.910000011</v>
      </c>
      <c r="N2481" s="41">
        <f t="shared" si="1275"/>
        <v>0</v>
      </c>
      <c r="O2481" s="41">
        <f t="shared" si="1275"/>
        <v>0</v>
      </c>
      <c r="P2481" s="41">
        <f t="shared" si="1275"/>
        <v>0</v>
      </c>
      <c r="Q2481" s="41">
        <f t="shared" si="1275"/>
        <v>0</v>
      </c>
      <c r="R2481" s="41">
        <f t="shared" si="1275"/>
        <v>0</v>
      </c>
      <c r="S2481" s="41">
        <f t="shared" si="1275"/>
        <v>0</v>
      </c>
      <c r="T2481" s="41">
        <f t="shared" si="1275"/>
        <v>0</v>
      </c>
      <c r="U2481" s="41">
        <f t="shared" si="1275"/>
        <v>0</v>
      </c>
      <c r="V2481" s="41">
        <f t="shared" si="1275"/>
        <v>0</v>
      </c>
      <c r="W2481" s="41">
        <f t="shared" si="1275"/>
        <v>0</v>
      </c>
      <c r="X2481" s="41">
        <f t="shared" si="1275"/>
        <v>0</v>
      </c>
      <c r="Y2481" s="41">
        <f t="shared" si="1275"/>
        <v>0</v>
      </c>
      <c r="Z2481" s="41">
        <f t="shared" si="1275"/>
        <v>90457824.910000011</v>
      </c>
      <c r="AA2481" s="41">
        <f t="shared" si="1275"/>
        <v>35602610.089999989</v>
      </c>
      <c r="AB2481" s="42">
        <f>Z2481/D2481</f>
        <v>0.71757506556279937</v>
      </c>
      <c r="AC2481" s="32"/>
      <c r="AE2481" s="135"/>
      <c r="AF2481" s="135"/>
      <c r="AG2481" s="135"/>
      <c r="AH2481" s="135"/>
      <c r="AI2481" s="135"/>
      <c r="AJ2481" s="135"/>
      <c r="AK2481" s="135"/>
      <c r="AL2481" s="135"/>
      <c r="AM2481" s="135"/>
      <c r="AN2481" s="135"/>
      <c r="AO2481" s="135"/>
      <c r="AP2481" s="135"/>
    </row>
    <row r="2482" spans="1:42" s="33" customFormat="1" ht="18" hidden="1" customHeight="1" x14ac:dyDescent="0.25">
      <c r="A2482" s="43" t="s">
        <v>39</v>
      </c>
      <c r="B2482" s="31">
        <f t="shared" ref="B2482:Y2482" si="1276">B2492+B2502+B2512+B2522+B2532+B2542+B2552+B2562+B2572+B2582+B2592+B2602+B2612+B2622+B2632</f>
        <v>0</v>
      </c>
      <c r="C2482" s="31">
        <f t="shared" si="1276"/>
        <v>0</v>
      </c>
      <c r="D2482" s="31">
        <f t="shared" si="1276"/>
        <v>0</v>
      </c>
      <c r="E2482" s="31">
        <f t="shared" si="1276"/>
        <v>0</v>
      </c>
      <c r="F2482" s="31">
        <f t="shared" si="1276"/>
        <v>0</v>
      </c>
      <c r="G2482" s="31">
        <f t="shared" si="1276"/>
        <v>0</v>
      </c>
      <c r="H2482" s="31">
        <f t="shared" si="1276"/>
        <v>0</v>
      </c>
      <c r="I2482" s="31">
        <f t="shared" si="1276"/>
        <v>0</v>
      </c>
      <c r="J2482" s="31">
        <f t="shared" si="1276"/>
        <v>0</v>
      </c>
      <c r="K2482" s="31">
        <f t="shared" si="1276"/>
        <v>0</v>
      </c>
      <c r="L2482" s="31">
        <f t="shared" si="1276"/>
        <v>0</v>
      </c>
      <c r="M2482" s="31">
        <f t="shared" si="1276"/>
        <v>0</v>
      </c>
      <c r="N2482" s="31">
        <f t="shared" si="1276"/>
        <v>0</v>
      </c>
      <c r="O2482" s="31">
        <f t="shared" si="1276"/>
        <v>0</v>
      </c>
      <c r="P2482" s="31">
        <f t="shared" si="1276"/>
        <v>0</v>
      </c>
      <c r="Q2482" s="31">
        <f t="shared" si="1276"/>
        <v>0</v>
      </c>
      <c r="R2482" s="31">
        <f t="shared" si="1276"/>
        <v>0</v>
      </c>
      <c r="S2482" s="31">
        <f t="shared" si="1276"/>
        <v>0</v>
      </c>
      <c r="T2482" s="31">
        <f t="shared" si="1276"/>
        <v>0</v>
      </c>
      <c r="U2482" s="31">
        <f t="shared" si="1276"/>
        <v>0</v>
      </c>
      <c r="V2482" s="31">
        <f t="shared" si="1276"/>
        <v>0</v>
      </c>
      <c r="W2482" s="31">
        <f t="shared" si="1276"/>
        <v>0</v>
      </c>
      <c r="X2482" s="31">
        <f t="shared" si="1276"/>
        <v>0</v>
      </c>
      <c r="Y2482" s="31">
        <f t="shared" si="1276"/>
        <v>0</v>
      </c>
      <c r="Z2482" s="31">
        <f t="shared" ref="Z2482" si="1277">SUM(M2482:Y2482)</f>
        <v>0</v>
      </c>
      <c r="AA2482" s="31">
        <f>D2482-Z2482</f>
        <v>0</v>
      </c>
      <c r="AB2482" s="39"/>
      <c r="AC2482" s="32"/>
      <c r="AE2482" s="135"/>
      <c r="AF2482" s="135"/>
      <c r="AG2482" s="135"/>
      <c r="AH2482" s="135"/>
      <c r="AI2482" s="135"/>
      <c r="AJ2482" s="135"/>
      <c r="AK2482" s="135"/>
      <c r="AL2482" s="135"/>
      <c r="AM2482" s="135"/>
      <c r="AN2482" s="135"/>
      <c r="AO2482" s="135"/>
      <c r="AP2482" s="135"/>
    </row>
    <row r="2483" spans="1:42" s="33" customFormat="1" ht="23.45" customHeight="1" x14ac:dyDescent="0.25">
      <c r="A2483" s="40" t="s">
        <v>40</v>
      </c>
      <c r="B2483" s="41">
        <f t="shared" ref="B2483:C2483" si="1278">B2482+B2481</f>
        <v>126060435</v>
      </c>
      <c r="C2483" s="41">
        <f t="shared" si="1278"/>
        <v>0</v>
      </c>
      <c r="D2483" s="41">
        <f>D2482+D2481</f>
        <v>126060435</v>
      </c>
      <c r="E2483" s="41">
        <f t="shared" ref="E2483:AA2483" si="1279">E2482+E2481</f>
        <v>0</v>
      </c>
      <c r="F2483" s="41">
        <f t="shared" si="1279"/>
        <v>23496159.899999999</v>
      </c>
      <c r="G2483" s="41">
        <f t="shared" si="1279"/>
        <v>24775876.760000002</v>
      </c>
      <c r="H2483" s="41">
        <f t="shared" si="1279"/>
        <v>0</v>
      </c>
      <c r="I2483" s="41">
        <f t="shared" si="1279"/>
        <v>0</v>
      </c>
      <c r="J2483" s="41">
        <f t="shared" si="1279"/>
        <v>23496159.899999999</v>
      </c>
      <c r="K2483" s="41">
        <f t="shared" si="1279"/>
        <v>24775876.760000002</v>
      </c>
      <c r="L2483" s="41">
        <f t="shared" si="1279"/>
        <v>0</v>
      </c>
      <c r="M2483" s="41">
        <f t="shared" si="1279"/>
        <v>90457824.910000011</v>
      </c>
      <c r="N2483" s="41">
        <f t="shared" si="1279"/>
        <v>0</v>
      </c>
      <c r="O2483" s="41">
        <f t="shared" si="1279"/>
        <v>0</v>
      </c>
      <c r="P2483" s="41">
        <f t="shared" si="1279"/>
        <v>0</v>
      </c>
      <c r="Q2483" s="41">
        <f t="shared" si="1279"/>
        <v>0</v>
      </c>
      <c r="R2483" s="41">
        <f t="shared" si="1279"/>
        <v>0</v>
      </c>
      <c r="S2483" s="41">
        <f t="shared" si="1279"/>
        <v>0</v>
      </c>
      <c r="T2483" s="41">
        <f t="shared" si="1279"/>
        <v>0</v>
      </c>
      <c r="U2483" s="41">
        <f t="shared" si="1279"/>
        <v>0</v>
      </c>
      <c r="V2483" s="41">
        <f t="shared" si="1279"/>
        <v>0</v>
      </c>
      <c r="W2483" s="41">
        <f t="shared" si="1279"/>
        <v>0</v>
      </c>
      <c r="X2483" s="41">
        <f t="shared" si="1279"/>
        <v>0</v>
      </c>
      <c r="Y2483" s="41">
        <f t="shared" si="1279"/>
        <v>0</v>
      </c>
      <c r="Z2483" s="41">
        <f t="shared" si="1279"/>
        <v>90457824.910000011</v>
      </c>
      <c r="AA2483" s="41">
        <f t="shared" si="1279"/>
        <v>35602610.089999989</v>
      </c>
      <c r="AB2483" s="42">
        <f>Z2483/D2483</f>
        <v>0.71757506556279937</v>
      </c>
      <c r="AC2483" s="44"/>
      <c r="AE2483" s="135"/>
      <c r="AF2483" s="135"/>
      <c r="AG2483" s="140"/>
      <c r="AH2483" s="132"/>
      <c r="AI2483" s="135"/>
      <c r="AJ2483" s="135"/>
      <c r="AK2483" s="135"/>
      <c r="AL2483" s="135"/>
      <c r="AM2483" s="135"/>
      <c r="AN2483" s="135"/>
      <c r="AO2483" s="135"/>
      <c r="AP2483" s="135"/>
    </row>
    <row r="2484" spans="1:42" s="33" customFormat="1" ht="23.4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  <c r="AE2484" s="135"/>
      <c r="AF2484" s="135"/>
      <c r="AG2484" s="132"/>
      <c r="AH2484" s="141"/>
      <c r="AI2484" s="141"/>
      <c r="AJ2484" s="135"/>
      <c r="AK2484" s="135"/>
      <c r="AL2484" s="135"/>
      <c r="AM2484" s="135"/>
      <c r="AN2484" s="135"/>
      <c r="AO2484" s="135"/>
      <c r="AP2484" s="135"/>
    </row>
    <row r="2485" spans="1:42" s="33" customFormat="1" ht="15" customHeight="1" x14ac:dyDescent="0.25">
      <c r="A2485" s="48" t="s">
        <v>142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  <c r="AE2485" s="135"/>
      <c r="AF2485" s="135"/>
      <c r="AG2485" s="132"/>
      <c r="AH2485" s="141"/>
      <c r="AI2485" s="141"/>
      <c r="AJ2485" s="135"/>
      <c r="AK2485" s="135"/>
      <c r="AL2485" s="135"/>
      <c r="AM2485" s="135"/>
      <c r="AN2485" s="135"/>
      <c r="AO2485" s="135"/>
      <c r="AP2485" s="135"/>
    </row>
    <row r="2486" spans="1:42" s="33" customFormat="1" ht="15" customHeight="1" x14ac:dyDescent="0.25">
      <c r="A2486" s="48" t="s">
        <v>143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  <c r="AE2486" s="135"/>
      <c r="AF2486" s="135"/>
      <c r="AG2486" s="132"/>
      <c r="AH2486" s="141"/>
      <c r="AI2486" s="141"/>
      <c r="AJ2486" s="135"/>
      <c r="AK2486" s="135"/>
      <c r="AL2486" s="135"/>
      <c r="AM2486" s="135"/>
      <c r="AN2486" s="135"/>
      <c r="AO2486" s="135"/>
      <c r="AP2486" s="135"/>
    </row>
    <row r="2487" spans="1:42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9"/>
      <c r="AC2487" s="32"/>
      <c r="AE2487" s="135"/>
      <c r="AF2487" s="135"/>
      <c r="AG2487" s="132"/>
      <c r="AH2487" s="141"/>
      <c r="AI2487" s="141"/>
      <c r="AJ2487" s="135"/>
      <c r="AK2487" s="135"/>
      <c r="AL2487" s="135"/>
      <c r="AM2487" s="135"/>
      <c r="AN2487" s="135"/>
      <c r="AO2487" s="135"/>
      <c r="AP2487" s="135"/>
    </row>
    <row r="2488" spans="1:42" s="33" customFormat="1" ht="18" customHeight="1" x14ac:dyDescent="0.2">
      <c r="A2488" s="36" t="s">
        <v>35</v>
      </c>
      <c r="B2488" s="31">
        <f>[1]consoCURRENT!E49707</f>
        <v>126060435</v>
      </c>
      <c r="C2488" s="31">
        <f>[1]consoCURRENT!F49707</f>
        <v>0</v>
      </c>
      <c r="D2488" s="31">
        <f>[1]consoCURRENT!G49707</f>
        <v>126060435</v>
      </c>
      <c r="E2488" s="31">
        <f>[1]consoCURRENT!H49707</f>
        <v>0</v>
      </c>
      <c r="F2488" s="31">
        <f>[1]consoCURRENT!I49707</f>
        <v>23496159.899999999</v>
      </c>
      <c r="G2488" s="31">
        <f>[1]consoCURRENT!J49707</f>
        <v>24775876.760000002</v>
      </c>
      <c r="H2488" s="31">
        <f>[1]consoCURRENT!K49707</f>
        <v>0</v>
      </c>
      <c r="I2488" s="31">
        <f>[1]consoCURRENT!L49707</f>
        <v>0</v>
      </c>
      <c r="J2488" s="31">
        <f>[1]consoCURRENT!M49707</f>
        <v>23496159.899999999</v>
      </c>
      <c r="K2488" s="31">
        <f>[1]consoCURRENT!N49707</f>
        <v>24775876.760000002</v>
      </c>
      <c r="L2488" s="31">
        <f>[1]consoCURRENT!O49707</f>
        <v>0</v>
      </c>
      <c r="M2488" s="31">
        <f>[1]consoCURRENT!P49707</f>
        <v>90457824.910000011</v>
      </c>
      <c r="N2488" s="31">
        <f>[1]consoCURRENT!Q49707</f>
        <v>0</v>
      </c>
      <c r="O2488" s="31">
        <f>[1]consoCURRENT!R49707</f>
        <v>0</v>
      </c>
      <c r="P2488" s="31">
        <f>[1]consoCURRENT!S49707</f>
        <v>0</v>
      </c>
      <c r="Q2488" s="31">
        <f>[1]consoCURRENT!T49707</f>
        <v>0</v>
      </c>
      <c r="R2488" s="31">
        <f>[1]consoCURRENT!U49707</f>
        <v>0</v>
      </c>
      <c r="S2488" s="31">
        <f>[1]consoCURRENT!V49707</f>
        <v>0</v>
      </c>
      <c r="T2488" s="31">
        <f>[1]consoCURRENT!W49707</f>
        <v>0</v>
      </c>
      <c r="U2488" s="31">
        <f>[1]consoCURRENT!X49707</f>
        <v>0</v>
      </c>
      <c r="V2488" s="31">
        <f>[1]consoCURRENT!Y49707</f>
        <v>0</v>
      </c>
      <c r="W2488" s="31">
        <f>[1]consoCURRENT!Z49707</f>
        <v>0</v>
      </c>
      <c r="X2488" s="31">
        <f>[1]consoCURRENT!AA49707</f>
        <v>0</v>
      </c>
      <c r="Y2488" s="31">
        <f>[1]consoCURRENT!AB49707</f>
        <v>0</v>
      </c>
      <c r="Z2488" s="31">
        <f t="shared" ref="Z2488:Z2490" si="1280">SUM(M2488:Y2488)</f>
        <v>90457824.910000011</v>
      </c>
      <c r="AA2488" s="31">
        <f>D2488-Z2488</f>
        <v>35602610.089999989</v>
      </c>
      <c r="AB2488" s="39">
        <f>Z2488/D2488</f>
        <v>0.71757506556279937</v>
      </c>
      <c r="AC2488" s="32"/>
      <c r="AE2488" s="135"/>
      <c r="AF2488" s="135"/>
      <c r="AG2488" s="132"/>
      <c r="AH2488" s="141"/>
      <c r="AI2488" s="141"/>
      <c r="AJ2488" s="135"/>
      <c r="AK2488" s="135"/>
      <c r="AL2488" s="135"/>
      <c r="AM2488" s="135"/>
      <c r="AN2488" s="135"/>
      <c r="AO2488" s="135"/>
      <c r="AP2488" s="135"/>
    </row>
    <row r="2489" spans="1:42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80"/>
        <v>0</v>
      </c>
      <c r="AA2489" s="31">
        <f>D2489-Z2489</f>
        <v>0</v>
      </c>
      <c r="AB2489" s="39"/>
      <c r="AC2489" s="32"/>
      <c r="AE2489" s="135"/>
      <c r="AF2489" s="135"/>
      <c r="AG2489" s="132"/>
      <c r="AH2489" s="141"/>
      <c r="AI2489" s="141"/>
      <c r="AJ2489" s="135"/>
      <c r="AK2489" s="135"/>
      <c r="AL2489" s="135"/>
      <c r="AM2489" s="135"/>
      <c r="AN2489" s="135"/>
      <c r="AO2489" s="135"/>
      <c r="AP2489" s="135"/>
    </row>
    <row r="2490" spans="1:42" s="33" customFormat="1" ht="18" customHeight="1" x14ac:dyDescent="0.2">
      <c r="A2490" s="36" t="s">
        <v>37</v>
      </c>
      <c r="B2490" s="31">
        <f>[1]consoCURRENT!E49742</f>
        <v>0</v>
      </c>
      <c r="C2490" s="31">
        <f>[1]consoCURRENT!F49742</f>
        <v>0</v>
      </c>
      <c r="D2490" s="31">
        <f>[1]consoCURRENT!G49742</f>
        <v>0</v>
      </c>
      <c r="E2490" s="31">
        <f>[1]consoCURRENT!H49742</f>
        <v>0</v>
      </c>
      <c r="F2490" s="31">
        <f>[1]consoCURRENT!I49742</f>
        <v>0</v>
      </c>
      <c r="G2490" s="31">
        <f>[1]consoCURRENT!J49742</f>
        <v>0</v>
      </c>
      <c r="H2490" s="31">
        <f>[1]consoCURRENT!K49742</f>
        <v>0</v>
      </c>
      <c r="I2490" s="31">
        <f>[1]consoCURRENT!L49742</f>
        <v>0</v>
      </c>
      <c r="J2490" s="31">
        <f>[1]consoCURRENT!M49742</f>
        <v>0</v>
      </c>
      <c r="K2490" s="31">
        <f>[1]consoCURRENT!N49742</f>
        <v>0</v>
      </c>
      <c r="L2490" s="31">
        <f>[1]consoCURRENT!O49742</f>
        <v>0</v>
      </c>
      <c r="M2490" s="31">
        <f>[1]consoCURRENT!P49742</f>
        <v>0</v>
      </c>
      <c r="N2490" s="31">
        <f>[1]consoCURRENT!Q49742</f>
        <v>0</v>
      </c>
      <c r="O2490" s="31">
        <f>[1]consoCURRENT!R49742</f>
        <v>0</v>
      </c>
      <c r="P2490" s="31">
        <f>[1]consoCURRENT!S49742</f>
        <v>0</v>
      </c>
      <c r="Q2490" s="31">
        <f>[1]consoCURRENT!T49742</f>
        <v>0</v>
      </c>
      <c r="R2490" s="31">
        <f>[1]consoCURRENT!U49742</f>
        <v>0</v>
      </c>
      <c r="S2490" s="31">
        <f>[1]consoCURRENT!V49742</f>
        <v>0</v>
      </c>
      <c r="T2490" s="31">
        <f>[1]consoCURRENT!W49742</f>
        <v>0</v>
      </c>
      <c r="U2490" s="31">
        <f>[1]consoCURRENT!X49742</f>
        <v>0</v>
      </c>
      <c r="V2490" s="31">
        <f>[1]consoCURRENT!Y49742</f>
        <v>0</v>
      </c>
      <c r="W2490" s="31">
        <f>[1]consoCURRENT!Z49742</f>
        <v>0</v>
      </c>
      <c r="X2490" s="31">
        <f>[1]consoCURRENT!AA49742</f>
        <v>0</v>
      </c>
      <c r="Y2490" s="31">
        <f>[1]consoCURRENT!AB49742</f>
        <v>0</v>
      </c>
      <c r="Z2490" s="31">
        <f t="shared" si="1280"/>
        <v>0</v>
      </c>
      <c r="AA2490" s="31">
        <f>D2490-Z2490</f>
        <v>0</v>
      </c>
      <c r="AB2490" s="39"/>
      <c r="AC2490" s="32"/>
      <c r="AE2490" s="135"/>
      <c r="AF2490" s="135"/>
      <c r="AG2490" s="142"/>
      <c r="AH2490" s="143"/>
      <c r="AI2490" s="143"/>
      <c r="AJ2490" s="135"/>
      <c r="AK2490" s="135"/>
      <c r="AL2490" s="135"/>
      <c r="AM2490" s="135"/>
      <c r="AN2490" s="135"/>
      <c r="AO2490" s="135"/>
      <c r="AP2490" s="135"/>
    </row>
    <row r="2491" spans="1:42" s="33" customFormat="1" ht="18" hidden="1" customHeight="1" x14ac:dyDescent="0.25">
      <c r="A2491" s="40" t="s">
        <v>38</v>
      </c>
      <c r="B2491" s="41">
        <f t="shared" ref="B2491:C2491" si="1281">SUM(B2487:B2490)</f>
        <v>126060435</v>
      </c>
      <c r="C2491" s="41">
        <f t="shared" si="1281"/>
        <v>0</v>
      </c>
      <c r="D2491" s="41">
        <f>SUM(D2487:D2490)</f>
        <v>126060435</v>
      </c>
      <c r="E2491" s="41">
        <f t="shared" ref="E2491:AA2491" si="1282">SUM(E2487:E2490)</f>
        <v>0</v>
      </c>
      <c r="F2491" s="41">
        <f t="shared" si="1282"/>
        <v>23496159.899999999</v>
      </c>
      <c r="G2491" s="41">
        <f t="shared" si="1282"/>
        <v>24775876.760000002</v>
      </c>
      <c r="H2491" s="41">
        <f t="shared" si="1282"/>
        <v>0</v>
      </c>
      <c r="I2491" s="41">
        <f t="shared" si="1282"/>
        <v>0</v>
      </c>
      <c r="J2491" s="41">
        <f t="shared" si="1282"/>
        <v>23496159.899999999</v>
      </c>
      <c r="K2491" s="41">
        <f t="shared" si="1282"/>
        <v>24775876.760000002</v>
      </c>
      <c r="L2491" s="41">
        <f t="shared" si="1282"/>
        <v>0</v>
      </c>
      <c r="M2491" s="41">
        <f t="shared" si="1282"/>
        <v>90457824.910000011</v>
      </c>
      <c r="N2491" s="41">
        <f t="shared" si="1282"/>
        <v>0</v>
      </c>
      <c r="O2491" s="41">
        <f t="shared" si="1282"/>
        <v>0</v>
      </c>
      <c r="P2491" s="41">
        <f t="shared" si="1282"/>
        <v>0</v>
      </c>
      <c r="Q2491" s="41">
        <f t="shared" si="1282"/>
        <v>0</v>
      </c>
      <c r="R2491" s="41">
        <f t="shared" si="1282"/>
        <v>0</v>
      </c>
      <c r="S2491" s="41">
        <f t="shared" si="1282"/>
        <v>0</v>
      </c>
      <c r="T2491" s="41">
        <f t="shared" si="1282"/>
        <v>0</v>
      </c>
      <c r="U2491" s="41">
        <f t="shared" si="1282"/>
        <v>0</v>
      </c>
      <c r="V2491" s="41">
        <f t="shared" si="1282"/>
        <v>0</v>
      </c>
      <c r="W2491" s="41">
        <f t="shared" si="1282"/>
        <v>0</v>
      </c>
      <c r="X2491" s="41">
        <f t="shared" si="1282"/>
        <v>0</v>
      </c>
      <c r="Y2491" s="41">
        <f t="shared" si="1282"/>
        <v>0</v>
      </c>
      <c r="Z2491" s="41">
        <f t="shared" si="1282"/>
        <v>90457824.910000011</v>
      </c>
      <c r="AA2491" s="41">
        <f t="shared" si="1282"/>
        <v>35602610.089999989</v>
      </c>
      <c r="AB2491" s="42">
        <f>Z2491/D2491</f>
        <v>0.71757506556279937</v>
      </c>
      <c r="AC2491" s="32"/>
      <c r="AE2491" s="135"/>
      <c r="AF2491" s="135"/>
      <c r="AG2491" s="135"/>
      <c r="AH2491" s="135"/>
      <c r="AI2491" s="135"/>
      <c r="AJ2491" s="135"/>
      <c r="AK2491" s="135"/>
      <c r="AL2491" s="135"/>
      <c r="AM2491" s="135"/>
      <c r="AN2491" s="135"/>
      <c r="AO2491" s="135"/>
      <c r="AP2491" s="135"/>
    </row>
    <row r="2492" spans="1:42" s="33" customFormat="1" ht="18" hidden="1" customHeight="1" x14ac:dyDescent="0.25">
      <c r="A2492" s="43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83">SUM(M2492:Y2492)</f>
        <v>0</v>
      </c>
      <c r="AA2492" s="31">
        <f>D2492-Z2492</f>
        <v>0</v>
      </c>
      <c r="AB2492" s="39"/>
      <c r="AC2492" s="32"/>
      <c r="AE2492" s="135"/>
      <c r="AF2492" s="135"/>
      <c r="AG2492" s="135"/>
      <c r="AH2492" s="135"/>
      <c r="AI2492" s="135"/>
      <c r="AJ2492" s="135"/>
      <c r="AK2492" s="135"/>
      <c r="AL2492" s="135"/>
      <c r="AM2492" s="135"/>
      <c r="AN2492" s="135"/>
      <c r="AO2492" s="135"/>
      <c r="AP2492" s="135"/>
    </row>
    <row r="2493" spans="1:42" s="33" customFormat="1" ht="24.6" customHeight="1" x14ac:dyDescent="0.25">
      <c r="A2493" s="40" t="s">
        <v>40</v>
      </c>
      <c r="B2493" s="41">
        <f t="shared" ref="B2493:C2493" si="1284">B2492+B2491</f>
        <v>126060435</v>
      </c>
      <c r="C2493" s="41">
        <f t="shared" si="1284"/>
        <v>0</v>
      </c>
      <c r="D2493" s="41">
        <f>D2492+D2491</f>
        <v>126060435</v>
      </c>
      <c r="E2493" s="41">
        <f t="shared" ref="E2493:AA2493" si="1285">E2492+E2491</f>
        <v>0</v>
      </c>
      <c r="F2493" s="41">
        <f t="shared" si="1285"/>
        <v>23496159.899999999</v>
      </c>
      <c r="G2493" s="41">
        <f t="shared" si="1285"/>
        <v>24775876.760000002</v>
      </c>
      <c r="H2493" s="41">
        <f t="shared" si="1285"/>
        <v>0</v>
      </c>
      <c r="I2493" s="41">
        <f t="shared" si="1285"/>
        <v>0</v>
      </c>
      <c r="J2493" s="41">
        <f t="shared" si="1285"/>
        <v>23496159.899999999</v>
      </c>
      <c r="K2493" s="41">
        <f t="shared" si="1285"/>
        <v>24775876.760000002</v>
      </c>
      <c r="L2493" s="41">
        <f t="shared" si="1285"/>
        <v>0</v>
      </c>
      <c r="M2493" s="41">
        <f t="shared" si="1285"/>
        <v>90457824.910000011</v>
      </c>
      <c r="N2493" s="41">
        <f t="shared" si="1285"/>
        <v>0</v>
      </c>
      <c r="O2493" s="41">
        <f t="shared" si="1285"/>
        <v>0</v>
      </c>
      <c r="P2493" s="41">
        <f t="shared" si="1285"/>
        <v>0</v>
      </c>
      <c r="Q2493" s="41">
        <f t="shared" si="1285"/>
        <v>0</v>
      </c>
      <c r="R2493" s="41">
        <f t="shared" si="1285"/>
        <v>0</v>
      </c>
      <c r="S2493" s="41">
        <f t="shared" si="1285"/>
        <v>0</v>
      </c>
      <c r="T2493" s="41">
        <f t="shared" si="1285"/>
        <v>0</v>
      </c>
      <c r="U2493" s="41">
        <f t="shared" si="1285"/>
        <v>0</v>
      </c>
      <c r="V2493" s="41">
        <f t="shared" si="1285"/>
        <v>0</v>
      </c>
      <c r="W2493" s="41">
        <f t="shared" si="1285"/>
        <v>0</v>
      </c>
      <c r="X2493" s="41">
        <f t="shared" si="1285"/>
        <v>0</v>
      </c>
      <c r="Y2493" s="41">
        <f t="shared" si="1285"/>
        <v>0</v>
      </c>
      <c r="Z2493" s="41">
        <f t="shared" si="1285"/>
        <v>90457824.910000011</v>
      </c>
      <c r="AA2493" s="41">
        <f t="shared" si="1285"/>
        <v>35602610.089999989</v>
      </c>
      <c r="AB2493" s="42">
        <f>Z2493/D2493</f>
        <v>0.71757506556279937</v>
      </c>
      <c r="AC2493" s="44"/>
      <c r="AE2493" s="135"/>
      <c r="AF2493" s="135"/>
      <c r="AG2493" s="142"/>
      <c r="AH2493" s="143"/>
      <c r="AI2493" s="143"/>
      <c r="AJ2493" s="135"/>
      <c r="AK2493" s="135"/>
      <c r="AL2493" s="135"/>
      <c r="AM2493" s="135"/>
      <c r="AN2493" s="135"/>
      <c r="AO2493" s="135"/>
      <c r="AP2493" s="135"/>
    </row>
    <row r="2494" spans="1:42" s="33" customFormat="1" ht="28.3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  <c r="AE2494" s="135"/>
      <c r="AF2494" s="135"/>
      <c r="AG2494" s="144"/>
      <c r="AH2494" s="144"/>
      <c r="AI2494" s="145"/>
      <c r="AJ2494" s="135"/>
      <c r="AK2494" s="135"/>
      <c r="AL2494" s="135"/>
      <c r="AM2494" s="135"/>
      <c r="AN2494" s="135"/>
      <c r="AO2494" s="135"/>
      <c r="AP2494" s="135"/>
    </row>
    <row r="2495" spans="1:42" s="33" customFormat="1" ht="15" hidden="1" customHeight="1" x14ac:dyDescent="0.25">
      <c r="A2495" s="48" t="s">
        <v>140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  <c r="AE2495" s="135"/>
      <c r="AF2495" s="135"/>
      <c r="AG2495" s="135"/>
      <c r="AH2495" s="135"/>
      <c r="AI2495" s="135"/>
      <c r="AJ2495" s="135"/>
      <c r="AK2495" s="135"/>
      <c r="AL2495" s="135"/>
      <c r="AM2495" s="135"/>
      <c r="AN2495" s="135"/>
      <c r="AO2495" s="135"/>
      <c r="AP2495" s="135"/>
    </row>
    <row r="2496" spans="1:42" s="33" customFormat="1" ht="15" hidden="1" customHeight="1" x14ac:dyDescent="0.2">
      <c r="A2496" s="45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  <c r="AE2496" s="135"/>
      <c r="AF2496" s="135"/>
      <c r="AG2496" s="135"/>
      <c r="AH2496" s="135"/>
      <c r="AI2496" s="135"/>
      <c r="AJ2496" s="135"/>
      <c r="AK2496" s="135"/>
      <c r="AL2496" s="135"/>
      <c r="AM2496" s="135"/>
      <c r="AN2496" s="135"/>
      <c r="AO2496" s="135"/>
      <c r="AP2496" s="135"/>
    </row>
    <row r="2497" spans="1:42" s="33" customFormat="1" ht="18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9"/>
      <c r="AC2497" s="32"/>
      <c r="AE2497" s="135"/>
      <c r="AF2497" s="135"/>
      <c r="AG2497" s="135"/>
      <c r="AH2497" s="135"/>
      <c r="AI2497" s="135"/>
      <c r="AJ2497" s="135"/>
      <c r="AK2497" s="135"/>
      <c r="AL2497" s="135"/>
      <c r="AM2497" s="135"/>
      <c r="AN2497" s="135"/>
      <c r="AO2497" s="135"/>
      <c r="AP2497" s="135"/>
    </row>
    <row r="2498" spans="1:42" s="33" customFormat="1" ht="18" hidden="1" customHeight="1" x14ac:dyDescent="0.2">
      <c r="A2498" s="36" t="s">
        <v>35</v>
      </c>
      <c r="B2498" s="31">
        <f>[1]consoCURRENT!E49920</f>
        <v>0</v>
      </c>
      <c r="C2498" s="31">
        <f>[1]consoCURRENT!F49920</f>
        <v>0</v>
      </c>
      <c r="D2498" s="31">
        <f>[1]consoCURRENT!G49920</f>
        <v>0</v>
      </c>
      <c r="E2498" s="31">
        <f>[1]consoCURRENT!H49920</f>
        <v>0</v>
      </c>
      <c r="F2498" s="31">
        <f>[1]consoCURRENT!I49920</f>
        <v>0</v>
      </c>
      <c r="G2498" s="31">
        <f>[1]consoCURRENT!J49920</f>
        <v>0</v>
      </c>
      <c r="H2498" s="31">
        <f>[1]consoCURRENT!K49920</f>
        <v>0</v>
      </c>
      <c r="I2498" s="31">
        <f>[1]consoCURRENT!L49920</f>
        <v>0</v>
      </c>
      <c r="J2498" s="31">
        <f>[1]consoCURRENT!M49920</f>
        <v>0</v>
      </c>
      <c r="K2498" s="31">
        <f>[1]consoCURRENT!N49920</f>
        <v>0</v>
      </c>
      <c r="L2498" s="31">
        <f>[1]consoCURRENT!O49920</f>
        <v>0</v>
      </c>
      <c r="M2498" s="31">
        <f>[1]consoCURRENT!P49920</f>
        <v>0</v>
      </c>
      <c r="N2498" s="31">
        <f>[1]consoCURRENT!Q49920</f>
        <v>0</v>
      </c>
      <c r="O2498" s="31">
        <f>[1]consoCURRENT!R49920</f>
        <v>0</v>
      </c>
      <c r="P2498" s="31">
        <f>[1]consoCURRENT!S49920</f>
        <v>0</v>
      </c>
      <c r="Q2498" s="31">
        <f>[1]consoCURRENT!T49920</f>
        <v>0</v>
      </c>
      <c r="R2498" s="31">
        <f>[1]consoCURRENT!U49920</f>
        <v>0</v>
      </c>
      <c r="S2498" s="31">
        <f>[1]consoCURRENT!V49920</f>
        <v>0</v>
      </c>
      <c r="T2498" s="31">
        <f>[1]consoCURRENT!W49920</f>
        <v>0</v>
      </c>
      <c r="U2498" s="31">
        <f>[1]consoCURRENT!X49920</f>
        <v>0</v>
      </c>
      <c r="V2498" s="31">
        <f>[1]consoCURRENT!Y49920</f>
        <v>0</v>
      </c>
      <c r="W2498" s="31">
        <f>[1]consoCURRENT!Z49920</f>
        <v>0</v>
      </c>
      <c r="X2498" s="31">
        <f>[1]consoCURRENT!AA49920</f>
        <v>0</v>
      </c>
      <c r="Y2498" s="31">
        <f>[1]consoCURRENT!AB49920</f>
        <v>0</v>
      </c>
      <c r="Z2498" s="31">
        <f>SUM(M2498:Y2498)</f>
        <v>0</v>
      </c>
      <c r="AA2498" s="31">
        <f>D2498-Z2498</f>
        <v>0</v>
      </c>
      <c r="AB2498" s="39" t="e">
        <f>Z2498/D2498</f>
        <v>#DIV/0!</v>
      </c>
      <c r="AC2498" s="32"/>
      <c r="AE2498" s="135"/>
      <c r="AF2498" s="135"/>
      <c r="AG2498" s="135"/>
      <c r="AH2498" s="135"/>
      <c r="AI2498" s="135"/>
      <c r="AJ2498" s="135"/>
      <c r="AK2498" s="135"/>
      <c r="AL2498" s="135"/>
      <c r="AM2498" s="135"/>
      <c r="AN2498" s="135"/>
      <c r="AO2498" s="135"/>
      <c r="AP2498" s="135"/>
    </row>
    <row r="2499" spans="1:42" s="33" customFormat="1" ht="18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86">SUM(M2499:Y2499)</f>
        <v>0</v>
      </c>
      <c r="AA2499" s="31">
        <f>D2499-Z2499</f>
        <v>0</v>
      </c>
      <c r="AB2499" s="39"/>
      <c r="AC2499" s="32"/>
      <c r="AE2499" s="135"/>
      <c r="AF2499" s="135"/>
      <c r="AG2499" s="135"/>
      <c r="AH2499" s="135"/>
      <c r="AI2499" s="135"/>
      <c r="AJ2499" s="135"/>
      <c r="AK2499" s="135"/>
      <c r="AL2499" s="135"/>
      <c r="AM2499" s="135"/>
      <c r="AN2499" s="135"/>
      <c r="AO2499" s="135"/>
      <c r="AP2499" s="135"/>
    </row>
    <row r="2500" spans="1:42" s="33" customFormat="1" ht="18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86"/>
        <v>0</v>
      </c>
      <c r="AA2500" s="31">
        <f>D2500-Z2500</f>
        <v>0</v>
      </c>
      <c r="AB2500" s="39"/>
      <c r="AC2500" s="32"/>
      <c r="AE2500" s="135"/>
      <c r="AF2500" s="135"/>
      <c r="AG2500" s="135"/>
      <c r="AH2500" s="135"/>
      <c r="AI2500" s="135"/>
      <c r="AJ2500" s="135"/>
      <c r="AK2500" s="135"/>
      <c r="AL2500" s="135"/>
      <c r="AM2500" s="135"/>
      <c r="AN2500" s="135"/>
      <c r="AO2500" s="135"/>
      <c r="AP2500" s="135"/>
    </row>
    <row r="2501" spans="1:42" s="33" customFormat="1" ht="18" hidden="1" customHeight="1" x14ac:dyDescent="0.25">
      <c r="A2501" s="40" t="s">
        <v>38</v>
      </c>
      <c r="B2501" s="41">
        <f t="shared" ref="B2501:C2501" si="1287">SUM(B2497:B2500)</f>
        <v>0</v>
      </c>
      <c r="C2501" s="41">
        <f t="shared" si="1287"/>
        <v>0</v>
      </c>
      <c r="D2501" s="41">
        <f>SUM(D2497:D2500)</f>
        <v>0</v>
      </c>
      <c r="E2501" s="41">
        <f t="shared" ref="E2501:AA2501" si="1288">SUM(E2497:E2500)</f>
        <v>0</v>
      </c>
      <c r="F2501" s="41">
        <f t="shared" si="1288"/>
        <v>0</v>
      </c>
      <c r="G2501" s="41">
        <f t="shared" si="1288"/>
        <v>0</v>
      </c>
      <c r="H2501" s="41">
        <f t="shared" si="1288"/>
        <v>0</v>
      </c>
      <c r="I2501" s="41">
        <f t="shared" si="1288"/>
        <v>0</v>
      </c>
      <c r="J2501" s="41">
        <f t="shared" si="1288"/>
        <v>0</v>
      </c>
      <c r="K2501" s="41">
        <f t="shared" si="1288"/>
        <v>0</v>
      </c>
      <c r="L2501" s="41">
        <f t="shared" si="1288"/>
        <v>0</v>
      </c>
      <c r="M2501" s="41">
        <f t="shared" si="1288"/>
        <v>0</v>
      </c>
      <c r="N2501" s="41">
        <f t="shared" si="1288"/>
        <v>0</v>
      </c>
      <c r="O2501" s="41">
        <f t="shared" si="1288"/>
        <v>0</v>
      </c>
      <c r="P2501" s="41">
        <f t="shared" si="1288"/>
        <v>0</v>
      </c>
      <c r="Q2501" s="41">
        <f t="shared" si="1288"/>
        <v>0</v>
      </c>
      <c r="R2501" s="41">
        <f t="shared" si="1288"/>
        <v>0</v>
      </c>
      <c r="S2501" s="41">
        <f t="shared" si="1288"/>
        <v>0</v>
      </c>
      <c r="T2501" s="41">
        <f t="shared" si="1288"/>
        <v>0</v>
      </c>
      <c r="U2501" s="41">
        <f t="shared" si="1288"/>
        <v>0</v>
      </c>
      <c r="V2501" s="41">
        <f t="shared" si="1288"/>
        <v>0</v>
      </c>
      <c r="W2501" s="41">
        <f t="shared" si="1288"/>
        <v>0</v>
      </c>
      <c r="X2501" s="41">
        <f t="shared" si="1288"/>
        <v>0</v>
      </c>
      <c r="Y2501" s="41">
        <f t="shared" si="1288"/>
        <v>0</v>
      </c>
      <c r="Z2501" s="41">
        <f t="shared" si="1288"/>
        <v>0</v>
      </c>
      <c r="AA2501" s="41">
        <f t="shared" si="1288"/>
        <v>0</v>
      </c>
      <c r="AB2501" s="42" t="e">
        <f>Z2501/D2501</f>
        <v>#DIV/0!</v>
      </c>
      <c r="AC2501" s="32"/>
      <c r="AE2501" s="135"/>
      <c r="AF2501" s="135"/>
      <c r="AG2501" s="135"/>
      <c r="AH2501" s="135"/>
      <c r="AI2501" s="135"/>
      <c r="AJ2501" s="135"/>
      <c r="AK2501" s="135"/>
      <c r="AL2501" s="135"/>
      <c r="AM2501" s="135"/>
      <c r="AN2501" s="135"/>
      <c r="AO2501" s="135"/>
      <c r="AP2501" s="135"/>
    </row>
    <row r="2502" spans="1:42" s="33" customFormat="1" ht="18" hidden="1" customHeight="1" x14ac:dyDescent="0.25">
      <c r="A2502" s="43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89">SUM(M2502:Y2502)</f>
        <v>0</v>
      </c>
      <c r="AA2502" s="31">
        <f>D2502-Z2502</f>
        <v>0</v>
      </c>
      <c r="AB2502" s="39"/>
      <c r="AC2502" s="32"/>
      <c r="AE2502" s="135"/>
      <c r="AF2502" s="135"/>
      <c r="AG2502" s="135"/>
      <c r="AH2502" s="135"/>
      <c r="AI2502" s="135"/>
      <c r="AJ2502" s="135"/>
      <c r="AK2502" s="135"/>
      <c r="AL2502" s="135"/>
      <c r="AM2502" s="135"/>
      <c r="AN2502" s="135"/>
      <c r="AO2502" s="135"/>
      <c r="AP2502" s="135"/>
    </row>
    <row r="2503" spans="1:42" s="33" customFormat="1" ht="26.1" hidden="1" customHeight="1" x14ac:dyDescent="0.25">
      <c r="A2503" s="40" t="s">
        <v>40</v>
      </c>
      <c r="B2503" s="41">
        <f t="shared" ref="B2503:C2503" si="1290">B2502+B2501</f>
        <v>0</v>
      </c>
      <c r="C2503" s="41">
        <f t="shared" si="1290"/>
        <v>0</v>
      </c>
      <c r="D2503" s="41">
        <f>D2502+D2501</f>
        <v>0</v>
      </c>
      <c r="E2503" s="41">
        <f t="shared" ref="E2503:AA2503" si="1291">E2502+E2501</f>
        <v>0</v>
      </c>
      <c r="F2503" s="41">
        <f t="shared" si="1291"/>
        <v>0</v>
      </c>
      <c r="G2503" s="41">
        <f t="shared" si="1291"/>
        <v>0</v>
      </c>
      <c r="H2503" s="41">
        <f t="shared" si="1291"/>
        <v>0</v>
      </c>
      <c r="I2503" s="41">
        <f t="shared" si="1291"/>
        <v>0</v>
      </c>
      <c r="J2503" s="41">
        <f t="shared" si="1291"/>
        <v>0</v>
      </c>
      <c r="K2503" s="41">
        <f t="shared" si="1291"/>
        <v>0</v>
      </c>
      <c r="L2503" s="41">
        <f t="shared" si="1291"/>
        <v>0</v>
      </c>
      <c r="M2503" s="41">
        <f t="shared" si="1291"/>
        <v>0</v>
      </c>
      <c r="N2503" s="41">
        <f t="shared" si="1291"/>
        <v>0</v>
      </c>
      <c r="O2503" s="41">
        <f t="shared" si="1291"/>
        <v>0</v>
      </c>
      <c r="P2503" s="41">
        <f t="shared" si="1291"/>
        <v>0</v>
      </c>
      <c r="Q2503" s="41">
        <f t="shared" si="1291"/>
        <v>0</v>
      </c>
      <c r="R2503" s="41">
        <f t="shared" si="1291"/>
        <v>0</v>
      </c>
      <c r="S2503" s="41">
        <f t="shared" si="1291"/>
        <v>0</v>
      </c>
      <c r="T2503" s="41">
        <f t="shared" si="1291"/>
        <v>0</v>
      </c>
      <c r="U2503" s="41">
        <f t="shared" si="1291"/>
        <v>0</v>
      </c>
      <c r="V2503" s="41">
        <f t="shared" si="1291"/>
        <v>0</v>
      </c>
      <c r="W2503" s="41">
        <f t="shared" si="1291"/>
        <v>0</v>
      </c>
      <c r="X2503" s="41">
        <f t="shared" si="1291"/>
        <v>0</v>
      </c>
      <c r="Y2503" s="41">
        <f t="shared" si="1291"/>
        <v>0</v>
      </c>
      <c r="Z2503" s="41">
        <f t="shared" si="1291"/>
        <v>0</v>
      </c>
      <c r="AA2503" s="41">
        <f t="shared" si="1291"/>
        <v>0</v>
      </c>
      <c r="AB2503" s="42" t="e">
        <f>Z2503/D2503</f>
        <v>#DIV/0!</v>
      </c>
      <c r="AC2503" s="44"/>
      <c r="AE2503" s="135"/>
      <c r="AF2503" s="135"/>
      <c r="AG2503" s="135"/>
      <c r="AH2503" s="135"/>
      <c r="AI2503" s="135"/>
      <c r="AJ2503" s="135"/>
      <c r="AK2503" s="135"/>
      <c r="AL2503" s="135"/>
      <c r="AM2503" s="135"/>
      <c r="AN2503" s="135"/>
      <c r="AO2503" s="135"/>
      <c r="AP2503" s="135"/>
    </row>
    <row r="2504" spans="1:42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  <c r="AE2504" s="135"/>
      <c r="AF2504" s="135"/>
      <c r="AG2504" s="135"/>
      <c r="AH2504" s="135"/>
      <c r="AI2504" s="135"/>
      <c r="AJ2504" s="135"/>
      <c r="AK2504" s="135"/>
      <c r="AL2504" s="135"/>
      <c r="AM2504" s="135"/>
      <c r="AN2504" s="135"/>
      <c r="AO2504" s="135"/>
      <c r="AP2504" s="135"/>
    </row>
    <row r="2505" spans="1:42" s="33" customFormat="1" ht="28.35" hidden="1" customHeight="1" x14ac:dyDescent="0.25">
      <c r="A2505" s="30" t="s">
        <v>144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  <c r="AE2505" s="135"/>
      <c r="AF2505" s="135"/>
      <c r="AG2505" s="135"/>
      <c r="AH2505" s="135"/>
      <c r="AI2505" s="135"/>
      <c r="AJ2505" s="135"/>
      <c r="AK2505" s="135"/>
      <c r="AL2505" s="135"/>
      <c r="AM2505" s="135"/>
      <c r="AN2505" s="135"/>
      <c r="AO2505" s="135"/>
      <c r="AP2505" s="135"/>
    </row>
    <row r="2506" spans="1:42" s="33" customFormat="1" ht="26.45" hidden="1" customHeight="1" x14ac:dyDescent="0.2">
      <c r="A2506" s="45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  <c r="AE2506" s="135"/>
      <c r="AF2506" s="135"/>
      <c r="AG2506" s="135"/>
      <c r="AH2506" s="135"/>
      <c r="AI2506" s="135"/>
      <c r="AJ2506" s="135"/>
      <c r="AK2506" s="135"/>
      <c r="AL2506" s="135"/>
      <c r="AM2506" s="135"/>
      <c r="AN2506" s="135"/>
      <c r="AO2506" s="135"/>
      <c r="AP2506" s="135"/>
    </row>
    <row r="2507" spans="1:42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9"/>
      <c r="AC2507" s="32"/>
      <c r="AE2507" s="135"/>
      <c r="AF2507" s="135"/>
      <c r="AG2507" s="135"/>
      <c r="AH2507" s="135"/>
      <c r="AI2507" s="135"/>
      <c r="AJ2507" s="135"/>
      <c r="AK2507" s="135"/>
      <c r="AL2507" s="135"/>
      <c r="AM2507" s="135"/>
      <c r="AN2507" s="135"/>
      <c r="AO2507" s="135"/>
      <c r="AP2507" s="135"/>
    </row>
    <row r="2508" spans="1:42" s="33" customFormat="1" ht="23.1" hidden="1" customHeight="1" x14ac:dyDescent="0.2">
      <c r="A2508" s="36" t="s">
        <v>35</v>
      </c>
      <c r="B2508" s="31">
        <f>[1]consoCURRENT!E50133</f>
        <v>0</v>
      </c>
      <c r="C2508" s="31">
        <f>[1]consoCURRENT!F50133</f>
        <v>0</v>
      </c>
      <c r="D2508" s="31">
        <f>[1]consoCURRENT!G50133</f>
        <v>0</v>
      </c>
      <c r="E2508" s="31">
        <f>[1]consoCURRENT!H50133</f>
        <v>0</v>
      </c>
      <c r="F2508" s="31">
        <f>[1]consoCURRENT!I50133</f>
        <v>0</v>
      </c>
      <c r="G2508" s="31">
        <f>[1]consoCURRENT!J50133</f>
        <v>0</v>
      </c>
      <c r="H2508" s="31">
        <f>[1]consoCURRENT!K50133</f>
        <v>0</v>
      </c>
      <c r="I2508" s="31">
        <f>[1]consoCURRENT!L50133</f>
        <v>0</v>
      </c>
      <c r="J2508" s="31">
        <f>[1]consoCURRENT!M50133</f>
        <v>0</v>
      </c>
      <c r="K2508" s="31">
        <f>[1]consoCURRENT!N50133</f>
        <v>0</v>
      </c>
      <c r="L2508" s="31">
        <f>[1]consoCURRENT!O50133</f>
        <v>0</v>
      </c>
      <c r="M2508" s="31">
        <f>[1]consoCURRENT!P50133</f>
        <v>0</v>
      </c>
      <c r="N2508" s="31">
        <f>[1]consoCURRENT!Q50133</f>
        <v>0</v>
      </c>
      <c r="O2508" s="31">
        <f>[1]consoCURRENT!R50133</f>
        <v>0</v>
      </c>
      <c r="P2508" s="31">
        <f>[1]consoCURRENT!S50133</f>
        <v>0</v>
      </c>
      <c r="Q2508" s="31">
        <f>[1]consoCURRENT!T50133</f>
        <v>0</v>
      </c>
      <c r="R2508" s="31">
        <f>[1]consoCURRENT!U50133</f>
        <v>0</v>
      </c>
      <c r="S2508" s="31">
        <f>[1]consoCURRENT!V50133</f>
        <v>0</v>
      </c>
      <c r="T2508" s="31">
        <f>[1]consoCURRENT!W50133</f>
        <v>0</v>
      </c>
      <c r="U2508" s="31">
        <f>[1]consoCURRENT!X50133</f>
        <v>0</v>
      </c>
      <c r="V2508" s="31">
        <f>[1]consoCURRENT!Y50133</f>
        <v>0</v>
      </c>
      <c r="W2508" s="31">
        <f>[1]consoCURRENT!Z50133</f>
        <v>0</v>
      </c>
      <c r="X2508" s="31">
        <f>[1]consoCURRENT!AA50133</f>
        <v>0</v>
      </c>
      <c r="Y2508" s="31">
        <f>[1]consoCURRENT!AB50133</f>
        <v>0</v>
      </c>
      <c r="Z2508" s="31">
        <f t="shared" ref="Z2508:Z2510" si="1292">SUM(M2508:Y2508)</f>
        <v>0</v>
      </c>
      <c r="AA2508" s="31">
        <f>D2508-Z2508</f>
        <v>0</v>
      </c>
      <c r="AB2508" s="39" t="e">
        <f>Z2508/D2508</f>
        <v>#DIV/0!</v>
      </c>
      <c r="AC2508" s="32"/>
      <c r="AE2508" s="135"/>
      <c r="AF2508" s="135"/>
      <c r="AG2508" s="135"/>
      <c r="AH2508" s="135"/>
      <c r="AI2508" s="135"/>
      <c r="AJ2508" s="135"/>
      <c r="AK2508" s="135"/>
      <c r="AL2508" s="135"/>
      <c r="AM2508" s="135"/>
      <c r="AN2508" s="135"/>
      <c r="AO2508" s="135"/>
      <c r="AP2508" s="135"/>
    </row>
    <row r="2509" spans="1:42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92"/>
        <v>0</v>
      </c>
      <c r="AA2509" s="31">
        <f>D2509-Z2509</f>
        <v>0</v>
      </c>
      <c r="AB2509" s="39"/>
      <c r="AC2509" s="32"/>
      <c r="AE2509" s="135"/>
      <c r="AF2509" s="135"/>
      <c r="AG2509" s="135"/>
      <c r="AH2509" s="135"/>
      <c r="AI2509" s="135"/>
      <c r="AJ2509" s="135"/>
      <c r="AK2509" s="135"/>
      <c r="AL2509" s="135"/>
      <c r="AM2509" s="135"/>
      <c r="AN2509" s="135"/>
      <c r="AO2509" s="135"/>
      <c r="AP2509" s="135"/>
    </row>
    <row r="2510" spans="1:42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92"/>
        <v>0</v>
      </c>
      <c r="AA2510" s="31">
        <f>D2510-Z2510</f>
        <v>0</v>
      </c>
      <c r="AB2510" s="39"/>
      <c r="AC2510" s="32"/>
      <c r="AE2510" s="135"/>
      <c r="AF2510" s="135"/>
      <c r="AG2510" s="135"/>
      <c r="AH2510" s="135"/>
      <c r="AI2510" s="135"/>
      <c r="AJ2510" s="135"/>
      <c r="AK2510" s="135"/>
      <c r="AL2510" s="135"/>
      <c r="AM2510" s="135"/>
      <c r="AN2510" s="135"/>
      <c r="AO2510" s="135"/>
      <c r="AP2510" s="135"/>
    </row>
    <row r="2511" spans="1:42" s="33" customFormat="1" ht="18" hidden="1" customHeight="1" x14ac:dyDescent="0.25">
      <c r="A2511" s="40" t="s">
        <v>38</v>
      </c>
      <c r="B2511" s="41">
        <f t="shared" ref="B2511:C2511" si="1293">SUM(B2507:B2510)</f>
        <v>0</v>
      </c>
      <c r="C2511" s="41">
        <f t="shared" si="1293"/>
        <v>0</v>
      </c>
      <c r="D2511" s="41">
        <f>SUM(D2507:D2510)</f>
        <v>0</v>
      </c>
      <c r="E2511" s="41">
        <f t="shared" ref="E2511:AA2511" si="1294">SUM(E2507:E2510)</f>
        <v>0</v>
      </c>
      <c r="F2511" s="41">
        <f t="shared" si="1294"/>
        <v>0</v>
      </c>
      <c r="G2511" s="41">
        <f t="shared" si="1294"/>
        <v>0</v>
      </c>
      <c r="H2511" s="41">
        <f t="shared" si="1294"/>
        <v>0</v>
      </c>
      <c r="I2511" s="41">
        <f t="shared" si="1294"/>
        <v>0</v>
      </c>
      <c r="J2511" s="41">
        <f t="shared" si="1294"/>
        <v>0</v>
      </c>
      <c r="K2511" s="41">
        <f t="shared" si="1294"/>
        <v>0</v>
      </c>
      <c r="L2511" s="41">
        <f t="shared" si="1294"/>
        <v>0</v>
      </c>
      <c r="M2511" s="41">
        <f t="shared" si="1294"/>
        <v>0</v>
      </c>
      <c r="N2511" s="41">
        <f t="shared" si="1294"/>
        <v>0</v>
      </c>
      <c r="O2511" s="41">
        <f t="shared" si="1294"/>
        <v>0</v>
      </c>
      <c r="P2511" s="41">
        <f t="shared" si="1294"/>
        <v>0</v>
      </c>
      <c r="Q2511" s="41">
        <f t="shared" si="1294"/>
        <v>0</v>
      </c>
      <c r="R2511" s="41">
        <f t="shared" si="1294"/>
        <v>0</v>
      </c>
      <c r="S2511" s="41">
        <f t="shared" si="1294"/>
        <v>0</v>
      </c>
      <c r="T2511" s="41">
        <f t="shared" si="1294"/>
        <v>0</v>
      </c>
      <c r="U2511" s="41">
        <f t="shared" si="1294"/>
        <v>0</v>
      </c>
      <c r="V2511" s="41">
        <f t="shared" si="1294"/>
        <v>0</v>
      </c>
      <c r="W2511" s="41">
        <f t="shared" si="1294"/>
        <v>0</v>
      </c>
      <c r="X2511" s="41">
        <f t="shared" si="1294"/>
        <v>0</v>
      </c>
      <c r="Y2511" s="41">
        <f t="shared" si="1294"/>
        <v>0</v>
      </c>
      <c r="Z2511" s="41">
        <f t="shared" si="1294"/>
        <v>0</v>
      </c>
      <c r="AA2511" s="41">
        <f t="shared" si="1294"/>
        <v>0</v>
      </c>
      <c r="AB2511" s="42" t="e">
        <f>Z2511/D2511</f>
        <v>#DIV/0!</v>
      </c>
      <c r="AC2511" s="32"/>
      <c r="AE2511" s="135"/>
      <c r="AF2511" s="135"/>
      <c r="AG2511" s="135"/>
      <c r="AH2511" s="135"/>
      <c r="AI2511" s="135"/>
      <c r="AJ2511" s="135"/>
      <c r="AK2511" s="135"/>
      <c r="AL2511" s="135"/>
      <c r="AM2511" s="135"/>
      <c r="AN2511" s="135"/>
      <c r="AO2511" s="135"/>
      <c r="AP2511" s="135"/>
    </row>
    <row r="2512" spans="1:42" s="33" customFormat="1" ht="18" hidden="1" customHeight="1" x14ac:dyDescent="0.25">
      <c r="A2512" s="43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95">SUM(M2512:Y2512)</f>
        <v>0</v>
      </c>
      <c r="AA2512" s="31">
        <f>D2512-Z2512</f>
        <v>0</v>
      </c>
      <c r="AB2512" s="39"/>
      <c r="AC2512" s="32"/>
      <c r="AE2512" s="135"/>
      <c r="AF2512" s="135"/>
      <c r="AG2512" s="135"/>
      <c r="AH2512" s="135"/>
      <c r="AI2512" s="135"/>
      <c r="AJ2512" s="135"/>
      <c r="AK2512" s="135"/>
      <c r="AL2512" s="135"/>
      <c r="AM2512" s="135"/>
      <c r="AN2512" s="135"/>
      <c r="AO2512" s="135"/>
      <c r="AP2512" s="135"/>
    </row>
    <row r="2513" spans="1:42" s="33" customFormat="1" ht="27.6" hidden="1" customHeight="1" x14ac:dyDescent="0.25">
      <c r="A2513" s="40" t="s">
        <v>40</v>
      </c>
      <c r="B2513" s="41">
        <f t="shared" ref="B2513:C2513" si="1296">B2512+B2511</f>
        <v>0</v>
      </c>
      <c r="C2513" s="41">
        <f t="shared" si="1296"/>
        <v>0</v>
      </c>
      <c r="D2513" s="41">
        <f>D2512+D2511</f>
        <v>0</v>
      </c>
      <c r="E2513" s="41">
        <f t="shared" ref="E2513:AA2513" si="1297">E2512+E2511</f>
        <v>0</v>
      </c>
      <c r="F2513" s="41">
        <f t="shared" si="1297"/>
        <v>0</v>
      </c>
      <c r="G2513" s="41">
        <f t="shared" si="1297"/>
        <v>0</v>
      </c>
      <c r="H2513" s="41">
        <f t="shared" si="1297"/>
        <v>0</v>
      </c>
      <c r="I2513" s="41">
        <f t="shared" si="1297"/>
        <v>0</v>
      </c>
      <c r="J2513" s="41">
        <f t="shared" si="1297"/>
        <v>0</v>
      </c>
      <c r="K2513" s="41">
        <f t="shared" si="1297"/>
        <v>0</v>
      </c>
      <c r="L2513" s="41">
        <f t="shared" si="1297"/>
        <v>0</v>
      </c>
      <c r="M2513" s="41">
        <f t="shared" si="1297"/>
        <v>0</v>
      </c>
      <c r="N2513" s="41">
        <f t="shared" si="1297"/>
        <v>0</v>
      </c>
      <c r="O2513" s="41">
        <f t="shared" si="1297"/>
        <v>0</v>
      </c>
      <c r="P2513" s="41">
        <f t="shared" si="1297"/>
        <v>0</v>
      </c>
      <c r="Q2513" s="41">
        <f t="shared" si="1297"/>
        <v>0</v>
      </c>
      <c r="R2513" s="41">
        <f t="shared" si="1297"/>
        <v>0</v>
      </c>
      <c r="S2513" s="41">
        <f t="shared" si="1297"/>
        <v>0</v>
      </c>
      <c r="T2513" s="41">
        <f t="shared" si="1297"/>
        <v>0</v>
      </c>
      <c r="U2513" s="41">
        <f t="shared" si="1297"/>
        <v>0</v>
      </c>
      <c r="V2513" s="41">
        <f t="shared" si="1297"/>
        <v>0</v>
      </c>
      <c r="W2513" s="41">
        <f t="shared" si="1297"/>
        <v>0</v>
      </c>
      <c r="X2513" s="41">
        <f t="shared" si="1297"/>
        <v>0</v>
      </c>
      <c r="Y2513" s="41">
        <f t="shared" si="1297"/>
        <v>0</v>
      </c>
      <c r="Z2513" s="41">
        <f t="shared" si="1297"/>
        <v>0</v>
      </c>
      <c r="AA2513" s="41">
        <f t="shared" si="1297"/>
        <v>0</v>
      </c>
      <c r="AB2513" s="42" t="e">
        <f>Z2513/D2513</f>
        <v>#DIV/0!</v>
      </c>
      <c r="AC2513" s="44"/>
      <c r="AE2513" s="135"/>
      <c r="AF2513" s="135"/>
      <c r="AG2513" s="135"/>
      <c r="AH2513" s="135"/>
      <c r="AI2513" s="135"/>
      <c r="AJ2513" s="135"/>
      <c r="AK2513" s="135"/>
      <c r="AL2513" s="135"/>
      <c r="AM2513" s="135"/>
      <c r="AN2513" s="135"/>
      <c r="AO2513" s="135"/>
      <c r="AP2513" s="135"/>
    </row>
    <row r="2514" spans="1:42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  <c r="AE2514" s="135"/>
      <c r="AF2514" s="135"/>
      <c r="AG2514" s="135"/>
      <c r="AH2514" s="135"/>
      <c r="AI2514" s="135"/>
      <c r="AJ2514" s="135"/>
      <c r="AK2514" s="135"/>
      <c r="AL2514" s="135"/>
      <c r="AM2514" s="135"/>
      <c r="AN2514" s="135"/>
      <c r="AO2514" s="135"/>
      <c r="AP2514" s="135"/>
    </row>
    <row r="2515" spans="1:42" s="47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  <c r="AE2515" s="135"/>
      <c r="AF2515" s="135"/>
      <c r="AG2515" s="135"/>
      <c r="AH2515" s="135"/>
      <c r="AI2515" s="135"/>
      <c r="AJ2515" s="135"/>
      <c r="AK2515" s="135"/>
      <c r="AL2515" s="135"/>
      <c r="AM2515" s="135"/>
      <c r="AN2515" s="135"/>
      <c r="AO2515" s="135"/>
      <c r="AP2515" s="135"/>
    </row>
    <row r="2516" spans="1:42" s="33" customFormat="1" ht="15" hidden="1" customHeight="1" x14ac:dyDescent="0.25">
      <c r="A2516" s="48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  <c r="AE2516" s="135"/>
      <c r="AF2516" s="135"/>
      <c r="AG2516" s="135"/>
      <c r="AH2516" s="135"/>
      <c r="AI2516" s="135"/>
      <c r="AJ2516" s="135"/>
      <c r="AK2516" s="135"/>
      <c r="AL2516" s="135"/>
      <c r="AM2516" s="135"/>
      <c r="AN2516" s="135"/>
      <c r="AO2516" s="135"/>
      <c r="AP2516" s="135"/>
    </row>
    <row r="2517" spans="1:42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9" t="e">
        <f t="shared" ref="AB2517:AB2523" si="1298">Z2517/D2517</f>
        <v>#DIV/0!</v>
      </c>
      <c r="AC2517" s="32"/>
      <c r="AE2517" s="135"/>
      <c r="AF2517" s="135"/>
      <c r="AG2517" s="135"/>
      <c r="AH2517" s="135"/>
      <c r="AI2517" s="135"/>
      <c r="AJ2517" s="135"/>
      <c r="AK2517" s="135"/>
      <c r="AL2517" s="135"/>
      <c r="AM2517" s="135"/>
      <c r="AN2517" s="135"/>
      <c r="AO2517" s="135"/>
      <c r="AP2517" s="135"/>
    </row>
    <row r="2518" spans="1:42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299">SUM(M2518:Y2518)</f>
        <v>0</v>
      </c>
      <c r="AA2518" s="31">
        <f>D2518-Z2518</f>
        <v>0</v>
      </c>
      <c r="AB2518" s="39" t="e">
        <f t="shared" si="1298"/>
        <v>#DIV/0!</v>
      </c>
      <c r="AC2518" s="32"/>
      <c r="AE2518" s="135"/>
      <c r="AF2518" s="135"/>
      <c r="AG2518" s="135"/>
      <c r="AH2518" s="135"/>
      <c r="AI2518" s="135"/>
      <c r="AJ2518" s="135"/>
      <c r="AK2518" s="135"/>
      <c r="AL2518" s="135"/>
      <c r="AM2518" s="135"/>
      <c r="AN2518" s="135"/>
      <c r="AO2518" s="135"/>
      <c r="AP2518" s="135"/>
    </row>
    <row r="2519" spans="1:42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99"/>
        <v>0</v>
      </c>
      <c r="AA2519" s="31">
        <f>D2519-Z2519</f>
        <v>0</v>
      </c>
      <c r="AB2519" s="39" t="e">
        <f t="shared" si="1298"/>
        <v>#DIV/0!</v>
      </c>
      <c r="AC2519" s="32"/>
      <c r="AE2519" s="135"/>
      <c r="AF2519" s="135"/>
      <c r="AG2519" s="135"/>
      <c r="AH2519" s="135"/>
      <c r="AI2519" s="135"/>
      <c r="AJ2519" s="135"/>
      <c r="AK2519" s="135"/>
      <c r="AL2519" s="135"/>
      <c r="AM2519" s="135"/>
      <c r="AN2519" s="135"/>
      <c r="AO2519" s="135"/>
      <c r="AP2519" s="135"/>
    </row>
    <row r="2520" spans="1:42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99"/>
        <v>0</v>
      </c>
      <c r="AA2520" s="31">
        <f>D2520-Z2520</f>
        <v>0</v>
      </c>
      <c r="AB2520" s="39" t="e">
        <f t="shared" si="1298"/>
        <v>#DIV/0!</v>
      </c>
      <c r="AC2520" s="32"/>
      <c r="AE2520" s="135"/>
      <c r="AF2520" s="135"/>
      <c r="AG2520" s="135"/>
      <c r="AH2520" s="135"/>
      <c r="AI2520" s="135"/>
      <c r="AJ2520" s="135"/>
      <c r="AK2520" s="135"/>
      <c r="AL2520" s="135"/>
      <c r="AM2520" s="135"/>
      <c r="AN2520" s="135"/>
      <c r="AO2520" s="135"/>
      <c r="AP2520" s="135"/>
    </row>
    <row r="2521" spans="1:42" s="33" customFormat="1" ht="18" hidden="1" customHeight="1" x14ac:dyDescent="0.25">
      <c r="A2521" s="40" t="s">
        <v>38</v>
      </c>
      <c r="B2521" s="41">
        <f t="shared" ref="B2521:C2521" si="1300">SUM(B2517:B2520)</f>
        <v>0</v>
      </c>
      <c r="C2521" s="41">
        <f t="shared" si="1300"/>
        <v>0</v>
      </c>
      <c r="D2521" s="41">
        <f>SUM(D2517:D2520)</f>
        <v>0</v>
      </c>
      <c r="E2521" s="41">
        <f t="shared" ref="E2521:AA2521" si="1301">SUM(E2517:E2520)</f>
        <v>0</v>
      </c>
      <c r="F2521" s="41">
        <f t="shared" si="1301"/>
        <v>0</v>
      </c>
      <c r="G2521" s="41">
        <f t="shared" si="1301"/>
        <v>0</v>
      </c>
      <c r="H2521" s="41">
        <f t="shared" si="1301"/>
        <v>0</v>
      </c>
      <c r="I2521" s="41">
        <f t="shared" si="1301"/>
        <v>0</v>
      </c>
      <c r="J2521" s="41">
        <f t="shared" si="1301"/>
        <v>0</v>
      </c>
      <c r="K2521" s="41">
        <f t="shared" si="1301"/>
        <v>0</v>
      </c>
      <c r="L2521" s="41">
        <f t="shared" si="1301"/>
        <v>0</v>
      </c>
      <c r="M2521" s="41">
        <f t="shared" si="1301"/>
        <v>0</v>
      </c>
      <c r="N2521" s="41">
        <f t="shared" si="1301"/>
        <v>0</v>
      </c>
      <c r="O2521" s="41">
        <f t="shared" si="1301"/>
        <v>0</v>
      </c>
      <c r="P2521" s="41">
        <f t="shared" si="1301"/>
        <v>0</v>
      </c>
      <c r="Q2521" s="41">
        <f t="shared" si="1301"/>
        <v>0</v>
      </c>
      <c r="R2521" s="41">
        <f t="shared" si="1301"/>
        <v>0</v>
      </c>
      <c r="S2521" s="41">
        <f t="shared" si="1301"/>
        <v>0</v>
      </c>
      <c r="T2521" s="41">
        <f t="shared" si="1301"/>
        <v>0</v>
      </c>
      <c r="U2521" s="41">
        <f t="shared" si="1301"/>
        <v>0</v>
      </c>
      <c r="V2521" s="41">
        <f t="shared" si="1301"/>
        <v>0</v>
      </c>
      <c r="W2521" s="41">
        <f t="shared" si="1301"/>
        <v>0</v>
      </c>
      <c r="X2521" s="41">
        <f t="shared" si="1301"/>
        <v>0</v>
      </c>
      <c r="Y2521" s="41">
        <f t="shared" si="1301"/>
        <v>0</v>
      </c>
      <c r="Z2521" s="41">
        <f t="shared" si="1301"/>
        <v>0</v>
      </c>
      <c r="AA2521" s="41">
        <f t="shared" si="1301"/>
        <v>0</v>
      </c>
      <c r="AB2521" s="42" t="e">
        <f t="shared" si="1298"/>
        <v>#DIV/0!</v>
      </c>
      <c r="AC2521" s="32"/>
      <c r="AE2521" s="135"/>
      <c r="AF2521" s="135"/>
      <c r="AG2521" s="135"/>
      <c r="AH2521" s="135"/>
      <c r="AI2521" s="135"/>
      <c r="AJ2521" s="135"/>
      <c r="AK2521" s="135"/>
      <c r="AL2521" s="135"/>
      <c r="AM2521" s="135"/>
      <c r="AN2521" s="135"/>
      <c r="AO2521" s="135"/>
      <c r="AP2521" s="135"/>
    </row>
    <row r="2522" spans="1:42" s="33" customFormat="1" ht="18" hidden="1" customHeight="1" x14ac:dyDescent="0.25">
      <c r="A2522" s="43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302">SUM(M2522:Y2522)</f>
        <v>0</v>
      </c>
      <c r="AA2522" s="31">
        <f>D2522-Z2522</f>
        <v>0</v>
      </c>
      <c r="AB2522" s="39" t="e">
        <f t="shared" si="1298"/>
        <v>#DIV/0!</v>
      </c>
      <c r="AC2522" s="32"/>
      <c r="AE2522" s="135"/>
      <c r="AF2522" s="135"/>
      <c r="AG2522" s="135"/>
      <c r="AH2522" s="135"/>
      <c r="AI2522" s="135"/>
      <c r="AJ2522" s="135"/>
      <c r="AK2522" s="135"/>
      <c r="AL2522" s="135"/>
      <c r="AM2522" s="135"/>
      <c r="AN2522" s="135"/>
      <c r="AO2522" s="135"/>
      <c r="AP2522" s="135"/>
    </row>
    <row r="2523" spans="1:42" s="33" customFormat="1" ht="18" hidden="1" customHeight="1" x14ac:dyDescent="0.25">
      <c r="A2523" s="40" t="s">
        <v>40</v>
      </c>
      <c r="B2523" s="41">
        <f t="shared" ref="B2523:C2523" si="1303">B2522+B2521</f>
        <v>0</v>
      </c>
      <c r="C2523" s="41">
        <f t="shared" si="1303"/>
        <v>0</v>
      </c>
      <c r="D2523" s="41">
        <f>D2522+D2521</f>
        <v>0</v>
      </c>
      <c r="E2523" s="41">
        <f t="shared" ref="E2523:AA2523" si="1304">E2522+E2521</f>
        <v>0</v>
      </c>
      <c r="F2523" s="41">
        <f t="shared" si="1304"/>
        <v>0</v>
      </c>
      <c r="G2523" s="41">
        <f t="shared" si="1304"/>
        <v>0</v>
      </c>
      <c r="H2523" s="41">
        <f t="shared" si="1304"/>
        <v>0</v>
      </c>
      <c r="I2523" s="41">
        <f t="shared" si="1304"/>
        <v>0</v>
      </c>
      <c r="J2523" s="41">
        <f t="shared" si="1304"/>
        <v>0</v>
      </c>
      <c r="K2523" s="41">
        <f t="shared" si="1304"/>
        <v>0</v>
      </c>
      <c r="L2523" s="41">
        <f t="shared" si="1304"/>
        <v>0</v>
      </c>
      <c r="M2523" s="41">
        <f t="shared" si="1304"/>
        <v>0</v>
      </c>
      <c r="N2523" s="41">
        <f t="shared" si="1304"/>
        <v>0</v>
      </c>
      <c r="O2523" s="41">
        <f t="shared" si="1304"/>
        <v>0</v>
      </c>
      <c r="P2523" s="41">
        <f t="shared" si="1304"/>
        <v>0</v>
      </c>
      <c r="Q2523" s="41">
        <f t="shared" si="1304"/>
        <v>0</v>
      </c>
      <c r="R2523" s="41">
        <f t="shared" si="1304"/>
        <v>0</v>
      </c>
      <c r="S2523" s="41">
        <f t="shared" si="1304"/>
        <v>0</v>
      </c>
      <c r="T2523" s="41">
        <f t="shared" si="1304"/>
        <v>0</v>
      </c>
      <c r="U2523" s="41">
        <f t="shared" si="1304"/>
        <v>0</v>
      </c>
      <c r="V2523" s="41">
        <f t="shared" si="1304"/>
        <v>0</v>
      </c>
      <c r="W2523" s="41">
        <f t="shared" si="1304"/>
        <v>0</v>
      </c>
      <c r="X2523" s="41">
        <f t="shared" si="1304"/>
        <v>0</v>
      </c>
      <c r="Y2523" s="41">
        <f t="shared" si="1304"/>
        <v>0</v>
      </c>
      <c r="Z2523" s="41">
        <f t="shared" si="1304"/>
        <v>0</v>
      </c>
      <c r="AA2523" s="41">
        <f t="shared" si="1304"/>
        <v>0</v>
      </c>
      <c r="AB2523" s="42" t="e">
        <f t="shared" si="1298"/>
        <v>#DIV/0!</v>
      </c>
      <c r="AC2523" s="44"/>
      <c r="AE2523" s="135"/>
      <c r="AF2523" s="135"/>
      <c r="AG2523" s="135"/>
      <c r="AH2523" s="135"/>
      <c r="AI2523" s="135"/>
      <c r="AJ2523" s="135"/>
      <c r="AK2523" s="135"/>
      <c r="AL2523" s="135"/>
      <c r="AM2523" s="135"/>
      <c r="AN2523" s="135"/>
      <c r="AO2523" s="135"/>
      <c r="AP2523" s="135"/>
    </row>
    <row r="2524" spans="1:42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  <c r="AE2524" s="135"/>
      <c r="AF2524" s="135"/>
      <c r="AG2524" s="135"/>
      <c r="AH2524" s="135"/>
      <c r="AI2524" s="135"/>
      <c r="AJ2524" s="135"/>
      <c r="AK2524" s="135"/>
      <c r="AL2524" s="135"/>
      <c r="AM2524" s="135"/>
      <c r="AN2524" s="135"/>
      <c r="AO2524" s="135"/>
      <c r="AP2524" s="135"/>
    </row>
    <row r="2525" spans="1:42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  <c r="AE2525" s="135"/>
      <c r="AF2525" s="135"/>
      <c r="AG2525" s="135"/>
      <c r="AH2525" s="135"/>
      <c r="AI2525" s="135"/>
      <c r="AJ2525" s="135"/>
      <c r="AK2525" s="135"/>
      <c r="AL2525" s="135"/>
      <c r="AM2525" s="135"/>
      <c r="AN2525" s="135"/>
      <c r="AO2525" s="135"/>
      <c r="AP2525" s="135"/>
    </row>
    <row r="2526" spans="1:42" s="33" customFormat="1" ht="15" hidden="1" customHeight="1" x14ac:dyDescent="0.25">
      <c r="A2526" s="48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  <c r="AE2526" s="135"/>
      <c r="AF2526" s="135"/>
      <c r="AG2526" s="135"/>
      <c r="AH2526" s="135"/>
      <c r="AI2526" s="135"/>
      <c r="AJ2526" s="135"/>
      <c r="AK2526" s="135"/>
      <c r="AL2526" s="135"/>
      <c r="AM2526" s="135"/>
      <c r="AN2526" s="135"/>
      <c r="AO2526" s="135"/>
      <c r="AP2526" s="135"/>
    </row>
    <row r="2527" spans="1:42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9" t="e">
        <f t="shared" ref="AB2527:AB2533" si="1305">Z2527/D2527</f>
        <v>#DIV/0!</v>
      </c>
      <c r="AC2527" s="32"/>
      <c r="AE2527" s="135"/>
      <c r="AF2527" s="135"/>
      <c r="AG2527" s="135"/>
      <c r="AH2527" s="135"/>
      <c r="AI2527" s="135"/>
      <c r="AJ2527" s="135"/>
      <c r="AK2527" s="135"/>
      <c r="AL2527" s="135"/>
      <c r="AM2527" s="135"/>
      <c r="AN2527" s="135"/>
      <c r="AO2527" s="135"/>
      <c r="AP2527" s="135"/>
    </row>
    <row r="2528" spans="1:42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06">SUM(M2528:Y2528)</f>
        <v>0</v>
      </c>
      <c r="AA2528" s="31">
        <f>D2528-Z2528</f>
        <v>0</v>
      </c>
      <c r="AB2528" s="39" t="e">
        <f t="shared" si="1305"/>
        <v>#DIV/0!</v>
      </c>
      <c r="AC2528" s="32"/>
      <c r="AE2528" s="135"/>
      <c r="AF2528" s="135"/>
      <c r="AG2528" s="135"/>
      <c r="AH2528" s="135"/>
      <c r="AI2528" s="135"/>
      <c r="AJ2528" s="135"/>
      <c r="AK2528" s="135"/>
      <c r="AL2528" s="135"/>
      <c r="AM2528" s="135"/>
      <c r="AN2528" s="135"/>
      <c r="AO2528" s="135"/>
      <c r="AP2528" s="135"/>
    </row>
    <row r="2529" spans="1:42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06"/>
        <v>0</v>
      </c>
      <c r="AA2529" s="31">
        <f>D2529-Z2529</f>
        <v>0</v>
      </c>
      <c r="AB2529" s="39" t="e">
        <f t="shared" si="1305"/>
        <v>#DIV/0!</v>
      </c>
      <c r="AC2529" s="32"/>
      <c r="AE2529" s="135"/>
      <c r="AF2529" s="135"/>
      <c r="AG2529" s="135"/>
      <c r="AH2529" s="135"/>
      <c r="AI2529" s="135"/>
      <c r="AJ2529" s="135"/>
      <c r="AK2529" s="135"/>
      <c r="AL2529" s="135"/>
      <c r="AM2529" s="135"/>
      <c r="AN2529" s="135"/>
      <c r="AO2529" s="135"/>
      <c r="AP2529" s="135"/>
    </row>
    <row r="2530" spans="1:42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06"/>
        <v>0</v>
      </c>
      <c r="AA2530" s="31">
        <f>D2530-Z2530</f>
        <v>0</v>
      </c>
      <c r="AB2530" s="39" t="e">
        <f t="shared" si="1305"/>
        <v>#DIV/0!</v>
      </c>
      <c r="AC2530" s="32"/>
      <c r="AE2530" s="135"/>
      <c r="AF2530" s="135"/>
      <c r="AG2530" s="135"/>
      <c r="AH2530" s="135"/>
      <c r="AI2530" s="135"/>
      <c r="AJ2530" s="135"/>
      <c r="AK2530" s="135"/>
      <c r="AL2530" s="135"/>
      <c r="AM2530" s="135"/>
      <c r="AN2530" s="135"/>
      <c r="AO2530" s="135"/>
      <c r="AP2530" s="135"/>
    </row>
    <row r="2531" spans="1:42" s="33" customFormat="1" ht="18" hidden="1" customHeight="1" x14ac:dyDescent="0.25">
      <c r="A2531" s="40" t="s">
        <v>38</v>
      </c>
      <c r="B2531" s="41">
        <f t="shared" ref="B2531:C2531" si="1307">SUM(B2527:B2530)</f>
        <v>0</v>
      </c>
      <c r="C2531" s="41">
        <f t="shared" si="1307"/>
        <v>0</v>
      </c>
      <c r="D2531" s="41">
        <f>SUM(D2527:D2530)</f>
        <v>0</v>
      </c>
      <c r="E2531" s="41">
        <f t="shared" ref="E2531:AA2531" si="1308">SUM(E2527:E2530)</f>
        <v>0</v>
      </c>
      <c r="F2531" s="41">
        <f t="shared" si="1308"/>
        <v>0</v>
      </c>
      <c r="G2531" s="41">
        <f t="shared" si="1308"/>
        <v>0</v>
      </c>
      <c r="H2531" s="41">
        <f t="shared" si="1308"/>
        <v>0</v>
      </c>
      <c r="I2531" s="41">
        <f t="shared" si="1308"/>
        <v>0</v>
      </c>
      <c r="J2531" s="41">
        <f t="shared" si="1308"/>
        <v>0</v>
      </c>
      <c r="K2531" s="41">
        <f t="shared" si="1308"/>
        <v>0</v>
      </c>
      <c r="L2531" s="41">
        <f t="shared" si="1308"/>
        <v>0</v>
      </c>
      <c r="M2531" s="41">
        <f t="shared" si="1308"/>
        <v>0</v>
      </c>
      <c r="N2531" s="41">
        <f t="shared" si="1308"/>
        <v>0</v>
      </c>
      <c r="O2531" s="41">
        <f t="shared" si="1308"/>
        <v>0</v>
      </c>
      <c r="P2531" s="41">
        <f t="shared" si="1308"/>
        <v>0</v>
      </c>
      <c r="Q2531" s="41">
        <f t="shared" si="1308"/>
        <v>0</v>
      </c>
      <c r="R2531" s="41">
        <f t="shared" si="1308"/>
        <v>0</v>
      </c>
      <c r="S2531" s="41">
        <f t="shared" si="1308"/>
        <v>0</v>
      </c>
      <c r="T2531" s="41">
        <f t="shared" si="1308"/>
        <v>0</v>
      </c>
      <c r="U2531" s="41">
        <f t="shared" si="1308"/>
        <v>0</v>
      </c>
      <c r="V2531" s="41">
        <f t="shared" si="1308"/>
        <v>0</v>
      </c>
      <c r="W2531" s="41">
        <f t="shared" si="1308"/>
        <v>0</v>
      </c>
      <c r="X2531" s="41">
        <f t="shared" si="1308"/>
        <v>0</v>
      </c>
      <c r="Y2531" s="41">
        <f t="shared" si="1308"/>
        <v>0</v>
      </c>
      <c r="Z2531" s="41">
        <f t="shared" si="1308"/>
        <v>0</v>
      </c>
      <c r="AA2531" s="41">
        <f t="shared" si="1308"/>
        <v>0</v>
      </c>
      <c r="AB2531" s="42" t="e">
        <f t="shared" si="1305"/>
        <v>#DIV/0!</v>
      </c>
      <c r="AC2531" s="32"/>
      <c r="AE2531" s="135"/>
      <c r="AF2531" s="135"/>
      <c r="AG2531" s="135"/>
      <c r="AH2531" s="135"/>
      <c r="AI2531" s="135"/>
      <c r="AJ2531" s="135"/>
      <c r="AK2531" s="135"/>
      <c r="AL2531" s="135"/>
      <c r="AM2531" s="135"/>
      <c r="AN2531" s="135"/>
      <c r="AO2531" s="135"/>
      <c r="AP2531" s="135"/>
    </row>
    <row r="2532" spans="1:42" s="33" customFormat="1" ht="18" hidden="1" customHeight="1" x14ac:dyDescent="0.25">
      <c r="A2532" s="43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09">SUM(M2532:Y2532)</f>
        <v>0</v>
      </c>
      <c r="AA2532" s="31">
        <f>D2532-Z2532</f>
        <v>0</v>
      </c>
      <c r="AB2532" s="39" t="e">
        <f t="shared" si="1305"/>
        <v>#DIV/0!</v>
      </c>
      <c r="AC2532" s="32"/>
      <c r="AE2532" s="135"/>
      <c r="AF2532" s="135"/>
      <c r="AG2532" s="135"/>
      <c r="AH2532" s="135"/>
      <c r="AI2532" s="135"/>
      <c r="AJ2532" s="135"/>
      <c r="AK2532" s="135"/>
      <c r="AL2532" s="135"/>
      <c r="AM2532" s="135"/>
      <c r="AN2532" s="135"/>
      <c r="AO2532" s="135"/>
      <c r="AP2532" s="135"/>
    </row>
    <row r="2533" spans="1:42" s="33" customFormat="1" ht="18" hidden="1" customHeight="1" x14ac:dyDescent="0.25">
      <c r="A2533" s="40" t="s">
        <v>40</v>
      </c>
      <c r="B2533" s="41">
        <f t="shared" ref="B2533:C2533" si="1310">B2532+B2531</f>
        <v>0</v>
      </c>
      <c r="C2533" s="41">
        <f t="shared" si="1310"/>
        <v>0</v>
      </c>
      <c r="D2533" s="41">
        <f>D2532+D2531</f>
        <v>0</v>
      </c>
      <c r="E2533" s="41">
        <f t="shared" ref="E2533:AA2533" si="1311">E2532+E2531</f>
        <v>0</v>
      </c>
      <c r="F2533" s="41">
        <f t="shared" si="1311"/>
        <v>0</v>
      </c>
      <c r="G2533" s="41">
        <f t="shared" si="1311"/>
        <v>0</v>
      </c>
      <c r="H2533" s="41">
        <f t="shared" si="1311"/>
        <v>0</v>
      </c>
      <c r="I2533" s="41">
        <f t="shared" si="1311"/>
        <v>0</v>
      </c>
      <c r="J2533" s="41">
        <f t="shared" si="1311"/>
        <v>0</v>
      </c>
      <c r="K2533" s="41">
        <f t="shared" si="1311"/>
        <v>0</v>
      </c>
      <c r="L2533" s="41">
        <f t="shared" si="1311"/>
        <v>0</v>
      </c>
      <c r="M2533" s="41">
        <f t="shared" si="1311"/>
        <v>0</v>
      </c>
      <c r="N2533" s="41">
        <f t="shared" si="1311"/>
        <v>0</v>
      </c>
      <c r="O2533" s="41">
        <f t="shared" si="1311"/>
        <v>0</v>
      </c>
      <c r="P2533" s="41">
        <f t="shared" si="1311"/>
        <v>0</v>
      </c>
      <c r="Q2533" s="41">
        <f t="shared" si="1311"/>
        <v>0</v>
      </c>
      <c r="R2533" s="41">
        <f t="shared" si="1311"/>
        <v>0</v>
      </c>
      <c r="S2533" s="41">
        <f t="shared" si="1311"/>
        <v>0</v>
      </c>
      <c r="T2533" s="41">
        <f t="shared" si="1311"/>
        <v>0</v>
      </c>
      <c r="U2533" s="41">
        <f t="shared" si="1311"/>
        <v>0</v>
      </c>
      <c r="V2533" s="41">
        <f t="shared" si="1311"/>
        <v>0</v>
      </c>
      <c r="W2533" s="41">
        <f t="shared" si="1311"/>
        <v>0</v>
      </c>
      <c r="X2533" s="41">
        <f t="shared" si="1311"/>
        <v>0</v>
      </c>
      <c r="Y2533" s="41">
        <f t="shared" si="1311"/>
        <v>0</v>
      </c>
      <c r="Z2533" s="41">
        <f t="shared" si="1311"/>
        <v>0</v>
      </c>
      <c r="AA2533" s="41">
        <f t="shared" si="1311"/>
        <v>0</v>
      </c>
      <c r="AB2533" s="42" t="e">
        <f t="shared" si="1305"/>
        <v>#DIV/0!</v>
      </c>
      <c r="AC2533" s="44"/>
      <c r="AE2533" s="135"/>
      <c r="AF2533" s="135"/>
      <c r="AG2533" s="135"/>
      <c r="AH2533" s="135"/>
      <c r="AI2533" s="135"/>
      <c r="AJ2533" s="135"/>
      <c r="AK2533" s="135"/>
      <c r="AL2533" s="135"/>
      <c r="AM2533" s="135"/>
      <c r="AN2533" s="135"/>
      <c r="AO2533" s="135"/>
      <c r="AP2533" s="135"/>
    </row>
    <row r="2534" spans="1:42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  <c r="AE2534" s="135"/>
      <c r="AF2534" s="135"/>
      <c r="AG2534" s="135"/>
      <c r="AH2534" s="135"/>
      <c r="AI2534" s="135"/>
      <c r="AJ2534" s="135"/>
      <c r="AK2534" s="135"/>
      <c r="AL2534" s="135"/>
      <c r="AM2534" s="135"/>
      <c r="AN2534" s="135"/>
      <c r="AO2534" s="135"/>
      <c r="AP2534" s="135"/>
    </row>
    <row r="2535" spans="1:42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  <c r="AE2535" s="135"/>
      <c r="AF2535" s="135"/>
      <c r="AG2535" s="135"/>
      <c r="AH2535" s="135"/>
      <c r="AI2535" s="135"/>
      <c r="AJ2535" s="135"/>
      <c r="AK2535" s="135"/>
      <c r="AL2535" s="135"/>
      <c r="AM2535" s="135"/>
      <c r="AN2535" s="135"/>
      <c r="AO2535" s="135"/>
      <c r="AP2535" s="135"/>
    </row>
    <row r="2536" spans="1:42" s="33" customFormat="1" ht="15" hidden="1" customHeight="1" x14ac:dyDescent="0.25">
      <c r="A2536" s="48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  <c r="AE2536" s="135"/>
      <c r="AF2536" s="135"/>
      <c r="AG2536" s="135"/>
      <c r="AH2536" s="135"/>
      <c r="AI2536" s="135"/>
      <c r="AJ2536" s="135"/>
      <c r="AK2536" s="135"/>
      <c r="AL2536" s="135"/>
      <c r="AM2536" s="135"/>
      <c r="AN2536" s="135"/>
      <c r="AO2536" s="135"/>
      <c r="AP2536" s="135"/>
    </row>
    <row r="2537" spans="1:42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9" t="e">
        <f t="shared" ref="AB2537:AB2543" si="1312">Z2537/D2537</f>
        <v>#DIV/0!</v>
      </c>
      <c r="AC2537" s="32"/>
      <c r="AE2537" s="135"/>
      <c r="AF2537" s="135"/>
      <c r="AG2537" s="135"/>
      <c r="AH2537" s="135"/>
      <c r="AI2537" s="135"/>
      <c r="AJ2537" s="135"/>
      <c r="AK2537" s="135"/>
      <c r="AL2537" s="135"/>
      <c r="AM2537" s="135"/>
      <c r="AN2537" s="135"/>
      <c r="AO2537" s="135"/>
      <c r="AP2537" s="135"/>
    </row>
    <row r="2538" spans="1:42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13">SUM(M2538:Y2538)</f>
        <v>0</v>
      </c>
      <c r="AA2538" s="31">
        <f>D2538-Z2538</f>
        <v>0</v>
      </c>
      <c r="AB2538" s="39" t="e">
        <f t="shared" si="1312"/>
        <v>#DIV/0!</v>
      </c>
      <c r="AC2538" s="32"/>
      <c r="AE2538" s="135"/>
      <c r="AF2538" s="135"/>
      <c r="AG2538" s="135"/>
      <c r="AH2538" s="135"/>
      <c r="AI2538" s="135"/>
      <c r="AJ2538" s="135"/>
      <c r="AK2538" s="135"/>
      <c r="AL2538" s="135"/>
      <c r="AM2538" s="135"/>
      <c r="AN2538" s="135"/>
      <c r="AO2538" s="135"/>
      <c r="AP2538" s="135"/>
    </row>
    <row r="2539" spans="1:42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13"/>
        <v>0</v>
      </c>
      <c r="AA2539" s="31">
        <f>D2539-Z2539</f>
        <v>0</v>
      </c>
      <c r="AB2539" s="39" t="e">
        <f t="shared" si="1312"/>
        <v>#DIV/0!</v>
      </c>
      <c r="AC2539" s="32"/>
      <c r="AE2539" s="135"/>
      <c r="AF2539" s="135"/>
      <c r="AG2539" s="135"/>
      <c r="AH2539" s="135"/>
      <c r="AI2539" s="135"/>
      <c r="AJ2539" s="135"/>
      <c r="AK2539" s="135"/>
      <c r="AL2539" s="135"/>
      <c r="AM2539" s="135"/>
      <c r="AN2539" s="135"/>
      <c r="AO2539" s="135"/>
      <c r="AP2539" s="135"/>
    </row>
    <row r="2540" spans="1:42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13"/>
        <v>0</v>
      </c>
      <c r="AA2540" s="31">
        <f>D2540-Z2540</f>
        <v>0</v>
      </c>
      <c r="AB2540" s="39" t="e">
        <f t="shared" si="1312"/>
        <v>#DIV/0!</v>
      </c>
      <c r="AC2540" s="32"/>
      <c r="AE2540" s="135"/>
      <c r="AF2540" s="135"/>
      <c r="AG2540" s="135"/>
      <c r="AH2540" s="135"/>
      <c r="AI2540" s="135"/>
      <c r="AJ2540" s="135"/>
      <c r="AK2540" s="135"/>
      <c r="AL2540" s="135"/>
      <c r="AM2540" s="135"/>
      <c r="AN2540" s="135"/>
      <c r="AO2540" s="135"/>
      <c r="AP2540" s="135"/>
    </row>
    <row r="2541" spans="1:42" s="33" customFormat="1" ht="18" hidden="1" customHeight="1" x14ac:dyDescent="0.25">
      <c r="A2541" s="40" t="s">
        <v>38</v>
      </c>
      <c r="B2541" s="41">
        <f t="shared" ref="B2541:C2541" si="1314">SUM(B2537:B2540)</f>
        <v>0</v>
      </c>
      <c r="C2541" s="41">
        <f t="shared" si="1314"/>
        <v>0</v>
      </c>
      <c r="D2541" s="41">
        <f>SUM(D2537:D2540)</f>
        <v>0</v>
      </c>
      <c r="E2541" s="41">
        <f t="shared" ref="E2541:AA2541" si="1315">SUM(E2537:E2540)</f>
        <v>0</v>
      </c>
      <c r="F2541" s="41">
        <f t="shared" si="1315"/>
        <v>0</v>
      </c>
      <c r="G2541" s="41">
        <f t="shared" si="1315"/>
        <v>0</v>
      </c>
      <c r="H2541" s="41">
        <f t="shared" si="1315"/>
        <v>0</v>
      </c>
      <c r="I2541" s="41">
        <f t="shared" si="1315"/>
        <v>0</v>
      </c>
      <c r="J2541" s="41">
        <f t="shared" si="1315"/>
        <v>0</v>
      </c>
      <c r="K2541" s="41">
        <f t="shared" si="1315"/>
        <v>0</v>
      </c>
      <c r="L2541" s="41">
        <f t="shared" si="1315"/>
        <v>0</v>
      </c>
      <c r="M2541" s="41">
        <f t="shared" si="1315"/>
        <v>0</v>
      </c>
      <c r="N2541" s="41">
        <f t="shared" si="1315"/>
        <v>0</v>
      </c>
      <c r="O2541" s="41">
        <f t="shared" si="1315"/>
        <v>0</v>
      </c>
      <c r="P2541" s="41">
        <f t="shared" si="1315"/>
        <v>0</v>
      </c>
      <c r="Q2541" s="41">
        <f t="shared" si="1315"/>
        <v>0</v>
      </c>
      <c r="R2541" s="41">
        <f t="shared" si="1315"/>
        <v>0</v>
      </c>
      <c r="S2541" s="41">
        <f t="shared" si="1315"/>
        <v>0</v>
      </c>
      <c r="T2541" s="41">
        <f t="shared" si="1315"/>
        <v>0</v>
      </c>
      <c r="U2541" s="41">
        <f t="shared" si="1315"/>
        <v>0</v>
      </c>
      <c r="V2541" s="41">
        <f t="shared" si="1315"/>
        <v>0</v>
      </c>
      <c r="W2541" s="41">
        <f t="shared" si="1315"/>
        <v>0</v>
      </c>
      <c r="X2541" s="41">
        <f t="shared" si="1315"/>
        <v>0</v>
      </c>
      <c r="Y2541" s="41">
        <f t="shared" si="1315"/>
        <v>0</v>
      </c>
      <c r="Z2541" s="41">
        <f t="shared" si="1315"/>
        <v>0</v>
      </c>
      <c r="AA2541" s="41">
        <f t="shared" si="1315"/>
        <v>0</v>
      </c>
      <c r="AB2541" s="42" t="e">
        <f t="shared" si="1312"/>
        <v>#DIV/0!</v>
      </c>
      <c r="AC2541" s="32"/>
      <c r="AE2541" s="135"/>
      <c r="AF2541" s="135"/>
      <c r="AG2541" s="135"/>
      <c r="AH2541" s="135"/>
      <c r="AI2541" s="135"/>
      <c r="AJ2541" s="135"/>
      <c r="AK2541" s="135"/>
      <c r="AL2541" s="135"/>
      <c r="AM2541" s="135"/>
      <c r="AN2541" s="135"/>
      <c r="AO2541" s="135"/>
      <c r="AP2541" s="135"/>
    </row>
    <row r="2542" spans="1:42" s="33" customFormat="1" ht="18" hidden="1" customHeight="1" x14ac:dyDescent="0.25">
      <c r="A2542" s="43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16">SUM(M2542:Y2542)</f>
        <v>0</v>
      </c>
      <c r="AA2542" s="31">
        <f>D2542-Z2542</f>
        <v>0</v>
      </c>
      <c r="AB2542" s="39" t="e">
        <f t="shared" si="1312"/>
        <v>#DIV/0!</v>
      </c>
      <c r="AC2542" s="32"/>
      <c r="AE2542" s="135"/>
      <c r="AF2542" s="135"/>
      <c r="AG2542" s="135"/>
      <c r="AH2542" s="135"/>
      <c r="AI2542" s="135"/>
      <c r="AJ2542" s="135"/>
      <c r="AK2542" s="135"/>
      <c r="AL2542" s="135"/>
      <c r="AM2542" s="135"/>
      <c r="AN2542" s="135"/>
      <c r="AO2542" s="135"/>
      <c r="AP2542" s="135"/>
    </row>
    <row r="2543" spans="1:42" s="33" customFormat="1" ht="18" hidden="1" customHeight="1" x14ac:dyDescent="0.25">
      <c r="A2543" s="40" t="s">
        <v>40</v>
      </c>
      <c r="B2543" s="41">
        <f t="shared" ref="B2543:C2543" si="1317">B2542+B2541</f>
        <v>0</v>
      </c>
      <c r="C2543" s="41">
        <f t="shared" si="1317"/>
        <v>0</v>
      </c>
      <c r="D2543" s="41">
        <f>D2542+D2541</f>
        <v>0</v>
      </c>
      <c r="E2543" s="41">
        <f t="shared" ref="E2543:AA2543" si="1318">E2542+E2541</f>
        <v>0</v>
      </c>
      <c r="F2543" s="41">
        <f t="shared" si="1318"/>
        <v>0</v>
      </c>
      <c r="G2543" s="41">
        <f t="shared" si="1318"/>
        <v>0</v>
      </c>
      <c r="H2543" s="41">
        <f t="shared" si="1318"/>
        <v>0</v>
      </c>
      <c r="I2543" s="41">
        <f t="shared" si="1318"/>
        <v>0</v>
      </c>
      <c r="J2543" s="41">
        <f t="shared" si="1318"/>
        <v>0</v>
      </c>
      <c r="K2543" s="41">
        <f t="shared" si="1318"/>
        <v>0</v>
      </c>
      <c r="L2543" s="41">
        <f t="shared" si="1318"/>
        <v>0</v>
      </c>
      <c r="M2543" s="41">
        <f t="shared" si="1318"/>
        <v>0</v>
      </c>
      <c r="N2543" s="41">
        <f t="shared" si="1318"/>
        <v>0</v>
      </c>
      <c r="O2543" s="41">
        <f t="shared" si="1318"/>
        <v>0</v>
      </c>
      <c r="P2543" s="41">
        <f t="shared" si="1318"/>
        <v>0</v>
      </c>
      <c r="Q2543" s="41">
        <f t="shared" si="1318"/>
        <v>0</v>
      </c>
      <c r="R2543" s="41">
        <f t="shared" si="1318"/>
        <v>0</v>
      </c>
      <c r="S2543" s="41">
        <f t="shared" si="1318"/>
        <v>0</v>
      </c>
      <c r="T2543" s="41">
        <f t="shared" si="1318"/>
        <v>0</v>
      </c>
      <c r="U2543" s="41">
        <f t="shared" si="1318"/>
        <v>0</v>
      </c>
      <c r="V2543" s="41">
        <f t="shared" si="1318"/>
        <v>0</v>
      </c>
      <c r="W2543" s="41">
        <f t="shared" si="1318"/>
        <v>0</v>
      </c>
      <c r="X2543" s="41">
        <f t="shared" si="1318"/>
        <v>0</v>
      </c>
      <c r="Y2543" s="41">
        <f t="shared" si="1318"/>
        <v>0</v>
      </c>
      <c r="Z2543" s="41">
        <f t="shared" si="1318"/>
        <v>0</v>
      </c>
      <c r="AA2543" s="41">
        <f t="shared" si="1318"/>
        <v>0</v>
      </c>
      <c r="AB2543" s="42" t="e">
        <f t="shared" si="1312"/>
        <v>#DIV/0!</v>
      </c>
      <c r="AC2543" s="44"/>
      <c r="AE2543" s="135"/>
      <c r="AF2543" s="135"/>
      <c r="AG2543" s="135"/>
      <c r="AH2543" s="135"/>
      <c r="AI2543" s="135"/>
      <c r="AJ2543" s="135"/>
      <c r="AK2543" s="135"/>
      <c r="AL2543" s="135"/>
      <c r="AM2543" s="135"/>
      <c r="AN2543" s="135"/>
      <c r="AO2543" s="135"/>
      <c r="AP2543" s="135"/>
    </row>
    <row r="2544" spans="1:42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  <c r="AE2544" s="135"/>
      <c r="AF2544" s="135"/>
      <c r="AG2544" s="135"/>
      <c r="AH2544" s="135"/>
      <c r="AI2544" s="135"/>
      <c r="AJ2544" s="135"/>
      <c r="AK2544" s="135"/>
      <c r="AL2544" s="135"/>
      <c r="AM2544" s="135"/>
      <c r="AN2544" s="135"/>
      <c r="AO2544" s="135"/>
      <c r="AP2544" s="135"/>
    </row>
    <row r="2545" spans="1:42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  <c r="AE2545" s="135"/>
      <c r="AF2545" s="135"/>
      <c r="AG2545" s="135"/>
      <c r="AH2545" s="135"/>
      <c r="AI2545" s="135"/>
      <c r="AJ2545" s="135"/>
      <c r="AK2545" s="135"/>
      <c r="AL2545" s="135"/>
      <c r="AM2545" s="135"/>
      <c r="AN2545" s="135"/>
      <c r="AO2545" s="135"/>
      <c r="AP2545" s="135"/>
    </row>
    <row r="2546" spans="1:42" s="33" customFormat="1" ht="15" hidden="1" customHeight="1" x14ac:dyDescent="0.25">
      <c r="A2546" s="48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  <c r="AE2546" s="135"/>
      <c r="AF2546" s="135"/>
      <c r="AG2546" s="135"/>
      <c r="AH2546" s="135"/>
      <c r="AI2546" s="135"/>
      <c r="AJ2546" s="135"/>
      <c r="AK2546" s="135"/>
      <c r="AL2546" s="135"/>
      <c r="AM2546" s="135"/>
      <c r="AN2546" s="135"/>
      <c r="AO2546" s="135"/>
      <c r="AP2546" s="135"/>
    </row>
    <row r="2547" spans="1:42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9" t="e">
        <f t="shared" ref="AB2547:AB2553" si="1319">Z2547/D2547</f>
        <v>#DIV/0!</v>
      </c>
      <c r="AC2547" s="32"/>
      <c r="AE2547" s="135"/>
      <c r="AF2547" s="135"/>
      <c r="AG2547" s="135"/>
      <c r="AH2547" s="135"/>
      <c r="AI2547" s="135"/>
      <c r="AJ2547" s="135"/>
      <c r="AK2547" s="135"/>
      <c r="AL2547" s="135"/>
      <c r="AM2547" s="135"/>
      <c r="AN2547" s="135"/>
      <c r="AO2547" s="135"/>
      <c r="AP2547" s="135"/>
    </row>
    <row r="2548" spans="1:42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20">SUM(M2548:Y2548)</f>
        <v>0</v>
      </c>
      <c r="AA2548" s="31">
        <f>D2548-Z2548</f>
        <v>0</v>
      </c>
      <c r="AB2548" s="39" t="e">
        <f t="shared" si="1319"/>
        <v>#DIV/0!</v>
      </c>
      <c r="AC2548" s="32"/>
      <c r="AE2548" s="135"/>
      <c r="AF2548" s="135"/>
      <c r="AG2548" s="135"/>
      <c r="AH2548" s="135"/>
      <c r="AI2548" s="135"/>
      <c r="AJ2548" s="135"/>
      <c r="AK2548" s="135"/>
      <c r="AL2548" s="135"/>
      <c r="AM2548" s="135"/>
      <c r="AN2548" s="135"/>
      <c r="AO2548" s="135"/>
      <c r="AP2548" s="135"/>
    </row>
    <row r="2549" spans="1:42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20"/>
        <v>0</v>
      </c>
      <c r="AA2549" s="31">
        <f>D2549-Z2549</f>
        <v>0</v>
      </c>
      <c r="AB2549" s="39" t="e">
        <f t="shared" si="1319"/>
        <v>#DIV/0!</v>
      </c>
      <c r="AC2549" s="32"/>
      <c r="AE2549" s="135"/>
      <c r="AF2549" s="135"/>
      <c r="AG2549" s="135"/>
      <c r="AH2549" s="135"/>
      <c r="AI2549" s="135"/>
      <c r="AJ2549" s="135"/>
      <c r="AK2549" s="135"/>
      <c r="AL2549" s="135"/>
      <c r="AM2549" s="135"/>
      <c r="AN2549" s="135"/>
      <c r="AO2549" s="135"/>
      <c r="AP2549" s="135"/>
    </row>
    <row r="2550" spans="1:42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20"/>
        <v>0</v>
      </c>
      <c r="AA2550" s="31">
        <f>D2550-Z2550</f>
        <v>0</v>
      </c>
      <c r="AB2550" s="39" t="e">
        <f t="shared" si="1319"/>
        <v>#DIV/0!</v>
      </c>
      <c r="AC2550" s="32"/>
      <c r="AE2550" s="135"/>
      <c r="AF2550" s="135"/>
      <c r="AG2550" s="135"/>
      <c r="AH2550" s="135"/>
      <c r="AI2550" s="135"/>
      <c r="AJ2550" s="135"/>
      <c r="AK2550" s="135"/>
      <c r="AL2550" s="135"/>
      <c r="AM2550" s="135"/>
      <c r="AN2550" s="135"/>
      <c r="AO2550" s="135"/>
      <c r="AP2550" s="135"/>
    </row>
    <row r="2551" spans="1:42" s="33" customFormat="1" ht="18" hidden="1" customHeight="1" x14ac:dyDescent="0.25">
      <c r="A2551" s="40" t="s">
        <v>38</v>
      </c>
      <c r="B2551" s="41">
        <f t="shared" ref="B2551:C2551" si="1321">SUM(B2547:B2550)</f>
        <v>0</v>
      </c>
      <c r="C2551" s="41">
        <f t="shared" si="1321"/>
        <v>0</v>
      </c>
      <c r="D2551" s="41">
        <f>SUM(D2547:D2550)</f>
        <v>0</v>
      </c>
      <c r="E2551" s="41">
        <f t="shared" ref="E2551:AA2551" si="1322">SUM(E2547:E2550)</f>
        <v>0</v>
      </c>
      <c r="F2551" s="41">
        <f t="shared" si="1322"/>
        <v>0</v>
      </c>
      <c r="G2551" s="41">
        <f t="shared" si="1322"/>
        <v>0</v>
      </c>
      <c r="H2551" s="41">
        <f t="shared" si="1322"/>
        <v>0</v>
      </c>
      <c r="I2551" s="41">
        <f t="shared" si="1322"/>
        <v>0</v>
      </c>
      <c r="J2551" s="41">
        <f t="shared" si="1322"/>
        <v>0</v>
      </c>
      <c r="K2551" s="41">
        <f t="shared" si="1322"/>
        <v>0</v>
      </c>
      <c r="L2551" s="41">
        <f t="shared" si="1322"/>
        <v>0</v>
      </c>
      <c r="M2551" s="41">
        <f t="shared" si="1322"/>
        <v>0</v>
      </c>
      <c r="N2551" s="41">
        <f t="shared" si="1322"/>
        <v>0</v>
      </c>
      <c r="O2551" s="41">
        <f t="shared" si="1322"/>
        <v>0</v>
      </c>
      <c r="P2551" s="41">
        <f t="shared" si="1322"/>
        <v>0</v>
      </c>
      <c r="Q2551" s="41">
        <f t="shared" si="1322"/>
        <v>0</v>
      </c>
      <c r="R2551" s="41">
        <f t="shared" si="1322"/>
        <v>0</v>
      </c>
      <c r="S2551" s="41">
        <f t="shared" si="1322"/>
        <v>0</v>
      </c>
      <c r="T2551" s="41">
        <f t="shared" si="1322"/>
        <v>0</v>
      </c>
      <c r="U2551" s="41">
        <f t="shared" si="1322"/>
        <v>0</v>
      </c>
      <c r="V2551" s="41">
        <f t="shared" si="1322"/>
        <v>0</v>
      </c>
      <c r="W2551" s="41">
        <f t="shared" si="1322"/>
        <v>0</v>
      </c>
      <c r="X2551" s="41">
        <f t="shared" si="1322"/>
        <v>0</v>
      </c>
      <c r="Y2551" s="41">
        <f t="shared" si="1322"/>
        <v>0</v>
      </c>
      <c r="Z2551" s="41">
        <f t="shared" si="1322"/>
        <v>0</v>
      </c>
      <c r="AA2551" s="41">
        <f t="shared" si="1322"/>
        <v>0</v>
      </c>
      <c r="AB2551" s="42" t="e">
        <f t="shared" si="1319"/>
        <v>#DIV/0!</v>
      </c>
      <c r="AC2551" s="32"/>
      <c r="AE2551" s="135"/>
      <c r="AF2551" s="135"/>
      <c r="AG2551" s="135"/>
      <c r="AH2551" s="135"/>
      <c r="AI2551" s="135"/>
      <c r="AJ2551" s="135"/>
      <c r="AK2551" s="135"/>
      <c r="AL2551" s="135"/>
      <c r="AM2551" s="135"/>
      <c r="AN2551" s="135"/>
      <c r="AO2551" s="135"/>
      <c r="AP2551" s="135"/>
    </row>
    <row r="2552" spans="1:42" s="33" customFormat="1" ht="18" hidden="1" customHeight="1" x14ac:dyDescent="0.25">
      <c r="A2552" s="43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23">SUM(M2552:Y2552)</f>
        <v>0</v>
      </c>
      <c r="AA2552" s="31">
        <f>D2552-Z2552</f>
        <v>0</v>
      </c>
      <c r="AB2552" s="39" t="e">
        <f t="shared" si="1319"/>
        <v>#DIV/0!</v>
      </c>
      <c r="AC2552" s="32"/>
      <c r="AE2552" s="135"/>
      <c r="AF2552" s="135"/>
      <c r="AG2552" s="135"/>
      <c r="AH2552" s="135"/>
      <c r="AI2552" s="135"/>
      <c r="AJ2552" s="135"/>
      <c r="AK2552" s="135"/>
      <c r="AL2552" s="135"/>
      <c r="AM2552" s="135"/>
      <c r="AN2552" s="135"/>
      <c r="AO2552" s="135"/>
      <c r="AP2552" s="135"/>
    </row>
    <row r="2553" spans="1:42" s="33" customFormat="1" ht="18" hidden="1" customHeight="1" x14ac:dyDescent="0.25">
      <c r="A2553" s="40" t="s">
        <v>40</v>
      </c>
      <c r="B2553" s="41">
        <f t="shared" ref="B2553:C2553" si="1324">B2552+B2551</f>
        <v>0</v>
      </c>
      <c r="C2553" s="41">
        <f t="shared" si="1324"/>
        <v>0</v>
      </c>
      <c r="D2553" s="41">
        <f>D2552+D2551</f>
        <v>0</v>
      </c>
      <c r="E2553" s="41">
        <f t="shared" ref="E2553:AA2553" si="1325">E2552+E2551</f>
        <v>0</v>
      </c>
      <c r="F2553" s="41">
        <f t="shared" si="1325"/>
        <v>0</v>
      </c>
      <c r="G2553" s="41">
        <f t="shared" si="1325"/>
        <v>0</v>
      </c>
      <c r="H2553" s="41">
        <f t="shared" si="1325"/>
        <v>0</v>
      </c>
      <c r="I2553" s="41">
        <f t="shared" si="1325"/>
        <v>0</v>
      </c>
      <c r="J2553" s="41">
        <f t="shared" si="1325"/>
        <v>0</v>
      </c>
      <c r="K2553" s="41">
        <f t="shared" si="1325"/>
        <v>0</v>
      </c>
      <c r="L2553" s="41">
        <f t="shared" si="1325"/>
        <v>0</v>
      </c>
      <c r="M2553" s="41">
        <f t="shared" si="1325"/>
        <v>0</v>
      </c>
      <c r="N2553" s="41">
        <f t="shared" si="1325"/>
        <v>0</v>
      </c>
      <c r="O2553" s="41">
        <f t="shared" si="1325"/>
        <v>0</v>
      </c>
      <c r="P2553" s="41">
        <f t="shared" si="1325"/>
        <v>0</v>
      </c>
      <c r="Q2553" s="41">
        <f t="shared" si="1325"/>
        <v>0</v>
      </c>
      <c r="R2553" s="41">
        <f t="shared" si="1325"/>
        <v>0</v>
      </c>
      <c r="S2553" s="41">
        <f t="shared" si="1325"/>
        <v>0</v>
      </c>
      <c r="T2553" s="41">
        <f t="shared" si="1325"/>
        <v>0</v>
      </c>
      <c r="U2553" s="41">
        <f t="shared" si="1325"/>
        <v>0</v>
      </c>
      <c r="V2553" s="41">
        <f t="shared" si="1325"/>
        <v>0</v>
      </c>
      <c r="W2553" s="41">
        <f t="shared" si="1325"/>
        <v>0</v>
      </c>
      <c r="X2553" s="41">
        <f t="shared" si="1325"/>
        <v>0</v>
      </c>
      <c r="Y2553" s="41">
        <f t="shared" si="1325"/>
        <v>0</v>
      </c>
      <c r="Z2553" s="41">
        <f t="shared" si="1325"/>
        <v>0</v>
      </c>
      <c r="AA2553" s="41">
        <f t="shared" si="1325"/>
        <v>0</v>
      </c>
      <c r="AB2553" s="42" t="e">
        <f t="shared" si="1319"/>
        <v>#DIV/0!</v>
      </c>
      <c r="AC2553" s="44"/>
      <c r="AE2553" s="135"/>
      <c r="AF2553" s="135"/>
      <c r="AG2553" s="135"/>
      <c r="AH2553" s="135"/>
      <c r="AI2553" s="135"/>
      <c r="AJ2553" s="135"/>
      <c r="AK2553" s="135"/>
      <c r="AL2553" s="135"/>
      <c r="AM2553" s="135"/>
      <c r="AN2553" s="135"/>
      <c r="AO2553" s="135"/>
      <c r="AP2553" s="135"/>
    </row>
    <row r="2554" spans="1:42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  <c r="AE2554" s="135"/>
      <c r="AF2554" s="135"/>
      <c r="AG2554" s="135"/>
      <c r="AH2554" s="135"/>
      <c r="AI2554" s="135"/>
      <c r="AJ2554" s="135"/>
      <c r="AK2554" s="135"/>
      <c r="AL2554" s="135"/>
      <c r="AM2554" s="135"/>
      <c r="AN2554" s="135"/>
      <c r="AO2554" s="135"/>
      <c r="AP2554" s="135"/>
    </row>
    <row r="2555" spans="1:42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  <c r="AE2555" s="135"/>
      <c r="AF2555" s="135"/>
      <c r="AG2555" s="135"/>
      <c r="AH2555" s="135"/>
      <c r="AI2555" s="135"/>
      <c r="AJ2555" s="135"/>
      <c r="AK2555" s="135"/>
      <c r="AL2555" s="135"/>
      <c r="AM2555" s="135"/>
      <c r="AN2555" s="135"/>
      <c r="AO2555" s="135"/>
      <c r="AP2555" s="135"/>
    </row>
    <row r="2556" spans="1:42" s="33" customFormat="1" ht="15" hidden="1" customHeight="1" x14ac:dyDescent="0.25">
      <c r="A2556" s="48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  <c r="AE2556" s="135"/>
      <c r="AF2556" s="135"/>
      <c r="AG2556" s="135"/>
      <c r="AH2556" s="135"/>
      <c r="AI2556" s="135"/>
      <c r="AJ2556" s="135"/>
      <c r="AK2556" s="135"/>
      <c r="AL2556" s="135"/>
      <c r="AM2556" s="135"/>
      <c r="AN2556" s="135"/>
      <c r="AO2556" s="135"/>
      <c r="AP2556" s="135"/>
    </row>
    <row r="2557" spans="1:42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9" t="e">
        <f t="shared" ref="AB2557:AB2563" si="1326">Z2557/D2557</f>
        <v>#DIV/0!</v>
      </c>
      <c r="AC2557" s="32"/>
      <c r="AE2557" s="135"/>
      <c r="AF2557" s="135"/>
      <c r="AG2557" s="135"/>
      <c r="AH2557" s="135"/>
      <c r="AI2557" s="135"/>
      <c r="AJ2557" s="135"/>
      <c r="AK2557" s="135"/>
      <c r="AL2557" s="135"/>
      <c r="AM2557" s="135"/>
      <c r="AN2557" s="135"/>
      <c r="AO2557" s="135"/>
      <c r="AP2557" s="135"/>
    </row>
    <row r="2558" spans="1:42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27">SUM(M2558:Y2558)</f>
        <v>0</v>
      </c>
      <c r="AA2558" s="31">
        <f>D2558-Z2558</f>
        <v>0</v>
      </c>
      <c r="AB2558" s="39" t="e">
        <f t="shared" si="1326"/>
        <v>#DIV/0!</v>
      </c>
      <c r="AC2558" s="32"/>
      <c r="AE2558" s="135"/>
      <c r="AF2558" s="135"/>
      <c r="AG2558" s="135"/>
      <c r="AH2558" s="135"/>
      <c r="AI2558" s="135"/>
      <c r="AJ2558" s="135"/>
      <c r="AK2558" s="135"/>
      <c r="AL2558" s="135"/>
      <c r="AM2558" s="135"/>
      <c r="AN2558" s="135"/>
      <c r="AO2558" s="135"/>
      <c r="AP2558" s="135"/>
    </row>
    <row r="2559" spans="1:42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27"/>
        <v>0</v>
      </c>
      <c r="AA2559" s="31">
        <f>D2559-Z2559</f>
        <v>0</v>
      </c>
      <c r="AB2559" s="39" t="e">
        <f t="shared" si="1326"/>
        <v>#DIV/0!</v>
      </c>
      <c r="AC2559" s="32"/>
      <c r="AE2559" s="135"/>
      <c r="AF2559" s="135"/>
      <c r="AG2559" s="135"/>
      <c r="AH2559" s="135"/>
      <c r="AI2559" s="135"/>
      <c r="AJ2559" s="135"/>
      <c r="AK2559" s="135"/>
      <c r="AL2559" s="135"/>
      <c r="AM2559" s="135"/>
      <c r="AN2559" s="135"/>
      <c r="AO2559" s="135"/>
      <c r="AP2559" s="135"/>
    </row>
    <row r="2560" spans="1:42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27"/>
        <v>0</v>
      </c>
      <c r="AA2560" s="31">
        <f>D2560-Z2560</f>
        <v>0</v>
      </c>
      <c r="AB2560" s="39" t="e">
        <f t="shared" si="1326"/>
        <v>#DIV/0!</v>
      </c>
      <c r="AC2560" s="32"/>
      <c r="AE2560" s="135"/>
      <c r="AF2560" s="135"/>
      <c r="AG2560" s="135"/>
      <c r="AH2560" s="135"/>
      <c r="AI2560" s="135"/>
      <c r="AJ2560" s="135"/>
      <c r="AK2560" s="135"/>
      <c r="AL2560" s="135"/>
      <c r="AM2560" s="135"/>
      <c r="AN2560" s="135"/>
      <c r="AO2560" s="135"/>
      <c r="AP2560" s="135"/>
    </row>
    <row r="2561" spans="1:42" s="33" customFormat="1" ht="18" hidden="1" customHeight="1" x14ac:dyDescent="0.25">
      <c r="A2561" s="40" t="s">
        <v>38</v>
      </c>
      <c r="B2561" s="41">
        <f t="shared" ref="B2561:C2561" si="1328">SUM(B2557:B2560)</f>
        <v>0</v>
      </c>
      <c r="C2561" s="41">
        <f t="shared" si="1328"/>
        <v>0</v>
      </c>
      <c r="D2561" s="41">
        <f>SUM(D2557:D2560)</f>
        <v>0</v>
      </c>
      <c r="E2561" s="41">
        <f t="shared" ref="E2561:AA2561" si="1329">SUM(E2557:E2560)</f>
        <v>0</v>
      </c>
      <c r="F2561" s="41">
        <f t="shared" si="1329"/>
        <v>0</v>
      </c>
      <c r="G2561" s="41">
        <f t="shared" si="1329"/>
        <v>0</v>
      </c>
      <c r="H2561" s="41">
        <f t="shared" si="1329"/>
        <v>0</v>
      </c>
      <c r="I2561" s="41">
        <f t="shared" si="1329"/>
        <v>0</v>
      </c>
      <c r="J2561" s="41">
        <f t="shared" si="1329"/>
        <v>0</v>
      </c>
      <c r="K2561" s="41">
        <f t="shared" si="1329"/>
        <v>0</v>
      </c>
      <c r="L2561" s="41">
        <f t="shared" si="1329"/>
        <v>0</v>
      </c>
      <c r="M2561" s="41">
        <f t="shared" si="1329"/>
        <v>0</v>
      </c>
      <c r="N2561" s="41">
        <f t="shared" si="1329"/>
        <v>0</v>
      </c>
      <c r="O2561" s="41">
        <f t="shared" si="1329"/>
        <v>0</v>
      </c>
      <c r="P2561" s="41">
        <f t="shared" si="1329"/>
        <v>0</v>
      </c>
      <c r="Q2561" s="41">
        <f t="shared" si="1329"/>
        <v>0</v>
      </c>
      <c r="R2561" s="41">
        <f t="shared" si="1329"/>
        <v>0</v>
      </c>
      <c r="S2561" s="41">
        <f t="shared" si="1329"/>
        <v>0</v>
      </c>
      <c r="T2561" s="41">
        <f t="shared" si="1329"/>
        <v>0</v>
      </c>
      <c r="U2561" s="41">
        <f t="shared" si="1329"/>
        <v>0</v>
      </c>
      <c r="V2561" s="41">
        <f t="shared" si="1329"/>
        <v>0</v>
      </c>
      <c r="W2561" s="41">
        <f t="shared" si="1329"/>
        <v>0</v>
      </c>
      <c r="X2561" s="41">
        <f t="shared" si="1329"/>
        <v>0</v>
      </c>
      <c r="Y2561" s="41">
        <f t="shared" si="1329"/>
        <v>0</v>
      </c>
      <c r="Z2561" s="41">
        <f t="shared" si="1329"/>
        <v>0</v>
      </c>
      <c r="AA2561" s="41">
        <f t="shared" si="1329"/>
        <v>0</v>
      </c>
      <c r="AB2561" s="42" t="e">
        <f t="shared" si="1326"/>
        <v>#DIV/0!</v>
      </c>
      <c r="AC2561" s="32"/>
      <c r="AE2561" s="135"/>
      <c r="AF2561" s="135"/>
      <c r="AG2561" s="135"/>
      <c r="AH2561" s="135"/>
      <c r="AI2561" s="135"/>
      <c r="AJ2561" s="135"/>
      <c r="AK2561" s="135"/>
      <c r="AL2561" s="135"/>
      <c r="AM2561" s="135"/>
      <c r="AN2561" s="135"/>
      <c r="AO2561" s="135"/>
      <c r="AP2561" s="135"/>
    </row>
    <row r="2562" spans="1:42" s="33" customFormat="1" ht="18" hidden="1" customHeight="1" x14ac:dyDescent="0.25">
      <c r="A2562" s="43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30">SUM(M2562:Y2562)</f>
        <v>0</v>
      </c>
      <c r="AA2562" s="31">
        <f>D2562-Z2562</f>
        <v>0</v>
      </c>
      <c r="AB2562" s="39" t="e">
        <f t="shared" si="1326"/>
        <v>#DIV/0!</v>
      </c>
      <c r="AC2562" s="32"/>
      <c r="AE2562" s="135"/>
      <c r="AF2562" s="135"/>
      <c r="AG2562" s="135"/>
      <c r="AH2562" s="135"/>
      <c r="AI2562" s="135"/>
      <c r="AJ2562" s="135"/>
      <c r="AK2562" s="135"/>
      <c r="AL2562" s="135"/>
      <c r="AM2562" s="135"/>
      <c r="AN2562" s="135"/>
      <c r="AO2562" s="135"/>
      <c r="AP2562" s="135"/>
    </row>
    <row r="2563" spans="1:42" s="33" customFormat="1" ht="18" hidden="1" customHeight="1" x14ac:dyDescent="0.25">
      <c r="A2563" s="40" t="s">
        <v>40</v>
      </c>
      <c r="B2563" s="41">
        <f t="shared" ref="B2563:C2563" si="1331">B2562+B2561</f>
        <v>0</v>
      </c>
      <c r="C2563" s="41">
        <f t="shared" si="1331"/>
        <v>0</v>
      </c>
      <c r="D2563" s="41">
        <f>D2562+D2561</f>
        <v>0</v>
      </c>
      <c r="E2563" s="41">
        <f t="shared" ref="E2563:AA2563" si="1332">E2562+E2561</f>
        <v>0</v>
      </c>
      <c r="F2563" s="41">
        <f t="shared" si="1332"/>
        <v>0</v>
      </c>
      <c r="G2563" s="41">
        <f t="shared" si="1332"/>
        <v>0</v>
      </c>
      <c r="H2563" s="41">
        <f t="shared" si="1332"/>
        <v>0</v>
      </c>
      <c r="I2563" s="41">
        <f t="shared" si="1332"/>
        <v>0</v>
      </c>
      <c r="J2563" s="41">
        <f t="shared" si="1332"/>
        <v>0</v>
      </c>
      <c r="K2563" s="41">
        <f t="shared" si="1332"/>
        <v>0</v>
      </c>
      <c r="L2563" s="41">
        <f t="shared" si="1332"/>
        <v>0</v>
      </c>
      <c r="M2563" s="41">
        <f t="shared" si="1332"/>
        <v>0</v>
      </c>
      <c r="N2563" s="41">
        <f t="shared" si="1332"/>
        <v>0</v>
      </c>
      <c r="O2563" s="41">
        <f t="shared" si="1332"/>
        <v>0</v>
      </c>
      <c r="P2563" s="41">
        <f t="shared" si="1332"/>
        <v>0</v>
      </c>
      <c r="Q2563" s="41">
        <f t="shared" si="1332"/>
        <v>0</v>
      </c>
      <c r="R2563" s="41">
        <f t="shared" si="1332"/>
        <v>0</v>
      </c>
      <c r="S2563" s="41">
        <f t="shared" si="1332"/>
        <v>0</v>
      </c>
      <c r="T2563" s="41">
        <f t="shared" si="1332"/>
        <v>0</v>
      </c>
      <c r="U2563" s="41">
        <f t="shared" si="1332"/>
        <v>0</v>
      </c>
      <c r="V2563" s="41">
        <f t="shared" si="1332"/>
        <v>0</v>
      </c>
      <c r="W2563" s="41">
        <f t="shared" si="1332"/>
        <v>0</v>
      </c>
      <c r="X2563" s="41">
        <f t="shared" si="1332"/>
        <v>0</v>
      </c>
      <c r="Y2563" s="41">
        <f t="shared" si="1332"/>
        <v>0</v>
      </c>
      <c r="Z2563" s="41">
        <f t="shared" si="1332"/>
        <v>0</v>
      </c>
      <c r="AA2563" s="41">
        <f t="shared" si="1332"/>
        <v>0</v>
      </c>
      <c r="AB2563" s="42" t="e">
        <f t="shared" si="1326"/>
        <v>#DIV/0!</v>
      </c>
      <c r="AC2563" s="44"/>
      <c r="AE2563" s="135"/>
      <c r="AF2563" s="135"/>
      <c r="AG2563" s="135"/>
      <c r="AH2563" s="135"/>
      <c r="AI2563" s="135"/>
      <c r="AJ2563" s="135"/>
      <c r="AK2563" s="135"/>
      <c r="AL2563" s="135"/>
      <c r="AM2563" s="135"/>
      <c r="AN2563" s="135"/>
      <c r="AO2563" s="135"/>
      <c r="AP2563" s="135"/>
    </row>
    <row r="2564" spans="1:42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  <c r="AE2564" s="135"/>
      <c r="AF2564" s="135"/>
      <c r="AG2564" s="135"/>
      <c r="AH2564" s="135"/>
      <c r="AI2564" s="135"/>
      <c r="AJ2564" s="135"/>
      <c r="AK2564" s="135"/>
      <c r="AL2564" s="135"/>
      <c r="AM2564" s="135"/>
      <c r="AN2564" s="135"/>
      <c r="AO2564" s="135"/>
      <c r="AP2564" s="135"/>
    </row>
    <row r="2565" spans="1:42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  <c r="AE2565" s="135"/>
      <c r="AF2565" s="135"/>
      <c r="AG2565" s="135"/>
      <c r="AH2565" s="135"/>
      <c r="AI2565" s="135"/>
      <c r="AJ2565" s="135"/>
      <c r="AK2565" s="135"/>
      <c r="AL2565" s="135"/>
      <c r="AM2565" s="135"/>
      <c r="AN2565" s="135"/>
      <c r="AO2565" s="135"/>
      <c r="AP2565" s="135"/>
    </row>
    <row r="2566" spans="1:42" s="33" customFormat="1" ht="15" hidden="1" customHeight="1" x14ac:dyDescent="0.25">
      <c r="A2566" s="48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  <c r="AE2566" s="135"/>
      <c r="AF2566" s="135"/>
      <c r="AG2566" s="135"/>
      <c r="AH2566" s="135"/>
      <c r="AI2566" s="135"/>
      <c r="AJ2566" s="135"/>
      <c r="AK2566" s="135"/>
      <c r="AL2566" s="135"/>
      <c r="AM2566" s="135"/>
      <c r="AN2566" s="135"/>
      <c r="AO2566" s="135"/>
      <c r="AP2566" s="135"/>
    </row>
    <row r="2567" spans="1:42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9" t="e">
        <f t="shared" ref="AB2567:AB2573" si="1333">Z2567/D2567</f>
        <v>#DIV/0!</v>
      </c>
      <c r="AC2567" s="32"/>
      <c r="AE2567" s="135"/>
      <c r="AF2567" s="135"/>
      <c r="AG2567" s="135"/>
      <c r="AH2567" s="135"/>
      <c r="AI2567" s="135"/>
      <c r="AJ2567" s="135"/>
      <c r="AK2567" s="135"/>
      <c r="AL2567" s="135"/>
      <c r="AM2567" s="135"/>
      <c r="AN2567" s="135"/>
      <c r="AO2567" s="135"/>
      <c r="AP2567" s="135"/>
    </row>
    <row r="2568" spans="1:42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34">SUM(M2568:Y2568)</f>
        <v>0</v>
      </c>
      <c r="AA2568" s="31">
        <f>D2568-Z2568</f>
        <v>0</v>
      </c>
      <c r="AB2568" s="39" t="e">
        <f t="shared" si="1333"/>
        <v>#DIV/0!</v>
      </c>
      <c r="AC2568" s="32"/>
      <c r="AE2568" s="135"/>
      <c r="AF2568" s="135"/>
      <c r="AG2568" s="135"/>
      <c r="AH2568" s="135"/>
      <c r="AI2568" s="135"/>
      <c r="AJ2568" s="135"/>
      <c r="AK2568" s="135"/>
      <c r="AL2568" s="135"/>
      <c r="AM2568" s="135"/>
      <c r="AN2568" s="135"/>
      <c r="AO2568" s="135"/>
      <c r="AP2568" s="135"/>
    </row>
    <row r="2569" spans="1:42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34"/>
        <v>0</v>
      </c>
      <c r="AA2569" s="31">
        <f>D2569-Z2569</f>
        <v>0</v>
      </c>
      <c r="AB2569" s="39" t="e">
        <f t="shared" si="1333"/>
        <v>#DIV/0!</v>
      </c>
      <c r="AC2569" s="32"/>
      <c r="AE2569" s="135"/>
      <c r="AF2569" s="135"/>
      <c r="AG2569" s="135"/>
      <c r="AH2569" s="135"/>
      <c r="AI2569" s="135"/>
      <c r="AJ2569" s="135"/>
      <c r="AK2569" s="135"/>
      <c r="AL2569" s="135"/>
      <c r="AM2569" s="135"/>
      <c r="AN2569" s="135"/>
      <c r="AO2569" s="135"/>
      <c r="AP2569" s="135"/>
    </row>
    <row r="2570" spans="1:42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34"/>
        <v>0</v>
      </c>
      <c r="AA2570" s="31">
        <f>D2570-Z2570</f>
        <v>0</v>
      </c>
      <c r="AB2570" s="39" t="e">
        <f t="shared" si="1333"/>
        <v>#DIV/0!</v>
      </c>
      <c r="AC2570" s="32"/>
      <c r="AE2570" s="135"/>
      <c r="AF2570" s="135"/>
      <c r="AG2570" s="135"/>
      <c r="AH2570" s="135"/>
      <c r="AI2570" s="135"/>
      <c r="AJ2570" s="135"/>
      <c r="AK2570" s="135"/>
      <c r="AL2570" s="135"/>
      <c r="AM2570" s="135"/>
      <c r="AN2570" s="135"/>
      <c r="AO2570" s="135"/>
      <c r="AP2570" s="135"/>
    </row>
    <row r="2571" spans="1:42" s="33" customFormat="1" ht="18" hidden="1" customHeight="1" x14ac:dyDescent="0.25">
      <c r="A2571" s="40" t="s">
        <v>38</v>
      </c>
      <c r="B2571" s="41">
        <f t="shared" ref="B2571:C2571" si="1335">SUM(B2567:B2570)</f>
        <v>0</v>
      </c>
      <c r="C2571" s="41">
        <f t="shared" si="1335"/>
        <v>0</v>
      </c>
      <c r="D2571" s="41">
        <f>SUM(D2567:D2570)</f>
        <v>0</v>
      </c>
      <c r="E2571" s="41">
        <f t="shared" ref="E2571:AA2571" si="1336">SUM(E2567:E2570)</f>
        <v>0</v>
      </c>
      <c r="F2571" s="41">
        <f t="shared" si="1336"/>
        <v>0</v>
      </c>
      <c r="G2571" s="41">
        <f t="shared" si="1336"/>
        <v>0</v>
      </c>
      <c r="H2571" s="41">
        <f t="shared" si="1336"/>
        <v>0</v>
      </c>
      <c r="I2571" s="41">
        <f t="shared" si="1336"/>
        <v>0</v>
      </c>
      <c r="J2571" s="41">
        <f t="shared" si="1336"/>
        <v>0</v>
      </c>
      <c r="K2571" s="41">
        <f t="shared" si="1336"/>
        <v>0</v>
      </c>
      <c r="L2571" s="41">
        <f t="shared" si="1336"/>
        <v>0</v>
      </c>
      <c r="M2571" s="41">
        <f t="shared" si="1336"/>
        <v>0</v>
      </c>
      <c r="N2571" s="41">
        <f t="shared" si="1336"/>
        <v>0</v>
      </c>
      <c r="O2571" s="41">
        <f t="shared" si="1336"/>
        <v>0</v>
      </c>
      <c r="P2571" s="41">
        <f t="shared" si="1336"/>
        <v>0</v>
      </c>
      <c r="Q2571" s="41">
        <f t="shared" si="1336"/>
        <v>0</v>
      </c>
      <c r="R2571" s="41">
        <f t="shared" si="1336"/>
        <v>0</v>
      </c>
      <c r="S2571" s="41">
        <f t="shared" si="1336"/>
        <v>0</v>
      </c>
      <c r="T2571" s="41">
        <f t="shared" si="1336"/>
        <v>0</v>
      </c>
      <c r="U2571" s="41">
        <f t="shared" si="1336"/>
        <v>0</v>
      </c>
      <c r="V2571" s="41">
        <f t="shared" si="1336"/>
        <v>0</v>
      </c>
      <c r="W2571" s="41">
        <f t="shared" si="1336"/>
        <v>0</v>
      </c>
      <c r="X2571" s="41">
        <f t="shared" si="1336"/>
        <v>0</v>
      </c>
      <c r="Y2571" s="41">
        <f t="shared" si="1336"/>
        <v>0</v>
      </c>
      <c r="Z2571" s="41">
        <f t="shared" si="1336"/>
        <v>0</v>
      </c>
      <c r="AA2571" s="41">
        <f t="shared" si="1336"/>
        <v>0</v>
      </c>
      <c r="AB2571" s="42" t="e">
        <f t="shared" si="1333"/>
        <v>#DIV/0!</v>
      </c>
      <c r="AC2571" s="32"/>
      <c r="AE2571" s="135"/>
      <c r="AF2571" s="135"/>
      <c r="AG2571" s="135"/>
      <c r="AH2571" s="135"/>
      <c r="AI2571" s="135"/>
      <c r="AJ2571" s="135"/>
      <c r="AK2571" s="135"/>
      <c r="AL2571" s="135"/>
      <c r="AM2571" s="135"/>
      <c r="AN2571" s="135"/>
      <c r="AO2571" s="135"/>
      <c r="AP2571" s="135"/>
    </row>
    <row r="2572" spans="1:42" s="33" customFormat="1" ht="18" hidden="1" customHeight="1" x14ac:dyDescent="0.25">
      <c r="A2572" s="43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37">SUM(M2572:Y2572)</f>
        <v>0</v>
      </c>
      <c r="AA2572" s="31">
        <f>D2572-Z2572</f>
        <v>0</v>
      </c>
      <c r="AB2572" s="39" t="e">
        <f t="shared" si="1333"/>
        <v>#DIV/0!</v>
      </c>
      <c r="AC2572" s="32"/>
      <c r="AE2572" s="135"/>
      <c r="AF2572" s="135"/>
      <c r="AG2572" s="135"/>
      <c r="AH2572" s="135"/>
      <c r="AI2572" s="135"/>
      <c r="AJ2572" s="135"/>
      <c r="AK2572" s="135"/>
      <c r="AL2572" s="135"/>
      <c r="AM2572" s="135"/>
      <c r="AN2572" s="135"/>
      <c r="AO2572" s="135"/>
      <c r="AP2572" s="135"/>
    </row>
    <row r="2573" spans="1:42" s="33" customFormat="1" ht="18" hidden="1" customHeight="1" x14ac:dyDescent="0.25">
      <c r="A2573" s="40" t="s">
        <v>40</v>
      </c>
      <c r="B2573" s="41">
        <f t="shared" ref="B2573:C2573" si="1338">B2572+B2571</f>
        <v>0</v>
      </c>
      <c r="C2573" s="41">
        <f t="shared" si="1338"/>
        <v>0</v>
      </c>
      <c r="D2573" s="41">
        <f>D2572+D2571</f>
        <v>0</v>
      </c>
      <c r="E2573" s="41">
        <f t="shared" ref="E2573:AA2573" si="1339">E2572+E2571</f>
        <v>0</v>
      </c>
      <c r="F2573" s="41">
        <f t="shared" si="1339"/>
        <v>0</v>
      </c>
      <c r="G2573" s="41">
        <f t="shared" si="1339"/>
        <v>0</v>
      </c>
      <c r="H2573" s="41">
        <f t="shared" si="1339"/>
        <v>0</v>
      </c>
      <c r="I2573" s="41">
        <f t="shared" si="1339"/>
        <v>0</v>
      </c>
      <c r="J2573" s="41">
        <f t="shared" si="1339"/>
        <v>0</v>
      </c>
      <c r="K2573" s="41">
        <f t="shared" si="1339"/>
        <v>0</v>
      </c>
      <c r="L2573" s="41">
        <f t="shared" si="1339"/>
        <v>0</v>
      </c>
      <c r="M2573" s="41">
        <f t="shared" si="1339"/>
        <v>0</v>
      </c>
      <c r="N2573" s="41">
        <f t="shared" si="1339"/>
        <v>0</v>
      </c>
      <c r="O2573" s="41">
        <f t="shared" si="1339"/>
        <v>0</v>
      </c>
      <c r="P2573" s="41">
        <f t="shared" si="1339"/>
        <v>0</v>
      </c>
      <c r="Q2573" s="41">
        <f t="shared" si="1339"/>
        <v>0</v>
      </c>
      <c r="R2573" s="41">
        <f t="shared" si="1339"/>
        <v>0</v>
      </c>
      <c r="S2573" s="41">
        <f t="shared" si="1339"/>
        <v>0</v>
      </c>
      <c r="T2573" s="41">
        <f t="shared" si="1339"/>
        <v>0</v>
      </c>
      <c r="U2573" s="41">
        <f t="shared" si="1339"/>
        <v>0</v>
      </c>
      <c r="V2573" s="41">
        <f t="shared" si="1339"/>
        <v>0</v>
      </c>
      <c r="W2573" s="41">
        <f t="shared" si="1339"/>
        <v>0</v>
      </c>
      <c r="X2573" s="41">
        <f t="shared" si="1339"/>
        <v>0</v>
      </c>
      <c r="Y2573" s="41">
        <f t="shared" si="1339"/>
        <v>0</v>
      </c>
      <c r="Z2573" s="41">
        <f t="shared" si="1339"/>
        <v>0</v>
      </c>
      <c r="AA2573" s="41">
        <f t="shared" si="1339"/>
        <v>0</v>
      </c>
      <c r="AB2573" s="42" t="e">
        <f t="shared" si="1333"/>
        <v>#DIV/0!</v>
      </c>
      <c r="AC2573" s="44"/>
      <c r="AE2573" s="135"/>
      <c r="AF2573" s="135"/>
      <c r="AG2573" s="135"/>
      <c r="AH2573" s="135"/>
      <c r="AI2573" s="135"/>
      <c r="AJ2573" s="135"/>
      <c r="AK2573" s="135"/>
      <c r="AL2573" s="135"/>
      <c r="AM2573" s="135"/>
      <c r="AN2573" s="135"/>
      <c r="AO2573" s="135"/>
      <c r="AP2573" s="135"/>
    </row>
    <row r="2574" spans="1:42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  <c r="AE2574" s="135"/>
      <c r="AF2574" s="135"/>
      <c r="AG2574" s="135"/>
      <c r="AH2574" s="135"/>
      <c r="AI2574" s="135"/>
      <c r="AJ2574" s="135"/>
      <c r="AK2574" s="135"/>
      <c r="AL2574" s="135"/>
      <c r="AM2574" s="135"/>
      <c r="AN2574" s="135"/>
      <c r="AO2574" s="135"/>
      <c r="AP2574" s="135"/>
    </row>
    <row r="2575" spans="1:42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  <c r="AE2575" s="135"/>
      <c r="AF2575" s="135"/>
      <c r="AG2575" s="135"/>
      <c r="AH2575" s="135"/>
      <c r="AI2575" s="135"/>
      <c r="AJ2575" s="135"/>
      <c r="AK2575" s="135"/>
      <c r="AL2575" s="135"/>
      <c r="AM2575" s="135"/>
      <c r="AN2575" s="135"/>
      <c r="AO2575" s="135"/>
      <c r="AP2575" s="135"/>
    </row>
    <row r="2576" spans="1:42" s="33" customFormat="1" ht="15" hidden="1" customHeight="1" x14ac:dyDescent="0.25">
      <c r="A2576" s="48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  <c r="AE2576" s="135"/>
      <c r="AF2576" s="135"/>
      <c r="AG2576" s="135"/>
      <c r="AH2576" s="135"/>
      <c r="AI2576" s="135"/>
      <c r="AJ2576" s="135"/>
      <c r="AK2576" s="135"/>
      <c r="AL2576" s="135"/>
      <c r="AM2576" s="135"/>
      <c r="AN2576" s="135"/>
      <c r="AO2576" s="135"/>
      <c r="AP2576" s="135"/>
    </row>
    <row r="2577" spans="1:42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9" t="e">
        <f t="shared" ref="AB2577:AB2583" si="1340">Z2577/D2577</f>
        <v>#DIV/0!</v>
      </c>
      <c r="AC2577" s="32"/>
      <c r="AE2577" s="135"/>
      <c r="AF2577" s="135"/>
      <c r="AG2577" s="135"/>
      <c r="AH2577" s="135"/>
      <c r="AI2577" s="135"/>
      <c r="AJ2577" s="135"/>
      <c r="AK2577" s="135"/>
      <c r="AL2577" s="135"/>
      <c r="AM2577" s="135"/>
      <c r="AN2577" s="135"/>
      <c r="AO2577" s="135"/>
      <c r="AP2577" s="135"/>
    </row>
    <row r="2578" spans="1:42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41">SUM(M2578:Y2578)</f>
        <v>0</v>
      </c>
      <c r="AA2578" s="31">
        <f>D2578-Z2578</f>
        <v>0</v>
      </c>
      <c r="AB2578" s="39" t="e">
        <f t="shared" si="1340"/>
        <v>#DIV/0!</v>
      </c>
      <c r="AC2578" s="32"/>
      <c r="AE2578" s="135"/>
      <c r="AF2578" s="135"/>
      <c r="AG2578" s="135"/>
      <c r="AH2578" s="135"/>
      <c r="AI2578" s="135"/>
      <c r="AJ2578" s="135"/>
      <c r="AK2578" s="135"/>
      <c r="AL2578" s="135"/>
      <c r="AM2578" s="135"/>
      <c r="AN2578" s="135"/>
      <c r="AO2578" s="135"/>
      <c r="AP2578" s="135"/>
    </row>
    <row r="2579" spans="1:42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41"/>
        <v>0</v>
      </c>
      <c r="AA2579" s="31">
        <f>D2579-Z2579</f>
        <v>0</v>
      </c>
      <c r="AB2579" s="39" t="e">
        <f t="shared" si="1340"/>
        <v>#DIV/0!</v>
      </c>
      <c r="AC2579" s="32"/>
      <c r="AE2579" s="135"/>
      <c r="AF2579" s="135"/>
      <c r="AG2579" s="135"/>
      <c r="AH2579" s="135"/>
      <c r="AI2579" s="135"/>
      <c r="AJ2579" s="135"/>
      <c r="AK2579" s="135"/>
      <c r="AL2579" s="135"/>
      <c r="AM2579" s="135"/>
      <c r="AN2579" s="135"/>
      <c r="AO2579" s="135"/>
      <c r="AP2579" s="135"/>
    </row>
    <row r="2580" spans="1:42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41"/>
        <v>0</v>
      </c>
      <c r="AA2580" s="31">
        <f>D2580-Z2580</f>
        <v>0</v>
      </c>
      <c r="AB2580" s="39" t="e">
        <f t="shared" si="1340"/>
        <v>#DIV/0!</v>
      </c>
      <c r="AC2580" s="32"/>
      <c r="AE2580" s="135"/>
      <c r="AF2580" s="135"/>
      <c r="AG2580" s="135"/>
      <c r="AH2580" s="135"/>
      <c r="AI2580" s="135"/>
      <c r="AJ2580" s="135"/>
      <c r="AK2580" s="135"/>
      <c r="AL2580" s="135"/>
      <c r="AM2580" s="135"/>
      <c r="AN2580" s="135"/>
      <c r="AO2580" s="135"/>
      <c r="AP2580" s="135"/>
    </row>
    <row r="2581" spans="1:42" s="33" customFormat="1" ht="18" hidden="1" customHeight="1" x14ac:dyDescent="0.25">
      <c r="A2581" s="40" t="s">
        <v>38</v>
      </c>
      <c r="B2581" s="41">
        <f t="shared" ref="B2581:C2581" si="1342">SUM(B2577:B2580)</f>
        <v>0</v>
      </c>
      <c r="C2581" s="41">
        <f t="shared" si="1342"/>
        <v>0</v>
      </c>
      <c r="D2581" s="41">
        <f>SUM(D2577:D2580)</f>
        <v>0</v>
      </c>
      <c r="E2581" s="41">
        <f t="shared" ref="E2581:AA2581" si="1343">SUM(E2577:E2580)</f>
        <v>0</v>
      </c>
      <c r="F2581" s="41">
        <f t="shared" si="1343"/>
        <v>0</v>
      </c>
      <c r="G2581" s="41">
        <f t="shared" si="1343"/>
        <v>0</v>
      </c>
      <c r="H2581" s="41">
        <f t="shared" si="1343"/>
        <v>0</v>
      </c>
      <c r="I2581" s="41">
        <f t="shared" si="1343"/>
        <v>0</v>
      </c>
      <c r="J2581" s="41">
        <f t="shared" si="1343"/>
        <v>0</v>
      </c>
      <c r="K2581" s="41">
        <f t="shared" si="1343"/>
        <v>0</v>
      </c>
      <c r="L2581" s="41">
        <f t="shared" si="1343"/>
        <v>0</v>
      </c>
      <c r="M2581" s="41">
        <f t="shared" si="1343"/>
        <v>0</v>
      </c>
      <c r="N2581" s="41">
        <f t="shared" si="1343"/>
        <v>0</v>
      </c>
      <c r="O2581" s="41">
        <f t="shared" si="1343"/>
        <v>0</v>
      </c>
      <c r="P2581" s="41">
        <f t="shared" si="1343"/>
        <v>0</v>
      </c>
      <c r="Q2581" s="41">
        <f t="shared" si="1343"/>
        <v>0</v>
      </c>
      <c r="R2581" s="41">
        <f t="shared" si="1343"/>
        <v>0</v>
      </c>
      <c r="S2581" s="41">
        <f t="shared" si="1343"/>
        <v>0</v>
      </c>
      <c r="T2581" s="41">
        <f t="shared" si="1343"/>
        <v>0</v>
      </c>
      <c r="U2581" s="41">
        <f t="shared" si="1343"/>
        <v>0</v>
      </c>
      <c r="V2581" s="41">
        <f t="shared" si="1343"/>
        <v>0</v>
      </c>
      <c r="W2581" s="41">
        <f t="shared" si="1343"/>
        <v>0</v>
      </c>
      <c r="X2581" s="41">
        <f t="shared" si="1343"/>
        <v>0</v>
      </c>
      <c r="Y2581" s="41">
        <f t="shared" si="1343"/>
        <v>0</v>
      </c>
      <c r="Z2581" s="41">
        <f t="shared" si="1343"/>
        <v>0</v>
      </c>
      <c r="AA2581" s="41">
        <f t="shared" si="1343"/>
        <v>0</v>
      </c>
      <c r="AB2581" s="42" t="e">
        <f t="shared" si="1340"/>
        <v>#DIV/0!</v>
      </c>
      <c r="AC2581" s="32"/>
      <c r="AE2581" s="135"/>
      <c r="AF2581" s="135"/>
      <c r="AG2581" s="135"/>
      <c r="AH2581" s="135"/>
      <c r="AI2581" s="135"/>
      <c r="AJ2581" s="135"/>
      <c r="AK2581" s="135"/>
      <c r="AL2581" s="135"/>
      <c r="AM2581" s="135"/>
      <c r="AN2581" s="135"/>
      <c r="AO2581" s="135"/>
      <c r="AP2581" s="135"/>
    </row>
    <row r="2582" spans="1:42" s="33" customFormat="1" ht="18" hidden="1" customHeight="1" x14ac:dyDescent="0.25">
      <c r="A2582" s="43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44">SUM(M2582:Y2582)</f>
        <v>0</v>
      </c>
      <c r="AA2582" s="31">
        <f>D2582-Z2582</f>
        <v>0</v>
      </c>
      <c r="AB2582" s="39" t="e">
        <f t="shared" si="1340"/>
        <v>#DIV/0!</v>
      </c>
      <c r="AC2582" s="32"/>
      <c r="AE2582" s="135"/>
      <c r="AF2582" s="135"/>
      <c r="AG2582" s="135"/>
      <c r="AH2582" s="135"/>
      <c r="AI2582" s="135"/>
      <c r="AJ2582" s="135"/>
      <c r="AK2582" s="135"/>
      <c r="AL2582" s="135"/>
      <c r="AM2582" s="135"/>
      <c r="AN2582" s="135"/>
      <c r="AO2582" s="135"/>
      <c r="AP2582" s="135"/>
    </row>
    <row r="2583" spans="1:42" s="33" customFormat="1" ht="18" hidden="1" customHeight="1" x14ac:dyDescent="0.25">
      <c r="A2583" s="40" t="s">
        <v>40</v>
      </c>
      <c r="B2583" s="41">
        <f t="shared" ref="B2583:C2583" si="1345">B2582+B2581</f>
        <v>0</v>
      </c>
      <c r="C2583" s="41">
        <f t="shared" si="1345"/>
        <v>0</v>
      </c>
      <c r="D2583" s="41">
        <f>D2582+D2581</f>
        <v>0</v>
      </c>
      <c r="E2583" s="41">
        <f t="shared" ref="E2583:AA2583" si="1346">E2582+E2581</f>
        <v>0</v>
      </c>
      <c r="F2583" s="41">
        <f t="shared" si="1346"/>
        <v>0</v>
      </c>
      <c r="G2583" s="41">
        <f t="shared" si="1346"/>
        <v>0</v>
      </c>
      <c r="H2583" s="41">
        <f t="shared" si="1346"/>
        <v>0</v>
      </c>
      <c r="I2583" s="41">
        <f t="shared" si="1346"/>
        <v>0</v>
      </c>
      <c r="J2583" s="41">
        <f t="shared" si="1346"/>
        <v>0</v>
      </c>
      <c r="K2583" s="41">
        <f t="shared" si="1346"/>
        <v>0</v>
      </c>
      <c r="L2583" s="41">
        <f t="shared" si="1346"/>
        <v>0</v>
      </c>
      <c r="M2583" s="41">
        <f t="shared" si="1346"/>
        <v>0</v>
      </c>
      <c r="N2583" s="41">
        <f t="shared" si="1346"/>
        <v>0</v>
      </c>
      <c r="O2583" s="41">
        <f t="shared" si="1346"/>
        <v>0</v>
      </c>
      <c r="P2583" s="41">
        <f t="shared" si="1346"/>
        <v>0</v>
      </c>
      <c r="Q2583" s="41">
        <f t="shared" si="1346"/>
        <v>0</v>
      </c>
      <c r="R2583" s="41">
        <f t="shared" si="1346"/>
        <v>0</v>
      </c>
      <c r="S2583" s="41">
        <f t="shared" si="1346"/>
        <v>0</v>
      </c>
      <c r="T2583" s="41">
        <f t="shared" si="1346"/>
        <v>0</v>
      </c>
      <c r="U2583" s="41">
        <f t="shared" si="1346"/>
        <v>0</v>
      </c>
      <c r="V2583" s="41">
        <f t="shared" si="1346"/>
        <v>0</v>
      </c>
      <c r="W2583" s="41">
        <f t="shared" si="1346"/>
        <v>0</v>
      </c>
      <c r="X2583" s="41">
        <f t="shared" si="1346"/>
        <v>0</v>
      </c>
      <c r="Y2583" s="41">
        <f t="shared" si="1346"/>
        <v>0</v>
      </c>
      <c r="Z2583" s="41">
        <f t="shared" si="1346"/>
        <v>0</v>
      </c>
      <c r="AA2583" s="41">
        <f t="shared" si="1346"/>
        <v>0</v>
      </c>
      <c r="AB2583" s="42" t="e">
        <f t="shared" si="1340"/>
        <v>#DIV/0!</v>
      </c>
      <c r="AC2583" s="44"/>
      <c r="AE2583" s="135"/>
      <c r="AF2583" s="135"/>
      <c r="AG2583" s="135"/>
      <c r="AH2583" s="135"/>
      <c r="AI2583" s="135"/>
      <c r="AJ2583" s="135"/>
      <c r="AK2583" s="135"/>
      <c r="AL2583" s="135"/>
      <c r="AM2583" s="135"/>
      <c r="AN2583" s="135"/>
      <c r="AO2583" s="135"/>
      <c r="AP2583" s="135"/>
    </row>
    <row r="2584" spans="1:42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  <c r="AE2584" s="135"/>
      <c r="AF2584" s="135"/>
      <c r="AG2584" s="135"/>
      <c r="AH2584" s="135"/>
      <c r="AI2584" s="135"/>
      <c r="AJ2584" s="135"/>
      <c r="AK2584" s="135"/>
      <c r="AL2584" s="135"/>
      <c r="AM2584" s="135"/>
      <c r="AN2584" s="135"/>
      <c r="AO2584" s="135"/>
      <c r="AP2584" s="135"/>
    </row>
    <row r="2585" spans="1:42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  <c r="AE2585" s="135"/>
      <c r="AF2585" s="135"/>
      <c r="AG2585" s="135"/>
      <c r="AH2585" s="135"/>
      <c r="AI2585" s="135"/>
      <c r="AJ2585" s="135"/>
      <c r="AK2585" s="135"/>
      <c r="AL2585" s="135"/>
      <c r="AM2585" s="135"/>
      <c r="AN2585" s="135"/>
      <c r="AO2585" s="135"/>
      <c r="AP2585" s="135"/>
    </row>
    <row r="2586" spans="1:42" s="33" customFormat="1" ht="15" hidden="1" customHeight="1" x14ac:dyDescent="0.25">
      <c r="A2586" s="48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  <c r="AE2586" s="135"/>
      <c r="AF2586" s="135"/>
      <c r="AG2586" s="135"/>
      <c r="AH2586" s="135"/>
      <c r="AI2586" s="135"/>
      <c r="AJ2586" s="135"/>
      <c r="AK2586" s="135"/>
      <c r="AL2586" s="135"/>
      <c r="AM2586" s="135"/>
      <c r="AN2586" s="135"/>
      <c r="AO2586" s="135"/>
      <c r="AP2586" s="135"/>
    </row>
    <row r="2587" spans="1:42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9" t="e">
        <f t="shared" ref="AB2587:AB2593" si="1347">Z2587/D2587</f>
        <v>#DIV/0!</v>
      </c>
      <c r="AC2587" s="32"/>
      <c r="AE2587" s="135"/>
      <c r="AF2587" s="135"/>
      <c r="AG2587" s="135"/>
      <c r="AH2587" s="135"/>
      <c r="AI2587" s="135"/>
      <c r="AJ2587" s="135"/>
      <c r="AK2587" s="135"/>
      <c r="AL2587" s="135"/>
      <c r="AM2587" s="135"/>
      <c r="AN2587" s="135"/>
      <c r="AO2587" s="135"/>
      <c r="AP2587" s="135"/>
    </row>
    <row r="2588" spans="1:42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48">SUM(M2588:Y2588)</f>
        <v>0</v>
      </c>
      <c r="AA2588" s="31">
        <f>D2588-Z2588</f>
        <v>0</v>
      </c>
      <c r="AB2588" s="39" t="e">
        <f t="shared" si="1347"/>
        <v>#DIV/0!</v>
      </c>
      <c r="AC2588" s="32"/>
      <c r="AE2588" s="135"/>
      <c r="AF2588" s="135"/>
      <c r="AG2588" s="135"/>
      <c r="AH2588" s="135"/>
      <c r="AI2588" s="135"/>
      <c r="AJ2588" s="135"/>
      <c r="AK2588" s="135"/>
      <c r="AL2588" s="135"/>
      <c r="AM2588" s="135"/>
      <c r="AN2588" s="135"/>
      <c r="AO2588" s="135"/>
      <c r="AP2588" s="135"/>
    </row>
    <row r="2589" spans="1:42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48"/>
        <v>0</v>
      </c>
      <c r="AA2589" s="31">
        <f>D2589-Z2589</f>
        <v>0</v>
      </c>
      <c r="AB2589" s="39" t="e">
        <f t="shared" si="1347"/>
        <v>#DIV/0!</v>
      </c>
      <c r="AC2589" s="32"/>
      <c r="AE2589" s="135"/>
      <c r="AF2589" s="135"/>
      <c r="AG2589" s="135"/>
      <c r="AH2589" s="135"/>
      <c r="AI2589" s="135"/>
      <c r="AJ2589" s="135"/>
      <c r="AK2589" s="135"/>
      <c r="AL2589" s="135"/>
      <c r="AM2589" s="135"/>
      <c r="AN2589" s="135"/>
      <c r="AO2589" s="135"/>
      <c r="AP2589" s="135"/>
    </row>
    <row r="2590" spans="1:42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48"/>
        <v>0</v>
      </c>
      <c r="AA2590" s="31">
        <f>D2590-Z2590</f>
        <v>0</v>
      </c>
      <c r="AB2590" s="39" t="e">
        <f t="shared" si="1347"/>
        <v>#DIV/0!</v>
      </c>
      <c r="AC2590" s="32"/>
      <c r="AE2590" s="135"/>
      <c r="AF2590" s="135"/>
      <c r="AG2590" s="135"/>
      <c r="AH2590" s="135"/>
      <c r="AI2590" s="135"/>
      <c r="AJ2590" s="135"/>
      <c r="AK2590" s="135"/>
      <c r="AL2590" s="135"/>
      <c r="AM2590" s="135"/>
      <c r="AN2590" s="135"/>
      <c r="AO2590" s="135"/>
      <c r="AP2590" s="135"/>
    </row>
    <row r="2591" spans="1:42" s="33" customFormat="1" ht="18" hidden="1" customHeight="1" x14ac:dyDescent="0.25">
      <c r="A2591" s="40" t="s">
        <v>38</v>
      </c>
      <c r="B2591" s="41">
        <f t="shared" ref="B2591:C2591" si="1349">SUM(B2587:B2590)</f>
        <v>0</v>
      </c>
      <c r="C2591" s="41">
        <f t="shared" si="1349"/>
        <v>0</v>
      </c>
      <c r="D2591" s="41">
        <f>SUM(D2587:D2590)</f>
        <v>0</v>
      </c>
      <c r="E2591" s="41">
        <f t="shared" ref="E2591:AA2591" si="1350">SUM(E2587:E2590)</f>
        <v>0</v>
      </c>
      <c r="F2591" s="41">
        <f t="shared" si="1350"/>
        <v>0</v>
      </c>
      <c r="G2591" s="41">
        <f t="shared" si="1350"/>
        <v>0</v>
      </c>
      <c r="H2591" s="41">
        <f t="shared" si="1350"/>
        <v>0</v>
      </c>
      <c r="I2591" s="41">
        <f t="shared" si="1350"/>
        <v>0</v>
      </c>
      <c r="J2591" s="41">
        <f t="shared" si="1350"/>
        <v>0</v>
      </c>
      <c r="K2591" s="41">
        <f t="shared" si="1350"/>
        <v>0</v>
      </c>
      <c r="L2591" s="41">
        <f t="shared" si="1350"/>
        <v>0</v>
      </c>
      <c r="M2591" s="41">
        <f t="shared" si="1350"/>
        <v>0</v>
      </c>
      <c r="N2591" s="41">
        <f t="shared" si="1350"/>
        <v>0</v>
      </c>
      <c r="O2591" s="41">
        <f t="shared" si="1350"/>
        <v>0</v>
      </c>
      <c r="P2591" s="41">
        <f t="shared" si="1350"/>
        <v>0</v>
      </c>
      <c r="Q2591" s="41">
        <f t="shared" si="1350"/>
        <v>0</v>
      </c>
      <c r="R2591" s="41">
        <f t="shared" si="1350"/>
        <v>0</v>
      </c>
      <c r="S2591" s="41">
        <f t="shared" si="1350"/>
        <v>0</v>
      </c>
      <c r="T2591" s="41">
        <f t="shared" si="1350"/>
        <v>0</v>
      </c>
      <c r="U2591" s="41">
        <f t="shared" si="1350"/>
        <v>0</v>
      </c>
      <c r="V2591" s="41">
        <f t="shared" si="1350"/>
        <v>0</v>
      </c>
      <c r="W2591" s="41">
        <f t="shared" si="1350"/>
        <v>0</v>
      </c>
      <c r="X2591" s="41">
        <f t="shared" si="1350"/>
        <v>0</v>
      </c>
      <c r="Y2591" s="41">
        <f t="shared" si="1350"/>
        <v>0</v>
      </c>
      <c r="Z2591" s="41">
        <f t="shared" si="1350"/>
        <v>0</v>
      </c>
      <c r="AA2591" s="41">
        <f t="shared" si="1350"/>
        <v>0</v>
      </c>
      <c r="AB2591" s="42" t="e">
        <f t="shared" si="1347"/>
        <v>#DIV/0!</v>
      </c>
      <c r="AC2591" s="32"/>
      <c r="AE2591" s="135"/>
      <c r="AF2591" s="135"/>
      <c r="AG2591" s="135"/>
      <c r="AH2591" s="135"/>
      <c r="AI2591" s="135"/>
      <c r="AJ2591" s="135"/>
      <c r="AK2591" s="135"/>
      <c r="AL2591" s="135"/>
      <c r="AM2591" s="135"/>
      <c r="AN2591" s="135"/>
      <c r="AO2591" s="135"/>
      <c r="AP2591" s="135"/>
    </row>
    <row r="2592" spans="1:42" s="33" customFormat="1" ht="18" hidden="1" customHeight="1" x14ac:dyDescent="0.25">
      <c r="A2592" s="43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51">SUM(M2592:Y2592)</f>
        <v>0</v>
      </c>
      <c r="AA2592" s="31">
        <f>D2592-Z2592</f>
        <v>0</v>
      </c>
      <c r="AB2592" s="39" t="e">
        <f t="shared" si="1347"/>
        <v>#DIV/0!</v>
      </c>
      <c r="AC2592" s="32"/>
      <c r="AE2592" s="135"/>
      <c r="AF2592" s="135"/>
      <c r="AG2592" s="135"/>
      <c r="AH2592" s="135"/>
      <c r="AI2592" s="135"/>
      <c r="AJ2592" s="135"/>
      <c r="AK2592" s="135"/>
      <c r="AL2592" s="135"/>
      <c r="AM2592" s="135"/>
      <c r="AN2592" s="135"/>
      <c r="AO2592" s="135"/>
      <c r="AP2592" s="135"/>
    </row>
    <row r="2593" spans="1:42" s="33" customFormat="1" ht="18" hidden="1" customHeight="1" x14ac:dyDescent="0.25">
      <c r="A2593" s="40" t="s">
        <v>40</v>
      </c>
      <c r="B2593" s="41">
        <f t="shared" ref="B2593:C2593" si="1352">B2592+B2591</f>
        <v>0</v>
      </c>
      <c r="C2593" s="41">
        <f t="shared" si="1352"/>
        <v>0</v>
      </c>
      <c r="D2593" s="41">
        <f>D2592+D2591</f>
        <v>0</v>
      </c>
      <c r="E2593" s="41">
        <f t="shared" ref="E2593:AA2593" si="1353">E2592+E2591</f>
        <v>0</v>
      </c>
      <c r="F2593" s="41">
        <f t="shared" si="1353"/>
        <v>0</v>
      </c>
      <c r="G2593" s="41">
        <f t="shared" si="1353"/>
        <v>0</v>
      </c>
      <c r="H2593" s="41">
        <f t="shared" si="1353"/>
        <v>0</v>
      </c>
      <c r="I2593" s="41">
        <f t="shared" si="1353"/>
        <v>0</v>
      </c>
      <c r="J2593" s="41">
        <f t="shared" si="1353"/>
        <v>0</v>
      </c>
      <c r="K2593" s="41">
        <f t="shared" si="1353"/>
        <v>0</v>
      </c>
      <c r="L2593" s="41">
        <f t="shared" si="1353"/>
        <v>0</v>
      </c>
      <c r="M2593" s="41">
        <f t="shared" si="1353"/>
        <v>0</v>
      </c>
      <c r="N2593" s="41">
        <f t="shared" si="1353"/>
        <v>0</v>
      </c>
      <c r="O2593" s="41">
        <f t="shared" si="1353"/>
        <v>0</v>
      </c>
      <c r="P2593" s="41">
        <f t="shared" si="1353"/>
        <v>0</v>
      </c>
      <c r="Q2593" s="41">
        <f t="shared" si="1353"/>
        <v>0</v>
      </c>
      <c r="R2593" s="41">
        <f t="shared" si="1353"/>
        <v>0</v>
      </c>
      <c r="S2593" s="41">
        <f t="shared" si="1353"/>
        <v>0</v>
      </c>
      <c r="T2593" s="41">
        <f t="shared" si="1353"/>
        <v>0</v>
      </c>
      <c r="U2593" s="41">
        <f t="shared" si="1353"/>
        <v>0</v>
      </c>
      <c r="V2593" s="41">
        <f t="shared" si="1353"/>
        <v>0</v>
      </c>
      <c r="W2593" s="41">
        <f t="shared" si="1353"/>
        <v>0</v>
      </c>
      <c r="X2593" s="41">
        <f t="shared" si="1353"/>
        <v>0</v>
      </c>
      <c r="Y2593" s="41">
        <f t="shared" si="1353"/>
        <v>0</v>
      </c>
      <c r="Z2593" s="41">
        <f t="shared" si="1353"/>
        <v>0</v>
      </c>
      <c r="AA2593" s="41">
        <f t="shared" si="1353"/>
        <v>0</v>
      </c>
      <c r="AB2593" s="42" t="e">
        <f t="shared" si="1347"/>
        <v>#DIV/0!</v>
      </c>
      <c r="AC2593" s="44"/>
      <c r="AE2593" s="135"/>
      <c r="AF2593" s="135"/>
      <c r="AG2593" s="135"/>
      <c r="AH2593" s="135"/>
      <c r="AI2593" s="135"/>
      <c r="AJ2593" s="135"/>
      <c r="AK2593" s="135"/>
      <c r="AL2593" s="135"/>
      <c r="AM2593" s="135"/>
      <c r="AN2593" s="135"/>
      <c r="AO2593" s="135"/>
      <c r="AP2593" s="135"/>
    </row>
    <row r="2594" spans="1:42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  <c r="AE2594" s="135"/>
      <c r="AF2594" s="135"/>
      <c r="AG2594" s="135"/>
      <c r="AH2594" s="135"/>
      <c r="AI2594" s="135"/>
      <c r="AJ2594" s="135"/>
      <c r="AK2594" s="135"/>
      <c r="AL2594" s="135"/>
      <c r="AM2594" s="135"/>
      <c r="AN2594" s="135"/>
      <c r="AO2594" s="135"/>
      <c r="AP2594" s="135"/>
    </row>
    <row r="2595" spans="1:42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  <c r="AE2595" s="135"/>
      <c r="AF2595" s="135"/>
      <c r="AG2595" s="135"/>
      <c r="AH2595" s="135"/>
      <c r="AI2595" s="135"/>
      <c r="AJ2595" s="135"/>
      <c r="AK2595" s="135"/>
      <c r="AL2595" s="135"/>
      <c r="AM2595" s="135"/>
      <c r="AN2595" s="135"/>
      <c r="AO2595" s="135"/>
      <c r="AP2595" s="135"/>
    </row>
    <row r="2596" spans="1:42" s="33" customFormat="1" ht="15" hidden="1" customHeight="1" x14ac:dyDescent="0.25">
      <c r="A2596" s="48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  <c r="AE2596" s="135"/>
      <c r="AF2596" s="135"/>
      <c r="AG2596" s="135"/>
      <c r="AH2596" s="135"/>
      <c r="AI2596" s="135"/>
      <c r="AJ2596" s="135"/>
      <c r="AK2596" s="135"/>
      <c r="AL2596" s="135"/>
      <c r="AM2596" s="135"/>
      <c r="AN2596" s="135"/>
      <c r="AO2596" s="135"/>
      <c r="AP2596" s="135"/>
    </row>
    <row r="2597" spans="1:42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9" t="e">
        <f t="shared" ref="AB2597:AB2603" si="1354">Z2597/D2597</f>
        <v>#DIV/0!</v>
      </c>
      <c r="AC2597" s="32"/>
      <c r="AE2597" s="135"/>
      <c r="AF2597" s="135"/>
      <c r="AG2597" s="135"/>
      <c r="AH2597" s="135"/>
      <c r="AI2597" s="135"/>
      <c r="AJ2597" s="135"/>
      <c r="AK2597" s="135"/>
      <c r="AL2597" s="135"/>
      <c r="AM2597" s="135"/>
      <c r="AN2597" s="135"/>
      <c r="AO2597" s="135"/>
      <c r="AP2597" s="135"/>
    </row>
    <row r="2598" spans="1:42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55">SUM(M2598:Y2598)</f>
        <v>0</v>
      </c>
      <c r="AA2598" s="31">
        <f>D2598-Z2598</f>
        <v>0</v>
      </c>
      <c r="AB2598" s="39" t="e">
        <f t="shared" si="1354"/>
        <v>#DIV/0!</v>
      </c>
      <c r="AC2598" s="32"/>
      <c r="AE2598" s="135"/>
      <c r="AF2598" s="135"/>
      <c r="AG2598" s="135"/>
      <c r="AH2598" s="135"/>
      <c r="AI2598" s="135"/>
      <c r="AJ2598" s="135"/>
      <c r="AK2598" s="135"/>
      <c r="AL2598" s="135"/>
      <c r="AM2598" s="135"/>
      <c r="AN2598" s="135"/>
      <c r="AO2598" s="135"/>
      <c r="AP2598" s="135"/>
    </row>
    <row r="2599" spans="1:42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55"/>
        <v>0</v>
      </c>
      <c r="AA2599" s="31">
        <f>D2599-Z2599</f>
        <v>0</v>
      </c>
      <c r="AB2599" s="39" t="e">
        <f t="shared" si="1354"/>
        <v>#DIV/0!</v>
      </c>
      <c r="AC2599" s="32"/>
      <c r="AE2599" s="135"/>
      <c r="AF2599" s="135"/>
      <c r="AG2599" s="135"/>
      <c r="AH2599" s="135"/>
      <c r="AI2599" s="135"/>
      <c r="AJ2599" s="135"/>
      <c r="AK2599" s="135"/>
      <c r="AL2599" s="135"/>
      <c r="AM2599" s="135"/>
      <c r="AN2599" s="135"/>
      <c r="AO2599" s="135"/>
      <c r="AP2599" s="135"/>
    </row>
    <row r="2600" spans="1:42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55"/>
        <v>0</v>
      </c>
      <c r="AA2600" s="31">
        <f>D2600-Z2600</f>
        <v>0</v>
      </c>
      <c r="AB2600" s="39" t="e">
        <f t="shared" si="1354"/>
        <v>#DIV/0!</v>
      </c>
      <c r="AC2600" s="32"/>
      <c r="AE2600" s="135"/>
      <c r="AF2600" s="135"/>
      <c r="AG2600" s="135"/>
      <c r="AH2600" s="135"/>
      <c r="AI2600" s="135"/>
      <c r="AJ2600" s="135"/>
      <c r="AK2600" s="135"/>
      <c r="AL2600" s="135"/>
      <c r="AM2600" s="135"/>
      <c r="AN2600" s="135"/>
      <c r="AO2600" s="135"/>
      <c r="AP2600" s="135"/>
    </row>
    <row r="2601" spans="1:42" s="33" customFormat="1" ht="18" hidden="1" customHeight="1" x14ac:dyDescent="0.25">
      <c r="A2601" s="40" t="s">
        <v>38</v>
      </c>
      <c r="B2601" s="41">
        <f t="shared" ref="B2601:C2601" si="1356">SUM(B2597:B2600)</f>
        <v>0</v>
      </c>
      <c r="C2601" s="41">
        <f t="shared" si="1356"/>
        <v>0</v>
      </c>
      <c r="D2601" s="41">
        <f>SUM(D2597:D2600)</f>
        <v>0</v>
      </c>
      <c r="E2601" s="41">
        <f t="shared" ref="E2601:AA2601" si="1357">SUM(E2597:E2600)</f>
        <v>0</v>
      </c>
      <c r="F2601" s="41">
        <f t="shared" si="1357"/>
        <v>0</v>
      </c>
      <c r="G2601" s="41">
        <f t="shared" si="1357"/>
        <v>0</v>
      </c>
      <c r="H2601" s="41">
        <f t="shared" si="1357"/>
        <v>0</v>
      </c>
      <c r="I2601" s="41">
        <f t="shared" si="1357"/>
        <v>0</v>
      </c>
      <c r="J2601" s="41">
        <f t="shared" si="1357"/>
        <v>0</v>
      </c>
      <c r="K2601" s="41">
        <f t="shared" si="1357"/>
        <v>0</v>
      </c>
      <c r="L2601" s="41">
        <f t="shared" si="1357"/>
        <v>0</v>
      </c>
      <c r="M2601" s="41">
        <f t="shared" si="1357"/>
        <v>0</v>
      </c>
      <c r="N2601" s="41">
        <f t="shared" si="1357"/>
        <v>0</v>
      </c>
      <c r="O2601" s="41">
        <f t="shared" si="1357"/>
        <v>0</v>
      </c>
      <c r="P2601" s="41">
        <f t="shared" si="1357"/>
        <v>0</v>
      </c>
      <c r="Q2601" s="41">
        <f t="shared" si="1357"/>
        <v>0</v>
      </c>
      <c r="R2601" s="41">
        <f t="shared" si="1357"/>
        <v>0</v>
      </c>
      <c r="S2601" s="41">
        <f t="shared" si="1357"/>
        <v>0</v>
      </c>
      <c r="T2601" s="41">
        <f t="shared" si="1357"/>
        <v>0</v>
      </c>
      <c r="U2601" s="41">
        <f t="shared" si="1357"/>
        <v>0</v>
      </c>
      <c r="V2601" s="41">
        <f t="shared" si="1357"/>
        <v>0</v>
      </c>
      <c r="W2601" s="41">
        <f t="shared" si="1357"/>
        <v>0</v>
      </c>
      <c r="X2601" s="41">
        <f t="shared" si="1357"/>
        <v>0</v>
      </c>
      <c r="Y2601" s="41">
        <f t="shared" si="1357"/>
        <v>0</v>
      </c>
      <c r="Z2601" s="41">
        <f t="shared" si="1357"/>
        <v>0</v>
      </c>
      <c r="AA2601" s="41">
        <f t="shared" si="1357"/>
        <v>0</v>
      </c>
      <c r="AB2601" s="42" t="e">
        <f t="shared" si="1354"/>
        <v>#DIV/0!</v>
      </c>
      <c r="AC2601" s="32"/>
      <c r="AE2601" s="135"/>
      <c r="AF2601" s="135"/>
      <c r="AG2601" s="135"/>
      <c r="AH2601" s="135"/>
      <c r="AI2601" s="135"/>
      <c r="AJ2601" s="135"/>
      <c r="AK2601" s="135"/>
      <c r="AL2601" s="135"/>
      <c r="AM2601" s="135"/>
      <c r="AN2601" s="135"/>
      <c r="AO2601" s="135"/>
      <c r="AP2601" s="135"/>
    </row>
    <row r="2602" spans="1:42" s="33" customFormat="1" ht="18" hidden="1" customHeight="1" x14ac:dyDescent="0.25">
      <c r="A2602" s="43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58">SUM(M2602:Y2602)</f>
        <v>0</v>
      </c>
      <c r="AA2602" s="31">
        <f>D2602-Z2602</f>
        <v>0</v>
      </c>
      <c r="AB2602" s="39" t="e">
        <f t="shared" si="1354"/>
        <v>#DIV/0!</v>
      </c>
      <c r="AC2602" s="32"/>
      <c r="AE2602" s="135"/>
      <c r="AF2602" s="135"/>
      <c r="AG2602" s="135"/>
      <c r="AH2602" s="135"/>
      <c r="AI2602" s="135"/>
      <c r="AJ2602" s="135"/>
      <c r="AK2602" s="135"/>
      <c r="AL2602" s="135"/>
      <c r="AM2602" s="135"/>
      <c r="AN2602" s="135"/>
      <c r="AO2602" s="135"/>
      <c r="AP2602" s="135"/>
    </row>
    <row r="2603" spans="1:42" s="33" customFormat="1" ht="18" hidden="1" customHeight="1" x14ac:dyDescent="0.25">
      <c r="A2603" s="40" t="s">
        <v>40</v>
      </c>
      <c r="B2603" s="41">
        <f t="shared" ref="B2603:C2603" si="1359">B2602+B2601</f>
        <v>0</v>
      </c>
      <c r="C2603" s="41">
        <f t="shared" si="1359"/>
        <v>0</v>
      </c>
      <c r="D2603" s="41">
        <f>D2602+D2601</f>
        <v>0</v>
      </c>
      <c r="E2603" s="41">
        <f t="shared" ref="E2603:AA2603" si="1360">E2602+E2601</f>
        <v>0</v>
      </c>
      <c r="F2603" s="41">
        <f t="shared" si="1360"/>
        <v>0</v>
      </c>
      <c r="G2603" s="41">
        <f t="shared" si="1360"/>
        <v>0</v>
      </c>
      <c r="H2603" s="41">
        <f t="shared" si="1360"/>
        <v>0</v>
      </c>
      <c r="I2603" s="41">
        <f t="shared" si="1360"/>
        <v>0</v>
      </c>
      <c r="J2603" s="41">
        <f t="shared" si="1360"/>
        <v>0</v>
      </c>
      <c r="K2603" s="41">
        <f t="shared" si="1360"/>
        <v>0</v>
      </c>
      <c r="L2603" s="41">
        <f t="shared" si="1360"/>
        <v>0</v>
      </c>
      <c r="M2603" s="41">
        <f t="shared" si="1360"/>
        <v>0</v>
      </c>
      <c r="N2603" s="41">
        <f t="shared" si="1360"/>
        <v>0</v>
      </c>
      <c r="O2603" s="41">
        <f t="shared" si="1360"/>
        <v>0</v>
      </c>
      <c r="P2603" s="41">
        <f t="shared" si="1360"/>
        <v>0</v>
      </c>
      <c r="Q2603" s="41">
        <f t="shared" si="1360"/>
        <v>0</v>
      </c>
      <c r="R2603" s="41">
        <f t="shared" si="1360"/>
        <v>0</v>
      </c>
      <c r="S2603" s="41">
        <f t="shared" si="1360"/>
        <v>0</v>
      </c>
      <c r="T2603" s="41">
        <f t="shared" si="1360"/>
        <v>0</v>
      </c>
      <c r="U2603" s="41">
        <f t="shared" si="1360"/>
        <v>0</v>
      </c>
      <c r="V2603" s="41">
        <f t="shared" si="1360"/>
        <v>0</v>
      </c>
      <c r="W2603" s="41">
        <f t="shared" si="1360"/>
        <v>0</v>
      </c>
      <c r="X2603" s="41">
        <f t="shared" si="1360"/>
        <v>0</v>
      </c>
      <c r="Y2603" s="41">
        <f t="shared" si="1360"/>
        <v>0</v>
      </c>
      <c r="Z2603" s="41">
        <f t="shared" si="1360"/>
        <v>0</v>
      </c>
      <c r="AA2603" s="41">
        <f t="shared" si="1360"/>
        <v>0</v>
      </c>
      <c r="AB2603" s="42" t="e">
        <f t="shared" si="1354"/>
        <v>#DIV/0!</v>
      </c>
      <c r="AC2603" s="44"/>
      <c r="AE2603" s="135"/>
      <c r="AF2603" s="135"/>
      <c r="AG2603" s="135"/>
      <c r="AH2603" s="135"/>
      <c r="AI2603" s="135"/>
      <c r="AJ2603" s="135"/>
      <c r="AK2603" s="135"/>
      <c r="AL2603" s="135"/>
      <c r="AM2603" s="135"/>
      <c r="AN2603" s="135"/>
      <c r="AO2603" s="135"/>
      <c r="AP2603" s="135"/>
    </row>
    <row r="2604" spans="1:42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  <c r="AE2604" s="135"/>
      <c r="AF2604" s="135"/>
      <c r="AG2604" s="135"/>
      <c r="AH2604" s="135"/>
      <c r="AI2604" s="135"/>
      <c r="AJ2604" s="135"/>
      <c r="AK2604" s="135"/>
      <c r="AL2604" s="135"/>
      <c r="AM2604" s="135"/>
      <c r="AN2604" s="135"/>
      <c r="AO2604" s="135"/>
      <c r="AP2604" s="135"/>
    </row>
    <row r="2605" spans="1:42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  <c r="AE2605" s="135"/>
      <c r="AF2605" s="135"/>
      <c r="AG2605" s="135"/>
      <c r="AH2605" s="135"/>
      <c r="AI2605" s="135"/>
      <c r="AJ2605" s="135"/>
      <c r="AK2605" s="135"/>
      <c r="AL2605" s="135"/>
      <c r="AM2605" s="135"/>
      <c r="AN2605" s="135"/>
      <c r="AO2605" s="135"/>
      <c r="AP2605" s="135"/>
    </row>
    <row r="2606" spans="1:42" s="33" customFormat="1" ht="15" hidden="1" customHeight="1" x14ac:dyDescent="0.25">
      <c r="A2606" s="48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  <c r="AE2606" s="135"/>
      <c r="AF2606" s="135"/>
      <c r="AG2606" s="135"/>
      <c r="AH2606" s="135"/>
      <c r="AI2606" s="135"/>
      <c r="AJ2606" s="135"/>
      <c r="AK2606" s="135"/>
      <c r="AL2606" s="135"/>
      <c r="AM2606" s="135"/>
      <c r="AN2606" s="135"/>
      <c r="AO2606" s="135"/>
      <c r="AP2606" s="135"/>
    </row>
    <row r="2607" spans="1:42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9" t="e">
        <f t="shared" ref="AB2607:AB2613" si="1361">Z2607/D2607</f>
        <v>#DIV/0!</v>
      </c>
      <c r="AC2607" s="32"/>
      <c r="AE2607" s="135"/>
      <c r="AF2607" s="135"/>
      <c r="AG2607" s="135"/>
      <c r="AH2607" s="135"/>
      <c r="AI2607" s="135"/>
      <c r="AJ2607" s="135"/>
      <c r="AK2607" s="135"/>
      <c r="AL2607" s="135"/>
      <c r="AM2607" s="135"/>
      <c r="AN2607" s="135"/>
      <c r="AO2607" s="135"/>
      <c r="AP2607" s="135"/>
    </row>
    <row r="2608" spans="1:42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62">SUM(M2608:Y2608)</f>
        <v>0</v>
      </c>
      <c r="AA2608" s="31">
        <f>D2608-Z2608</f>
        <v>0</v>
      </c>
      <c r="AB2608" s="39" t="e">
        <f t="shared" si="1361"/>
        <v>#DIV/0!</v>
      </c>
      <c r="AC2608" s="32"/>
      <c r="AE2608" s="135"/>
      <c r="AF2608" s="135"/>
      <c r="AG2608" s="135"/>
      <c r="AH2608" s="135"/>
      <c r="AI2608" s="135"/>
      <c r="AJ2608" s="135"/>
      <c r="AK2608" s="135"/>
      <c r="AL2608" s="135"/>
      <c r="AM2608" s="135"/>
      <c r="AN2608" s="135"/>
      <c r="AO2608" s="135"/>
      <c r="AP2608" s="135"/>
    </row>
    <row r="2609" spans="1:42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62"/>
        <v>0</v>
      </c>
      <c r="AA2609" s="31">
        <f>D2609-Z2609</f>
        <v>0</v>
      </c>
      <c r="AB2609" s="39" t="e">
        <f t="shared" si="1361"/>
        <v>#DIV/0!</v>
      </c>
      <c r="AC2609" s="32"/>
      <c r="AE2609" s="135"/>
      <c r="AF2609" s="135"/>
      <c r="AG2609" s="135"/>
      <c r="AH2609" s="135"/>
      <c r="AI2609" s="135"/>
      <c r="AJ2609" s="135"/>
      <c r="AK2609" s="135"/>
      <c r="AL2609" s="135"/>
      <c r="AM2609" s="135"/>
      <c r="AN2609" s="135"/>
      <c r="AO2609" s="135"/>
      <c r="AP2609" s="135"/>
    </row>
    <row r="2610" spans="1:42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62"/>
        <v>0</v>
      </c>
      <c r="AA2610" s="31">
        <f>D2610-Z2610</f>
        <v>0</v>
      </c>
      <c r="AB2610" s="39" t="e">
        <f t="shared" si="1361"/>
        <v>#DIV/0!</v>
      </c>
      <c r="AC2610" s="32"/>
      <c r="AE2610" s="135"/>
      <c r="AF2610" s="135"/>
      <c r="AG2610" s="135"/>
      <c r="AH2610" s="135"/>
      <c r="AI2610" s="135"/>
      <c r="AJ2610" s="135"/>
      <c r="AK2610" s="135"/>
      <c r="AL2610" s="135"/>
      <c r="AM2610" s="135"/>
      <c r="AN2610" s="135"/>
      <c r="AO2610" s="135"/>
      <c r="AP2610" s="135"/>
    </row>
    <row r="2611" spans="1:42" s="33" customFormat="1" ht="18" hidden="1" customHeight="1" x14ac:dyDescent="0.25">
      <c r="A2611" s="40" t="s">
        <v>38</v>
      </c>
      <c r="B2611" s="41">
        <f t="shared" ref="B2611:C2611" si="1363">SUM(B2607:B2610)</f>
        <v>0</v>
      </c>
      <c r="C2611" s="41">
        <f t="shared" si="1363"/>
        <v>0</v>
      </c>
      <c r="D2611" s="41">
        <f>SUM(D2607:D2610)</f>
        <v>0</v>
      </c>
      <c r="E2611" s="41">
        <f t="shared" ref="E2611:AA2611" si="1364">SUM(E2607:E2610)</f>
        <v>0</v>
      </c>
      <c r="F2611" s="41">
        <f t="shared" si="1364"/>
        <v>0</v>
      </c>
      <c r="G2611" s="41">
        <f t="shared" si="1364"/>
        <v>0</v>
      </c>
      <c r="H2611" s="41">
        <f t="shared" si="1364"/>
        <v>0</v>
      </c>
      <c r="I2611" s="41">
        <f t="shared" si="1364"/>
        <v>0</v>
      </c>
      <c r="J2611" s="41">
        <f t="shared" si="1364"/>
        <v>0</v>
      </c>
      <c r="K2611" s="41">
        <f t="shared" si="1364"/>
        <v>0</v>
      </c>
      <c r="L2611" s="41">
        <f t="shared" si="1364"/>
        <v>0</v>
      </c>
      <c r="M2611" s="41">
        <f t="shared" si="1364"/>
        <v>0</v>
      </c>
      <c r="N2611" s="41">
        <f t="shared" si="1364"/>
        <v>0</v>
      </c>
      <c r="O2611" s="41">
        <f t="shared" si="1364"/>
        <v>0</v>
      </c>
      <c r="P2611" s="41">
        <f t="shared" si="1364"/>
        <v>0</v>
      </c>
      <c r="Q2611" s="41">
        <f t="shared" si="1364"/>
        <v>0</v>
      </c>
      <c r="R2611" s="41">
        <f t="shared" si="1364"/>
        <v>0</v>
      </c>
      <c r="S2611" s="41">
        <f t="shared" si="1364"/>
        <v>0</v>
      </c>
      <c r="T2611" s="41">
        <f t="shared" si="1364"/>
        <v>0</v>
      </c>
      <c r="U2611" s="41">
        <f t="shared" si="1364"/>
        <v>0</v>
      </c>
      <c r="V2611" s="41">
        <f t="shared" si="1364"/>
        <v>0</v>
      </c>
      <c r="W2611" s="41">
        <f t="shared" si="1364"/>
        <v>0</v>
      </c>
      <c r="X2611" s="41">
        <f t="shared" si="1364"/>
        <v>0</v>
      </c>
      <c r="Y2611" s="41">
        <f t="shared" si="1364"/>
        <v>0</v>
      </c>
      <c r="Z2611" s="41">
        <f t="shared" si="1364"/>
        <v>0</v>
      </c>
      <c r="AA2611" s="41">
        <f t="shared" si="1364"/>
        <v>0</v>
      </c>
      <c r="AB2611" s="42" t="e">
        <f t="shared" si="1361"/>
        <v>#DIV/0!</v>
      </c>
      <c r="AC2611" s="32"/>
      <c r="AE2611" s="135"/>
      <c r="AF2611" s="135"/>
      <c r="AG2611" s="135"/>
      <c r="AH2611" s="135"/>
      <c r="AI2611" s="135"/>
      <c r="AJ2611" s="135"/>
      <c r="AK2611" s="135"/>
      <c r="AL2611" s="135"/>
      <c r="AM2611" s="135"/>
      <c r="AN2611" s="135"/>
      <c r="AO2611" s="135"/>
      <c r="AP2611" s="135"/>
    </row>
    <row r="2612" spans="1:42" s="33" customFormat="1" ht="18" hidden="1" customHeight="1" x14ac:dyDescent="0.25">
      <c r="A2612" s="43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65">SUM(M2612:Y2612)</f>
        <v>0</v>
      </c>
      <c r="AA2612" s="31">
        <f>D2612-Z2612</f>
        <v>0</v>
      </c>
      <c r="AB2612" s="39" t="e">
        <f t="shared" si="1361"/>
        <v>#DIV/0!</v>
      </c>
      <c r="AC2612" s="32"/>
      <c r="AE2612" s="135"/>
      <c r="AF2612" s="135"/>
      <c r="AG2612" s="135"/>
      <c r="AH2612" s="135"/>
      <c r="AI2612" s="135"/>
      <c r="AJ2612" s="135"/>
      <c r="AK2612" s="135"/>
      <c r="AL2612" s="135"/>
      <c r="AM2612" s="135"/>
      <c r="AN2612" s="135"/>
      <c r="AO2612" s="135"/>
      <c r="AP2612" s="135"/>
    </row>
    <row r="2613" spans="1:42" s="33" customFormat="1" ht="18" hidden="1" customHeight="1" x14ac:dyDescent="0.25">
      <c r="A2613" s="40" t="s">
        <v>40</v>
      </c>
      <c r="B2613" s="41">
        <f t="shared" ref="B2613:C2613" si="1366">B2612+B2611</f>
        <v>0</v>
      </c>
      <c r="C2613" s="41">
        <f t="shared" si="1366"/>
        <v>0</v>
      </c>
      <c r="D2613" s="41">
        <f>D2612+D2611</f>
        <v>0</v>
      </c>
      <c r="E2613" s="41">
        <f t="shared" ref="E2613:AA2613" si="1367">E2612+E2611</f>
        <v>0</v>
      </c>
      <c r="F2613" s="41">
        <f t="shared" si="1367"/>
        <v>0</v>
      </c>
      <c r="G2613" s="41">
        <f t="shared" si="1367"/>
        <v>0</v>
      </c>
      <c r="H2613" s="41">
        <f t="shared" si="1367"/>
        <v>0</v>
      </c>
      <c r="I2613" s="41">
        <f t="shared" si="1367"/>
        <v>0</v>
      </c>
      <c r="J2613" s="41">
        <f t="shared" si="1367"/>
        <v>0</v>
      </c>
      <c r="K2613" s="41">
        <f t="shared" si="1367"/>
        <v>0</v>
      </c>
      <c r="L2613" s="41">
        <f t="shared" si="1367"/>
        <v>0</v>
      </c>
      <c r="M2613" s="41">
        <f t="shared" si="1367"/>
        <v>0</v>
      </c>
      <c r="N2613" s="41">
        <f t="shared" si="1367"/>
        <v>0</v>
      </c>
      <c r="O2613" s="41">
        <f t="shared" si="1367"/>
        <v>0</v>
      </c>
      <c r="P2613" s="41">
        <f t="shared" si="1367"/>
        <v>0</v>
      </c>
      <c r="Q2613" s="41">
        <f t="shared" si="1367"/>
        <v>0</v>
      </c>
      <c r="R2613" s="41">
        <f t="shared" si="1367"/>
        <v>0</v>
      </c>
      <c r="S2613" s="41">
        <f t="shared" si="1367"/>
        <v>0</v>
      </c>
      <c r="T2613" s="41">
        <f t="shared" si="1367"/>
        <v>0</v>
      </c>
      <c r="U2613" s="41">
        <f t="shared" si="1367"/>
        <v>0</v>
      </c>
      <c r="V2613" s="41">
        <f t="shared" si="1367"/>
        <v>0</v>
      </c>
      <c r="W2613" s="41">
        <f t="shared" si="1367"/>
        <v>0</v>
      </c>
      <c r="X2613" s="41">
        <f t="shared" si="1367"/>
        <v>0</v>
      </c>
      <c r="Y2613" s="41">
        <f t="shared" si="1367"/>
        <v>0</v>
      </c>
      <c r="Z2613" s="41">
        <f t="shared" si="1367"/>
        <v>0</v>
      </c>
      <c r="AA2613" s="41">
        <f t="shared" si="1367"/>
        <v>0</v>
      </c>
      <c r="AB2613" s="42" t="e">
        <f t="shared" si="1361"/>
        <v>#DIV/0!</v>
      </c>
      <c r="AC2613" s="44"/>
      <c r="AE2613" s="135"/>
      <c r="AF2613" s="135"/>
      <c r="AG2613" s="135"/>
      <c r="AH2613" s="135"/>
      <c r="AI2613" s="135"/>
      <c r="AJ2613" s="135"/>
      <c r="AK2613" s="135"/>
      <c r="AL2613" s="135"/>
      <c r="AM2613" s="135"/>
      <c r="AN2613" s="135"/>
      <c r="AO2613" s="135"/>
      <c r="AP2613" s="135"/>
    </row>
    <row r="2614" spans="1:42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  <c r="AE2614" s="135"/>
      <c r="AF2614" s="135"/>
      <c r="AG2614" s="135"/>
      <c r="AH2614" s="135"/>
      <c r="AI2614" s="135"/>
      <c r="AJ2614" s="135"/>
      <c r="AK2614" s="135"/>
      <c r="AL2614" s="135"/>
      <c r="AM2614" s="135"/>
      <c r="AN2614" s="135"/>
      <c r="AO2614" s="135"/>
      <c r="AP2614" s="135"/>
    </row>
    <row r="2615" spans="1:42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  <c r="AE2615" s="135"/>
      <c r="AF2615" s="135"/>
      <c r="AG2615" s="135"/>
      <c r="AH2615" s="135"/>
      <c r="AI2615" s="135"/>
      <c r="AJ2615" s="135"/>
      <c r="AK2615" s="135"/>
      <c r="AL2615" s="135"/>
      <c r="AM2615" s="135"/>
      <c r="AN2615" s="135"/>
      <c r="AO2615" s="135"/>
      <c r="AP2615" s="135"/>
    </row>
    <row r="2616" spans="1:42" s="33" customFormat="1" ht="15" hidden="1" customHeight="1" x14ac:dyDescent="0.25">
      <c r="A2616" s="48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  <c r="AE2616" s="135"/>
      <c r="AF2616" s="135"/>
      <c r="AG2616" s="135"/>
      <c r="AH2616" s="135"/>
      <c r="AI2616" s="135"/>
      <c r="AJ2616" s="135"/>
      <c r="AK2616" s="135"/>
      <c r="AL2616" s="135"/>
      <c r="AM2616" s="135"/>
      <c r="AN2616" s="135"/>
      <c r="AO2616" s="135"/>
      <c r="AP2616" s="135"/>
    </row>
    <row r="2617" spans="1:42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9" t="e">
        <f t="shared" ref="AB2617:AB2623" si="1368">Z2617/D2617</f>
        <v>#DIV/0!</v>
      </c>
      <c r="AC2617" s="32"/>
      <c r="AE2617" s="135"/>
      <c r="AF2617" s="135"/>
      <c r="AG2617" s="135"/>
      <c r="AH2617" s="135"/>
      <c r="AI2617" s="135"/>
      <c r="AJ2617" s="135"/>
      <c r="AK2617" s="135"/>
      <c r="AL2617" s="135"/>
      <c r="AM2617" s="135"/>
      <c r="AN2617" s="135"/>
      <c r="AO2617" s="135"/>
      <c r="AP2617" s="135"/>
    </row>
    <row r="2618" spans="1:42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69">SUM(M2618:Y2618)</f>
        <v>0</v>
      </c>
      <c r="AA2618" s="31">
        <f>D2618-Z2618</f>
        <v>0</v>
      </c>
      <c r="AB2618" s="39" t="e">
        <f t="shared" si="1368"/>
        <v>#DIV/0!</v>
      </c>
      <c r="AC2618" s="32"/>
      <c r="AE2618" s="135"/>
      <c r="AF2618" s="135"/>
      <c r="AG2618" s="135"/>
      <c r="AH2618" s="135"/>
      <c r="AI2618" s="135"/>
      <c r="AJ2618" s="135"/>
      <c r="AK2618" s="135"/>
      <c r="AL2618" s="135"/>
      <c r="AM2618" s="135"/>
      <c r="AN2618" s="135"/>
      <c r="AO2618" s="135"/>
      <c r="AP2618" s="135"/>
    </row>
    <row r="2619" spans="1:42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69"/>
        <v>0</v>
      </c>
      <c r="AA2619" s="31">
        <f>D2619-Z2619</f>
        <v>0</v>
      </c>
      <c r="AB2619" s="39" t="e">
        <f t="shared" si="1368"/>
        <v>#DIV/0!</v>
      </c>
      <c r="AC2619" s="32"/>
      <c r="AE2619" s="135"/>
      <c r="AF2619" s="135"/>
      <c r="AG2619" s="135"/>
      <c r="AH2619" s="135"/>
      <c r="AI2619" s="135"/>
      <c r="AJ2619" s="135"/>
      <c r="AK2619" s="135"/>
      <c r="AL2619" s="135"/>
      <c r="AM2619" s="135"/>
      <c r="AN2619" s="135"/>
      <c r="AO2619" s="135"/>
      <c r="AP2619" s="135"/>
    </row>
    <row r="2620" spans="1:42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69"/>
        <v>0</v>
      </c>
      <c r="AA2620" s="31">
        <f>D2620-Z2620</f>
        <v>0</v>
      </c>
      <c r="AB2620" s="39" t="e">
        <f t="shared" si="1368"/>
        <v>#DIV/0!</v>
      </c>
      <c r="AC2620" s="32"/>
      <c r="AE2620" s="135"/>
      <c r="AF2620" s="135"/>
      <c r="AG2620" s="135"/>
      <c r="AH2620" s="135"/>
      <c r="AI2620" s="135"/>
      <c r="AJ2620" s="135"/>
      <c r="AK2620" s="135"/>
      <c r="AL2620" s="135"/>
      <c r="AM2620" s="135"/>
      <c r="AN2620" s="135"/>
      <c r="AO2620" s="135"/>
      <c r="AP2620" s="135"/>
    </row>
    <row r="2621" spans="1:42" s="33" customFormat="1" ht="18" hidden="1" customHeight="1" x14ac:dyDescent="0.25">
      <c r="A2621" s="40" t="s">
        <v>38</v>
      </c>
      <c r="B2621" s="41">
        <f t="shared" ref="B2621:C2621" si="1370">SUM(B2617:B2620)</f>
        <v>0</v>
      </c>
      <c r="C2621" s="41">
        <f t="shared" si="1370"/>
        <v>0</v>
      </c>
      <c r="D2621" s="41">
        <f>SUM(D2617:D2620)</f>
        <v>0</v>
      </c>
      <c r="E2621" s="41">
        <f t="shared" ref="E2621:AA2621" si="1371">SUM(E2617:E2620)</f>
        <v>0</v>
      </c>
      <c r="F2621" s="41">
        <f t="shared" si="1371"/>
        <v>0</v>
      </c>
      <c r="G2621" s="41">
        <f t="shared" si="1371"/>
        <v>0</v>
      </c>
      <c r="H2621" s="41">
        <f t="shared" si="1371"/>
        <v>0</v>
      </c>
      <c r="I2621" s="41">
        <f t="shared" si="1371"/>
        <v>0</v>
      </c>
      <c r="J2621" s="41">
        <f t="shared" si="1371"/>
        <v>0</v>
      </c>
      <c r="K2621" s="41">
        <f t="shared" si="1371"/>
        <v>0</v>
      </c>
      <c r="L2621" s="41">
        <f t="shared" si="1371"/>
        <v>0</v>
      </c>
      <c r="M2621" s="41">
        <f t="shared" si="1371"/>
        <v>0</v>
      </c>
      <c r="N2621" s="41">
        <f t="shared" si="1371"/>
        <v>0</v>
      </c>
      <c r="O2621" s="41">
        <f t="shared" si="1371"/>
        <v>0</v>
      </c>
      <c r="P2621" s="41">
        <f t="shared" si="1371"/>
        <v>0</v>
      </c>
      <c r="Q2621" s="41">
        <f t="shared" si="1371"/>
        <v>0</v>
      </c>
      <c r="R2621" s="41">
        <f t="shared" si="1371"/>
        <v>0</v>
      </c>
      <c r="S2621" s="41">
        <f t="shared" si="1371"/>
        <v>0</v>
      </c>
      <c r="T2621" s="41">
        <f t="shared" si="1371"/>
        <v>0</v>
      </c>
      <c r="U2621" s="41">
        <f t="shared" si="1371"/>
        <v>0</v>
      </c>
      <c r="V2621" s="41">
        <f t="shared" si="1371"/>
        <v>0</v>
      </c>
      <c r="W2621" s="41">
        <f t="shared" si="1371"/>
        <v>0</v>
      </c>
      <c r="X2621" s="41">
        <f t="shared" si="1371"/>
        <v>0</v>
      </c>
      <c r="Y2621" s="41">
        <f t="shared" si="1371"/>
        <v>0</v>
      </c>
      <c r="Z2621" s="41">
        <f t="shared" si="1371"/>
        <v>0</v>
      </c>
      <c r="AA2621" s="41">
        <f t="shared" si="1371"/>
        <v>0</v>
      </c>
      <c r="AB2621" s="42" t="e">
        <f t="shared" si="1368"/>
        <v>#DIV/0!</v>
      </c>
      <c r="AC2621" s="32"/>
      <c r="AE2621" s="135"/>
      <c r="AF2621" s="135"/>
      <c r="AG2621" s="135"/>
      <c r="AH2621" s="135"/>
      <c r="AI2621" s="135"/>
      <c r="AJ2621" s="135"/>
      <c r="AK2621" s="135"/>
      <c r="AL2621" s="135"/>
      <c r="AM2621" s="135"/>
      <c r="AN2621" s="135"/>
      <c r="AO2621" s="135"/>
      <c r="AP2621" s="135"/>
    </row>
    <row r="2622" spans="1:42" s="33" customFormat="1" ht="18" hidden="1" customHeight="1" x14ac:dyDescent="0.25">
      <c r="A2622" s="43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72">SUM(M2622:Y2622)</f>
        <v>0</v>
      </c>
      <c r="AA2622" s="31">
        <f>D2622-Z2622</f>
        <v>0</v>
      </c>
      <c r="AB2622" s="39" t="e">
        <f t="shared" si="1368"/>
        <v>#DIV/0!</v>
      </c>
      <c r="AC2622" s="32"/>
      <c r="AE2622" s="135"/>
      <c r="AF2622" s="135"/>
      <c r="AG2622" s="135"/>
      <c r="AH2622" s="135"/>
      <c r="AI2622" s="135"/>
      <c r="AJ2622" s="135"/>
      <c r="AK2622" s="135"/>
      <c r="AL2622" s="135"/>
      <c r="AM2622" s="135"/>
      <c r="AN2622" s="135"/>
      <c r="AO2622" s="135"/>
      <c r="AP2622" s="135"/>
    </row>
    <row r="2623" spans="1:42" s="33" customFormat="1" ht="18" hidden="1" customHeight="1" x14ac:dyDescent="0.25">
      <c r="A2623" s="40" t="s">
        <v>40</v>
      </c>
      <c r="B2623" s="41">
        <f t="shared" ref="B2623:C2623" si="1373">B2622+B2621</f>
        <v>0</v>
      </c>
      <c r="C2623" s="41">
        <f t="shared" si="1373"/>
        <v>0</v>
      </c>
      <c r="D2623" s="41">
        <f>D2622+D2621</f>
        <v>0</v>
      </c>
      <c r="E2623" s="41">
        <f t="shared" ref="E2623:AA2623" si="1374">E2622+E2621</f>
        <v>0</v>
      </c>
      <c r="F2623" s="41">
        <f t="shared" si="1374"/>
        <v>0</v>
      </c>
      <c r="G2623" s="41">
        <f t="shared" si="1374"/>
        <v>0</v>
      </c>
      <c r="H2623" s="41">
        <f t="shared" si="1374"/>
        <v>0</v>
      </c>
      <c r="I2623" s="41">
        <f t="shared" si="1374"/>
        <v>0</v>
      </c>
      <c r="J2623" s="41">
        <f t="shared" si="1374"/>
        <v>0</v>
      </c>
      <c r="K2623" s="41">
        <f t="shared" si="1374"/>
        <v>0</v>
      </c>
      <c r="L2623" s="41">
        <f t="shared" si="1374"/>
        <v>0</v>
      </c>
      <c r="M2623" s="41">
        <f t="shared" si="1374"/>
        <v>0</v>
      </c>
      <c r="N2623" s="41">
        <f t="shared" si="1374"/>
        <v>0</v>
      </c>
      <c r="O2623" s="41">
        <f t="shared" si="1374"/>
        <v>0</v>
      </c>
      <c r="P2623" s="41">
        <f t="shared" si="1374"/>
        <v>0</v>
      </c>
      <c r="Q2623" s="41">
        <f t="shared" si="1374"/>
        <v>0</v>
      </c>
      <c r="R2623" s="41">
        <f t="shared" si="1374"/>
        <v>0</v>
      </c>
      <c r="S2623" s="41">
        <f t="shared" si="1374"/>
        <v>0</v>
      </c>
      <c r="T2623" s="41">
        <f t="shared" si="1374"/>
        <v>0</v>
      </c>
      <c r="U2623" s="41">
        <f t="shared" si="1374"/>
        <v>0</v>
      </c>
      <c r="V2623" s="41">
        <f t="shared" si="1374"/>
        <v>0</v>
      </c>
      <c r="W2623" s="41">
        <f t="shared" si="1374"/>
        <v>0</v>
      </c>
      <c r="X2623" s="41">
        <f t="shared" si="1374"/>
        <v>0</v>
      </c>
      <c r="Y2623" s="41">
        <f t="shared" si="1374"/>
        <v>0</v>
      </c>
      <c r="Z2623" s="41">
        <f t="shared" si="1374"/>
        <v>0</v>
      </c>
      <c r="AA2623" s="41">
        <f t="shared" si="1374"/>
        <v>0</v>
      </c>
      <c r="AB2623" s="42" t="e">
        <f t="shared" si="1368"/>
        <v>#DIV/0!</v>
      </c>
      <c r="AC2623" s="44"/>
      <c r="AE2623" s="135"/>
      <c r="AF2623" s="135"/>
      <c r="AG2623" s="135"/>
      <c r="AH2623" s="135"/>
      <c r="AI2623" s="135"/>
      <c r="AJ2623" s="135"/>
      <c r="AK2623" s="135"/>
      <c r="AL2623" s="135"/>
      <c r="AM2623" s="135"/>
      <c r="AN2623" s="135"/>
      <c r="AO2623" s="135"/>
      <c r="AP2623" s="135"/>
    </row>
    <row r="2624" spans="1:42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  <c r="AE2624" s="135"/>
      <c r="AF2624" s="135"/>
      <c r="AG2624" s="135"/>
      <c r="AH2624" s="135"/>
      <c r="AI2624" s="135"/>
      <c r="AJ2624" s="135"/>
      <c r="AK2624" s="135"/>
      <c r="AL2624" s="135"/>
      <c r="AM2624" s="135"/>
      <c r="AN2624" s="135"/>
      <c r="AO2624" s="135"/>
      <c r="AP2624" s="135"/>
    </row>
    <row r="2625" spans="1:42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  <c r="AE2625" s="135"/>
      <c r="AF2625" s="135"/>
      <c r="AG2625" s="135"/>
      <c r="AH2625" s="135"/>
      <c r="AI2625" s="135"/>
      <c r="AJ2625" s="135"/>
      <c r="AK2625" s="135"/>
      <c r="AL2625" s="135"/>
      <c r="AM2625" s="135"/>
      <c r="AN2625" s="135"/>
      <c r="AO2625" s="135"/>
      <c r="AP2625" s="135"/>
    </row>
    <row r="2626" spans="1:42" s="33" customFormat="1" ht="15" hidden="1" customHeight="1" x14ac:dyDescent="0.25">
      <c r="A2626" s="48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  <c r="AE2626" s="135"/>
      <c r="AF2626" s="135"/>
      <c r="AG2626" s="135"/>
      <c r="AH2626" s="135"/>
      <c r="AI2626" s="135"/>
      <c r="AJ2626" s="135"/>
      <c r="AK2626" s="135"/>
      <c r="AL2626" s="135"/>
      <c r="AM2626" s="135"/>
      <c r="AN2626" s="135"/>
      <c r="AO2626" s="135"/>
      <c r="AP2626" s="135"/>
    </row>
    <row r="2627" spans="1:42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9" t="e">
        <f t="shared" ref="AB2627:AB2633" si="1375">Z2627/D2627</f>
        <v>#DIV/0!</v>
      </c>
      <c r="AC2627" s="32"/>
      <c r="AE2627" s="135"/>
      <c r="AF2627" s="135"/>
      <c r="AG2627" s="135"/>
      <c r="AH2627" s="135"/>
      <c r="AI2627" s="135"/>
      <c r="AJ2627" s="135"/>
      <c r="AK2627" s="135"/>
      <c r="AL2627" s="135"/>
      <c r="AM2627" s="135"/>
      <c r="AN2627" s="135"/>
      <c r="AO2627" s="135"/>
      <c r="AP2627" s="135"/>
    </row>
    <row r="2628" spans="1:42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76">SUM(M2628:Y2628)</f>
        <v>0</v>
      </c>
      <c r="AA2628" s="31">
        <f>D2628-Z2628</f>
        <v>0</v>
      </c>
      <c r="AB2628" s="39" t="e">
        <f t="shared" si="1375"/>
        <v>#DIV/0!</v>
      </c>
      <c r="AC2628" s="32"/>
      <c r="AE2628" s="135"/>
      <c r="AF2628" s="135"/>
      <c r="AG2628" s="135"/>
      <c r="AH2628" s="135"/>
      <c r="AI2628" s="135"/>
      <c r="AJ2628" s="135"/>
      <c r="AK2628" s="135"/>
      <c r="AL2628" s="135"/>
      <c r="AM2628" s="135"/>
      <c r="AN2628" s="135"/>
      <c r="AO2628" s="135"/>
      <c r="AP2628" s="135"/>
    </row>
    <row r="2629" spans="1:42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76"/>
        <v>0</v>
      </c>
      <c r="AA2629" s="31">
        <f>D2629-Z2629</f>
        <v>0</v>
      </c>
      <c r="AB2629" s="39" t="e">
        <f t="shared" si="1375"/>
        <v>#DIV/0!</v>
      </c>
      <c r="AC2629" s="32"/>
      <c r="AE2629" s="135"/>
      <c r="AF2629" s="135"/>
      <c r="AG2629" s="135"/>
      <c r="AH2629" s="135"/>
      <c r="AI2629" s="135"/>
      <c r="AJ2629" s="135"/>
      <c r="AK2629" s="135"/>
      <c r="AL2629" s="135"/>
      <c r="AM2629" s="135"/>
      <c r="AN2629" s="135"/>
      <c r="AO2629" s="135"/>
      <c r="AP2629" s="135"/>
    </row>
    <row r="2630" spans="1:42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76"/>
        <v>0</v>
      </c>
      <c r="AA2630" s="31">
        <f>D2630-Z2630</f>
        <v>0</v>
      </c>
      <c r="AB2630" s="39" t="e">
        <f t="shared" si="1375"/>
        <v>#DIV/0!</v>
      </c>
      <c r="AC2630" s="32"/>
      <c r="AE2630" s="135"/>
      <c r="AF2630" s="135"/>
      <c r="AG2630" s="135"/>
      <c r="AH2630" s="135"/>
      <c r="AI2630" s="135"/>
      <c r="AJ2630" s="135"/>
      <c r="AK2630" s="135"/>
      <c r="AL2630" s="135"/>
      <c r="AM2630" s="135"/>
      <c r="AN2630" s="135"/>
      <c r="AO2630" s="135"/>
      <c r="AP2630" s="135"/>
    </row>
    <row r="2631" spans="1:42" s="33" customFormat="1" ht="18" hidden="1" customHeight="1" x14ac:dyDescent="0.25">
      <c r="A2631" s="40" t="s">
        <v>38</v>
      </c>
      <c r="B2631" s="41">
        <f t="shared" ref="B2631:C2631" si="1377">SUM(B2627:B2630)</f>
        <v>0</v>
      </c>
      <c r="C2631" s="41">
        <f t="shared" si="1377"/>
        <v>0</v>
      </c>
      <c r="D2631" s="41">
        <f>SUM(D2627:D2630)</f>
        <v>0</v>
      </c>
      <c r="E2631" s="41">
        <f t="shared" ref="E2631:AA2631" si="1378">SUM(E2627:E2630)</f>
        <v>0</v>
      </c>
      <c r="F2631" s="41">
        <f t="shared" si="1378"/>
        <v>0</v>
      </c>
      <c r="G2631" s="41">
        <f t="shared" si="1378"/>
        <v>0</v>
      </c>
      <c r="H2631" s="41">
        <f t="shared" si="1378"/>
        <v>0</v>
      </c>
      <c r="I2631" s="41">
        <f t="shared" si="1378"/>
        <v>0</v>
      </c>
      <c r="J2631" s="41">
        <f t="shared" si="1378"/>
        <v>0</v>
      </c>
      <c r="K2631" s="41">
        <f t="shared" si="1378"/>
        <v>0</v>
      </c>
      <c r="L2631" s="41">
        <f t="shared" si="1378"/>
        <v>0</v>
      </c>
      <c r="M2631" s="41">
        <f t="shared" si="1378"/>
        <v>0</v>
      </c>
      <c r="N2631" s="41">
        <f t="shared" si="1378"/>
        <v>0</v>
      </c>
      <c r="O2631" s="41">
        <f t="shared" si="1378"/>
        <v>0</v>
      </c>
      <c r="P2631" s="41">
        <f t="shared" si="1378"/>
        <v>0</v>
      </c>
      <c r="Q2631" s="41">
        <f t="shared" si="1378"/>
        <v>0</v>
      </c>
      <c r="R2631" s="41">
        <f t="shared" si="1378"/>
        <v>0</v>
      </c>
      <c r="S2631" s="41">
        <f t="shared" si="1378"/>
        <v>0</v>
      </c>
      <c r="T2631" s="41">
        <f t="shared" si="1378"/>
        <v>0</v>
      </c>
      <c r="U2631" s="41">
        <f t="shared" si="1378"/>
        <v>0</v>
      </c>
      <c r="V2631" s="41">
        <f t="shared" si="1378"/>
        <v>0</v>
      </c>
      <c r="W2631" s="41">
        <f t="shared" si="1378"/>
        <v>0</v>
      </c>
      <c r="X2631" s="41">
        <f t="shared" si="1378"/>
        <v>0</v>
      </c>
      <c r="Y2631" s="41">
        <f t="shared" si="1378"/>
        <v>0</v>
      </c>
      <c r="Z2631" s="41">
        <f t="shared" si="1378"/>
        <v>0</v>
      </c>
      <c r="AA2631" s="41">
        <f t="shared" si="1378"/>
        <v>0</v>
      </c>
      <c r="AB2631" s="42" t="e">
        <f t="shared" si="1375"/>
        <v>#DIV/0!</v>
      </c>
      <c r="AC2631" s="32"/>
      <c r="AE2631" s="135"/>
      <c r="AF2631" s="135"/>
      <c r="AG2631" s="135"/>
      <c r="AH2631" s="135"/>
      <c r="AI2631" s="135"/>
      <c r="AJ2631" s="135"/>
      <c r="AK2631" s="135"/>
      <c r="AL2631" s="135"/>
      <c r="AM2631" s="135"/>
      <c r="AN2631" s="135"/>
      <c r="AO2631" s="135"/>
      <c r="AP2631" s="135"/>
    </row>
    <row r="2632" spans="1:42" s="33" customFormat="1" ht="18" hidden="1" customHeight="1" x14ac:dyDescent="0.25">
      <c r="A2632" s="43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79">SUM(M2632:Y2632)</f>
        <v>0</v>
      </c>
      <c r="AA2632" s="31">
        <f>D2632-Z2632</f>
        <v>0</v>
      </c>
      <c r="AB2632" s="39" t="e">
        <f t="shared" si="1375"/>
        <v>#DIV/0!</v>
      </c>
      <c r="AC2632" s="32"/>
      <c r="AE2632" s="135"/>
      <c r="AF2632" s="135"/>
      <c r="AG2632" s="135"/>
      <c r="AH2632" s="135"/>
      <c r="AI2632" s="135"/>
      <c r="AJ2632" s="135"/>
      <c r="AK2632" s="135"/>
      <c r="AL2632" s="135"/>
      <c r="AM2632" s="135"/>
      <c r="AN2632" s="135"/>
      <c r="AO2632" s="135"/>
      <c r="AP2632" s="135"/>
    </row>
    <row r="2633" spans="1:42" s="33" customFormat="1" ht="18" hidden="1" customHeight="1" x14ac:dyDescent="0.25">
      <c r="A2633" s="40" t="s">
        <v>40</v>
      </c>
      <c r="B2633" s="41">
        <f t="shared" ref="B2633:C2633" si="1380">B2632+B2631</f>
        <v>0</v>
      </c>
      <c r="C2633" s="41">
        <f t="shared" si="1380"/>
        <v>0</v>
      </c>
      <c r="D2633" s="41">
        <f>D2632+D2631</f>
        <v>0</v>
      </c>
      <c r="E2633" s="41">
        <f t="shared" ref="E2633:AA2633" si="1381">E2632+E2631</f>
        <v>0</v>
      </c>
      <c r="F2633" s="41">
        <f t="shared" si="1381"/>
        <v>0</v>
      </c>
      <c r="G2633" s="41">
        <f t="shared" si="1381"/>
        <v>0</v>
      </c>
      <c r="H2633" s="41">
        <f t="shared" si="1381"/>
        <v>0</v>
      </c>
      <c r="I2633" s="41">
        <f t="shared" si="1381"/>
        <v>0</v>
      </c>
      <c r="J2633" s="41">
        <f t="shared" si="1381"/>
        <v>0</v>
      </c>
      <c r="K2633" s="41">
        <f t="shared" si="1381"/>
        <v>0</v>
      </c>
      <c r="L2633" s="41">
        <f t="shared" si="1381"/>
        <v>0</v>
      </c>
      <c r="M2633" s="41">
        <f t="shared" si="1381"/>
        <v>0</v>
      </c>
      <c r="N2633" s="41">
        <f t="shared" si="1381"/>
        <v>0</v>
      </c>
      <c r="O2633" s="41">
        <f t="shared" si="1381"/>
        <v>0</v>
      </c>
      <c r="P2633" s="41">
        <f t="shared" si="1381"/>
        <v>0</v>
      </c>
      <c r="Q2633" s="41">
        <f t="shared" si="1381"/>
        <v>0</v>
      </c>
      <c r="R2633" s="41">
        <f t="shared" si="1381"/>
        <v>0</v>
      </c>
      <c r="S2633" s="41">
        <f t="shared" si="1381"/>
        <v>0</v>
      </c>
      <c r="T2633" s="41">
        <f t="shared" si="1381"/>
        <v>0</v>
      </c>
      <c r="U2633" s="41">
        <f t="shared" si="1381"/>
        <v>0</v>
      </c>
      <c r="V2633" s="41">
        <f t="shared" si="1381"/>
        <v>0</v>
      </c>
      <c r="W2633" s="41">
        <f t="shared" si="1381"/>
        <v>0</v>
      </c>
      <c r="X2633" s="41">
        <f t="shared" si="1381"/>
        <v>0</v>
      </c>
      <c r="Y2633" s="41">
        <f t="shared" si="1381"/>
        <v>0</v>
      </c>
      <c r="Z2633" s="41">
        <f t="shared" si="1381"/>
        <v>0</v>
      </c>
      <c r="AA2633" s="41">
        <f t="shared" si="1381"/>
        <v>0</v>
      </c>
      <c r="AB2633" s="42" t="e">
        <f t="shared" si="1375"/>
        <v>#DIV/0!</v>
      </c>
      <c r="AC2633" s="44"/>
      <c r="AE2633" s="135"/>
      <c r="AF2633" s="135"/>
      <c r="AG2633" s="135"/>
      <c r="AH2633" s="135"/>
      <c r="AI2633" s="135"/>
      <c r="AJ2633" s="135"/>
      <c r="AK2633" s="135"/>
      <c r="AL2633" s="135"/>
      <c r="AM2633" s="135"/>
      <c r="AN2633" s="135"/>
      <c r="AO2633" s="135"/>
      <c r="AP2633" s="135"/>
    </row>
    <row r="2634" spans="1:42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  <c r="AE2634" s="135"/>
      <c r="AF2634" s="135"/>
      <c r="AG2634" s="135"/>
      <c r="AH2634" s="135"/>
      <c r="AI2634" s="135"/>
      <c r="AJ2634" s="135"/>
      <c r="AK2634" s="135"/>
      <c r="AL2634" s="135"/>
      <c r="AM2634" s="135"/>
      <c r="AN2634" s="135"/>
      <c r="AO2634" s="135"/>
      <c r="AP2634" s="135"/>
    </row>
    <row r="2635" spans="1:42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  <c r="AE2635" s="135"/>
      <c r="AF2635" s="135"/>
      <c r="AG2635" s="135"/>
      <c r="AH2635" s="135"/>
      <c r="AI2635" s="135"/>
      <c r="AJ2635" s="135"/>
      <c r="AK2635" s="135"/>
      <c r="AL2635" s="135"/>
      <c r="AM2635" s="135"/>
      <c r="AN2635" s="135"/>
      <c r="AO2635" s="135"/>
      <c r="AP2635" s="135"/>
    </row>
    <row r="2636" spans="1:42" s="33" customFormat="1" ht="15" customHeight="1" x14ac:dyDescent="0.25">
      <c r="A2636" s="48" t="s">
        <v>145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  <c r="AE2636" s="135"/>
      <c r="AF2636" s="135"/>
      <c r="AG2636" s="135"/>
      <c r="AH2636" s="135"/>
      <c r="AI2636" s="135"/>
      <c r="AJ2636" s="135"/>
      <c r="AK2636" s="135"/>
      <c r="AL2636" s="135"/>
      <c r="AM2636" s="135"/>
      <c r="AN2636" s="135"/>
      <c r="AO2636" s="135"/>
      <c r="AP2636" s="135"/>
    </row>
    <row r="2637" spans="1:42" s="33" customFormat="1" ht="35.1" customHeight="1" x14ac:dyDescent="0.2">
      <c r="A2637" s="36" t="s">
        <v>34</v>
      </c>
      <c r="B2637" s="31">
        <f>B2477+B2317+B2257+B2247+B2135</f>
        <v>0</v>
      </c>
      <c r="C2637" s="31">
        <f t="shared" ref="C2637:Y2642" si="1382">C2477+C2317+C2257+C2247+C2135</f>
        <v>0</v>
      </c>
      <c r="D2637" s="31">
        <f t="shared" si="1382"/>
        <v>0</v>
      </c>
      <c r="E2637" s="31">
        <f t="shared" si="1382"/>
        <v>0</v>
      </c>
      <c r="F2637" s="31">
        <f t="shared" si="1382"/>
        <v>0</v>
      </c>
      <c r="G2637" s="31">
        <f t="shared" si="1382"/>
        <v>0</v>
      </c>
      <c r="H2637" s="31">
        <f t="shared" si="1382"/>
        <v>0</v>
      </c>
      <c r="I2637" s="31">
        <f t="shared" si="1382"/>
        <v>0</v>
      </c>
      <c r="J2637" s="31">
        <f t="shared" si="1382"/>
        <v>0</v>
      </c>
      <c r="K2637" s="31">
        <f t="shared" si="1382"/>
        <v>0</v>
      </c>
      <c r="L2637" s="31">
        <f t="shared" si="1382"/>
        <v>0</v>
      </c>
      <c r="M2637" s="31">
        <f t="shared" si="1382"/>
        <v>0</v>
      </c>
      <c r="N2637" s="31">
        <f t="shared" si="1382"/>
        <v>0</v>
      </c>
      <c r="O2637" s="31">
        <f t="shared" si="1382"/>
        <v>0</v>
      </c>
      <c r="P2637" s="31">
        <f t="shared" si="1382"/>
        <v>0</v>
      </c>
      <c r="Q2637" s="31">
        <f t="shared" si="1382"/>
        <v>0</v>
      </c>
      <c r="R2637" s="31">
        <f t="shared" si="1382"/>
        <v>0</v>
      </c>
      <c r="S2637" s="31">
        <f t="shared" si="1382"/>
        <v>0</v>
      </c>
      <c r="T2637" s="31">
        <f t="shared" si="1382"/>
        <v>0</v>
      </c>
      <c r="U2637" s="31">
        <f t="shared" si="1382"/>
        <v>0</v>
      </c>
      <c r="V2637" s="31">
        <f t="shared" si="1382"/>
        <v>0</v>
      </c>
      <c r="W2637" s="31">
        <f t="shared" si="1382"/>
        <v>0</v>
      </c>
      <c r="X2637" s="31">
        <f t="shared" si="1382"/>
        <v>0</v>
      </c>
      <c r="Y2637" s="31">
        <f t="shared" si="1382"/>
        <v>0</v>
      </c>
      <c r="Z2637" s="31">
        <f>SUM(M2637:Y2637)</f>
        <v>0</v>
      </c>
      <c r="AA2637" s="31">
        <f>D2637-Z2637</f>
        <v>0</v>
      </c>
      <c r="AB2637" s="37" t="e">
        <f>Z2637/D2637</f>
        <v>#DIV/0!</v>
      </c>
      <c r="AC2637" s="32"/>
      <c r="AE2637" s="135"/>
      <c r="AF2637" s="135"/>
      <c r="AG2637" s="142"/>
      <c r="AH2637" s="141"/>
      <c r="AI2637" s="141"/>
      <c r="AJ2637" s="135"/>
      <c r="AK2637" s="135"/>
      <c r="AL2637" s="135"/>
      <c r="AM2637" s="135"/>
      <c r="AN2637" s="135"/>
      <c r="AO2637" s="135"/>
      <c r="AP2637" s="135"/>
    </row>
    <row r="2638" spans="1:42" s="33" customFormat="1" ht="25.35" customHeight="1" x14ac:dyDescent="0.2">
      <c r="A2638" s="36" t="s">
        <v>35</v>
      </c>
      <c r="B2638" s="31">
        <f t="shared" ref="B2638:Q2642" si="1383">B2478+B2318+B2258+B2248+B2136</f>
        <v>2472004691.9700003</v>
      </c>
      <c r="C2638" s="31">
        <f t="shared" si="1383"/>
        <v>0</v>
      </c>
      <c r="D2638" s="31">
        <f t="shared" si="1383"/>
        <v>2472004691.9700003</v>
      </c>
      <c r="E2638" s="31">
        <f t="shared" si="1383"/>
        <v>18113</v>
      </c>
      <c r="F2638" s="31">
        <f t="shared" si="1383"/>
        <v>1273610025.5000005</v>
      </c>
      <c r="G2638" s="31">
        <f t="shared" si="1383"/>
        <v>44803138.359999999</v>
      </c>
      <c r="H2638" s="31">
        <f t="shared" si="1383"/>
        <v>0</v>
      </c>
      <c r="I2638" s="31">
        <f t="shared" si="1383"/>
        <v>0</v>
      </c>
      <c r="J2638" s="31">
        <f t="shared" si="1383"/>
        <v>1251826785.0000005</v>
      </c>
      <c r="K2638" s="31">
        <f t="shared" si="1383"/>
        <v>39750149.399999999</v>
      </c>
      <c r="L2638" s="31">
        <f t="shared" si="1383"/>
        <v>0</v>
      </c>
      <c r="M2638" s="31">
        <f t="shared" si="1383"/>
        <v>1365258920.5700004</v>
      </c>
      <c r="N2638" s="31">
        <f t="shared" si="1383"/>
        <v>0</v>
      </c>
      <c r="O2638" s="31">
        <f t="shared" si="1383"/>
        <v>10388</v>
      </c>
      <c r="P2638" s="31">
        <f t="shared" si="1383"/>
        <v>7725</v>
      </c>
      <c r="Q2638" s="31">
        <f t="shared" si="1383"/>
        <v>21173922</v>
      </c>
      <c r="R2638" s="31">
        <f t="shared" si="1382"/>
        <v>514926.5</v>
      </c>
      <c r="S2638" s="31">
        <f t="shared" si="1382"/>
        <v>94392</v>
      </c>
      <c r="T2638" s="31">
        <f t="shared" si="1382"/>
        <v>122614.5</v>
      </c>
      <c r="U2638" s="31">
        <f t="shared" si="1382"/>
        <v>8594.4599999999991</v>
      </c>
      <c r="V2638" s="31">
        <f t="shared" si="1382"/>
        <v>4921780</v>
      </c>
      <c r="W2638" s="31">
        <f t="shared" si="1382"/>
        <v>0</v>
      </c>
      <c r="X2638" s="31">
        <f t="shared" si="1382"/>
        <v>0</v>
      </c>
      <c r="Y2638" s="31">
        <f t="shared" si="1382"/>
        <v>0</v>
      </c>
      <c r="Z2638" s="31">
        <f t="shared" ref="Z2638:Z2640" si="1384">SUM(M2638:Y2638)</f>
        <v>1392113263.0300004</v>
      </c>
      <c r="AA2638" s="31">
        <f>D2638-Z2638</f>
        <v>1079891428.9399998</v>
      </c>
      <c r="AB2638" s="39">
        <f>Z2638/D2638</f>
        <v>0.56315154560673253</v>
      </c>
      <c r="AC2638" s="32"/>
      <c r="AE2638" s="135"/>
      <c r="AF2638" s="135"/>
      <c r="AG2638" s="142"/>
      <c r="AH2638" s="141"/>
      <c r="AI2638" s="141"/>
      <c r="AJ2638" s="135"/>
      <c r="AK2638" s="135"/>
      <c r="AL2638" s="135"/>
      <c r="AM2638" s="135"/>
      <c r="AN2638" s="135"/>
      <c r="AO2638" s="135"/>
      <c r="AP2638" s="135"/>
    </row>
    <row r="2639" spans="1:42" s="33" customFormat="1" ht="27" customHeight="1" x14ac:dyDescent="0.2">
      <c r="A2639" s="36" t="s">
        <v>36</v>
      </c>
      <c r="B2639" s="31">
        <f t="shared" si="1383"/>
        <v>0</v>
      </c>
      <c r="C2639" s="31">
        <f t="shared" si="1382"/>
        <v>0</v>
      </c>
      <c r="D2639" s="31">
        <f t="shared" si="1382"/>
        <v>0</v>
      </c>
      <c r="E2639" s="31">
        <f t="shared" si="1382"/>
        <v>0</v>
      </c>
      <c r="F2639" s="31">
        <f t="shared" si="1382"/>
        <v>0</v>
      </c>
      <c r="G2639" s="31">
        <f t="shared" si="1382"/>
        <v>0</v>
      </c>
      <c r="H2639" s="31">
        <f t="shared" si="1382"/>
        <v>0</v>
      </c>
      <c r="I2639" s="31">
        <f t="shared" si="1382"/>
        <v>0</v>
      </c>
      <c r="J2639" s="31">
        <f t="shared" si="1382"/>
        <v>0</v>
      </c>
      <c r="K2639" s="31">
        <f t="shared" si="1382"/>
        <v>0</v>
      </c>
      <c r="L2639" s="31">
        <f t="shared" si="1382"/>
        <v>0</v>
      </c>
      <c r="M2639" s="31">
        <f t="shared" si="1382"/>
        <v>0</v>
      </c>
      <c r="N2639" s="31">
        <f t="shared" si="1382"/>
        <v>0</v>
      </c>
      <c r="O2639" s="31">
        <f t="shared" si="1382"/>
        <v>0</v>
      </c>
      <c r="P2639" s="31">
        <f t="shared" si="1382"/>
        <v>0</v>
      </c>
      <c r="Q2639" s="31">
        <f t="shared" si="1382"/>
        <v>0</v>
      </c>
      <c r="R2639" s="31">
        <f t="shared" si="1382"/>
        <v>0</v>
      </c>
      <c r="S2639" s="31">
        <f t="shared" si="1382"/>
        <v>0</v>
      </c>
      <c r="T2639" s="31">
        <f t="shared" si="1382"/>
        <v>0</v>
      </c>
      <c r="U2639" s="31">
        <f t="shared" si="1382"/>
        <v>0</v>
      </c>
      <c r="V2639" s="31">
        <f t="shared" si="1382"/>
        <v>0</v>
      </c>
      <c r="W2639" s="31">
        <f t="shared" si="1382"/>
        <v>0</v>
      </c>
      <c r="X2639" s="31">
        <f t="shared" si="1382"/>
        <v>0</v>
      </c>
      <c r="Y2639" s="31">
        <f t="shared" si="1382"/>
        <v>0</v>
      </c>
      <c r="Z2639" s="31">
        <f t="shared" si="1384"/>
        <v>0</v>
      </c>
      <c r="AA2639" s="31">
        <f>D2639-Z2639</f>
        <v>0</v>
      </c>
      <c r="AB2639" s="39"/>
      <c r="AC2639" s="32"/>
      <c r="AE2639" s="135"/>
      <c r="AF2639" s="135"/>
      <c r="AG2639" s="142"/>
      <c r="AH2639" s="141"/>
      <c r="AI2639" s="141"/>
      <c r="AJ2639" s="135"/>
      <c r="AK2639" s="135"/>
      <c r="AL2639" s="135"/>
      <c r="AM2639" s="135"/>
      <c r="AN2639" s="135"/>
      <c r="AO2639" s="135"/>
      <c r="AP2639" s="135"/>
    </row>
    <row r="2640" spans="1:42" s="33" customFormat="1" ht="27.6" customHeight="1" x14ac:dyDescent="0.25">
      <c r="A2640" s="36" t="s">
        <v>37</v>
      </c>
      <c r="B2640" s="31">
        <f t="shared" si="1383"/>
        <v>4960012</v>
      </c>
      <c r="C2640" s="31">
        <f t="shared" si="1382"/>
        <v>0</v>
      </c>
      <c r="D2640" s="31">
        <f t="shared" si="1382"/>
        <v>4960012</v>
      </c>
      <c r="E2640" s="31">
        <f t="shared" si="1382"/>
        <v>0</v>
      </c>
      <c r="F2640" s="31">
        <f t="shared" si="1382"/>
        <v>3994512</v>
      </c>
      <c r="G2640" s="31">
        <f t="shared" si="1382"/>
        <v>735280</v>
      </c>
      <c r="H2640" s="31">
        <f t="shared" si="1382"/>
        <v>0</v>
      </c>
      <c r="I2640" s="31">
        <f t="shared" si="1382"/>
        <v>0</v>
      </c>
      <c r="J2640" s="31">
        <f t="shared" si="1382"/>
        <v>3994512</v>
      </c>
      <c r="K2640" s="31">
        <f t="shared" si="1382"/>
        <v>0</v>
      </c>
      <c r="L2640" s="31">
        <f t="shared" si="1382"/>
        <v>0</v>
      </c>
      <c r="M2640" s="31">
        <f t="shared" si="1382"/>
        <v>3994512</v>
      </c>
      <c r="N2640" s="31">
        <f t="shared" si="1382"/>
        <v>0</v>
      </c>
      <c r="O2640" s="31">
        <f t="shared" si="1382"/>
        <v>0</v>
      </c>
      <c r="P2640" s="31">
        <f t="shared" si="1382"/>
        <v>0</v>
      </c>
      <c r="Q2640" s="31">
        <f t="shared" si="1382"/>
        <v>0</v>
      </c>
      <c r="R2640" s="31">
        <f t="shared" si="1382"/>
        <v>0</v>
      </c>
      <c r="S2640" s="31">
        <f t="shared" si="1382"/>
        <v>0</v>
      </c>
      <c r="T2640" s="31">
        <f t="shared" si="1382"/>
        <v>0</v>
      </c>
      <c r="U2640" s="31">
        <f t="shared" si="1382"/>
        <v>0</v>
      </c>
      <c r="V2640" s="31">
        <f t="shared" si="1382"/>
        <v>735280</v>
      </c>
      <c r="W2640" s="31">
        <f t="shared" si="1382"/>
        <v>0</v>
      </c>
      <c r="X2640" s="31">
        <f t="shared" si="1382"/>
        <v>0</v>
      </c>
      <c r="Y2640" s="31">
        <f t="shared" si="1382"/>
        <v>0</v>
      </c>
      <c r="Z2640" s="31">
        <f t="shared" si="1384"/>
        <v>4729792</v>
      </c>
      <c r="AA2640" s="31">
        <f>D2640-Z2640</f>
        <v>230220</v>
      </c>
      <c r="AB2640" s="39">
        <f>Z2640/D2640</f>
        <v>0.95358478971421845</v>
      </c>
      <c r="AC2640" s="32"/>
      <c r="AE2640" s="135"/>
      <c r="AF2640" s="135"/>
      <c r="AG2640" s="144"/>
      <c r="AH2640" s="144"/>
      <c r="AI2640" s="145"/>
      <c r="AJ2640" s="135"/>
      <c r="AK2640" s="135"/>
      <c r="AL2640" s="135"/>
      <c r="AM2640" s="135"/>
      <c r="AN2640" s="135"/>
      <c r="AO2640" s="135"/>
      <c r="AP2640" s="135"/>
    </row>
    <row r="2641" spans="1:42" s="33" customFormat="1" ht="18" hidden="1" customHeight="1" x14ac:dyDescent="0.25">
      <c r="A2641" s="40" t="s">
        <v>38</v>
      </c>
      <c r="B2641" s="41">
        <f t="shared" ref="B2641" si="1385">SUM(B2637:B2640)</f>
        <v>2476964703.9700003</v>
      </c>
      <c r="C2641" s="41">
        <f t="shared" ref="C2641:AA2641" si="1386">SUM(C2637:C2640)</f>
        <v>0</v>
      </c>
      <c r="D2641" s="41">
        <f t="shared" si="1386"/>
        <v>2476964703.9700003</v>
      </c>
      <c r="E2641" s="41">
        <f t="shared" si="1386"/>
        <v>18113</v>
      </c>
      <c r="F2641" s="41">
        <f t="shared" si="1386"/>
        <v>1277604537.5000005</v>
      </c>
      <c r="G2641" s="41">
        <f t="shared" si="1386"/>
        <v>45538418.359999999</v>
      </c>
      <c r="H2641" s="41">
        <f t="shared" si="1386"/>
        <v>0</v>
      </c>
      <c r="I2641" s="41">
        <f t="shared" si="1386"/>
        <v>0</v>
      </c>
      <c r="J2641" s="41">
        <f t="shared" si="1386"/>
        <v>1255821297.0000005</v>
      </c>
      <c r="K2641" s="41">
        <f t="shared" si="1386"/>
        <v>39750149.399999999</v>
      </c>
      <c r="L2641" s="41">
        <f t="shared" si="1386"/>
        <v>0</v>
      </c>
      <c r="M2641" s="41">
        <f t="shared" si="1386"/>
        <v>1369253432.5700004</v>
      </c>
      <c r="N2641" s="41">
        <f t="shared" si="1386"/>
        <v>0</v>
      </c>
      <c r="O2641" s="41">
        <f t="shared" si="1386"/>
        <v>10388</v>
      </c>
      <c r="P2641" s="41">
        <f t="shared" si="1386"/>
        <v>7725</v>
      </c>
      <c r="Q2641" s="41">
        <f t="shared" si="1386"/>
        <v>21173922</v>
      </c>
      <c r="R2641" s="41">
        <f t="shared" si="1386"/>
        <v>514926.5</v>
      </c>
      <c r="S2641" s="41">
        <f t="shared" si="1386"/>
        <v>94392</v>
      </c>
      <c r="T2641" s="41">
        <f t="shared" si="1386"/>
        <v>122614.5</v>
      </c>
      <c r="U2641" s="41">
        <f t="shared" si="1386"/>
        <v>8594.4599999999991</v>
      </c>
      <c r="V2641" s="41">
        <f t="shared" si="1386"/>
        <v>5657060</v>
      </c>
      <c r="W2641" s="41">
        <f t="shared" si="1386"/>
        <v>0</v>
      </c>
      <c r="X2641" s="41">
        <f t="shared" si="1386"/>
        <v>0</v>
      </c>
      <c r="Y2641" s="41">
        <f t="shared" si="1386"/>
        <v>0</v>
      </c>
      <c r="Z2641" s="41">
        <f t="shared" si="1386"/>
        <v>1396843055.0300004</v>
      </c>
      <c r="AA2641" s="41">
        <f t="shared" si="1386"/>
        <v>1080121648.9399998</v>
      </c>
      <c r="AB2641" s="42">
        <f>Z2641/D2641</f>
        <v>0.56393337086765294</v>
      </c>
      <c r="AC2641" s="32"/>
      <c r="AE2641" s="135"/>
      <c r="AF2641" s="135"/>
      <c r="AG2641" s="135"/>
      <c r="AH2641" s="135"/>
      <c r="AI2641" s="135"/>
      <c r="AJ2641" s="135"/>
      <c r="AK2641" s="135"/>
      <c r="AL2641" s="135"/>
      <c r="AM2641" s="135"/>
      <c r="AN2641" s="135"/>
      <c r="AO2641" s="135"/>
      <c r="AP2641" s="135"/>
    </row>
    <row r="2642" spans="1:42" s="33" customFormat="1" ht="18" hidden="1" customHeight="1" x14ac:dyDescent="0.25">
      <c r="A2642" s="43" t="s">
        <v>39</v>
      </c>
      <c r="B2642" s="31">
        <f t="shared" si="1383"/>
        <v>0</v>
      </c>
      <c r="C2642" s="31">
        <f t="shared" si="1382"/>
        <v>0</v>
      </c>
      <c r="D2642" s="31">
        <f t="shared" si="1382"/>
        <v>0</v>
      </c>
      <c r="E2642" s="31">
        <f t="shared" si="1382"/>
        <v>0</v>
      </c>
      <c r="F2642" s="31">
        <f t="shared" si="1382"/>
        <v>0</v>
      </c>
      <c r="G2642" s="31">
        <f t="shared" si="1382"/>
        <v>0</v>
      </c>
      <c r="H2642" s="31">
        <f t="shared" si="1382"/>
        <v>0</v>
      </c>
      <c r="I2642" s="31">
        <f t="shared" si="1382"/>
        <v>0</v>
      </c>
      <c r="J2642" s="31">
        <f t="shared" si="1382"/>
        <v>0</v>
      </c>
      <c r="K2642" s="31">
        <f t="shared" si="1382"/>
        <v>0</v>
      </c>
      <c r="L2642" s="31">
        <f t="shared" si="1382"/>
        <v>0</v>
      </c>
      <c r="M2642" s="31">
        <f t="shared" si="1382"/>
        <v>0</v>
      </c>
      <c r="N2642" s="31">
        <f t="shared" si="1382"/>
        <v>0</v>
      </c>
      <c r="O2642" s="31">
        <f t="shared" si="1382"/>
        <v>0</v>
      </c>
      <c r="P2642" s="31">
        <f t="shared" si="1382"/>
        <v>0</v>
      </c>
      <c r="Q2642" s="31">
        <f t="shared" si="1382"/>
        <v>0</v>
      </c>
      <c r="R2642" s="31">
        <f t="shared" si="1382"/>
        <v>0</v>
      </c>
      <c r="S2642" s="31">
        <f t="shared" si="1382"/>
        <v>0</v>
      </c>
      <c r="T2642" s="31">
        <f t="shared" si="1382"/>
        <v>0</v>
      </c>
      <c r="U2642" s="31">
        <f t="shared" si="1382"/>
        <v>0</v>
      </c>
      <c r="V2642" s="31">
        <f t="shared" si="1382"/>
        <v>0</v>
      </c>
      <c r="W2642" s="31">
        <f t="shared" si="1382"/>
        <v>0</v>
      </c>
      <c r="X2642" s="31">
        <f t="shared" si="1382"/>
        <v>0</v>
      </c>
      <c r="Y2642" s="31">
        <f t="shared" si="1382"/>
        <v>0</v>
      </c>
      <c r="Z2642" s="31">
        <f t="shared" ref="Z2642" si="1387">SUM(M2642:Y2642)</f>
        <v>0</v>
      </c>
      <c r="AA2642" s="31">
        <f>D2642-Z2642</f>
        <v>0</v>
      </c>
      <c r="AB2642" s="39"/>
      <c r="AC2642" s="32"/>
      <c r="AE2642" s="135"/>
      <c r="AF2642" s="135"/>
      <c r="AG2642" s="135"/>
      <c r="AH2642" s="135"/>
      <c r="AI2642" s="135"/>
      <c r="AJ2642" s="135"/>
      <c r="AK2642" s="135"/>
      <c r="AL2642" s="135"/>
      <c r="AM2642" s="135"/>
      <c r="AN2642" s="135"/>
      <c r="AO2642" s="135"/>
      <c r="AP2642" s="135"/>
    </row>
    <row r="2643" spans="1:42" s="33" customFormat="1" ht="26.45" customHeight="1" x14ac:dyDescent="0.25">
      <c r="A2643" s="40" t="s">
        <v>40</v>
      </c>
      <c r="B2643" s="41">
        <f t="shared" ref="B2643:AA2643" si="1388">B2642+B2641</f>
        <v>2476964703.9700003</v>
      </c>
      <c r="C2643" s="41">
        <f t="shared" si="1388"/>
        <v>0</v>
      </c>
      <c r="D2643" s="41">
        <f t="shared" si="1388"/>
        <v>2476964703.9700003</v>
      </c>
      <c r="E2643" s="41">
        <f t="shared" si="1388"/>
        <v>18113</v>
      </c>
      <c r="F2643" s="41">
        <f t="shared" si="1388"/>
        <v>1277604537.5000005</v>
      </c>
      <c r="G2643" s="41">
        <f t="shared" si="1388"/>
        <v>45538418.359999999</v>
      </c>
      <c r="H2643" s="41">
        <f t="shared" si="1388"/>
        <v>0</v>
      </c>
      <c r="I2643" s="41">
        <f t="shared" si="1388"/>
        <v>0</v>
      </c>
      <c r="J2643" s="41">
        <f t="shared" si="1388"/>
        <v>1255821297.0000005</v>
      </c>
      <c r="K2643" s="41">
        <f t="shared" si="1388"/>
        <v>39750149.399999999</v>
      </c>
      <c r="L2643" s="41">
        <f t="shared" si="1388"/>
        <v>0</v>
      </c>
      <c r="M2643" s="41">
        <f t="shared" si="1388"/>
        <v>1369253432.5700004</v>
      </c>
      <c r="N2643" s="41">
        <f t="shared" si="1388"/>
        <v>0</v>
      </c>
      <c r="O2643" s="41">
        <f t="shared" si="1388"/>
        <v>10388</v>
      </c>
      <c r="P2643" s="41">
        <f t="shared" si="1388"/>
        <v>7725</v>
      </c>
      <c r="Q2643" s="41">
        <f t="shared" si="1388"/>
        <v>21173922</v>
      </c>
      <c r="R2643" s="41">
        <f t="shared" si="1388"/>
        <v>514926.5</v>
      </c>
      <c r="S2643" s="41">
        <f t="shared" si="1388"/>
        <v>94392</v>
      </c>
      <c r="T2643" s="41">
        <f t="shared" si="1388"/>
        <v>122614.5</v>
      </c>
      <c r="U2643" s="41">
        <f t="shared" si="1388"/>
        <v>8594.4599999999991</v>
      </c>
      <c r="V2643" s="41">
        <f t="shared" si="1388"/>
        <v>5657060</v>
      </c>
      <c r="W2643" s="41">
        <f t="shared" si="1388"/>
        <v>0</v>
      </c>
      <c r="X2643" s="41">
        <f t="shared" si="1388"/>
        <v>0</v>
      </c>
      <c r="Y2643" s="41">
        <f t="shared" si="1388"/>
        <v>0</v>
      </c>
      <c r="Z2643" s="41">
        <f t="shared" si="1388"/>
        <v>1396843055.0300004</v>
      </c>
      <c r="AA2643" s="41">
        <f t="shared" si="1388"/>
        <v>1080121648.9399998</v>
      </c>
      <c r="AB2643" s="42">
        <f>Z2643/D2643</f>
        <v>0.56393337086765294</v>
      </c>
      <c r="AC2643" s="44"/>
      <c r="AE2643" s="135"/>
      <c r="AF2643" s="135"/>
      <c r="AG2643" s="135"/>
      <c r="AH2643" s="135"/>
      <c r="AI2643" s="135"/>
      <c r="AJ2643" s="135"/>
      <c r="AK2643" s="135"/>
      <c r="AL2643" s="135"/>
      <c r="AM2643" s="135"/>
      <c r="AN2643" s="135"/>
      <c r="AO2643" s="135"/>
      <c r="AP2643" s="135"/>
    </row>
    <row r="2644" spans="1:42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  <c r="AE2644" s="135"/>
      <c r="AF2644" s="135"/>
      <c r="AG2644" s="135"/>
      <c r="AH2644" s="135"/>
      <c r="AI2644" s="135"/>
      <c r="AJ2644" s="135"/>
      <c r="AK2644" s="135"/>
      <c r="AL2644" s="135"/>
      <c r="AM2644" s="135"/>
      <c r="AN2644" s="135"/>
      <c r="AO2644" s="135"/>
      <c r="AP2644" s="135"/>
    </row>
    <row r="2645" spans="1:42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  <c r="AD2645" s="36"/>
      <c r="AE2645" s="135"/>
      <c r="AF2645" s="135"/>
      <c r="AG2645" s="135"/>
      <c r="AH2645" s="135"/>
      <c r="AI2645" s="135"/>
      <c r="AJ2645" s="135"/>
      <c r="AK2645" s="135"/>
      <c r="AL2645" s="135"/>
      <c r="AM2645" s="135"/>
      <c r="AN2645" s="135"/>
      <c r="AO2645" s="135"/>
      <c r="AP2645" s="135"/>
    </row>
    <row r="2646" spans="1:42" s="33" customFormat="1" ht="15" customHeight="1" x14ac:dyDescent="0.25">
      <c r="A2646" s="48" t="s">
        <v>146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  <c r="AD2646" s="36"/>
      <c r="AE2646" s="135"/>
      <c r="AF2646" s="135"/>
      <c r="AG2646" s="146"/>
      <c r="AH2646" s="135"/>
      <c r="AI2646" s="146"/>
      <c r="AJ2646" s="135"/>
      <c r="AK2646" s="135"/>
      <c r="AL2646" s="135"/>
      <c r="AM2646" s="135"/>
      <c r="AN2646" s="135"/>
      <c r="AO2646" s="135"/>
      <c r="AP2646" s="135"/>
    </row>
    <row r="2647" spans="1:42" s="33" customFormat="1" ht="35.1" customHeight="1" x14ac:dyDescent="0.2">
      <c r="A2647" s="36" t="s">
        <v>34</v>
      </c>
      <c r="B2647" s="31">
        <f t="shared" ref="B2647:Y2650" si="1389">B2637+B2122</f>
        <v>0</v>
      </c>
      <c r="C2647" s="31">
        <f t="shared" si="1389"/>
        <v>0</v>
      </c>
      <c r="D2647" s="31">
        <f t="shared" si="1389"/>
        <v>0</v>
      </c>
      <c r="E2647" s="31">
        <f t="shared" si="1389"/>
        <v>0</v>
      </c>
      <c r="F2647" s="31">
        <f t="shared" si="1389"/>
        <v>0</v>
      </c>
      <c r="G2647" s="31">
        <f t="shared" si="1389"/>
        <v>0</v>
      </c>
      <c r="H2647" s="31">
        <f t="shared" si="1389"/>
        <v>0</v>
      </c>
      <c r="I2647" s="31">
        <f t="shared" si="1389"/>
        <v>0</v>
      </c>
      <c r="J2647" s="31">
        <f t="shared" si="1389"/>
        <v>0</v>
      </c>
      <c r="K2647" s="31">
        <f t="shared" si="1389"/>
        <v>0</v>
      </c>
      <c r="L2647" s="31">
        <f t="shared" si="1389"/>
        <v>0</v>
      </c>
      <c r="M2647" s="31">
        <f t="shared" si="1389"/>
        <v>0</v>
      </c>
      <c r="N2647" s="31">
        <f t="shared" si="1389"/>
        <v>0</v>
      </c>
      <c r="O2647" s="31">
        <f t="shared" si="1389"/>
        <v>0</v>
      </c>
      <c r="P2647" s="31">
        <f t="shared" si="1389"/>
        <v>0</v>
      </c>
      <c r="Q2647" s="31">
        <f t="shared" si="1389"/>
        <v>0</v>
      </c>
      <c r="R2647" s="31">
        <f t="shared" si="1389"/>
        <v>0</v>
      </c>
      <c r="S2647" s="31">
        <f t="shared" si="1389"/>
        <v>0</v>
      </c>
      <c r="T2647" s="31">
        <f t="shared" si="1389"/>
        <v>0</v>
      </c>
      <c r="U2647" s="31">
        <f t="shared" si="1389"/>
        <v>0</v>
      </c>
      <c r="V2647" s="31">
        <f t="shared" si="1389"/>
        <v>0</v>
      </c>
      <c r="W2647" s="31">
        <f t="shared" si="1389"/>
        <v>0</v>
      </c>
      <c r="X2647" s="31">
        <f t="shared" si="1389"/>
        <v>0</v>
      </c>
      <c r="Y2647" s="31">
        <f t="shared" si="1389"/>
        <v>0</v>
      </c>
      <c r="Z2647" s="31">
        <f t="shared" ref="Z2647:Z2650" si="1390">SUM(M2647:Y2647)</f>
        <v>0</v>
      </c>
      <c r="AA2647" s="31">
        <f>D2647-Z2647</f>
        <v>0</v>
      </c>
      <c r="AB2647" s="37" t="e">
        <f>Z2647/D2647</f>
        <v>#DIV/0!</v>
      </c>
      <c r="AC2647" s="32"/>
      <c r="AD2647" s="36"/>
      <c r="AE2647" s="135"/>
      <c r="AF2647" s="135"/>
      <c r="AG2647" s="147"/>
      <c r="AH2647" s="135"/>
      <c r="AI2647" s="135"/>
      <c r="AJ2647" s="135"/>
      <c r="AK2647" s="135"/>
      <c r="AL2647" s="135"/>
      <c r="AM2647" s="135"/>
      <c r="AN2647" s="135"/>
      <c r="AO2647" s="135"/>
      <c r="AP2647" s="135"/>
    </row>
    <row r="2648" spans="1:42" s="33" customFormat="1" ht="30.95" customHeight="1" x14ac:dyDescent="0.2">
      <c r="A2648" s="36" t="s">
        <v>35</v>
      </c>
      <c r="B2648" s="31">
        <f t="shared" si="1389"/>
        <v>2472004691.9700003</v>
      </c>
      <c r="C2648" s="31">
        <f t="shared" si="1389"/>
        <v>0</v>
      </c>
      <c r="D2648" s="31">
        <f t="shared" si="1389"/>
        <v>2472004691.9700003</v>
      </c>
      <c r="E2648" s="31">
        <f t="shared" si="1389"/>
        <v>18113</v>
      </c>
      <c r="F2648" s="31">
        <f t="shared" si="1389"/>
        <v>1273610025.5000005</v>
      </c>
      <c r="G2648" s="31">
        <f t="shared" si="1389"/>
        <v>44803138.359999999</v>
      </c>
      <c r="H2648" s="31">
        <f t="shared" si="1389"/>
        <v>0</v>
      </c>
      <c r="I2648" s="31">
        <f t="shared" si="1389"/>
        <v>0</v>
      </c>
      <c r="J2648" s="31">
        <f t="shared" si="1389"/>
        <v>1251826785.0000005</v>
      </c>
      <c r="K2648" s="31">
        <f t="shared" si="1389"/>
        <v>39750149.399999999</v>
      </c>
      <c r="L2648" s="31">
        <f t="shared" si="1389"/>
        <v>0</v>
      </c>
      <c r="M2648" s="31">
        <f t="shared" si="1389"/>
        <v>1365258920.5700004</v>
      </c>
      <c r="N2648" s="31">
        <f t="shared" si="1389"/>
        <v>0</v>
      </c>
      <c r="O2648" s="31">
        <f t="shared" si="1389"/>
        <v>10388</v>
      </c>
      <c r="P2648" s="31">
        <f t="shared" si="1389"/>
        <v>7725</v>
      </c>
      <c r="Q2648" s="31">
        <f t="shared" si="1389"/>
        <v>21173922</v>
      </c>
      <c r="R2648" s="31">
        <f t="shared" si="1389"/>
        <v>514926.5</v>
      </c>
      <c r="S2648" s="31">
        <f t="shared" si="1389"/>
        <v>94392</v>
      </c>
      <c r="T2648" s="31">
        <f t="shared" si="1389"/>
        <v>122614.5</v>
      </c>
      <c r="U2648" s="31">
        <f t="shared" si="1389"/>
        <v>8594.4599999999991</v>
      </c>
      <c r="V2648" s="31">
        <f t="shared" si="1389"/>
        <v>4921780</v>
      </c>
      <c r="W2648" s="31">
        <f t="shared" si="1389"/>
        <v>0</v>
      </c>
      <c r="X2648" s="31">
        <f t="shared" si="1389"/>
        <v>0</v>
      </c>
      <c r="Y2648" s="31">
        <f t="shared" si="1389"/>
        <v>0</v>
      </c>
      <c r="Z2648" s="31">
        <f t="shared" si="1390"/>
        <v>1392113263.0300004</v>
      </c>
      <c r="AA2648" s="31">
        <f>D2648-Z2648</f>
        <v>1079891428.9399998</v>
      </c>
      <c r="AB2648" s="39">
        <f>Z2648/D2648</f>
        <v>0.56315154560673253</v>
      </c>
      <c r="AC2648" s="32"/>
      <c r="AD2648" s="36"/>
      <c r="AE2648" s="135"/>
      <c r="AF2648" s="135"/>
      <c r="AG2648" s="147"/>
      <c r="AH2648" s="135"/>
      <c r="AI2648" s="147"/>
      <c r="AJ2648" s="135"/>
      <c r="AK2648" s="135"/>
      <c r="AL2648" s="135"/>
      <c r="AM2648" s="135"/>
      <c r="AN2648" s="135"/>
      <c r="AO2648" s="135"/>
      <c r="AP2648" s="135"/>
    </row>
    <row r="2649" spans="1:42" s="33" customFormat="1" ht="30.95" customHeight="1" x14ac:dyDescent="0.2">
      <c r="A2649" s="36" t="s">
        <v>36</v>
      </c>
      <c r="B2649" s="31">
        <f t="shared" si="1389"/>
        <v>0</v>
      </c>
      <c r="C2649" s="31">
        <f t="shared" si="1389"/>
        <v>0</v>
      </c>
      <c r="D2649" s="31">
        <f t="shared" si="1389"/>
        <v>0</v>
      </c>
      <c r="E2649" s="31">
        <f t="shared" si="1389"/>
        <v>0</v>
      </c>
      <c r="F2649" s="31">
        <f t="shared" si="1389"/>
        <v>0</v>
      </c>
      <c r="G2649" s="31">
        <f t="shared" si="1389"/>
        <v>0</v>
      </c>
      <c r="H2649" s="31">
        <f t="shared" si="1389"/>
        <v>0</v>
      </c>
      <c r="I2649" s="31">
        <f t="shared" si="1389"/>
        <v>0</v>
      </c>
      <c r="J2649" s="31">
        <f t="shared" si="1389"/>
        <v>0</v>
      </c>
      <c r="K2649" s="31">
        <f t="shared" si="1389"/>
        <v>0</v>
      </c>
      <c r="L2649" s="31">
        <f t="shared" si="1389"/>
        <v>0</v>
      </c>
      <c r="M2649" s="31">
        <f t="shared" si="1389"/>
        <v>0</v>
      </c>
      <c r="N2649" s="31">
        <f t="shared" si="1389"/>
        <v>0</v>
      </c>
      <c r="O2649" s="31">
        <f t="shared" si="1389"/>
        <v>0</v>
      </c>
      <c r="P2649" s="31">
        <f t="shared" si="1389"/>
        <v>0</v>
      </c>
      <c r="Q2649" s="31">
        <f t="shared" si="1389"/>
        <v>0</v>
      </c>
      <c r="R2649" s="31">
        <f t="shared" si="1389"/>
        <v>0</v>
      </c>
      <c r="S2649" s="31">
        <f t="shared" si="1389"/>
        <v>0</v>
      </c>
      <c r="T2649" s="31">
        <f t="shared" si="1389"/>
        <v>0</v>
      </c>
      <c r="U2649" s="31">
        <f t="shared" si="1389"/>
        <v>0</v>
      </c>
      <c r="V2649" s="31">
        <f t="shared" si="1389"/>
        <v>0</v>
      </c>
      <c r="W2649" s="31">
        <f t="shared" si="1389"/>
        <v>0</v>
      </c>
      <c r="X2649" s="31">
        <f t="shared" si="1389"/>
        <v>0</v>
      </c>
      <c r="Y2649" s="31">
        <f t="shared" si="1389"/>
        <v>0</v>
      </c>
      <c r="Z2649" s="31">
        <f t="shared" si="1390"/>
        <v>0</v>
      </c>
      <c r="AA2649" s="31">
        <f>D2649-Z2649</f>
        <v>0</v>
      </c>
      <c r="AB2649" s="39"/>
      <c r="AC2649" s="32"/>
      <c r="AD2649" s="36"/>
      <c r="AE2649" s="135"/>
      <c r="AF2649" s="135"/>
      <c r="AG2649" s="147"/>
      <c r="AH2649" s="135"/>
      <c r="AI2649" s="147"/>
      <c r="AJ2649" s="135"/>
      <c r="AK2649" s="135"/>
      <c r="AL2649" s="135"/>
      <c r="AM2649" s="135"/>
      <c r="AN2649" s="135"/>
      <c r="AO2649" s="135"/>
      <c r="AP2649" s="135"/>
    </row>
    <row r="2650" spans="1:42" s="33" customFormat="1" ht="30.95" customHeight="1" x14ac:dyDescent="0.2">
      <c r="A2650" s="36" t="s">
        <v>37</v>
      </c>
      <c r="B2650" s="31">
        <f t="shared" si="1389"/>
        <v>4960012</v>
      </c>
      <c r="C2650" s="31">
        <f t="shared" si="1389"/>
        <v>0</v>
      </c>
      <c r="D2650" s="31">
        <f t="shared" si="1389"/>
        <v>4960012</v>
      </c>
      <c r="E2650" s="31">
        <f t="shared" si="1389"/>
        <v>0</v>
      </c>
      <c r="F2650" s="31">
        <f t="shared" si="1389"/>
        <v>3994512</v>
      </c>
      <c r="G2650" s="31">
        <f t="shared" si="1389"/>
        <v>735280</v>
      </c>
      <c r="H2650" s="31">
        <f t="shared" si="1389"/>
        <v>0</v>
      </c>
      <c r="I2650" s="31">
        <f t="shared" si="1389"/>
        <v>0</v>
      </c>
      <c r="J2650" s="31">
        <f t="shared" si="1389"/>
        <v>3994512</v>
      </c>
      <c r="K2650" s="31">
        <f t="shared" si="1389"/>
        <v>0</v>
      </c>
      <c r="L2650" s="31">
        <f t="shared" si="1389"/>
        <v>0</v>
      </c>
      <c r="M2650" s="31">
        <f t="shared" si="1389"/>
        <v>3994512</v>
      </c>
      <c r="N2650" s="31">
        <f t="shared" si="1389"/>
        <v>0</v>
      </c>
      <c r="O2650" s="31">
        <f t="shared" si="1389"/>
        <v>0</v>
      </c>
      <c r="P2650" s="31">
        <f t="shared" si="1389"/>
        <v>0</v>
      </c>
      <c r="Q2650" s="31">
        <f t="shared" si="1389"/>
        <v>0</v>
      </c>
      <c r="R2650" s="31">
        <f t="shared" si="1389"/>
        <v>0</v>
      </c>
      <c r="S2650" s="31">
        <f t="shared" si="1389"/>
        <v>0</v>
      </c>
      <c r="T2650" s="31">
        <f t="shared" si="1389"/>
        <v>0</v>
      </c>
      <c r="U2650" s="31">
        <f t="shared" si="1389"/>
        <v>0</v>
      </c>
      <c r="V2650" s="31">
        <f t="shared" si="1389"/>
        <v>735280</v>
      </c>
      <c r="W2650" s="31">
        <f t="shared" si="1389"/>
        <v>0</v>
      </c>
      <c r="X2650" s="31">
        <f t="shared" si="1389"/>
        <v>0</v>
      </c>
      <c r="Y2650" s="31">
        <f t="shared" si="1389"/>
        <v>0</v>
      </c>
      <c r="Z2650" s="31">
        <f t="shared" si="1390"/>
        <v>4729792</v>
      </c>
      <c r="AA2650" s="31">
        <f>D2650-Z2650</f>
        <v>230220</v>
      </c>
      <c r="AB2650" s="39">
        <f>Z2650/D2650</f>
        <v>0.95358478971421845</v>
      </c>
      <c r="AC2650" s="32"/>
      <c r="AD2650" s="36"/>
      <c r="AE2650" s="135"/>
      <c r="AF2650" s="135"/>
      <c r="AG2650" s="147"/>
      <c r="AH2650" s="135"/>
      <c r="AI2650" s="147"/>
      <c r="AJ2650" s="135"/>
      <c r="AK2650" s="135"/>
      <c r="AL2650" s="135"/>
      <c r="AM2650" s="135"/>
      <c r="AN2650" s="135"/>
      <c r="AO2650" s="135"/>
      <c r="AP2650" s="135"/>
    </row>
    <row r="2651" spans="1:42" s="33" customFormat="1" ht="23.45" hidden="1" customHeight="1" x14ac:dyDescent="0.25">
      <c r="A2651" s="40" t="s">
        <v>38</v>
      </c>
      <c r="B2651" s="41">
        <f t="shared" ref="B2651:C2651" si="1391">SUM(B2647:B2650)</f>
        <v>2476964703.9700003</v>
      </c>
      <c r="C2651" s="41">
        <f t="shared" si="1391"/>
        <v>0</v>
      </c>
      <c r="D2651" s="41">
        <f>SUM(D2647:D2650)</f>
        <v>2476964703.9700003</v>
      </c>
      <c r="E2651" s="41">
        <f t="shared" ref="E2651:AA2651" si="1392">SUM(E2647:E2650)</f>
        <v>18113</v>
      </c>
      <c r="F2651" s="41">
        <f t="shared" si="1392"/>
        <v>1277604537.5000005</v>
      </c>
      <c r="G2651" s="41">
        <f t="shared" si="1392"/>
        <v>45538418.359999999</v>
      </c>
      <c r="H2651" s="41">
        <f t="shared" si="1392"/>
        <v>0</v>
      </c>
      <c r="I2651" s="41">
        <f t="shared" si="1392"/>
        <v>0</v>
      </c>
      <c r="J2651" s="41">
        <f t="shared" si="1392"/>
        <v>1255821297.0000005</v>
      </c>
      <c r="K2651" s="41">
        <f t="shared" si="1392"/>
        <v>39750149.399999999</v>
      </c>
      <c r="L2651" s="41">
        <f t="shared" si="1392"/>
        <v>0</v>
      </c>
      <c r="M2651" s="41">
        <f t="shared" si="1392"/>
        <v>1369253432.5700004</v>
      </c>
      <c r="N2651" s="41">
        <f t="shared" si="1392"/>
        <v>0</v>
      </c>
      <c r="O2651" s="41">
        <f t="shared" si="1392"/>
        <v>10388</v>
      </c>
      <c r="P2651" s="41">
        <f t="shared" si="1392"/>
        <v>7725</v>
      </c>
      <c r="Q2651" s="41">
        <f t="shared" si="1392"/>
        <v>21173922</v>
      </c>
      <c r="R2651" s="41">
        <f t="shared" si="1392"/>
        <v>514926.5</v>
      </c>
      <c r="S2651" s="41">
        <f t="shared" si="1392"/>
        <v>94392</v>
      </c>
      <c r="T2651" s="41">
        <f t="shared" si="1392"/>
        <v>122614.5</v>
      </c>
      <c r="U2651" s="41">
        <f t="shared" si="1392"/>
        <v>8594.4599999999991</v>
      </c>
      <c r="V2651" s="41">
        <f t="shared" si="1392"/>
        <v>5657060</v>
      </c>
      <c r="W2651" s="41">
        <f t="shared" si="1392"/>
        <v>0</v>
      </c>
      <c r="X2651" s="41">
        <f t="shared" si="1392"/>
        <v>0</v>
      </c>
      <c r="Y2651" s="41">
        <f t="shared" si="1392"/>
        <v>0</v>
      </c>
      <c r="Z2651" s="41">
        <f t="shared" si="1392"/>
        <v>1396843055.0300004</v>
      </c>
      <c r="AA2651" s="41">
        <f t="shared" si="1392"/>
        <v>1080121648.9399998</v>
      </c>
      <c r="AB2651" s="42">
        <f>Z2651/D2651</f>
        <v>0.56393337086765294</v>
      </c>
      <c r="AC2651" s="32"/>
      <c r="AD2651" s="36"/>
      <c r="AE2651" s="135"/>
      <c r="AF2651" s="135"/>
      <c r="AG2651" s="147"/>
      <c r="AH2651" s="135"/>
      <c r="AI2651" s="135"/>
      <c r="AJ2651" s="135"/>
      <c r="AK2651" s="135"/>
      <c r="AL2651" s="135"/>
      <c r="AM2651" s="135"/>
      <c r="AN2651" s="135"/>
      <c r="AO2651" s="135"/>
      <c r="AP2651" s="135"/>
    </row>
    <row r="2652" spans="1:42" s="33" customFormat="1" ht="26.45" hidden="1" customHeight="1" x14ac:dyDescent="0.25">
      <c r="A2652" s="43" t="s">
        <v>39</v>
      </c>
      <c r="B2652" s="31">
        <f t="shared" ref="B2652:Y2652" si="1393">B2642+B2127</f>
        <v>0</v>
      </c>
      <c r="C2652" s="31">
        <f t="shared" si="1393"/>
        <v>0</v>
      </c>
      <c r="D2652" s="31">
        <f t="shared" si="1393"/>
        <v>0</v>
      </c>
      <c r="E2652" s="31">
        <f t="shared" si="1393"/>
        <v>0</v>
      </c>
      <c r="F2652" s="31">
        <f t="shared" si="1393"/>
        <v>0</v>
      </c>
      <c r="G2652" s="31">
        <f t="shared" si="1393"/>
        <v>0</v>
      </c>
      <c r="H2652" s="31">
        <f t="shared" si="1393"/>
        <v>0</v>
      </c>
      <c r="I2652" s="31">
        <f t="shared" si="1393"/>
        <v>0</v>
      </c>
      <c r="J2652" s="31">
        <f t="shared" si="1393"/>
        <v>0</v>
      </c>
      <c r="K2652" s="31">
        <f t="shared" si="1393"/>
        <v>0</v>
      </c>
      <c r="L2652" s="31">
        <f t="shared" si="1393"/>
        <v>0</v>
      </c>
      <c r="M2652" s="31">
        <f t="shared" si="1393"/>
        <v>0</v>
      </c>
      <c r="N2652" s="31">
        <f t="shared" si="1393"/>
        <v>0</v>
      </c>
      <c r="O2652" s="31">
        <f t="shared" si="1393"/>
        <v>0</v>
      </c>
      <c r="P2652" s="31">
        <f t="shared" si="1393"/>
        <v>0</v>
      </c>
      <c r="Q2652" s="31">
        <f t="shared" si="1393"/>
        <v>0</v>
      </c>
      <c r="R2652" s="31">
        <f t="shared" si="1393"/>
        <v>0</v>
      </c>
      <c r="S2652" s="31">
        <f t="shared" si="1393"/>
        <v>0</v>
      </c>
      <c r="T2652" s="31">
        <f t="shared" si="1393"/>
        <v>0</v>
      </c>
      <c r="U2652" s="31">
        <f t="shared" si="1393"/>
        <v>0</v>
      </c>
      <c r="V2652" s="31">
        <f t="shared" si="1393"/>
        <v>0</v>
      </c>
      <c r="W2652" s="31">
        <f t="shared" si="1393"/>
        <v>0</v>
      </c>
      <c r="X2652" s="31">
        <f t="shared" si="1393"/>
        <v>0</v>
      </c>
      <c r="Y2652" s="31">
        <f t="shared" si="1393"/>
        <v>0</v>
      </c>
      <c r="Z2652" s="31">
        <f t="shared" ref="Z2652" si="1394">SUM(M2652:Y2652)</f>
        <v>0</v>
      </c>
      <c r="AA2652" s="31">
        <f>D2652-Z2652</f>
        <v>0</v>
      </c>
      <c r="AB2652" s="39"/>
      <c r="AC2652" s="32"/>
      <c r="AD2652" s="36"/>
      <c r="AE2652" s="135"/>
      <c r="AF2652" s="135"/>
      <c r="AG2652" s="147"/>
      <c r="AH2652" s="135"/>
      <c r="AI2652" s="135"/>
      <c r="AJ2652" s="135"/>
      <c r="AK2652" s="135"/>
      <c r="AL2652" s="135"/>
      <c r="AM2652" s="135"/>
      <c r="AN2652" s="135"/>
      <c r="AO2652" s="135"/>
      <c r="AP2652" s="135"/>
    </row>
    <row r="2653" spans="1:42" s="33" customFormat="1" ht="30.95" customHeight="1" x14ac:dyDescent="0.25">
      <c r="A2653" s="40" t="s">
        <v>40</v>
      </c>
      <c r="B2653" s="41">
        <f t="shared" ref="B2653:C2653" si="1395">B2652+B2651</f>
        <v>2476964703.9700003</v>
      </c>
      <c r="C2653" s="41">
        <f t="shared" si="1395"/>
        <v>0</v>
      </c>
      <c r="D2653" s="41">
        <f>D2652+D2651</f>
        <v>2476964703.9700003</v>
      </c>
      <c r="E2653" s="41">
        <f t="shared" ref="E2653:AA2653" si="1396">E2652+E2651</f>
        <v>18113</v>
      </c>
      <c r="F2653" s="41">
        <f t="shared" si="1396"/>
        <v>1277604537.5000005</v>
      </c>
      <c r="G2653" s="41">
        <f t="shared" si="1396"/>
        <v>45538418.359999999</v>
      </c>
      <c r="H2653" s="41">
        <f t="shared" si="1396"/>
        <v>0</v>
      </c>
      <c r="I2653" s="41">
        <f t="shared" si="1396"/>
        <v>0</v>
      </c>
      <c r="J2653" s="41">
        <f t="shared" si="1396"/>
        <v>1255821297.0000005</v>
      </c>
      <c r="K2653" s="41">
        <f t="shared" si="1396"/>
        <v>39750149.399999999</v>
      </c>
      <c r="L2653" s="41">
        <f t="shared" si="1396"/>
        <v>0</v>
      </c>
      <c r="M2653" s="41">
        <f t="shared" si="1396"/>
        <v>1369253432.5700004</v>
      </c>
      <c r="N2653" s="41">
        <f t="shared" si="1396"/>
        <v>0</v>
      </c>
      <c r="O2653" s="41">
        <f t="shared" si="1396"/>
        <v>10388</v>
      </c>
      <c r="P2653" s="41">
        <f t="shared" si="1396"/>
        <v>7725</v>
      </c>
      <c r="Q2653" s="41">
        <f t="shared" si="1396"/>
        <v>21173922</v>
      </c>
      <c r="R2653" s="41">
        <f t="shared" si="1396"/>
        <v>514926.5</v>
      </c>
      <c r="S2653" s="41">
        <f t="shared" si="1396"/>
        <v>94392</v>
      </c>
      <c r="T2653" s="41">
        <f t="shared" si="1396"/>
        <v>122614.5</v>
      </c>
      <c r="U2653" s="41">
        <f t="shared" si="1396"/>
        <v>8594.4599999999991</v>
      </c>
      <c r="V2653" s="41">
        <f t="shared" si="1396"/>
        <v>5657060</v>
      </c>
      <c r="W2653" s="41">
        <f t="shared" si="1396"/>
        <v>0</v>
      </c>
      <c r="X2653" s="41">
        <f t="shared" si="1396"/>
        <v>0</v>
      </c>
      <c r="Y2653" s="41">
        <f t="shared" si="1396"/>
        <v>0</v>
      </c>
      <c r="Z2653" s="41">
        <f t="shared" si="1396"/>
        <v>1396843055.0300004</v>
      </c>
      <c r="AA2653" s="41">
        <f t="shared" si="1396"/>
        <v>1080121648.9399998</v>
      </c>
      <c r="AB2653" s="42">
        <f>Z2653/D2653</f>
        <v>0.56393337086765294</v>
      </c>
      <c r="AC2653" s="44"/>
      <c r="AD2653" s="36"/>
      <c r="AE2653" s="135"/>
      <c r="AF2653" s="144"/>
      <c r="AG2653" s="145"/>
      <c r="AH2653" s="135"/>
      <c r="AI2653" s="145"/>
      <c r="AJ2653" s="135"/>
      <c r="AK2653" s="135"/>
      <c r="AL2653" s="135"/>
      <c r="AM2653" s="135"/>
      <c r="AN2653" s="135"/>
      <c r="AO2653" s="135"/>
      <c r="AP2653" s="135"/>
    </row>
    <row r="2654" spans="1:42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  <c r="AD2654" s="36"/>
      <c r="AE2654" s="138"/>
      <c r="AF2654" s="138"/>
      <c r="AG2654" s="138"/>
      <c r="AH2654" s="138"/>
      <c r="AI2654" s="138"/>
      <c r="AJ2654" s="138"/>
      <c r="AK2654" s="135"/>
      <c r="AL2654" s="135"/>
      <c r="AM2654" s="135"/>
      <c r="AN2654" s="135"/>
      <c r="AO2654" s="135"/>
      <c r="AP2654" s="135"/>
    </row>
    <row r="2655" spans="1:42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  <c r="AD2655" s="36"/>
      <c r="AE2655" s="135"/>
      <c r="AF2655" s="135"/>
      <c r="AG2655" s="135"/>
      <c r="AH2655" s="135"/>
      <c r="AI2655" s="135"/>
      <c r="AJ2655" s="135"/>
      <c r="AK2655" s="135"/>
      <c r="AL2655" s="135"/>
      <c r="AM2655" s="135"/>
      <c r="AN2655" s="135"/>
      <c r="AO2655" s="135"/>
      <c r="AP2655" s="135"/>
    </row>
    <row r="2656" spans="1:42" s="33" customFormat="1" ht="32.25" customHeight="1" x14ac:dyDescent="0.25">
      <c r="A2656" s="48" t="s">
        <v>148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  <c r="AD2656" s="36"/>
      <c r="AE2656" s="135"/>
      <c r="AF2656" s="138"/>
      <c r="AG2656" s="148"/>
      <c r="AH2656" s="138"/>
      <c r="AI2656" s="148"/>
      <c r="AJ2656" s="135"/>
      <c r="AK2656" s="135"/>
      <c r="AL2656" s="135"/>
      <c r="AM2656" s="135"/>
      <c r="AN2656" s="135"/>
      <c r="AO2656" s="135"/>
      <c r="AP2656" s="135"/>
    </row>
    <row r="2657" spans="1:42" s="33" customFormat="1" ht="24" customHeight="1" x14ac:dyDescent="0.2">
      <c r="A2657" s="36" t="s">
        <v>34</v>
      </c>
      <c r="B2657" s="31">
        <f t="shared" ref="B2657:Y2660" si="1397">B2647+B2070</f>
        <v>0</v>
      </c>
      <c r="C2657" s="31">
        <f t="shared" si="1397"/>
        <v>0</v>
      </c>
      <c r="D2657" s="31">
        <f t="shared" si="1397"/>
        <v>0</v>
      </c>
      <c r="E2657" s="31">
        <f t="shared" si="1397"/>
        <v>0</v>
      </c>
      <c r="F2657" s="31">
        <f t="shared" si="1397"/>
        <v>0</v>
      </c>
      <c r="G2657" s="31">
        <f t="shared" si="1397"/>
        <v>0</v>
      </c>
      <c r="H2657" s="31">
        <f t="shared" si="1397"/>
        <v>0</v>
      </c>
      <c r="I2657" s="31">
        <f t="shared" si="1397"/>
        <v>0</v>
      </c>
      <c r="J2657" s="31">
        <f t="shared" si="1397"/>
        <v>0</v>
      </c>
      <c r="K2657" s="31">
        <f t="shared" si="1397"/>
        <v>0</v>
      </c>
      <c r="L2657" s="31">
        <f t="shared" si="1397"/>
        <v>0</v>
      </c>
      <c r="M2657" s="31">
        <f t="shared" si="1397"/>
        <v>0</v>
      </c>
      <c r="N2657" s="31">
        <f t="shared" si="1397"/>
        <v>0</v>
      </c>
      <c r="O2657" s="31">
        <f t="shared" si="1397"/>
        <v>0</v>
      </c>
      <c r="P2657" s="31">
        <f t="shared" si="1397"/>
        <v>0</v>
      </c>
      <c r="Q2657" s="31">
        <f t="shared" si="1397"/>
        <v>0</v>
      </c>
      <c r="R2657" s="31">
        <f t="shared" si="1397"/>
        <v>0</v>
      </c>
      <c r="S2657" s="31">
        <f t="shared" si="1397"/>
        <v>0</v>
      </c>
      <c r="T2657" s="31">
        <f t="shared" si="1397"/>
        <v>0</v>
      </c>
      <c r="U2657" s="31">
        <f t="shared" si="1397"/>
        <v>0</v>
      </c>
      <c r="V2657" s="31">
        <f t="shared" si="1397"/>
        <v>0</v>
      </c>
      <c r="W2657" s="31">
        <f t="shared" si="1397"/>
        <v>0</v>
      </c>
      <c r="X2657" s="31">
        <f t="shared" si="1397"/>
        <v>0</v>
      </c>
      <c r="Y2657" s="31">
        <f t="shared" si="1397"/>
        <v>0</v>
      </c>
      <c r="Z2657" s="31">
        <f>SUM(M2657:Y2657)</f>
        <v>0</v>
      </c>
      <c r="AA2657" s="31">
        <f>D2657-Z2657</f>
        <v>0</v>
      </c>
      <c r="AB2657" s="37" t="e">
        <f t="shared" ref="AB2657:AB2663" si="1398">Z2657/D2657</f>
        <v>#DIV/0!</v>
      </c>
      <c r="AC2657" s="32"/>
      <c r="AD2657" s="36"/>
      <c r="AE2657" s="135"/>
      <c r="AF2657" s="138"/>
      <c r="AG2657" s="149"/>
      <c r="AH2657" s="138"/>
      <c r="AI2657" s="138"/>
      <c r="AJ2657" s="135"/>
      <c r="AK2657" s="135"/>
      <c r="AL2657" s="135"/>
      <c r="AM2657" s="135"/>
      <c r="AN2657" s="135"/>
      <c r="AO2657" s="135"/>
      <c r="AP2657" s="135"/>
    </row>
    <row r="2658" spans="1:42" s="33" customFormat="1" ht="27.6" customHeight="1" x14ac:dyDescent="0.2">
      <c r="A2658" s="36" t="s">
        <v>35</v>
      </c>
      <c r="B2658" s="31">
        <f t="shared" si="1397"/>
        <v>4853798542.4899931</v>
      </c>
      <c r="C2658" s="31">
        <f t="shared" si="1397"/>
        <v>-3.5000126501820716E-3</v>
      </c>
      <c r="D2658" s="31">
        <f t="shared" si="1397"/>
        <v>4853798542.4864922</v>
      </c>
      <c r="E2658" s="31">
        <f t="shared" si="1397"/>
        <v>235775541.91000003</v>
      </c>
      <c r="F2658" s="31">
        <f t="shared" si="1397"/>
        <v>2135337491.1600006</v>
      </c>
      <c r="G2658" s="31">
        <f t="shared" si="1397"/>
        <v>361713660.39000005</v>
      </c>
      <c r="H2658" s="31">
        <f t="shared" si="1397"/>
        <v>0</v>
      </c>
      <c r="I2658" s="31">
        <f t="shared" si="1397"/>
        <v>149247901.16999999</v>
      </c>
      <c r="J2658" s="31">
        <f t="shared" si="1397"/>
        <v>1997971495.2300005</v>
      </c>
      <c r="K2658" s="31">
        <f t="shared" si="1397"/>
        <v>258789442.63</v>
      </c>
      <c r="L2658" s="31">
        <f t="shared" si="1397"/>
        <v>0</v>
      </c>
      <c r="M2658" s="31">
        <f t="shared" si="1397"/>
        <v>2479690825.2000003</v>
      </c>
      <c r="N2658" s="31">
        <f t="shared" si="1397"/>
        <v>17280807.140000004</v>
      </c>
      <c r="O2658" s="31">
        <f t="shared" si="1397"/>
        <v>45850082.259999998</v>
      </c>
      <c r="P2658" s="31">
        <f t="shared" si="1397"/>
        <v>23396751.340000004</v>
      </c>
      <c r="Q2658" s="31">
        <f t="shared" si="1397"/>
        <v>64208684.640000008</v>
      </c>
      <c r="R2658" s="31">
        <f t="shared" si="1397"/>
        <v>60136623.100000001</v>
      </c>
      <c r="S2658" s="31">
        <f t="shared" si="1397"/>
        <v>13020688.189999999</v>
      </c>
      <c r="T2658" s="31">
        <f t="shared" si="1397"/>
        <v>8825747.7300000004</v>
      </c>
      <c r="U2658" s="31">
        <f t="shared" si="1397"/>
        <v>36643361.800000004</v>
      </c>
      <c r="V2658" s="31">
        <f t="shared" si="1397"/>
        <v>57455108.229999997</v>
      </c>
      <c r="W2658" s="31">
        <f t="shared" si="1397"/>
        <v>0</v>
      </c>
      <c r="X2658" s="31">
        <f t="shared" si="1397"/>
        <v>0</v>
      </c>
      <c r="Y2658" s="31">
        <f t="shared" si="1397"/>
        <v>0</v>
      </c>
      <c r="Z2658" s="31">
        <f t="shared" ref="Z2658:Z2660" si="1399">SUM(M2658:Y2658)</f>
        <v>2806508679.6300006</v>
      </c>
      <c r="AA2658" s="31">
        <f>D2658-Z2658</f>
        <v>2047289862.8564916</v>
      </c>
      <c r="AB2658" s="39">
        <f t="shared" si="1398"/>
        <v>0.57820872767255171</v>
      </c>
      <c r="AC2658" s="32"/>
      <c r="AD2658" s="36"/>
      <c r="AE2658" s="135"/>
      <c r="AF2658" s="138"/>
      <c r="AG2658" s="149"/>
      <c r="AH2658" s="138"/>
      <c r="AI2658" s="147"/>
      <c r="AJ2658" s="135"/>
      <c r="AK2658" s="135"/>
      <c r="AL2658" s="135"/>
      <c r="AM2658" s="135"/>
      <c r="AN2658" s="135"/>
      <c r="AO2658" s="135"/>
      <c r="AP2658" s="135"/>
    </row>
    <row r="2659" spans="1:42" s="33" customFormat="1" ht="27.6" customHeight="1" x14ac:dyDescent="0.2">
      <c r="A2659" s="36" t="s">
        <v>36</v>
      </c>
      <c r="B2659" s="31">
        <f t="shared" si="1397"/>
        <v>4312363.0699999332</v>
      </c>
      <c r="C2659" s="31">
        <f t="shared" si="1397"/>
        <v>0</v>
      </c>
      <c r="D2659" s="31">
        <f t="shared" si="1397"/>
        <v>4312363.0699999332</v>
      </c>
      <c r="E2659" s="31">
        <f t="shared" si="1397"/>
        <v>174171.45</v>
      </c>
      <c r="F2659" s="31">
        <f t="shared" si="1397"/>
        <v>1277509.05</v>
      </c>
      <c r="G2659" s="31">
        <f t="shared" si="1397"/>
        <v>992.82000000000698</v>
      </c>
      <c r="H2659" s="31">
        <f t="shared" si="1397"/>
        <v>0</v>
      </c>
      <c r="I2659" s="31">
        <f t="shared" si="1397"/>
        <v>174171.45</v>
      </c>
      <c r="J2659" s="31">
        <f t="shared" si="1397"/>
        <v>1277509.05</v>
      </c>
      <c r="K2659" s="31">
        <f t="shared" si="1397"/>
        <v>992.82000000000698</v>
      </c>
      <c r="L2659" s="31">
        <f t="shared" si="1397"/>
        <v>0</v>
      </c>
      <c r="M2659" s="31">
        <f t="shared" si="1397"/>
        <v>1452673.32</v>
      </c>
      <c r="N2659" s="31">
        <f t="shared" si="1397"/>
        <v>0</v>
      </c>
      <c r="O2659" s="31">
        <f t="shared" si="1397"/>
        <v>0</v>
      </c>
      <c r="P2659" s="31">
        <f t="shared" si="1397"/>
        <v>0</v>
      </c>
      <c r="Q2659" s="31">
        <f t="shared" si="1397"/>
        <v>0</v>
      </c>
      <c r="R2659" s="31">
        <f t="shared" si="1397"/>
        <v>0</v>
      </c>
      <c r="S2659" s="31">
        <f t="shared" si="1397"/>
        <v>0</v>
      </c>
      <c r="T2659" s="31">
        <f t="shared" si="1397"/>
        <v>0</v>
      </c>
      <c r="U2659" s="31">
        <f t="shared" si="1397"/>
        <v>0</v>
      </c>
      <c r="V2659" s="31">
        <f t="shared" si="1397"/>
        <v>0</v>
      </c>
      <c r="W2659" s="31">
        <f t="shared" si="1397"/>
        <v>0</v>
      </c>
      <c r="X2659" s="31">
        <f t="shared" si="1397"/>
        <v>0</v>
      </c>
      <c r="Y2659" s="31">
        <f t="shared" si="1397"/>
        <v>0</v>
      </c>
      <c r="Z2659" s="31">
        <f t="shared" si="1399"/>
        <v>1452673.32</v>
      </c>
      <c r="AA2659" s="31">
        <f>D2659-Z2659</f>
        <v>2859689.7499999329</v>
      </c>
      <c r="AB2659" s="39">
        <f t="shared" si="1398"/>
        <v>0.33686248036625138</v>
      </c>
      <c r="AC2659" s="32"/>
      <c r="AD2659" s="36"/>
      <c r="AE2659" s="135"/>
      <c r="AF2659" s="138"/>
      <c r="AG2659" s="149"/>
      <c r="AH2659" s="138"/>
      <c r="AI2659" s="149"/>
      <c r="AJ2659" s="135"/>
      <c r="AK2659" s="135"/>
      <c r="AL2659" s="135"/>
      <c r="AM2659" s="135"/>
      <c r="AN2659" s="135"/>
      <c r="AO2659" s="135"/>
      <c r="AP2659" s="135"/>
    </row>
    <row r="2660" spans="1:42" s="33" customFormat="1" ht="27.6" customHeight="1" x14ac:dyDescent="0.2">
      <c r="A2660" s="36" t="s">
        <v>37</v>
      </c>
      <c r="B2660" s="31">
        <f t="shared" si="1397"/>
        <v>174740059.62000012</v>
      </c>
      <c r="C2660" s="31">
        <f t="shared" si="1397"/>
        <v>0</v>
      </c>
      <c r="D2660" s="31">
        <f t="shared" si="1397"/>
        <v>174740059.62000012</v>
      </c>
      <c r="E2660" s="31">
        <f t="shared" si="1397"/>
        <v>28804816.980000004</v>
      </c>
      <c r="F2660" s="31">
        <f t="shared" si="1397"/>
        <v>18555717.27</v>
      </c>
      <c r="G2660" s="31">
        <f t="shared" si="1397"/>
        <v>26101464.009999998</v>
      </c>
      <c r="H2660" s="31">
        <f t="shared" si="1397"/>
        <v>0</v>
      </c>
      <c r="I2660" s="31">
        <f t="shared" si="1397"/>
        <v>20335613.980000004</v>
      </c>
      <c r="J2660" s="31">
        <f t="shared" si="1397"/>
        <v>18368217.27</v>
      </c>
      <c r="K2660" s="31">
        <f t="shared" si="1397"/>
        <v>12145013.01</v>
      </c>
      <c r="L2660" s="31">
        <f t="shared" si="1397"/>
        <v>0</v>
      </c>
      <c r="M2660" s="31">
        <f t="shared" si="1397"/>
        <v>50848844.260000005</v>
      </c>
      <c r="N2660" s="31">
        <f t="shared" si="1397"/>
        <v>4307688</v>
      </c>
      <c r="O2660" s="31">
        <f t="shared" si="1397"/>
        <v>3385590</v>
      </c>
      <c r="P2660" s="31">
        <f t="shared" si="1397"/>
        <v>775925</v>
      </c>
      <c r="Q2660" s="31">
        <f t="shared" si="1397"/>
        <v>0</v>
      </c>
      <c r="R2660" s="31">
        <f t="shared" si="1397"/>
        <v>187500</v>
      </c>
      <c r="S2660" s="31">
        <f t="shared" si="1397"/>
        <v>0</v>
      </c>
      <c r="T2660" s="31">
        <f t="shared" si="1397"/>
        <v>9428000</v>
      </c>
      <c r="U2660" s="31">
        <f t="shared" si="1397"/>
        <v>0</v>
      </c>
      <c r="V2660" s="31">
        <f t="shared" si="1397"/>
        <v>4528451</v>
      </c>
      <c r="W2660" s="31">
        <f t="shared" si="1397"/>
        <v>0</v>
      </c>
      <c r="X2660" s="31">
        <f t="shared" si="1397"/>
        <v>0</v>
      </c>
      <c r="Y2660" s="31">
        <f t="shared" si="1397"/>
        <v>0</v>
      </c>
      <c r="Z2660" s="31">
        <f t="shared" si="1399"/>
        <v>73461998.260000005</v>
      </c>
      <c r="AA2660" s="31">
        <f>D2660-Z2660</f>
        <v>101278061.36000012</v>
      </c>
      <c r="AB2660" s="39">
        <f t="shared" si="1398"/>
        <v>0.42040730911821095</v>
      </c>
      <c r="AC2660" s="32"/>
      <c r="AD2660" s="36"/>
      <c r="AE2660" s="135"/>
      <c r="AF2660" s="138"/>
      <c r="AG2660" s="149"/>
      <c r="AH2660" s="138"/>
      <c r="AI2660" s="149"/>
      <c r="AJ2660" s="135"/>
      <c r="AK2660" s="135"/>
      <c r="AL2660" s="135"/>
      <c r="AM2660" s="135"/>
      <c r="AN2660" s="135"/>
      <c r="AO2660" s="135"/>
      <c r="AP2660" s="135"/>
    </row>
    <row r="2661" spans="1:42" s="33" customFormat="1" ht="35.1" hidden="1" customHeight="1" x14ac:dyDescent="0.25">
      <c r="A2661" s="40" t="s">
        <v>38</v>
      </c>
      <c r="B2661" s="41">
        <f t="shared" ref="B2661:C2661" si="1400">SUM(B2657:B2660)</f>
        <v>5032850965.1799927</v>
      </c>
      <c r="C2661" s="41">
        <f t="shared" si="1400"/>
        <v>-3.5000126501820716E-3</v>
      </c>
      <c r="D2661" s="41">
        <f>SUM(D2657:D2660)</f>
        <v>5032850965.1764917</v>
      </c>
      <c r="E2661" s="41">
        <f t="shared" ref="E2661:AA2661" si="1401">SUM(E2657:E2660)</f>
        <v>264754530.34000003</v>
      </c>
      <c r="F2661" s="41">
        <f t="shared" si="1401"/>
        <v>2155170717.4800005</v>
      </c>
      <c r="G2661" s="41">
        <f t="shared" si="1401"/>
        <v>387816117.22000003</v>
      </c>
      <c r="H2661" s="41">
        <f t="shared" si="1401"/>
        <v>0</v>
      </c>
      <c r="I2661" s="41">
        <f t="shared" si="1401"/>
        <v>169757686.59999996</v>
      </c>
      <c r="J2661" s="41">
        <f t="shared" si="1401"/>
        <v>2017617221.5500004</v>
      </c>
      <c r="K2661" s="41">
        <f t="shared" si="1401"/>
        <v>270935448.45999998</v>
      </c>
      <c r="L2661" s="41">
        <f t="shared" si="1401"/>
        <v>0</v>
      </c>
      <c r="M2661" s="41">
        <f t="shared" si="1401"/>
        <v>2531992342.7800007</v>
      </c>
      <c r="N2661" s="41">
        <f t="shared" si="1401"/>
        <v>21588495.140000004</v>
      </c>
      <c r="O2661" s="41">
        <f t="shared" si="1401"/>
        <v>49235672.259999998</v>
      </c>
      <c r="P2661" s="41">
        <f t="shared" si="1401"/>
        <v>24172676.340000004</v>
      </c>
      <c r="Q2661" s="41">
        <f t="shared" si="1401"/>
        <v>64208684.640000008</v>
      </c>
      <c r="R2661" s="41">
        <f t="shared" si="1401"/>
        <v>60324123.100000001</v>
      </c>
      <c r="S2661" s="41">
        <f t="shared" si="1401"/>
        <v>13020688.189999999</v>
      </c>
      <c r="T2661" s="41">
        <f t="shared" si="1401"/>
        <v>18253747.73</v>
      </c>
      <c r="U2661" s="41">
        <f t="shared" si="1401"/>
        <v>36643361.800000004</v>
      </c>
      <c r="V2661" s="41">
        <f t="shared" si="1401"/>
        <v>61983559.229999997</v>
      </c>
      <c r="W2661" s="41">
        <f t="shared" si="1401"/>
        <v>0</v>
      </c>
      <c r="X2661" s="41">
        <f t="shared" si="1401"/>
        <v>0</v>
      </c>
      <c r="Y2661" s="41">
        <f t="shared" si="1401"/>
        <v>0</v>
      </c>
      <c r="Z2661" s="41">
        <f t="shared" si="1401"/>
        <v>2881423351.210001</v>
      </c>
      <c r="AA2661" s="41">
        <f t="shared" si="1401"/>
        <v>2151427613.9664917</v>
      </c>
      <c r="AB2661" s="42">
        <f t="shared" si="1398"/>
        <v>0.57252308306907229</v>
      </c>
      <c r="AC2661" s="32"/>
      <c r="AD2661" s="36"/>
      <c r="AE2661" s="135"/>
      <c r="AF2661" s="138"/>
      <c r="AG2661" s="149"/>
      <c r="AH2661" s="138"/>
      <c r="AI2661" s="138"/>
      <c r="AJ2661" s="135"/>
      <c r="AK2661" s="135"/>
      <c r="AL2661" s="135"/>
      <c r="AM2661" s="135"/>
      <c r="AN2661" s="135"/>
      <c r="AO2661" s="135"/>
      <c r="AP2661" s="135"/>
    </row>
    <row r="2662" spans="1:42" s="33" customFormat="1" ht="36.6" hidden="1" customHeight="1" x14ac:dyDescent="0.25">
      <c r="A2662" s="43" t="s">
        <v>39</v>
      </c>
      <c r="B2662" s="31">
        <f t="shared" ref="B2662:Y2662" si="1402">B2652+B2075</f>
        <v>0</v>
      </c>
      <c r="C2662" s="31">
        <f t="shared" si="1402"/>
        <v>0</v>
      </c>
      <c r="D2662" s="31">
        <f t="shared" si="1402"/>
        <v>0</v>
      </c>
      <c r="E2662" s="31">
        <f t="shared" si="1402"/>
        <v>0</v>
      </c>
      <c r="F2662" s="31">
        <f t="shared" si="1402"/>
        <v>0</v>
      </c>
      <c r="G2662" s="31">
        <f t="shared" si="1402"/>
        <v>0</v>
      </c>
      <c r="H2662" s="31">
        <f t="shared" si="1402"/>
        <v>0</v>
      </c>
      <c r="I2662" s="31">
        <f t="shared" si="1402"/>
        <v>0</v>
      </c>
      <c r="J2662" s="31">
        <f t="shared" si="1402"/>
        <v>0</v>
      </c>
      <c r="K2662" s="31">
        <f t="shared" si="1402"/>
        <v>0</v>
      </c>
      <c r="L2662" s="31">
        <f t="shared" si="1402"/>
        <v>0</v>
      </c>
      <c r="M2662" s="31">
        <f t="shared" si="1402"/>
        <v>0</v>
      </c>
      <c r="N2662" s="31">
        <f t="shared" si="1402"/>
        <v>0</v>
      </c>
      <c r="O2662" s="31">
        <f t="shared" si="1402"/>
        <v>0</v>
      </c>
      <c r="P2662" s="31">
        <f t="shared" si="1402"/>
        <v>0</v>
      </c>
      <c r="Q2662" s="31">
        <f t="shared" si="1402"/>
        <v>0</v>
      </c>
      <c r="R2662" s="31">
        <f t="shared" si="1402"/>
        <v>0</v>
      </c>
      <c r="S2662" s="31">
        <f t="shared" si="1402"/>
        <v>0</v>
      </c>
      <c r="T2662" s="31">
        <f t="shared" si="1402"/>
        <v>0</v>
      </c>
      <c r="U2662" s="31">
        <f t="shared" si="1402"/>
        <v>0</v>
      </c>
      <c r="V2662" s="31">
        <f t="shared" si="1402"/>
        <v>0</v>
      </c>
      <c r="W2662" s="31">
        <f t="shared" si="1402"/>
        <v>0</v>
      </c>
      <c r="X2662" s="31">
        <f t="shared" si="1402"/>
        <v>0</v>
      </c>
      <c r="Y2662" s="31">
        <f t="shared" si="1402"/>
        <v>0</v>
      </c>
      <c r="Z2662" s="31">
        <f t="shared" ref="Z2662" si="1403">SUM(M2662:Y2662)</f>
        <v>0</v>
      </c>
      <c r="AA2662" s="31">
        <f>D2662-Z2662</f>
        <v>0</v>
      </c>
      <c r="AB2662" s="37" t="e">
        <f t="shared" si="1398"/>
        <v>#DIV/0!</v>
      </c>
      <c r="AC2662" s="32"/>
      <c r="AD2662" s="36"/>
      <c r="AE2662" s="135"/>
      <c r="AF2662" s="138"/>
      <c r="AG2662" s="149"/>
      <c r="AH2662" s="138"/>
      <c r="AI2662" s="138"/>
      <c r="AJ2662" s="135"/>
      <c r="AK2662" s="135"/>
      <c r="AL2662" s="135"/>
      <c r="AM2662" s="135"/>
      <c r="AN2662" s="135"/>
      <c r="AO2662" s="135"/>
      <c r="AP2662" s="135"/>
    </row>
    <row r="2663" spans="1:42" s="33" customFormat="1" ht="36.950000000000003" customHeight="1" thickBot="1" x14ac:dyDescent="0.3">
      <c r="A2663" s="79" t="s">
        <v>40</v>
      </c>
      <c r="B2663" s="80">
        <f t="shared" ref="B2663:C2663" si="1404">B2662+B2661</f>
        <v>5032850965.1799927</v>
      </c>
      <c r="C2663" s="80">
        <f t="shared" si="1404"/>
        <v>-3.5000126501820716E-3</v>
      </c>
      <c r="D2663" s="80">
        <f>D2662+D2661</f>
        <v>5032850965.1764917</v>
      </c>
      <c r="E2663" s="80">
        <f t="shared" ref="E2663:AA2663" si="1405">E2662+E2661</f>
        <v>264754530.34000003</v>
      </c>
      <c r="F2663" s="80">
        <f t="shared" si="1405"/>
        <v>2155170717.4800005</v>
      </c>
      <c r="G2663" s="80">
        <f t="shared" si="1405"/>
        <v>387816117.22000003</v>
      </c>
      <c r="H2663" s="80">
        <f t="shared" si="1405"/>
        <v>0</v>
      </c>
      <c r="I2663" s="80">
        <f t="shared" si="1405"/>
        <v>169757686.59999996</v>
      </c>
      <c r="J2663" s="80">
        <f t="shared" si="1405"/>
        <v>2017617221.5500004</v>
      </c>
      <c r="K2663" s="80">
        <f t="shared" si="1405"/>
        <v>270935448.45999998</v>
      </c>
      <c r="L2663" s="80">
        <f t="shared" si="1405"/>
        <v>0</v>
      </c>
      <c r="M2663" s="80">
        <f t="shared" si="1405"/>
        <v>2531992342.7800007</v>
      </c>
      <c r="N2663" s="80">
        <f t="shared" si="1405"/>
        <v>21588495.140000004</v>
      </c>
      <c r="O2663" s="80">
        <f t="shared" si="1405"/>
        <v>49235672.259999998</v>
      </c>
      <c r="P2663" s="80">
        <f t="shared" si="1405"/>
        <v>24172676.340000004</v>
      </c>
      <c r="Q2663" s="80">
        <f t="shared" si="1405"/>
        <v>64208684.640000008</v>
      </c>
      <c r="R2663" s="80">
        <f t="shared" si="1405"/>
        <v>60324123.100000001</v>
      </c>
      <c r="S2663" s="80">
        <f t="shared" si="1405"/>
        <v>13020688.189999999</v>
      </c>
      <c r="T2663" s="80">
        <f t="shared" si="1405"/>
        <v>18253747.73</v>
      </c>
      <c r="U2663" s="80">
        <f t="shared" si="1405"/>
        <v>36643361.800000004</v>
      </c>
      <c r="V2663" s="80">
        <f t="shared" si="1405"/>
        <v>61983559.229999997</v>
      </c>
      <c r="W2663" s="80">
        <f t="shared" si="1405"/>
        <v>0</v>
      </c>
      <c r="X2663" s="80">
        <f t="shared" si="1405"/>
        <v>0</v>
      </c>
      <c r="Y2663" s="80">
        <f t="shared" si="1405"/>
        <v>0</v>
      </c>
      <c r="Z2663" s="81">
        <f t="shared" si="1405"/>
        <v>2881423351.210001</v>
      </c>
      <c r="AA2663" s="80">
        <f t="shared" si="1405"/>
        <v>2151427613.9664917</v>
      </c>
      <c r="AB2663" s="82">
        <f t="shared" si="1398"/>
        <v>0.57252308306907229</v>
      </c>
      <c r="AC2663" s="83"/>
      <c r="AD2663" s="36"/>
      <c r="AE2663" s="135"/>
      <c r="AF2663" s="150"/>
      <c r="AG2663" s="151"/>
      <c r="AH2663" s="138"/>
      <c r="AI2663" s="151"/>
      <c r="AJ2663" s="135"/>
      <c r="AK2663" s="135"/>
      <c r="AL2663" s="135"/>
      <c r="AM2663" s="135"/>
      <c r="AN2663" s="135"/>
      <c r="AO2663" s="135"/>
      <c r="AP2663" s="135"/>
    </row>
    <row r="2664" spans="1:42" s="67" customFormat="1" ht="14.25" hidden="1" x14ac:dyDescent="0.2">
      <c r="A2664" s="84"/>
      <c r="B2664" s="85">
        <f>[1]consoCURRENT!E53795</f>
        <v>5032850965.1799946</v>
      </c>
      <c r="C2664" s="85">
        <f>[1]consoCURRENT!F53795</f>
        <v>-3.4999474883079529E-3</v>
      </c>
      <c r="D2664" s="85">
        <f>[1]consoCURRENT!G53795</f>
        <v>5032850965.1764927</v>
      </c>
      <c r="E2664" s="85">
        <f>[1]consoCURRENT!H53795</f>
        <v>264754530.34</v>
      </c>
      <c r="F2664" s="85">
        <f>[1]consoCURRENT!I53795</f>
        <v>2155170717.4800005</v>
      </c>
      <c r="G2664" s="85">
        <f>[1]consoCURRENT!J53795</f>
        <v>387816117.21999991</v>
      </c>
      <c r="H2664" s="85">
        <f>[1]consoCURRENT!K53795</f>
        <v>0</v>
      </c>
      <c r="I2664" s="85">
        <f>[1]consoCURRENT!L53795</f>
        <v>169757686.60000002</v>
      </c>
      <c r="J2664" s="85">
        <f>[1]consoCURRENT!M53795</f>
        <v>2017617221.5500002</v>
      </c>
      <c r="K2664" s="85">
        <f>[1]consoCURRENT!N53795</f>
        <v>270935448.46000004</v>
      </c>
      <c r="L2664" s="85">
        <f>[1]consoCURRENT!O53795</f>
        <v>0</v>
      </c>
      <c r="M2664" s="85">
        <f>[1]consoCURRENT!P53795</f>
        <v>2531992342.7800007</v>
      </c>
      <c r="N2664" s="85">
        <f>[1]consoCURRENT!Q53795</f>
        <v>21588495.140000001</v>
      </c>
      <c r="O2664" s="85">
        <f>[1]consoCURRENT!R53795</f>
        <v>49235672.260000013</v>
      </c>
      <c r="P2664" s="85">
        <f>[1]consoCURRENT!S53795</f>
        <v>24172676.339999996</v>
      </c>
      <c r="Q2664" s="85">
        <f>[1]consoCURRENT!T53795</f>
        <v>64208684.639999993</v>
      </c>
      <c r="R2664" s="85">
        <f>[1]consoCURRENT!U53795</f>
        <v>60324123.099999994</v>
      </c>
      <c r="S2664" s="85">
        <f>[1]consoCURRENT!V53795</f>
        <v>13020688.189999999</v>
      </c>
      <c r="T2664" s="85">
        <f>[1]consoCURRENT!W53795</f>
        <v>18253747.73</v>
      </c>
      <c r="U2664" s="85">
        <f>[1]consoCURRENT!X53795</f>
        <v>36643361.800000004</v>
      </c>
      <c r="V2664" s="85">
        <f>[1]consoCURRENT!Y53795</f>
        <v>61983559.230000004</v>
      </c>
      <c r="W2664" s="85">
        <f>[1]consoCURRENT!Z53795</f>
        <v>0</v>
      </c>
      <c r="X2664" s="85">
        <f>[1]consoCURRENT!AA53795</f>
        <v>0</v>
      </c>
      <c r="Y2664" s="85">
        <f>[1]consoCURRENT!AB53795</f>
        <v>0</v>
      </c>
      <c r="Z2664" s="85">
        <f>[1]consoCURRENT!AC53795</f>
        <v>2881423351.2099991</v>
      </c>
      <c r="AA2664" s="85">
        <f>[1]consoCURRENT!AD53795</f>
        <v>2151427613.9664931</v>
      </c>
      <c r="AB2664" s="84"/>
      <c r="AC2664" s="84"/>
      <c r="AE2664" s="138"/>
      <c r="AF2664" s="138"/>
      <c r="AG2664" s="138"/>
      <c r="AH2664" s="138"/>
      <c r="AI2664" s="138"/>
      <c r="AJ2664" s="138"/>
      <c r="AK2664" s="138"/>
      <c r="AL2664" s="138"/>
      <c r="AM2664" s="138"/>
      <c r="AN2664" s="138"/>
      <c r="AO2664" s="138"/>
      <c r="AP2664" s="138"/>
    </row>
    <row r="2665" spans="1:42" s="90" customFormat="1" ht="15" hidden="1" customHeight="1" x14ac:dyDescent="0.25">
      <c r="A2665" s="86"/>
      <c r="B2665" s="87">
        <f>B2664-B2663</f>
        <v>0</v>
      </c>
      <c r="C2665" s="87">
        <f t="shared" ref="C2665:AA2665" si="1406">C2664-C2663</f>
        <v>6.5161874118757623E-8</v>
      </c>
      <c r="D2665" s="88">
        <f t="shared" si="1406"/>
        <v>0</v>
      </c>
      <c r="E2665" s="88">
        <f t="shared" si="1406"/>
        <v>0</v>
      </c>
      <c r="F2665" s="88">
        <f t="shared" si="1406"/>
        <v>0</v>
      </c>
      <c r="G2665" s="88">
        <f t="shared" si="1406"/>
        <v>0</v>
      </c>
      <c r="H2665" s="88">
        <f t="shared" si="1406"/>
        <v>0</v>
      </c>
      <c r="I2665" s="88">
        <f t="shared" si="1406"/>
        <v>0</v>
      </c>
      <c r="J2665" s="88">
        <f t="shared" si="1406"/>
        <v>0</v>
      </c>
      <c r="K2665" s="88">
        <f t="shared" si="1406"/>
        <v>0</v>
      </c>
      <c r="L2665" s="88">
        <f t="shared" si="1406"/>
        <v>0</v>
      </c>
      <c r="M2665" s="88">
        <f t="shared" si="1406"/>
        <v>0</v>
      </c>
      <c r="N2665" s="88">
        <f t="shared" si="1406"/>
        <v>0</v>
      </c>
      <c r="O2665" s="88">
        <f t="shared" si="1406"/>
        <v>0</v>
      </c>
      <c r="P2665" s="88">
        <f t="shared" si="1406"/>
        <v>0</v>
      </c>
      <c r="Q2665" s="88">
        <f t="shared" si="1406"/>
        <v>0</v>
      </c>
      <c r="R2665" s="88">
        <f t="shared" si="1406"/>
        <v>0</v>
      </c>
      <c r="S2665" s="88">
        <f t="shared" si="1406"/>
        <v>0</v>
      </c>
      <c r="T2665" s="88">
        <f t="shared" si="1406"/>
        <v>0</v>
      </c>
      <c r="U2665" s="88">
        <f t="shared" si="1406"/>
        <v>0</v>
      </c>
      <c r="V2665" s="88">
        <f t="shared" si="1406"/>
        <v>0</v>
      </c>
      <c r="W2665" s="88">
        <f t="shared" si="1406"/>
        <v>0</v>
      </c>
      <c r="X2665" s="88">
        <f t="shared" si="1406"/>
        <v>0</v>
      </c>
      <c r="Y2665" s="88">
        <f t="shared" si="1406"/>
        <v>0</v>
      </c>
      <c r="Z2665" s="88">
        <f t="shared" si="1406"/>
        <v>0</v>
      </c>
      <c r="AA2665" s="87">
        <f t="shared" si="1406"/>
        <v>0</v>
      </c>
      <c r="AB2665" s="89"/>
      <c r="AE2665" s="152"/>
      <c r="AF2665" s="152"/>
      <c r="AG2665" s="152"/>
      <c r="AH2665" s="152"/>
      <c r="AI2665" s="152"/>
      <c r="AJ2665" s="152"/>
      <c r="AK2665" s="152"/>
      <c r="AL2665" s="152"/>
      <c r="AM2665" s="152"/>
      <c r="AN2665" s="152"/>
      <c r="AO2665" s="152"/>
      <c r="AP2665" s="152"/>
    </row>
    <row r="2666" spans="1:42" ht="36.6" hidden="1" customHeight="1" x14ac:dyDescent="0.25">
      <c r="A2666" s="91" t="s">
        <v>149</v>
      </c>
      <c r="Z2666" s="92">
        <v>53231566353.655991</v>
      </c>
      <c r="AA2666" s="93"/>
    </row>
    <row r="2667" spans="1:42" ht="15" hidden="1" customHeight="1" x14ac:dyDescent="0.25">
      <c r="A2667" s="94"/>
      <c r="Z2667" s="2"/>
      <c r="AA2667" s="93"/>
      <c r="AF2667" s="140"/>
    </row>
    <row r="2668" spans="1:42" ht="15" hidden="1" customHeight="1" x14ac:dyDescent="0.25">
      <c r="A2668" s="91" t="s">
        <v>150</v>
      </c>
      <c r="Z2668" s="85"/>
      <c r="AA2668" s="84"/>
      <c r="AG2668" s="141"/>
      <c r="AI2668" s="141"/>
    </row>
    <row r="2669" spans="1:42" ht="15" hidden="1" customHeight="1" x14ac:dyDescent="0.2">
      <c r="Z2669" s="85"/>
      <c r="AA2669" s="84" t="s">
        <v>147</v>
      </c>
      <c r="AB2669" s="84"/>
      <c r="AG2669" s="141"/>
      <c r="AI2669" s="141"/>
    </row>
    <row r="2670" spans="1:42" ht="15" hidden="1" customHeight="1" x14ac:dyDescent="0.2">
      <c r="A2670" s="96" t="s">
        <v>151</v>
      </c>
      <c r="B2670" s="38">
        <f>'[1]2017 allotment-adjust'!E73</f>
        <v>0</v>
      </c>
      <c r="C2670" s="38">
        <f>'[1]2017 allotment-adjust'!F73</f>
        <v>0</v>
      </c>
      <c r="D2670" s="38">
        <f>-'[1]2017 allotment-adjust'!G73</f>
        <v>7163005</v>
      </c>
      <c r="Z2670" s="85"/>
      <c r="AA2670" s="97">
        <f>D2670</f>
        <v>7163005</v>
      </c>
      <c r="AB2670" s="84"/>
      <c r="AG2670" s="141"/>
      <c r="AI2670" s="141"/>
    </row>
    <row r="2671" spans="1:42" ht="15" hidden="1" customHeight="1" x14ac:dyDescent="0.2">
      <c r="A2671" s="96" t="s">
        <v>152</v>
      </c>
      <c r="B2671" s="38">
        <f>'[1]2017 allotment-adjust'!E74</f>
        <v>0</v>
      </c>
      <c r="C2671" s="38">
        <f>'[1]2017 allotment-adjust'!F74</f>
        <v>0</v>
      </c>
      <c r="D2671" s="38">
        <f>-'[1]2017 allotment-adjust'!G74</f>
        <v>0</v>
      </c>
      <c r="Z2671" s="85"/>
      <c r="AA2671" s="97">
        <f t="shared" ref="AA2671:AA2677" si="1407">D2671</f>
        <v>0</v>
      </c>
      <c r="AB2671" s="84"/>
    </row>
    <row r="2672" spans="1:42" ht="15.6" hidden="1" customHeight="1" x14ac:dyDescent="0.2">
      <c r="A2672" s="96" t="s">
        <v>153</v>
      </c>
      <c r="B2672" s="38">
        <f>'[1]2017 allotment-adjust'!E75</f>
        <v>0</v>
      </c>
      <c r="C2672" s="38">
        <f>'[1]2017 allotment-adjust'!F75</f>
        <v>0</v>
      </c>
      <c r="D2672" s="38">
        <f>-'[1]2017 allotment-adjust'!G75</f>
        <v>0</v>
      </c>
      <c r="Z2672" s="85"/>
      <c r="AA2672" s="97">
        <f t="shared" si="1407"/>
        <v>0</v>
      </c>
      <c r="AB2672" s="98"/>
      <c r="AC2672" s="98"/>
    </row>
    <row r="2673" spans="1:42" ht="15" hidden="1" customHeight="1" x14ac:dyDescent="0.2">
      <c r="A2673" s="96" t="s">
        <v>154</v>
      </c>
      <c r="B2673" s="38">
        <f>'[1]2017 allotment-adjust'!E76</f>
        <v>0</v>
      </c>
      <c r="C2673" s="38">
        <f>'[1]2017 allotment-adjust'!F76</f>
        <v>0</v>
      </c>
      <c r="D2673" s="38">
        <f>-'[1]2017 allotment-adjust'!G76</f>
        <v>0</v>
      </c>
      <c r="Z2673" s="85"/>
      <c r="AA2673" s="97">
        <f t="shared" si="1407"/>
        <v>0</v>
      </c>
      <c r="AB2673" s="98"/>
      <c r="AC2673" s="98"/>
    </row>
    <row r="2674" spans="1:42" ht="15" hidden="1" customHeight="1" x14ac:dyDescent="0.2">
      <c r="A2674" s="96" t="s">
        <v>155</v>
      </c>
      <c r="B2674" s="38">
        <f>'[1]2017 allotment-adjust'!E77</f>
        <v>0</v>
      </c>
      <c r="C2674" s="38">
        <f>'[1]2017 allotment-adjust'!F77</f>
        <v>0</v>
      </c>
      <c r="D2674" s="38">
        <f>-'[1]2017 allotment-adjust'!G77</f>
        <v>24332273</v>
      </c>
      <c r="Z2674" s="85"/>
      <c r="AA2674" s="97">
        <f t="shared" si="1407"/>
        <v>24332273</v>
      </c>
      <c r="AB2674" s="84"/>
      <c r="AC2674" s="98"/>
      <c r="AG2674" s="141"/>
      <c r="AI2674" s="141"/>
    </row>
    <row r="2675" spans="1:42" ht="15" hidden="1" customHeight="1" x14ac:dyDescent="0.2">
      <c r="A2675" s="96" t="s">
        <v>156</v>
      </c>
      <c r="B2675" s="38"/>
      <c r="C2675" s="38"/>
      <c r="D2675" s="38">
        <f>-'[1]2017 allotment-adjust'!G78</f>
        <v>0</v>
      </c>
      <c r="Z2675" s="85"/>
      <c r="AA2675" s="97">
        <f t="shared" si="1407"/>
        <v>0</v>
      </c>
      <c r="AB2675" s="84"/>
      <c r="AC2675" s="98"/>
      <c r="AG2675" s="141"/>
      <c r="AI2675" s="141"/>
    </row>
    <row r="2676" spans="1:42" ht="15" hidden="1" customHeight="1" x14ac:dyDescent="0.2">
      <c r="A2676" s="96" t="s">
        <v>157</v>
      </c>
      <c r="B2676" s="38"/>
      <c r="C2676" s="38"/>
      <c r="D2676" s="38">
        <f>-'[1]2017 allotment-adjust'!G79</f>
        <v>0</v>
      </c>
      <c r="Z2676" s="85">
        <f>D2676-Z2680</f>
        <v>0</v>
      </c>
      <c r="AA2676" s="97">
        <f>Z2676</f>
        <v>0</v>
      </c>
      <c r="AB2676" s="84"/>
      <c r="AC2676" s="98"/>
    </row>
    <row r="2677" spans="1:42" ht="15" hidden="1" customHeight="1" x14ac:dyDescent="0.2">
      <c r="A2677" s="96" t="s">
        <v>158</v>
      </c>
      <c r="B2677" s="38"/>
      <c r="C2677" s="38"/>
      <c r="D2677" s="38">
        <f>-'[1]2017 allotment-adjust'!G80</f>
        <v>10600000</v>
      </c>
      <c r="Z2677" s="85"/>
      <c r="AA2677" s="97">
        <f t="shared" si="1407"/>
        <v>10600000</v>
      </c>
      <c r="AB2677" s="84"/>
      <c r="AC2677" s="98"/>
      <c r="AG2677" s="141"/>
      <c r="AI2677" s="141"/>
    </row>
    <row r="2678" spans="1:42" ht="15" hidden="1" customHeight="1" x14ac:dyDescent="0.25">
      <c r="A2678" s="94"/>
      <c r="B2678" s="38"/>
      <c r="C2678" s="38"/>
      <c r="D2678" s="38"/>
      <c r="Z2678" s="85"/>
      <c r="AA2678" s="85"/>
      <c r="AB2678" s="84"/>
      <c r="AC2678" s="98"/>
    </row>
    <row r="2679" spans="1:42" ht="15" hidden="1" customHeight="1" x14ac:dyDescent="0.25">
      <c r="A2679" s="94"/>
      <c r="B2679" s="38"/>
      <c r="C2679" s="38"/>
      <c r="D2679" s="38"/>
      <c r="Z2679" s="85"/>
      <c r="AA2679" s="85"/>
      <c r="AB2679" s="84"/>
      <c r="AC2679" s="98"/>
    </row>
    <row r="2680" spans="1:42" s="102" customFormat="1" ht="27" hidden="1" customHeight="1" x14ac:dyDescent="0.3">
      <c r="A2680" s="99" t="s">
        <v>159</v>
      </c>
      <c r="B2680" s="100">
        <f t="shared" ref="B2680:C2680" si="1408">SUM(B2670:B2679)</f>
        <v>0</v>
      </c>
      <c r="C2680" s="100">
        <f t="shared" si="1408"/>
        <v>0</v>
      </c>
      <c r="D2680" s="100">
        <f>SUM(D2670:D2679)</f>
        <v>42095278</v>
      </c>
      <c r="E2680" s="88"/>
      <c r="F2680" s="88"/>
      <c r="G2680" s="88"/>
      <c r="H2680" s="88"/>
      <c r="I2680" s="88"/>
      <c r="J2680" s="88"/>
      <c r="K2680" s="88"/>
      <c r="L2680" s="88"/>
      <c r="M2680" s="88"/>
      <c r="N2680" s="88"/>
      <c r="O2680" s="88"/>
      <c r="P2680" s="88"/>
      <c r="Q2680" s="88"/>
      <c r="R2680" s="88"/>
      <c r="S2680" s="88"/>
      <c r="T2680" s="88"/>
      <c r="U2680" s="101"/>
      <c r="Z2680" s="87">
        <f>'[1]FAR No.1 -SUM'!W913</f>
        <v>0</v>
      </c>
      <c r="AA2680" s="87">
        <f>D2680-Z2680</f>
        <v>42095278</v>
      </c>
      <c r="AB2680" s="103"/>
      <c r="AC2680" s="104"/>
      <c r="AE2680" s="142"/>
      <c r="AF2680" s="142"/>
      <c r="AG2680" s="143"/>
      <c r="AH2680" s="153"/>
      <c r="AI2680" s="154"/>
      <c r="AJ2680" s="153"/>
      <c r="AK2680" s="153"/>
      <c r="AL2680" s="153"/>
      <c r="AM2680" s="153"/>
      <c r="AN2680" s="153"/>
      <c r="AO2680" s="153"/>
      <c r="AP2680" s="153"/>
    </row>
    <row r="2681" spans="1:42" s="95" customFormat="1" ht="15" hidden="1" customHeight="1" x14ac:dyDescent="0.25">
      <c r="A2681" s="94"/>
      <c r="B2681" s="106"/>
      <c r="C2681" s="106"/>
      <c r="D2681" s="106"/>
      <c r="E2681" s="107"/>
      <c r="F2681" s="107"/>
      <c r="G2681" s="107"/>
      <c r="H2681" s="107"/>
      <c r="I2681" s="107"/>
      <c r="J2681" s="107"/>
      <c r="K2681" s="107"/>
      <c r="L2681" s="107"/>
      <c r="M2681" s="107"/>
      <c r="N2681" s="107"/>
      <c r="O2681" s="107"/>
      <c r="P2681" s="107"/>
      <c r="Q2681" s="107"/>
      <c r="R2681" s="107"/>
      <c r="S2681" s="107"/>
      <c r="T2681" s="107"/>
      <c r="U2681" s="108"/>
      <c r="Z2681" s="109"/>
      <c r="AA2681" s="109"/>
      <c r="AB2681" s="110"/>
      <c r="AC2681" s="111"/>
      <c r="AE2681" s="142"/>
      <c r="AF2681" s="142"/>
      <c r="AG2681" s="143"/>
      <c r="AH2681" s="140"/>
      <c r="AI2681" s="143"/>
      <c r="AJ2681" s="140"/>
      <c r="AK2681" s="140"/>
      <c r="AL2681" s="140"/>
      <c r="AM2681" s="140"/>
      <c r="AN2681" s="140"/>
      <c r="AO2681" s="140"/>
      <c r="AP2681" s="140"/>
    </row>
    <row r="2682" spans="1:42" s="95" customFormat="1" ht="15" hidden="1" customHeight="1" x14ac:dyDescent="0.25">
      <c r="A2682" s="94"/>
      <c r="B2682" s="106"/>
      <c r="C2682" s="106"/>
      <c r="D2682" s="106"/>
      <c r="E2682" s="107"/>
      <c r="F2682" s="107"/>
      <c r="G2682" s="107"/>
      <c r="H2682" s="107"/>
      <c r="I2682" s="107"/>
      <c r="J2682" s="107"/>
      <c r="K2682" s="107"/>
      <c r="L2682" s="107"/>
      <c r="M2682" s="107"/>
      <c r="N2682" s="107"/>
      <c r="O2682" s="107"/>
      <c r="P2682" s="107"/>
      <c r="Q2682" s="107"/>
      <c r="R2682" s="107"/>
      <c r="S2682" s="107"/>
      <c r="T2682" s="107"/>
      <c r="U2682" s="108"/>
      <c r="Z2682" s="109"/>
      <c r="AA2682" s="109"/>
      <c r="AB2682" s="110"/>
      <c r="AC2682" s="111"/>
      <c r="AE2682" s="142"/>
      <c r="AF2682" s="140"/>
      <c r="AG2682" s="155"/>
      <c r="AH2682" s="155"/>
      <c r="AI2682" s="155"/>
      <c r="AJ2682" s="140"/>
      <c r="AK2682" s="140"/>
      <c r="AL2682" s="140"/>
      <c r="AM2682" s="140"/>
      <c r="AN2682" s="140"/>
      <c r="AO2682" s="140"/>
      <c r="AP2682" s="140"/>
    </row>
    <row r="2683" spans="1:42" ht="20.45" hidden="1" customHeight="1" x14ac:dyDescent="0.25">
      <c r="A2683" s="91" t="s">
        <v>160</v>
      </c>
      <c r="Z2683" s="85"/>
      <c r="AA2683" s="97"/>
      <c r="AB2683" s="84"/>
      <c r="AC2683" s="98"/>
    </row>
    <row r="2684" spans="1:42" ht="15" hidden="1" customHeight="1" x14ac:dyDescent="0.25">
      <c r="A2684" s="94"/>
      <c r="Z2684" s="2"/>
      <c r="AA2684" s="113"/>
    </row>
    <row r="2685" spans="1:42" ht="21" hidden="1" customHeight="1" x14ac:dyDescent="0.25">
      <c r="A2685" s="94" t="s">
        <v>161</v>
      </c>
      <c r="B2685" s="38"/>
      <c r="C2685" s="38"/>
      <c r="D2685" s="38">
        <v>439554000</v>
      </c>
      <c r="Z2685" s="2"/>
      <c r="AA2685" s="95"/>
      <c r="AF2685" s="142"/>
      <c r="AG2685" s="141"/>
      <c r="AI2685" s="141"/>
    </row>
    <row r="2686" spans="1:42" ht="19.5" hidden="1" customHeight="1" x14ac:dyDescent="0.25">
      <c r="A2686" s="94" t="s">
        <v>162</v>
      </c>
      <c r="B2686" s="38"/>
      <c r="C2686" s="38"/>
      <c r="D2686" s="38">
        <v>181871156</v>
      </c>
      <c r="Z2686" s="2"/>
      <c r="AA2686" s="95"/>
      <c r="AF2686" s="142"/>
      <c r="AG2686" s="141"/>
      <c r="AI2686" s="141"/>
    </row>
    <row r="2687" spans="1:42" ht="18.95" hidden="1" customHeight="1" x14ac:dyDescent="0.25">
      <c r="A2687" s="94" t="s">
        <v>163</v>
      </c>
      <c r="B2687" s="38">
        <v>223437000</v>
      </c>
      <c r="C2687" s="38"/>
      <c r="D2687" s="38">
        <v>965062000</v>
      </c>
      <c r="Z2687" s="2"/>
      <c r="AA2687" s="112"/>
      <c r="AF2687" s="142"/>
      <c r="AG2687" s="141"/>
      <c r="AI2687" s="141"/>
      <c r="AK2687" s="141"/>
    </row>
    <row r="2688" spans="1:42" ht="22.5" hidden="1" customHeight="1" x14ac:dyDescent="0.25">
      <c r="A2688" s="94" t="s">
        <v>164</v>
      </c>
      <c r="B2688" s="38">
        <v>646000</v>
      </c>
      <c r="C2688" s="38"/>
      <c r="D2688" s="38">
        <v>25600000</v>
      </c>
      <c r="Z2688" s="114"/>
      <c r="AA2688" s="115"/>
      <c r="AB2688" s="98"/>
      <c r="AF2688" s="140"/>
      <c r="AG2688" s="155"/>
      <c r="AH2688" s="155"/>
      <c r="AI2688" s="155"/>
    </row>
    <row r="2689" spans="1:42" ht="23.1" hidden="1" customHeight="1" x14ac:dyDescent="0.25">
      <c r="A2689" s="94" t="s">
        <v>165</v>
      </c>
      <c r="B2689" s="38">
        <v>832731000</v>
      </c>
      <c r="C2689" s="38"/>
      <c r="D2689" s="38">
        <v>729000</v>
      </c>
      <c r="Z2689" s="114"/>
      <c r="AA2689" s="111"/>
      <c r="AB2689" s="98"/>
      <c r="AI2689" s="156"/>
      <c r="AK2689" s="142"/>
    </row>
    <row r="2690" spans="1:42" ht="21.6" hidden="1" customHeight="1" x14ac:dyDescent="0.25">
      <c r="A2690" s="94" t="s">
        <v>166</v>
      </c>
      <c r="B2690" s="38">
        <f t="shared" ref="B2690" si="1409">118198000+77824000</f>
        <v>196022000</v>
      </c>
      <c r="C2690" s="38"/>
      <c r="D2690" s="38">
        <v>107925000</v>
      </c>
      <c r="Z2690" s="114"/>
      <c r="AA2690" s="111"/>
      <c r="AB2690" s="98"/>
    </row>
    <row r="2691" spans="1:42" ht="24.95" hidden="1" customHeight="1" x14ac:dyDescent="0.25">
      <c r="A2691" s="94" t="s">
        <v>167</v>
      </c>
      <c r="B2691" s="38">
        <v>264813000</v>
      </c>
      <c r="C2691" s="38"/>
      <c r="D2691" s="38"/>
      <c r="Z2691" s="114"/>
      <c r="AA2691" s="111"/>
      <c r="AB2691" s="98"/>
    </row>
    <row r="2692" spans="1:42" s="102" customFormat="1" ht="28.5" hidden="1" customHeight="1" x14ac:dyDescent="0.3">
      <c r="A2692" s="99" t="s">
        <v>159</v>
      </c>
      <c r="B2692" s="100">
        <f t="shared" ref="B2692" si="1410">SUM(B2685:B2691)</f>
        <v>1517649000</v>
      </c>
      <c r="C2692" s="100"/>
      <c r="D2692" s="100">
        <f>SUM(D2685:D2691)</f>
        <v>1720741156</v>
      </c>
      <c r="E2692" s="88"/>
      <c r="F2692" s="88"/>
      <c r="G2692" s="88"/>
      <c r="H2692" s="88"/>
      <c r="I2692" s="88"/>
      <c r="J2692" s="88"/>
      <c r="K2692" s="88"/>
      <c r="L2692" s="88"/>
      <c r="M2692" s="88"/>
      <c r="N2692" s="88"/>
      <c r="O2692" s="88"/>
      <c r="P2692" s="88"/>
      <c r="Q2692" s="88"/>
      <c r="R2692" s="88"/>
      <c r="S2692" s="88"/>
      <c r="T2692" s="88"/>
      <c r="U2692" s="101"/>
      <c r="Z2692" s="116"/>
      <c r="AA2692" s="116"/>
      <c r="AB2692" s="104"/>
      <c r="AE2692" s="153"/>
      <c r="AF2692" s="153"/>
      <c r="AG2692" s="153"/>
      <c r="AH2692" s="153"/>
      <c r="AI2692" s="153"/>
      <c r="AJ2692" s="153"/>
      <c r="AK2692" s="153"/>
      <c r="AL2692" s="153"/>
      <c r="AM2692" s="153"/>
      <c r="AN2692" s="153"/>
      <c r="AO2692" s="153"/>
      <c r="AP2692" s="153"/>
    </row>
    <row r="2693" spans="1:42" s="95" customFormat="1" ht="15" hidden="1" customHeight="1" x14ac:dyDescent="0.25">
      <c r="A2693" s="94"/>
      <c r="B2693" s="106"/>
      <c r="C2693" s="106"/>
      <c r="D2693" s="106"/>
      <c r="E2693" s="107"/>
      <c r="F2693" s="107"/>
      <c r="G2693" s="107"/>
      <c r="H2693" s="107"/>
      <c r="I2693" s="107"/>
      <c r="J2693" s="107"/>
      <c r="K2693" s="107"/>
      <c r="L2693" s="107"/>
      <c r="M2693" s="107"/>
      <c r="N2693" s="107"/>
      <c r="O2693" s="107"/>
      <c r="P2693" s="107"/>
      <c r="Q2693" s="107"/>
      <c r="R2693" s="107"/>
      <c r="S2693" s="107"/>
      <c r="T2693" s="107"/>
      <c r="U2693" s="108"/>
      <c r="Z2693" s="109">
        <f>D2074</f>
        <v>2555886261.2064924</v>
      </c>
      <c r="AA2693" s="115"/>
      <c r="AB2693" s="111"/>
      <c r="AE2693" s="140"/>
      <c r="AF2693" s="140"/>
      <c r="AG2693" s="140"/>
      <c r="AH2693" s="140"/>
      <c r="AI2693" s="140"/>
      <c r="AJ2693" s="140"/>
      <c r="AK2693" s="140"/>
      <c r="AL2693" s="140"/>
      <c r="AM2693" s="140"/>
      <c r="AN2693" s="140"/>
      <c r="AO2693" s="140"/>
      <c r="AP2693" s="140"/>
    </row>
    <row r="2694" spans="1:42" s="95" customFormat="1" ht="15" customHeight="1" x14ac:dyDescent="0.25">
      <c r="A2694" s="94"/>
      <c r="B2694" s="106">
        <f>+D2663-B2663</f>
        <v>-3.5009384155273438E-3</v>
      </c>
      <c r="C2694" s="106"/>
      <c r="D2694" s="106"/>
      <c r="E2694" s="107"/>
      <c r="F2694" s="107"/>
      <c r="G2694" s="107"/>
      <c r="H2694" s="107"/>
      <c r="I2694" s="107"/>
      <c r="J2694" s="107"/>
      <c r="K2694" s="107"/>
      <c r="L2694" s="107"/>
      <c r="M2694" s="107"/>
      <c r="N2694" s="107"/>
      <c r="O2694" s="107"/>
      <c r="P2694" s="107"/>
      <c r="Q2694" s="107"/>
      <c r="R2694" s="107"/>
      <c r="S2694" s="107"/>
      <c r="T2694" s="107"/>
      <c r="U2694" s="108"/>
      <c r="Z2694" s="85">
        <f>+[1]consoCURRENT!AC53795</f>
        <v>2881423351.2099991</v>
      </c>
      <c r="AE2694" s="140"/>
      <c r="AF2694" s="140"/>
      <c r="AG2694" s="140"/>
      <c r="AH2694" s="140"/>
      <c r="AI2694" s="155"/>
      <c r="AJ2694" s="140"/>
      <c r="AK2694" s="140"/>
      <c r="AL2694" s="140"/>
      <c r="AM2694" s="140"/>
      <c r="AN2694" s="140"/>
      <c r="AO2694" s="140"/>
      <c r="AP2694" s="140"/>
    </row>
    <row r="2695" spans="1:42" s="95" customFormat="1" ht="15" hidden="1" customHeight="1" x14ac:dyDescent="0.25">
      <c r="A2695" s="91" t="s">
        <v>168</v>
      </c>
      <c r="B2695" s="106"/>
      <c r="C2695" s="106"/>
      <c r="D2695" s="106"/>
      <c r="E2695" s="107"/>
      <c r="F2695" s="107"/>
      <c r="G2695" s="107"/>
      <c r="H2695" s="107"/>
      <c r="I2695" s="107"/>
      <c r="J2695" s="107"/>
      <c r="K2695" s="107"/>
      <c r="L2695" s="107"/>
      <c r="M2695" s="107"/>
      <c r="N2695" s="107"/>
      <c r="O2695" s="107"/>
      <c r="P2695" s="107"/>
      <c r="Q2695" s="107"/>
      <c r="R2695" s="107"/>
      <c r="S2695" s="107"/>
      <c r="T2695" s="107"/>
      <c r="U2695" s="108"/>
      <c r="Z2695" s="109"/>
      <c r="AE2695" s="140"/>
      <c r="AF2695" s="140"/>
      <c r="AG2695" s="140"/>
      <c r="AH2695" s="140"/>
      <c r="AI2695" s="140"/>
      <c r="AJ2695" s="140"/>
      <c r="AK2695" s="140"/>
      <c r="AL2695" s="140"/>
      <c r="AM2695" s="140"/>
      <c r="AN2695" s="140"/>
      <c r="AO2695" s="140"/>
      <c r="AP2695" s="140"/>
    </row>
    <row r="2696" spans="1:42" s="95" customFormat="1" ht="15" hidden="1" customHeight="1" x14ac:dyDescent="0.25">
      <c r="A2696" s="91"/>
      <c r="B2696" s="106"/>
      <c r="C2696" s="106"/>
      <c r="D2696" s="106"/>
      <c r="E2696" s="107"/>
      <c r="F2696" s="107"/>
      <c r="G2696" s="107"/>
      <c r="H2696" s="107"/>
      <c r="I2696" s="107"/>
      <c r="J2696" s="107"/>
      <c r="K2696" s="107"/>
      <c r="L2696" s="107"/>
      <c r="M2696" s="107"/>
      <c r="N2696" s="107"/>
      <c r="O2696" s="107"/>
      <c r="P2696" s="107"/>
      <c r="Q2696" s="107"/>
      <c r="R2696" s="107"/>
      <c r="S2696" s="107"/>
      <c r="T2696" s="107"/>
      <c r="U2696" s="108"/>
      <c r="Z2696" s="109"/>
      <c r="AE2696" s="140"/>
      <c r="AF2696" s="140"/>
      <c r="AG2696" s="140"/>
      <c r="AH2696" s="140"/>
      <c r="AI2696" s="140"/>
      <c r="AJ2696" s="140"/>
      <c r="AK2696" s="140"/>
      <c r="AL2696" s="140"/>
      <c r="AM2696" s="140"/>
      <c r="AN2696" s="140"/>
      <c r="AO2696" s="140"/>
      <c r="AP2696" s="140"/>
    </row>
    <row r="2697" spans="1:42" s="95" customFormat="1" ht="15" hidden="1" customHeight="1" x14ac:dyDescent="0.25">
      <c r="A2697" s="94" t="s">
        <v>169</v>
      </c>
      <c r="B2697" s="106">
        <v>-3526590965</v>
      </c>
      <c r="C2697" s="106"/>
      <c r="D2697" s="106"/>
      <c r="E2697" s="107"/>
      <c r="F2697" s="107"/>
      <c r="G2697" s="107"/>
      <c r="H2697" s="107"/>
      <c r="I2697" s="107"/>
      <c r="J2697" s="107"/>
      <c r="K2697" s="107"/>
      <c r="L2697" s="107"/>
      <c r="M2697" s="107"/>
      <c r="N2697" s="107"/>
      <c r="O2697" s="107"/>
      <c r="P2697" s="107"/>
      <c r="Q2697" s="107"/>
      <c r="R2697" s="107"/>
      <c r="S2697" s="107"/>
      <c r="T2697" s="107"/>
      <c r="U2697" s="108"/>
      <c r="Z2697" s="109"/>
      <c r="AE2697" s="140"/>
      <c r="AF2697" s="140"/>
      <c r="AG2697" s="140"/>
      <c r="AH2697" s="140"/>
      <c r="AI2697" s="140"/>
      <c r="AJ2697" s="140"/>
      <c r="AK2697" s="140"/>
      <c r="AL2697" s="140"/>
      <c r="AM2697" s="140"/>
      <c r="AN2697" s="140"/>
      <c r="AO2697" s="140"/>
      <c r="AP2697" s="140"/>
    </row>
    <row r="2698" spans="1:42" s="95" customFormat="1" ht="15" hidden="1" customHeight="1" x14ac:dyDescent="0.25">
      <c r="A2698" s="94" t="s">
        <v>170</v>
      </c>
      <c r="B2698" s="106">
        <v>3526590965</v>
      </c>
      <c r="C2698" s="106"/>
      <c r="D2698" s="106"/>
      <c r="E2698" s="107"/>
      <c r="F2698" s="107"/>
      <c r="G2698" s="107"/>
      <c r="H2698" s="107"/>
      <c r="I2698" s="107"/>
      <c r="J2698" s="107"/>
      <c r="K2698" s="107"/>
      <c r="L2698" s="107"/>
      <c r="M2698" s="107"/>
      <c r="N2698" s="107"/>
      <c r="O2698" s="107"/>
      <c r="P2698" s="107"/>
      <c r="Q2698" s="107"/>
      <c r="R2698" s="107"/>
      <c r="S2698" s="107"/>
      <c r="T2698" s="107"/>
      <c r="U2698" s="108"/>
      <c r="Z2698" s="109"/>
      <c r="AE2698" s="140"/>
      <c r="AF2698" s="140"/>
      <c r="AG2698" s="140"/>
      <c r="AH2698" s="140"/>
      <c r="AI2698" s="140"/>
      <c r="AJ2698" s="140"/>
      <c r="AK2698" s="140"/>
      <c r="AL2698" s="140"/>
      <c r="AM2698" s="140"/>
      <c r="AN2698" s="140"/>
      <c r="AO2698" s="140"/>
      <c r="AP2698" s="140"/>
    </row>
    <row r="2699" spans="1:42" s="95" customFormat="1" ht="15" hidden="1" customHeight="1" x14ac:dyDescent="0.25">
      <c r="A2699" s="91"/>
      <c r="B2699" s="106"/>
      <c r="C2699" s="106"/>
      <c r="D2699" s="106"/>
      <c r="E2699" s="107"/>
      <c r="F2699" s="107"/>
      <c r="G2699" s="107"/>
      <c r="H2699" s="107"/>
      <c r="I2699" s="107"/>
      <c r="J2699" s="107"/>
      <c r="K2699" s="107"/>
      <c r="L2699" s="107"/>
      <c r="M2699" s="107"/>
      <c r="N2699" s="107"/>
      <c r="O2699" s="107"/>
      <c r="P2699" s="107"/>
      <c r="Q2699" s="107"/>
      <c r="R2699" s="107"/>
      <c r="S2699" s="107"/>
      <c r="T2699" s="107"/>
      <c r="U2699" s="108"/>
      <c r="Z2699" s="109"/>
      <c r="AE2699" s="140"/>
      <c r="AF2699" s="140"/>
      <c r="AG2699" s="140"/>
      <c r="AH2699" s="140"/>
      <c r="AI2699" s="140"/>
      <c r="AJ2699" s="140"/>
      <c r="AK2699" s="140"/>
      <c r="AL2699" s="140"/>
      <c r="AM2699" s="140"/>
      <c r="AN2699" s="140"/>
      <c r="AO2699" s="140"/>
      <c r="AP2699" s="140"/>
    </row>
    <row r="2700" spans="1:42" s="95" customFormat="1" ht="15" hidden="1" customHeight="1" x14ac:dyDescent="0.25">
      <c r="A2700" s="91"/>
      <c r="B2700" s="106"/>
      <c r="C2700" s="106"/>
      <c r="D2700" s="106"/>
      <c r="E2700" s="107"/>
      <c r="F2700" s="107"/>
      <c r="G2700" s="107"/>
      <c r="H2700" s="107"/>
      <c r="I2700" s="107"/>
      <c r="J2700" s="107"/>
      <c r="K2700" s="107"/>
      <c r="L2700" s="107"/>
      <c r="M2700" s="107"/>
      <c r="N2700" s="107"/>
      <c r="O2700" s="107"/>
      <c r="P2700" s="107"/>
      <c r="Q2700" s="107"/>
      <c r="R2700" s="107"/>
      <c r="S2700" s="107"/>
      <c r="T2700" s="107"/>
      <c r="U2700" s="108"/>
      <c r="Z2700" s="109"/>
      <c r="AE2700" s="140"/>
      <c r="AF2700" s="140"/>
      <c r="AG2700" s="140"/>
      <c r="AH2700" s="140"/>
      <c r="AI2700" s="140"/>
      <c r="AJ2700" s="140"/>
      <c r="AK2700" s="140"/>
      <c r="AL2700" s="140"/>
      <c r="AM2700" s="140"/>
      <c r="AN2700" s="140"/>
      <c r="AO2700" s="140"/>
      <c r="AP2700" s="140"/>
    </row>
    <row r="2701" spans="1:42" s="95" customFormat="1" ht="15" hidden="1" customHeight="1" x14ac:dyDescent="0.25">
      <c r="A2701" s="94"/>
      <c r="B2701" s="106"/>
      <c r="C2701" s="106"/>
      <c r="D2701" s="106"/>
      <c r="E2701" s="107"/>
      <c r="F2701" s="107"/>
      <c r="G2701" s="107"/>
      <c r="H2701" s="107"/>
      <c r="I2701" s="107"/>
      <c r="J2701" s="107"/>
      <c r="K2701" s="107"/>
      <c r="L2701" s="107"/>
      <c r="M2701" s="107"/>
      <c r="N2701" s="107"/>
      <c r="O2701" s="107"/>
      <c r="P2701" s="107"/>
      <c r="Q2701" s="107"/>
      <c r="R2701" s="107"/>
      <c r="S2701" s="107"/>
      <c r="T2701" s="107"/>
      <c r="U2701" s="108"/>
      <c r="Z2701" s="109"/>
      <c r="AE2701" s="140"/>
      <c r="AF2701" s="140"/>
      <c r="AG2701" s="140"/>
      <c r="AH2701" s="140"/>
      <c r="AI2701" s="140"/>
      <c r="AJ2701" s="140"/>
      <c r="AK2701" s="140"/>
      <c r="AL2701" s="140"/>
      <c r="AM2701" s="140"/>
      <c r="AN2701" s="140"/>
      <c r="AO2701" s="140"/>
      <c r="AP2701" s="140"/>
    </row>
    <row r="2702" spans="1:42" s="95" customFormat="1" ht="15" hidden="1" customHeight="1" x14ac:dyDescent="0.25">
      <c r="A2702" s="91" t="s">
        <v>171</v>
      </c>
      <c r="B2702" s="106"/>
      <c r="C2702" s="106"/>
      <c r="D2702" s="106"/>
      <c r="E2702" s="107"/>
      <c r="F2702" s="107"/>
      <c r="G2702" s="107"/>
      <c r="H2702" s="107"/>
      <c r="I2702" s="107"/>
      <c r="J2702" s="107"/>
      <c r="K2702" s="107"/>
      <c r="L2702" s="107"/>
      <c r="M2702" s="107"/>
      <c r="N2702" s="107"/>
      <c r="O2702" s="107"/>
      <c r="P2702" s="107"/>
      <c r="Q2702" s="107"/>
      <c r="R2702" s="107"/>
      <c r="S2702" s="107"/>
      <c r="T2702" s="107"/>
      <c r="U2702" s="108"/>
      <c r="Z2702" s="109"/>
      <c r="AE2702" s="140"/>
      <c r="AF2702" s="140"/>
      <c r="AG2702" s="140"/>
      <c r="AH2702" s="140"/>
      <c r="AI2702" s="140"/>
      <c r="AJ2702" s="140"/>
      <c r="AK2702" s="140"/>
      <c r="AL2702" s="140"/>
      <c r="AM2702" s="140"/>
      <c r="AN2702" s="140"/>
      <c r="AO2702" s="140"/>
      <c r="AP2702" s="140"/>
    </row>
    <row r="2703" spans="1:42" s="95" customFormat="1" ht="15" hidden="1" customHeight="1" x14ac:dyDescent="0.25">
      <c r="A2703" s="94"/>
      <c r="B2703" s="106"/>
      <c r="C2703" s="106"/>
      <c r="D2703" s="106"/>
      <c r="E2703" s="107"/>
      <c r="F2703" s="107"/>
      <c r="G2703" s="107"/>
      <c r="H2703" s="107"/>
      <c r="I2703" s="107"/>
      <c r="J2703" s="107"/>
      <c r="K2703" s="107"/>
      <c r="L2703" s="107"/>
      <c r="M2703" s="107"/>
      <c r="N2703" s="107"/>
      <c r="O2703" s="107"/>
      <c r="P2703" s="107"/>
      <c r="Q2703" s="107"/>
      <c r="R2703" s="107"/>
      <c r="S2703" s="107"/>
      <c r="T2703" s="107"/>
      <c r="U2703" s="108"/>
      <c r="Z2703" s="109"/>
      <c r="AE2703" s="140"/>
      <c r="AF2703" s="140"/>
      <c r="AG2703" s="140"/>
      <c r="AH2703" s="140"/>
      <c r="AI2703" s="140"/>
      <c r="AJ2703" s="140"/>
      <c r="AK2703" s="140"/>
      <c r="AL2703" s="140"/>
      <c r="AM2703" s="140"/>
      <c r="AN2703" s="140"/>
      <c r="AO2703" s="140"/>
      <c r="AP2703" s="140"/>
    </row>
    <row r="2704" spans="1:42" ht="15" hidden="1" customHeight="1" x14ac:dyDescent="0.25">
      <c r="A2704" s="94" t="s">
        <v>172</v>
      </c>
      <c r="B2704" s="38"/>
      <c r="C2704" s="38"/>
      <c r="D2704" s="38"/>
      <c r="Z2704" s="85"/>
    </row>
    <row r="2705" spans="1:42" ht="15" hidden="1" customHeight="1" x14ac:dyDescent="0.25">
      <c r="A2705" s="94" t="s">
        <v>173</v>
      </c>
      <c r="B2705" s="38"/>
      <c r="C2705" s="38"/>
      <c r="D2705" s="38"/>
      <c r="Z2705" s="85"/>
    </row>
    <row r="2706" spans="1:42" s="95" customFormat="1" ht="15" hidden="1" customHeight="1" x14ac:dyDescent="0.3">
      <c r="A2706" s="117" t="s">
        <v>159</v>
      </c>
      <c r="B2706" s="118">
        <f t="shared" ref="B2706:C2706" si="1411">B2705+B2704</f>
        <v>0</v>
      </c>
      <c r="C2706" s="118">
        <f t="shared" si="1411"/>
        <v>0</v>
      </c>
      <c r="D2706" s="118">
        <f>D2705+D2704</f>
        <v>0</v>
      </c>
      <c r="E2706" s="107"/>
      <c r="F2706" s="107"/>
      <c r="G2706" s="107"/>
      <c r="H2706" s="107"/>
      <c r="I2706" s="107"/>
      <c r="J2706" s="107"/>
      <c r="K2706" s="107"/>
      <c r="L2706" s="107"/>
      <c r="M2706" s="107"/>
      <c r="N2706" s="107"/>
      <c r="O2706" s="107"/>
      <c r="P2706" s="107"/>
      <c r="Q2706" s="107"/>
      <c r="R2706" s="107"/>
      <c r="S2706" s="107"/>
      <c r="T2706" s="107"/>
      <c r="U2706" s="108"/>
      <c r="Z2706" s="109"/>
      <c r="AE2706" s="140"/>
      <c r="AF2706" s="140"/>
      <c r="AG2706" s="140"/>
      <c r="AH2706" s="140"/>
      <c r="AI2706" s="140"/>
      <c r="AJ2706" s="140"/>
      <c r="AK2706" s="140"/>
      <c r="AL2706" s="140"/>
      <c r="AM2706" s="140"/>
      <c r="AN2706" s="140"/>
      <c r="AO2706" s="140"/>
      <c r="AP2706" s="140"/>
    </row>
    <row r="2707" spans="1:42" s="95" customFormat="1" ht="15" hidden="1" customHeight="1" x14ac:dyDescent="0.25">
      <c r="A2707" s="94"/>
      <c r="B2707" s="106"/>
      <c r="C2707" s="106"/>
      <c r="D2707" s="106"/>
      <c r="E2707" s="107"/>
      <c r="F2707" s="107"/>
      <c r="G2707" s="107"/>
      <c r="H2707" s="107"/>
      <c r="I2707" s="107"/>
      <c r="J2707" s="107"/>
      <c r="K2707" s="107"/>
      <c r="L2707" s="107"/>
      <c r="M2707" s="107"/>
      <c r="N2707" s="107"/>
      <c r="O2707" s="107"/>
      <c r="P2707" s="107"/>
      <c r="Q2707" s="107"/>
      <c r="R2707" s="107"/>
      <c r="S2707" s="107"/>
      <c r="T2707" s="107"/>
      <c r="U2707" s="108"/>
      <c r="Z2707" s="109"/>
      <c r="AE2707" s="140"/>
      <c r="AF2707" s="140"/>
      <c r="AG2707" s="140"/>
      <c r="AH2707" s="140"/>
      <c r="AI2707" s="140"/>
      <c r="AJ2707" s="140"/>
      <c r="AK2707" s="140"/>
      <c r="AL2707" s="140"/>
      <c r="AM2707" s="140"/>
      <c r="AN2707" s="140"/>
      <c r="AO2707" s="140"/>
      <c r="AP2707" s="140"/>
    </row>
    <row r="2708" spans="1:42" s="95" customFormat="1" ht="15" hidden="1" customHeight="1" x14ac:dyDescent="0.25">
      <c r="A2708" s="91" t="s">
        <v>174</v>
      </c>
      <c r="B2708" s="106"/>
      <c r="C2708" s="106"/>
      <c r="D2708" s="106"/>
      <c r="E2708" s="107"/>
      <c r="F2708" s="107"/>
      <c r="G2708" s="107"/>
      <c r="H2708" s="107"/>
      <c r="I2708" s="107"/>
      <c r="J2708" s="107"/>
      <c r="K2708" s="107"/>
      <c r="L2708" s="107"/>
      <c r="M2708" s="107"/>
      <c r="N2708" s="107"/>
      <c r="O2708" s="107"/>
      <c r="P2708" s="107"/>
      <c r="Q2708" s="107"/>
      <c r="R2708" s="107"/>
      <c r="S2708" s="107"/>
      <c r="T2708" s="107"/>
      <c r="U2708" s="108"/>
      <c r="Z2708" s="109"/>
      <c r="AE2708" s="140"/>
      <c r="AF2708" s="140"/>
      <c r="AG2708" s="140"/>
      <c r="AH2708" s="140"/>
      <c r="AI2708" s="140"/>
      <c r="AJ2708" s="140"/>
      <c r="AK2708" s="140"/>
      <c r="AL2708" s="140"/>
      <c r="AM2708" s="140"/>
      <c r="AN2708" s="140"/>
      <c r="AO2708" s="140"/>
      <c r="AP2708" s="140"/>
    </row>
    <row r="2709" spans="1:42" s="95" customFormat="1" ht="15" hidden="1" customHeight="1" x14ac:dyDescent="0.25">
      <c r="A2709" s="94"/>
      <c r="B2709" s="106"/>
      <c r="C2709" s="106"/>
      <c r="D2709" s="106"/>
      <c r="E2709" s="107"/>
      <c r="F2709" s="107"/>
      <c r="G2709" s="107"/>
      <c r="H2709" s="107"/>
      <c r="I2709" s="107"/>
      <c r="J2709" s="107"/>
      <c r="K2709" s="107"/>
      <c r="L2709" s="107"/>
      <c r="M2709" s="107"/>
      <c r="N2709" s="107"/>
      <c r="O2709" s="107"/>
      <c r="P2709" s="107"/>
      <c r="Q2709" s="107"/>
      <c r="R2709" s="107"/>
      <c r="S2709" s="107"/>
      <c r="T2709" s="107"/>
      <c r="U2709" s="108"/>
      <c r="Z2709" s="109"/>
      <c r="AE2709" s="140"/>
      <c r="AF2709" s="140"/>
      <c r="AG2709" s="140"/>
      <c r="AH2709" s="140"/>
      <c r="AI2709" s="140"/>
      <c r="AJ2709" s="140"/>
      <c r="AK2709" s="140"/>
      <c r="AL2709" s="140"/>
      <c r="AM2709" s="140"/>
      <c r="AN2709" s="140"/>
      <c r="AO2709" s="140"/>
      <c r="AP2709" s="140"/>
    </row>
    <row r="2710" spans="1:42" s="95" customFormat="1" ht="15" hidden="1" customHeight="1" x14ac:dyDescent="0.25">
      <c r="A2710" s="94" t="s">
        <v>175</v>
      </c>
      <c r="B2710" s="106"/>
      <c r="C2710" s="106"/>
      <c r="D2710" s="106"/>
      <c r="E2710" s="107"/>
      <c r="F2710" s="107"/>
      <c r="G2710" s="107"/>
      <c r="H2710" s="107"/>
      <c r="I2710" s="107"/>
      <c r="J2710" s="107"/>
      <c r="K2710" s="107"/>
      <c r="L2710" s="107"/>
      <c r="M2710" s="107"/>
      <c r="N2710" s="107"/>
      <c r="O2710" s="107"/>
      <c r="P2710" s="107"/>
      <c r="Q2710" s="107"/>
      <c r="R2710" s="107"/>
      <c r="S2710" s="107"/>
      <c r="T2710" s="107"/>
      <c r="U2710" s="108"/>
      <c r="Z2710" s="109"/>
      <c r="AE2710" s="140"/>
      <c r="AF2710" s="140"/>
      <c r="AG2710" s="140"/>
      <c r="AH2710" s="140"/>
      <c r="AI2710" s="140"/>
      <c r="AJ2710" s="140"/>
      <c r="AK2710" s="140"/>
      <c r="AL2710" s="140"/>
      <c r="AM2710" s="140"/>
      <c r="AN2710" s="140"/>
      <c r="AO2710" s="140"/>
      <c r="AP2710" s="140"/>
    </row>
    <row r="2711" spans="1:42" s="95" customFormat="1" ht="15" hidden="1" customHeight="1" x14ac:dyDescent="0.25">
      <c r="A2711" s="94"/>
      <c r="B2711" s="106"/>
      <c r="C2711" s="106"/>
      <c r="D2711" s="106"/>
      <c r="E2711" s="107"/>
      <c r="F2711" s="107"/>
      <c r="G2711" s="107"/>
      <c r="H2711" s="107"/>
      <c r="I2711" s="107"/>
      <c r="J2711" s="107"/>
      <c r="K2711" s="107"/>
      <c r="L2711" s="107"/>
      <c r="M2711" s="107"/>
      <c r="N2711" s="107"/>
      <c r="O2711" s="107"/>
      <c r="P2711" s="107"/>
      <c r="Q2711" s="107"/>
      <c r="R2711" s="107"/>
      <c r="S2711" s="107"/>
      <c r="T2711" s="107"/>
      <c r="U2711" s="108"/>
      <c r="Z2711" s="109"/>
      <c r="AE2711" s="140"/>
      <c r="AF2711" s="140"/>
      <c r="AG2711" s="140"/>
      <c r="AH2711" s="140"/>
      <c r="AI2711" s="140"/>
      <c r="AJ2711" s="140"/>
      <c r="AK2711" s="140"/>
      <c r="AL2711" s="140"/>
      <c r="AM2711" s="140"/>
      <c r="AN2711" s="140"/>
      <c r="AO2711" s="140"/>
      <c r="AP2711" s="140"/>
    </row>
    <row r="2712" spans="1:42" s="95" customFormat="1" ht="15" hidden="1" customHeight="1" x14ac:dyDescent="0.25">
      <c r="A2712" s="94"/>
      <c r="B2712" s="106"/>
      <c r="C2712" s="106"/>
      <c r="D2712" s="106"/>
      <c r="E2712" s="107"/>
      <c r="F2712" s="107"/>
      <c r="G2712" s="107"/>
      <c r="H2712" s="107"/>
      <c r="I2712" s="107"/>
      <c r="J2712" s="107"/>
      <c r="K2712" s="107"/>
      <c r="L2712" s="107"/>
      <c r="M2712" s="107"/>
      <c r="N2712" s="107"/>
      <c r="O2712" s="107"/>
      <c r="P2712" s="107"/>
      <c r="Q2712" s="107"/>
      <c r="R2712" s="107"/>
      <c r="S2712" s="107"/>
      <c r="T2712" s="107"/>
      <c r="U2712" s="108"/>
      <c r="Z2712" s="109"/>
      <c r="AE2712" s="140"/>
      <c r="AF2712" s="140"/>
      <c r="AG2712" s="140"/>
      <c r="AH2712" s="140"/>
      <c r="AI2712" s="140"/>
      <c r="AJ2712" s="140"/>
      <c r="AK2712" s="140"/>
      <c r="AL2712" s="140"/>
      <c r="AM2712" s="140"/>
      <c r="AN2712" s="140"/>
      <c r="AO2712" s="140"/>
      <c r="AP2712" s="140"/>
    </row>
    <row r="2713" spans="1:42" s="89" customFormat="1" ht="33.6" customHeight="1" x14ac:dyDescent="0.25">
      <c r="A2713" s="119" t="s">
        <v>176</v>
      </c>
      <c r="B2713" s="88" t="s">
        <v>177</v>
      </c>
      <c r="C2713" s="88"/>
      <c r="D2713" s="88" t="s">
        <v>177</v>
      </c>
      <c r="E2713" s="120"/>
      <c r="F2713" s="120"/>
      <c r="G2713" s="120"/>
      <c r="H2713" s="120"/>
      <c r="I2713" s="120"/>
      <c r="J2713" s="120"/>
      <c r="K2713" s="120"/>
      <c r="L2713" s="120"/>
      <c r="M2713" s="120"/>
      <c r="N2713" s="120"/>
      <c r="O2713" s="120"/>
      <c r="P2713" s="120"/>
      <c r="Q2713" s="120"/>
      <c r="R2713" s="120"/>
      <c r="S2713" s="120"/>
      <c r="T2713" s="120"/>
      <c r="U2713" s="121"/>
      <c r="Z2713" s="90"/>
      <c r="AA2713" s="88" t="s">
        <v>178</v>
      </c>
      <c r="AE2713" s="157"/>
      <c r="AF2713" s="157"/>
      <c r="AG2713" s="157"/>
      <c r="AH2713" s="157"/>
      <c r="AI2713" s="157"/>
      <c r="AJ2713" s="157"/>
      <c r="AK2713" s="157"/>
      <c r="AL2713" s="157"/>
      <c r="AM2713" s="157"/>
      <c r="AN2713" s="157"/>
      <c r="AO2713" s="157"/>
      <c r="AP2713" s="157"/>
    </row>
    <row r="2714" spans="1:42" ht="15" customHeight="1" x14ac:dyDescent="0.2">
      <c r="U2714" s="2"/>
      <c r="V2714" s="2"/>
      <c r="W2714" s="2"/>
      <c r="X2714" s="2"/>
      <c r="Y2714" s="2"/>
      <c r="Z2714" s="2"/>
      <c r="AA2714" s="122"/>
      <c r="AB2714" s="105"/>
      <c r="AC2714" s="105"/>
      <c r="AI2714" s="142"/>
      <c r="AJ2714" s="141"/>
      <c r="AK2714" s="141"/>
      <c r="AL2714" s="141"/>
    </row>
    <row r="2715" spans="1:42" ht="15" customHeight="1" x14ac:dyDescent="0.2">
      <c r="U2715" s="2"/>
      <c r="V2715" s="2"/>
      <c r="W2715" s="2"/>
      <c r="X2715" s="2"/>
      <c r="Y2715" s="2"/>
      <c r="Z2715" s="2"/>
      <c r="AA2715" s="122"/>
      <c r="AB2715" s="105"/>
      <c r="AC2715" s="105"/>
      <c r="AI2715" s="142"/>
      <c r="AJ2715" s="141"/>
      <c r="AK2715" s="141"/>
      <c r="AL2715" s="141"/>
    </row>
    <row r="2716" spans="1:42" ht="15" customHeight="1" x14ac:dyDescent="0.2">
      <c r="AA2716" s="105"/>
      <c r="AB2716" s="105"/>
      <c r="AC2716" s="105"/>
      <c r="AI2716" s="142"/>
      <c r="AJ2716" s="141"/>
      <c r="AK2716" s="141"/>
      <c r="AL2716" s="141"/>
    </row>
    <row r="2717" spans="1:42" s="102" customFormat="1" ht="15" customHeight="1" x14ac:dyDescent="0.25">
      <c r="A2717" s="10" t="s">
        <v>179</v>
      </c>
      <c r="B2717" s="10"/>
      <c r="C2717" s="10"/>
      <c r="D2717" s="123" t="s">
        <v>180</v>
      </c>
      <c r="E2717" s="123"/>
      <c r="F2717" s="123"/>
      <c r="G2717" s="123"/>
      <c r="H2717" s="123"/>
      <c r="I2717" s="123"/>
      <c r="J2717" s="123"/>
      <c r="K2717" s="123"/>
      <c r="L2717" s="123"/>
      <c r="M2717" s="123"/>
      <c r="N2717" s="123"/>
      <c r="O2717" s="123"/>
      <c r="P2717" s="123"/>
      <c r="Q2717" s="123"/>
      <c r="R2717" s="123"/>
      <c r="S2717" s="123"/>
      <c r="T2717" s="123"/>
      <c r="U2717" s="123"/>
      <c r="V2717" s="123"/>
      <c r="W2717" s="123"/>
      <c r="X2717" s="123"/>
      <c r="Y2717" s="123"/>
      <c r="Z2717" s="123"/>
      <c r="AA2717" s="1" t="s">
        <v>181</v>
      </c>
      <c r="AB2717" s="1"/>
      <c r="AC2717" s="1"/>
      <c r="AE2717" s="153"/>
      <c r="AF2717" s="153"/>
      <c r="AG2717" s="153"/>
      <c r="AH2717" s="153"/>
      <c r="AI2717" s="142"/>
      <c r="AJ2717" s="143"/>
      <c r="AK2717" s="143"/>
      <c r="AL2717" s="143"/>
      <c r="AM2717" s="153"/>
      <c r="AN2717" s="153"/>
      <c r="AO2717" s="153"/>
      <c r="AP2717" s="153"/>
    </row>
    <row r="2718" spans="1:42" s="102" customFormat="1" ht="15" customHeight="1" x14ac:dyDescent="0.25">
      <c r="A2718" s="10" t="s">
        <v>182</v>
      </c>
      <c r="B2718" s="10"/>
      <c r="C2718" s="10"/>
      <c r="D2718" s="123" t="s">
        <v>183</v>
      </c>
      <c r="E2718" s="123"/>
      <c r="F2718" s="123"/>
      <c r="G2718" s="123"/>
      <c r="H2718" s="123"/>
      <c r="I2718" s="123"/>
      <c r="J2718" s="123"/>
      <c r="K2718" s="123"/>
      <c r="L2718" s="123"/>
      <c r="M2718" s="123"/>
      <c r="N2718" s="123"/>
      <c r="O2718" s="123"/>
      <c r="P2718" s="123"/>
      <c r="Q2718" s="123"/>
      <c r="R2718" s="123"/>
      <c r="S2718" s="123"/>
      <c r="T2718" s="123"/>
      <c r="U2718" s="123"/>
      <c r="V2718" s="123"/>
      <c r="W2718" s="123"/>
      <c r="X2718" s="123"/>
      <c r="Y2718" s="123"/>
      <c r="Z2718" s="123"/>
      <c r="AA2718" s="1" t="s">
        <v>184</v>
      </c>
      <c r="AB2718" s="1"/>
      <c r="AC2718" s="1"/>
      <c r="AE2718" s="153"/>
      <c r="AF2718" s="153"/>
      <c r="AG2718" s="153"/>
      <c r="AH2718" s="153"/>
      <c r="AI2718" s="158"/>
      <c r="AJ2718" s="130"/>
      <c r="AK2718" s="130"/>
      <c r="AL2718" s="130"/>
      <c r="AM2718" s="153"/>
      <c r="AN2718" s="153"/>
      <c r="AO2718" s="153"/>
      <c r="AP2718" s="153"/>
    </row>
    <row r="2720" spans="1:42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42" s="84" customFormat="1" ht="15" customHeight="1" x14ac:dyDescent="0.2">
      <c r="B2721" s="85"/>
      <c r="C2721" s="85"/>
      <c r="D2721" s="85"/>
      <c r="E2721" s="85"/>
      <c r="F2721" s="85"/>
      <c r="G2721" s="85"/>
      <c r="H2721" s="85"/>
      <c r="I2721" s="85"/>
      <c r="J2721" s="85"/>
      <c r="K2721" s="85"/>
      <c r="L2721" s="85"/>
      <c r="M2721" s="85"/>
      <c r="N2721" s="85"/>
      <c r="O2721" s="85"/>
      <c r="P2721" s="85"/>
      <c r="Q2721" s="85"/>
      <c r="R2721" s="85"/>
      <c r="S2721" s="85"/>
      <c r="T2721" s="85"/>
      <c r="U2721" s="85"/>
      <c r="V2721" s="85"/>
      <c r="W2721" s="85"/>
      <c r="X2721" s="85"/>
      <c r="Y2721" s="85"/>
      <c r="Z2721" s="85"/>
      <c r="AE2721" s="159"/>
      <c r="AF2721" s="159"/>
      <c r="AG2721" s="159"/>
      <c r="AH2721" s="159"/>
      <c r="AI2721" s="159"/>
      <c r="AJ2721" s="159"/>
      <c r="AK2721" s="159"/>
      <c r="AL2721" s="159"/>
      <c r="AM2721" s="159"/>
      <c r="AN2721" s="159"/>
      <c r="AO2721" s="159"/>
      <c r="AP2721" s="159"/>
    </row>
    <row r="2722" spans="2:42" s="124" customFormat="1" ht="15" customHeight="1" x14ac:dyDescent="0.2">
      <c r="B2722" s="175"/>
      <c r="C2722" s="175"/>
      <c r="D2722" s="175"/>
      <c r="E2722" s="175"/>
      <c r="F2722" s="175"/>
      <c r="G2722" s="175"/>
      <c r="H2722" s="175"/>
      <c r="I2722" s="175"/>
      <c r="J2722" s="175"/>
      <c r="K2722" s="175"/>
      <c r="L2722" s="175"/>
      <c r="M2722" s="175"/>
      <c r="N2722" s="175"/>
      <c r="O2722" s="175"/>
      <c r="P2722" s="175"/>
      <c r="Q2722" s="175"/>
      <c r="R2722" s="175"/>
      <c r="S2722" s="175"/>
      <c r="T2722" s="175"/>
      <c r="U2722" s="175"/>
      <c r="V2722" s="175"/>
      <c r="W2722" s="175"/>
      <c r="X2722" s="175"/>
      <c r="Y2722" s="175"/>
      <c r="Z2722" s="175"/>
      <c r="AA2722" s="175"/>
      <c r="AE2722" s="159"/>
      <c r="AF2722" s="159"/>
      <c r="AG2722" s="159"/>
      <c r="AH2722" s="159"/>
      <c r="AI2722" s="159"/>
      <c r="AJ2722" s="159"/>
      <c r="AK2722" s="159"/>
      <c r="AL2722" s="159"/>
      <c r="AM2722" s="159"/>
      <c r="AN2722" s="159"/>
      <c r="AO2722" s="159"/>
      <c r="AP2722" s="159"/>
    </row>
    <row r="2723" spans="2:42" s="124" customFormat="1" ht="15" hidden="1" customHeight="1" x14ac:dyDescent="0.2">
      <c r="B2723" s="176"/>
      <c r="C2723" s="176"/>
      <c r="D2723" s="176"/>
      <c r="E2723" s="176"/>
      <c r="F2723" s="176"/>
      <c r="G2723" s="176"/>
      <c r="H2723" s="176"/>
      <c r="I2723" s="176"/>
      <c r="J2723" s="176"/>
      <c r="K2723" s="176"/>
      <c r="L2723" s="176"/>
      <c r="M2723" s="176"/>
      <c r="N2723" s="176"/>
      <c r="O2723" s="176"/>
      <c r="P2723" s="176"/>
      <c r="Q2723" s="176"/>
      <c r="R2723" s="176"/>
      <c r="S2723" s="176"/>
      <c r="T2723" s="176"/>
      <c r="U2723" s="176"/>
      <c r="V2723" s="176"/>
      <c r="W2723" s="176"/>
      <c r="X2723" s="176"/>
      <c r="Y2723" s="176"/>
      <c r="Z2723" s="176"/>
      <c r="AE2723" s="159"/>
      <c r="AF2723" s="159"/>
      <c r="AG2723" s="159"/>
      <c r="AH2723" s="159"/>
      <c r="AI2723" s="159"/>
      <c r="AJ2723" s="159"/>
      <c r="AK2723" s="159"/>
      <c r="AL2723" s="159"/>
      <c r="AM2723" s="159"/>
      <c r="AN2723" s="159"/>
      <c r="AO2723" s="159"/>
      <c r="AP2723" s="159"/>
    </row>
    <row r="2724" spans="2:42" s="124" customFormat="1" ht="15" hidden="1" customHeight="1" x14ac:dyDescent="0.2">
      <c r="B2724" s="176"/>
      <c r="C2724" s="176"/>
      <c r="D2724" s="176"/>
      <c r="E2724" s="176"/>
      <c r="F2724" s="176"/>
      <c r="G2724" s="176"/>
      <c r="H2724" s="176"/>
      <c r="I2724" s="176"/>
      <c r="J2724" s="176"/>
      <c r="K2724" s="176"/>
      <c r="L2724" s="176"/>
      <c r="M2724" s="176"/>
      <c r="N2724" s="176"/>
      <c r="O2724" s="176"/>
      <c r="P2724" s="176"/>
      <c r="Q2724" s="176"/>
      <c r="R2724" s="176"/>
      <c r="S2724" s="176"/>
      <c r="T2724" s="176"/>
      <c r="U2724" s="176"/>
      <c r="V2724" s="176"/>
      <c r="W2724" s="176"/>
      <c r="X2724" s="176"/>
      <c r="Y2724" s="176"/>
      <c r="Z2724" s="176"/>
      <c r="AA2724" s="176"/>
      <c r="AB2724" s="176"/>
      <c r="AE2724" s="159"/>
      <c r="AF2724" s="159"/>
      <c r="AG2724" s="159"/>
      <c r="AH2724" s="159"/>
      <c r="AI2724" s="159"/>
      <c r="AJ2724" s="159"/>
      <c r="AK2724" s="159"/>
      <c r="AL2724" s="159"/>
      <c r="AM2724" s="159"/>
      <c r="AN2724" s="159"/>
      <c r="AO2724" s="159"/>
      <c r="AP2724" s="159"/>
    </row>
    <row r="2725" spans="2:42" s="124" customFormat="1" ht="15" hidden="1" customHeight="1" x14ac:dyDescent="0.2">
      <c r="Z2725" s="175"/>
      <c r="AE2725" s="159"/>
      <c r="AF2725" s="159"/>
      <c r="AG2725" s="159"/>
      <c r="AH2725" s="159"/>
      <c r="AI2725" s="159"/>
      <c r="AJ2725" s="159"/>
      <c r="AK2725" s="159"/>
      <c r="AL2725" s="159"/>
      <c r="AM2725" s="159"/>
      <c r="AN2725" s="159"/>
      <c r="AO2725" s="159"/>
      <c r="AP2725" s="159"/>
    </row>
    <row r="2726" spans="2:42" s="124" customFormat="1" ht="15" hidden="1" customHeight="1" x14ac:dyDescent="0.2">
      <c r="B2726" s="175"/>
      <c r="C2726" s="175"/>
      <c r="D2726" s="175"/>
      <c r="AE2726" s="159"/>
      <c r="AF2726" s="159"/>
      <c r="AG2726" s="159"/>
      <c r="AH2726" s="159"/>
      <c r="AI2726" s="159"/>
      <c r="AJ2726" s="159"/>
      <c r="AK2726" s="159"/>
      <c r="AL2726" s="159"/>
      <c r="AM2726" s="159"/>
      <c r="AN2726" s="159"/>
      <c r="AO2726" s="159"/>
      <c r="AP2726" s="159"/>
    </row>
    <row r="2727" spans="2:42" s="124" customFormat="1" ht="15" hidden="1" customHeight="1" x14ac:dyDescent="0.2">
      <c r="B2727" s="175"/>
      <c r="C2727" s="175"/>
      <c r="D2727" s="175"/>
      <c r="E2727" s="175"/>
      <c r="F2727" s="175"/>
      <c r="G2727" s="175"/>
      <c r="H2727" s="175"/>
      <c r="I2727" s="175"/>
      <c r="J2727" s="175"/>
      <c r="K2727" s="175"/>
      <c r="L2727" s="175"/>
      <c r="M2727" s="175"/>
      <c r="N2727" s="175"/>
      <c r="O2727" s="175"/>
      <c r="P2727" s="175"/>
      <c r="Q2727" s="175"/>
      <c r="R2727" s="175"/>
      <c r="S2727" s="175"/>
      <c r="T2727" s="175"/>
      <c r="U2727" s="175"/>
      <c r="V2727" s="175"/>
      <c r="W2727" s="175"/>
      <c r="X2727" s="175"/>
      <c r="Y2727" s="175"/>
      <c r="Z2727" s="175"/>
      <c r="AE2727" s="159"/>
      <c r="AF2727" s="159"/>
      <c r="AG2727" s="159"/>
      <c r="AH2727" s="159"/>
      <c r="AI2727" s="159"/>
      <c r="AJ2727" s="159"/>
      <c r="AK2727" s="159"/>
      <c r="AL2727" s="159"/>
      <c r="AM2727" s="159"/>
      <c r="AN2727" s="159"/>
      <c r="AO2727" s="159"/>
      <c r="AP2727" s="159"/>
    </row>
    <row r="2728" spans="2:42" s="124" customFormat="1" ht="15" hidden="1" customHeight="1" x14ac:dyDescent="0.2">
      <c r="B2728" s="176"/>
      <c r="C2728" s="176"/>
      <c r="D2728" s="176"/>
      <c r="AE2728" s="159"/>
      <c r="AF2728" s="159"/>
      <c r="AG2728" s="159"/>
      <c r="AH2728" s="159"/>
      <c r="AI2728" s="159"/>
      <c r="AJ2728" s="159"/>
      <c r="AK2728" s="159"/>
      <c r="AL2728" s="159"/>
      <c r="AM2728" s="159"/>
      <c r="AN2728" s="159"/>
      <c r="AO2728" s="159"/>
      <c r="AP2728" s="159"/>
    </row>
    <row r="2729" spans="2:42" s="124" customFormat="1" ht="15" customHeight="1" x14ac:dyDescent="0.2">
      <c r="B2729" s="176"/>
      <c r="C2729" s="176"/>
      <c r="D2729" s="129"/>
      <c r="E2729" s="176"/>
      <c r="F2729" s="176"/>
      <c r="G2729" s="176"/>
      <c r="H2729" s="176"/>
      <c r="I2729" s="176"/>
      <c r="J2729" s="176"/>
      <c r="K2729" s="176"/>
      <c r="L2729" s="176"/>
      <c r="M2729" s="176"/>
      <c r="N2729" s="176"/>
      <c r="O2729" s="176"/>
      <c r="P2729" s="176"/>
      <c r="Q2729" s="176"/>
      <c r="R2729" s="176"/>
      <c r="S2729" s="176"/>
      <c r="T2729" s="176"/>
      <c r="U2729" s="176"/>
      <c r="V2729" s="176"/>
      <c r="W2729" s="176"/>
      <c r="X2729" s="176"/>
      <c r="Y2729" s="176"/>
      <c r="Z2729" s="176"/>
      <c r="AA2729" s="176"/>
      <c r="AE2729" s="159"/>
      <c r="AF2729" s="135"/>
      <c r="AG2729" s="135"/>
      <c r="AH2729" s="135"/>
      <c r="AI2729" s="135"/>
      <c r="AJ2729" s="135"/>
      <c r="AK2729" s="159"/>
      <c r="AL2729" s="159"/>
      <c r="AM2729" s="159"/>
      <c r="AN2729" s="159"/>
      <c r="AO2729" s="159"/>
      <c r="AP2729" s="159"/>
    </row>
    <row r="2730" spans="2:42" s="124" customFormat="1" ht="15" customHeight="1" x14ac:dyDescent="0.25">
      <c r="B2730" s="176"/>
      <c r="C2730" s="176"/>
      <c r="D2730" s="129"/>
      <c r="AE2730" s="159"/>
      <c r="AF2730" s="135"/>
      <c r="AG2730" s="139"/>
      <c r="AH2730" s="139"/>
      <c r="AI2730" s="139"/>
      <c r="AJ2730" s="135"/>
      <c r="AK2730" s="159"/>
      <c r="AL2730" s="159"/>
      <c r="AM2730" s="159"/>
      <c r="AN2730" s="159"/>
      <c r="AO2730" s="159"/>
      <c r="AP2730" s="159"/>
    </row>
    <row r="2731" spans="2:42" s="124" customFormat="1" ht="15" customHeight="1" x14ac:dyDescent="0.2">
      <c r="B2731" s="176"/>
      <c r="C2731" s="176"/>
      <c r="D2731" s="176"/>
      <c r="AE2731" s="159"/>
      <c r="AF2731" s="135"/>
      <c r="AG2731" s="135"/>
      <c r="AH2731" s="135"/>
      <c r="AI2731" s="135"/>
      <c r="AJ2731" s="135"/>
      <c r="AK2731" s="159"/>
      <c r="AL2731" s="159"/>
      <c r="AM2731" s="159"/>
      <c r="AN2731" s="159"/>
      <c r="AO2731" s="159"/>
      <c r="AP2731" s="159"/>
    </row>
    <row r="2732" spans="2:42" s="77" customFormat="1" ht="27.75" customHeight="1" x14ac:dyDescent="0.25">
      <c r="B2732" s="78"/>
      <c r="C2732" s="78"/>
      <c r="D2732" s="78"/>
      <c r="AE2732" s="132"/>
      <c r="AF2732" s="135"/>
      <c r="AG2732" s="135"/>
      <c r="AH2732" s="135"/>
      <c r="AI2732" s="160"/>
      <c r="AJ2732" s="161"/>
      <c r="AK2732" s="162"/>
      <c r="AL2732" s="161"/>
      <c r="AM2732" s="132"/>
      <c r="AN2732" s="132"/>
      <c r="AO2732" s="132"/>
      <c r="AP2732" s="132"/>
    </row>
    <row r="2733" spans="2:42" s="77" customFormat="1" ht="15" customHeight="1" x14ac:dyDescent="0.2">
      <c r="B2733" s="78"/>
      <c r="C2733" s="78"/>
      <c r="D2733" s="78"/>
      <c r="Z2733" s="78"/>
      <c r="AE2733" s="132"/>
      <c r="AF2733" s="135"/>
      <c r="AG2733" s="140"/>
      <c r="AH2733" s="132"/>
      <c r="AI2733" s="135"/>
      <c r="AJ2733" s="163"/>
      <c r="AK2733" s="164"/>
      <c r="AL2733" s="164"/>
      <c r="AM2733" s="132"/>
      <c r="AN2733" s="132"/>
      <c r="AO2733" s="132"/>
      <c r="AP2733" s="132"/>
    </row>
    <row r="2734" spans="2:42" s="77" customFormat="1" ht="15" customHeight="1" x14ac:dyDescent="0.2">
      <c r="Z2734" s="78"/>
      <c r="AE2734" s="132"/>
      <c r="AF2734" s="135"/>
      <c r="AG2734" s="132"/>
      <c r="AH2734" s="141"/>
      <c r="AI2734" s="141"/>
      <c r="AJ2734" s="165"/>
      <c r="AK2734" s="165"/>
      <c r="AL2734" s="165"/>
      <c r="AM2734" s="132"/>
      <c r="AN2734" s="132"/>
      <c r="AO2734" s="132"/>
      <c r="AP2734" s="132"/>
    </row>
    <row r="2735" spans="2:42" s="77" customFormat="1" ht="15" customHeight="1" x14ac:dyDescent="0.2">
      <c r="B2735" s="127"/>
      <c r="C2735" s="127"/>
      <c r="D2735" s="127"/>
      <c r="Z2735" s="78"/>
      <c r="AE2735" s="132"/>
      <c r="AF2735" s="135"/>
      <c r="AG2735" s="132"/>
      <c r="AH2735" s="141"/>
      <c r="AI2735" s="141"/>
      <c r="AJ2735" s="165"/>
      <c r="AK2735" s="165"/>
      <c r="AL2735" s="165"/>
      <c r="AM2735" s="132"/>
      <c r="AN2735" s="132"/>
      <c r="AO2735" s="132"/>
      <c r="AP2735" s="132"/>
    </row>
    <row r="2736" spans="2:42" s="77" customFormat="1" ht="15" customHeight="1" x14ac:dyDescent="0.2">
      <c r="B2736" s="78"/>
      <c r="C2736" s="78"/>
      <c r="D2736" s="78"/>
      <c r="AE2736" s="132"/>
      <c r="AF2736" s="135"/>
      <c r="AG2736" s="132"/>
      <c r="AH2736" s="141"/>
      <c r="AI2736" s="141"/>
      <c r="AJ2736" s="165"/>
      <c r="AK2736" s="165"/>
      <c r="AL2736" s="165"/>
      <c r="AM2736" s="132"/>
      <c r="AN2736" s="132"/>
      <c r="AO2736" s="132"/>
      <c r="AP2736" s="132"/>
    </row>
    <row r="2737" spans="2:42" s="77" customFormat="1" ht="15" customHeight="1" x14ac:dyDescent="0.2">
      <c r="AE2737" s="132"/>
      <c r="AF2737" s="135"/>
      <c r="AG2737" s="132"/>
      <c r="AH2737" s="141"/>
      <c r="AI2737" s="141"/>
      <c r="AJ2737" s="165"/>
      <c r="AK2737" s="165"/>
      <c r="AL2737" s="165"/>
      <c r="AM2737" s="132"/>
      <c r="AN2737" s="132"/>
      <c r="AO2737" s="132"/>
      <c r="AP2737" s="132"/>
    </row>
    <row r="2738" spans="2:42" s="77" customFormat="1" ht="15" customHeight="1" x14ac:dyDescent="0.2">
      <c r="AA2738" s="78"/>
      <c r="AE2738" s="132"/>
      <c r="AF2738" s="135"/>
      <c r="AG2738" s="132"/>
      <c r="AH2738" s="141"/>
      <c r="AI2738" s="141"/>
      <c r="AJ2738" s="165"/>
      <c r="AK2738" s="165"/>
      <c r="AL2738" s="165"/>
      <c r="AM2738" s="132"/>
      <c r="AN2738" s="132"/>
      <c r="AO2738" s="132"/>
      <c r="AP2738" s="132"/>
    </row>
    <row r="2739" spans="2:42" s="77" customFormat="1" ht="15" customHeight="1" x14ac:dyDescent="0.2">
      <c r="AE2739" s="132"/>
      <c r="AF2739" s="135"/>
      <c r="AG2739" s="132"/>
      <c r="AH2739" s="141"/>
      <c r="AI2739" s="141"/>
      <c r="AJ2739" s="165"/>
      <c r="AK2739" s="165"/>
      <c r="AL2739" s="165"/>
      <c r="AM2739" s="132"/>
      <c r="AN2739" s="132"/>
      <c r="AO2739" s="132"/>
      <c r="AP2739" s="132"/>
    </row>
    <row r="2740" spans="2:42" s="77" customFormat="1" ht="15" customHeight="1" x14ac:dyDescent="0.2">
      <c r="AE2740" s="132"/>
      <c r="AF2740" s="135"/>
      <c r="AG2740" s="142"/>
      <c r="AH2740" s="143"/>
      <c r="AI2740" s="143"/>
      <c r="AJ2740" s="165"/>
      <c r="AK2740" s="165"/>
      <c r="AL2740" s="165"/>
      <c r="AM2740" s="132"/>
      <c r="AN2740" s="132"/>
      <c r="AO2740" s="132"/>
      <c r="AP2740" s="132"/>
    </row>
    <row r="2741" spans="2:42" s="77" customFormat="1" ht="15" customHeight="1" x14ac:dyDescent="0.2">
      <c r="AE2741" s="132"/>
      <c r="AF2741" s="135"/>
      <c r="AG2741" s="142"/>
      <c r="AH2741" s="143"/>
      <c r="AI2741" s="143"/>
      <c r="AJ2741" s="165"/>
      <c r="AK2741" s="165"/>
      <c r="AL2741" s="165"/>
      <c r="AM2741" s="132"/>
      <c r="AN2741" s="132"/>
      <c r="AO2741" s="132"/>
      <c r="AP2741" s="132"/>
    </row>
    <row r="2742" spans="2:42" s="77" customFormat="1" ht="15" customHeight="1" x14ac:dyDescent="0.25">
      <c r="AE2742" s="132"/>
      <c r="AF2742" s="135"/>
      <c r="AG2742" s="144"/>
      <c r="AH2742" s="144"/>
      <c r="AI2742" s="145"/>
      <c r="AJ2742" s="166"/>
      <c r="AK2742" s="166"/>
      <c r="AL2742" s="166"/>
      <c r="AM2742" s="132"/>
      <c r="AN2742" s="132"/>
      <c r="AO2742" s="132"/>
      <c r="AP2742" s="132"/>
    </row>
    <row r="2743" spans="2:42" s="77" customFormat="1" ht="15" customHeight="1" x14ac:dyDescent="0.2">
      <c r="Z2743" s="78"/>
      <c r="AA2743" s="78"/>
      <c r="AE2743" s="132"/>
      <c r="AF2743" s="135"/>
      <c r="AG2743" s="135"/>
      <c r="AH2743" s="135"/>
      <c r="AI2743" s="135"/>
      <c r="AJ2743" s="163"/>
      <c r="AK2743" s="164"/>
      <c r="AL2743" s="164"/>
      <c r="AM2743" s="132"/>
      <c r="AN2743" s="132"/>
      <c r="AO2743" s="132"/>
      <c r="AP2743" s="132"/>
    </row>
    <row r="2744" spans="2:42" s="77" customFormat="1" ht="15" customHeight="1" x14ac:dyDescent="0.2">
      <c r="B2744" s="177"/>
      <c r="C2744" s="177"/>
      <c r="D2744" s="177"/>
      <c r="E2744" s="177"/>
      <c r="F2744" s="177"/>
      <c r="G2744" s="177"/>
      <c r="H2744" s="177"/>
      <c r="I2744" s="177"/>
      <c r="J2744" s="177"/>
      <c r="K2744" s="177"/>
      <c r="L2744" s="177"/>
      <c r="M2744" s="177"/>
      <c r="N2744" s="177"/>
      <c r="O2744" s="177"/>
      <c r="P2744" s="177"/>
      <c r="Q2744" s="177"/>
      <c r="R2744" s="177"/>
      <c r="S2744" s="177"/>
      <c r="T2744" s="177"/>
      <c r="U2744" s="178"/>
      <c r="Z2744" s="78"/>
      <c r="AE2744" s="132"/>
      <c r="AF2744" s="135"/>
      <c r="AG2744" s="135"/>
      <c r="AH2744" s="135"/>
      <c r="AI2744" s="135"/>
      <c r="AJ2744" s="163"/>
      <c r="AK2744" s="164"/>
      <c r="AL2744" s="164"/>
      <c r="AM2744" s="132"/>
      <c r="AN2744" s="132"/>
      <c r="AO2744" s="132"/>
      <c r="AP2744" s="132"/>
    </row>
    <row r="2745" spans="2:42" s="77" customFormat="1" ht="15" customHeight="1" x14ac:dyDescent="0.2">
      <c r="B2745" s="177"/>
      <c r="C2745" s="177"/>
      <c r="D2745" s="177"/>
      <c r="E2745" s="177"/>
      <c r="F2745" s="177"/>
      <c r="G2745" s="177"/>
      <c r="H2745" s="177"/>
      <c r="I2745" s="177"/>
      <c r="J2745" s="177"/>
      <c r="K2745" s="177"/>
      <c r="L2745" s="177"/>
      <c r="M2745" s="177"/>
      <c r="N2745" s="177"/>
      <c r="O2745" s="177"/>
      <c r="P2745" s="177"/>
      <c r="Q2745" s="177"/>
      <c r="R2745" s="177"/>
      <c r="S2745" s="177"/>
      <c r="T2745" s="177"/>
      <c r="U2745" s="178"/>
      <c r="Z2745" s="78"/>
      <c r="AE2745" s="132"/>
      <c r="AF2745" s="135"/>
      <c r="AG2745" s="142"/>
      <c r="AH2745" s="141"/>
      <c r="AI2745" s="141"/>
      <c r="AJ2745" s="167"/>
      <c r="AK2745" s="165"/>
      <c r="AL2745" s="165"/>
      <c r="AM2745" s="132"/>
      <c r="AN2745" s="132"/>
      <c r="AO2745" s="132"/>
      <c r="AP2745" s="132"/>
    </row>
    <row r="2746" spans="2:42" s="77" customFormat="1" ht="15" customHeight="1" x14ac:dyDescent="0.2">
      <c r="B2746" s="177"/>
      <c r="C2746" s="177"/>
      <c r="D2746" s="177"/>
      <c r="E2746" s="177"/>
      <c r="F2746" s="177"/>
      <c r="G2746" s="177"/>
      <c r="H2746" s="177"/>
      <c r="I2746" s="177"/>
      <c r="J2746" s="177"/>
      <c r="K2746" s="177"/>
      <c r="L2746" s="177"/>
      <c r="M2746" s="177"/>
      <c r="N2746" s="177"/>
      <c r="O2746" s="177"/>
      <c r="P2746" s="177"/>
      <c r="Q2746" s="177"/>
      <c r="R2746" s="177"/>
      <c r="S2746" s="177"/>
      <c r="T2746" s="177"/>
      <c r="U2746" s="178"/>
      <c r="AE2746" s="132"/>
      <c r="AF2746" s="135"/>
      <c r="AG2746" s="142"/>
      <c r="AH2746" s="141"/>
      <c r="AI2746" s="141"/>
      <c r="AJ2746" s="167"/>
      <c r="AK2746" s="165"/>
      <c r="AL2746" s="165"/>
      <c r="AM2746" s="132"/>
      <c r="AN2746" s="132"/>
      <c r="AO2746" s="132"/>
      <c r="AP2746" s="132"/>
    </row>
    <row r="2747" spans="2:42" s="77" customFormat="1" ht="15" customHeight="1" x14ac:dyDescent="0.2">
      <c r="B2747" s="177"/>
      <c r="C2747" s="177"/>
      <c r="D2747" s="177"/>
      <c r="E2747" s="177"/>
      <c r="F2747" s="177"/>
      <c r="G2747" s="177"/>
      <c r="H2747" s="177"/>
      <c r="I2747" s="177"/>
      <c r="J2747" s="177"/>
      <c r="K2747" s="177"/>
      <c r="L2747" s="177"/>
      <c r="M2747" s="177"/>
      <c r="N2747" s="177"/>
      <c r="O2747" s="177"/>
      <c r="P2747" s="177"/>
      <c r="Q2747" s="177"/>
      <c r="R2747" s="177"/>
      <c r="S2747" s="177"/>
      <c r="T2747" s="177"/>
      <c r="U2747" s="178"/>
      <c r="AE2747" s="132"/>
      <c r="AF2747" s="135"/>
      <c r="AG2747" s="142"/>
      <c r="AH2747" s="141"/>
      <c r="AI2747" s="141"/>
      <c r="AJ2747" s="167"/>
      <c r="AK2747" s="165"/>
      <c r="AL2747" s="165"/>
      <c r="AM2747" s="132"/>
      <c r="AN2747" s="132"/>
      <c r="AO2747" s="132"/>
      <c r="AP2747" s="132"/>
    </row>
    <row r="2748" spans="2:42" s="77" customFormat="1" ht="15" customHeight="1" x14ac:dyDescent="0.25">
      <c r="B2748" s="177"/>
      <c r="C2748" s="177"/>
      <c r="D2748" s="177"/>
      <c r="E2748" s="177"/>
      <c r="F2748" s="177"/>
      <c r="G2748" s="177"/>
      <c r="H2748" s="177"/>
      <c r="I2748" s="177"/>
      <c r="J2748" s="177"/>
      <c r="K2748" s="177"/>
      <c r="L2748" s="177"/>
      <c r="M2748" s="177"/>
      <c r="N2748" s="177"/>
      <c r="O2748" s="177"/>
      <c r="P2748" s="177"/>
      <c r="Q2748" s="177"/>
      <c r="R2748" s="177"/>
      <c r="S2748" s="177"/>
      <c r="T2748" s="177"/>
      <c r="U2748" s="178"/>
      <c r="Z2748" s="78"/>
      <c r="AE2748" s="132"/>
      <c r="AF2748" s="135"/>
      <c r="AG2748" s="144"/>
      <c r="AH2748" s="144"/>
      <c r="AI2748" s="145"/>
      <c r="AJ2748" s="166"/>
      <c r="AK2748" s="166"/>
      <c r="AL2748" s="166"/>
      <c r="AM2748" s="132"/>
      <c r="AN2748" s="132"/>
      <c r="AO2748" s="132"/>
      <c r="AP2748" s="132"/>
    </row>
    <row r="2749" spans="2:42" s="77" customFormat="1" ht="15" customHeight="1" x14ac:dyDescent="0.2">
      <c r="B2749" s="177"/>
      <c r="C2749" s="177"/>
      <c r="D2749" s="177"/>
      <c r="E2749" s="177"/>
      <c r="F2749" s="177"/>
      <c r="G2749" s="177"/>
      <c r="H2749" s="177"/>
      <c r="I2749" s="177"/>
      <c r="J2749" s="177"/>
      <c r="K2749" s="177"/>
      <c r="L2749" s="177"/>
      <c r="M2749" s="177"/>
      <c r="N2749" s="177"/>
      <c r="O2749" s="177"/>
      <c r="P2749" s="177"/>
      <c r="Q2749" s="177"/>
      <c r="R2749" s="177"/>
      <c r="S2749" s="177"/>
      <c r="T2749" s="177"/>
      <c r="U2749" s="178"/>
      <c r="Z2749" s="78"/>
      <c r="AE2749" s="132"/>
      <c r="AF2749" s="135"/>
      <c r="AG2749" s="135"/>
      <c r="AH2749" s="135"/>
      <c r="AI2749" s="135"/>
      <c r="AJ2749" s="163"/>
      <c r="AK2749" s="164"/>
      <c r="AL2749" s="164"/>
      <c r="AM2749" s="132"/>
      <c r="AN2749" s="132"/>
      <c r="AO2749" s="132"/>
      <c r="AP2749" s="132"/>
    </row>
    <row r="2750" spans="2:42" s="77" customFormat="1" ht="15" customHeight="1" x14ac:dyDescent="0.25">
      <c r="B2750" s="177"/>
      <c r="C2750" s="177"/>
      <c r="D2750" s="177"/>
      <c r="E2750" s="177"/>
      <c r="F2750" s="177"/>
      <c r="G2750" s="177"/>
      <c r="H2750" s="177"/>
      <c r="I2750" s="177"/>
      <c r="J2750" s="177"/>
      <c r="K2750" s="177"/>
      <c r="L2750" s="177"/>
      <c r="M2750" s="177"/>
      <c r="N2750" s="177"/>
      <c r="O2750" s="177"/>
      <c r="P2750" s="177"/>
      <c r="Q2750" s="177"/>
      <c r="R2750" s="177"/>
      <c r="S2750" s="177"/>
      <c r="T2750" s="177"/>
      <c r="U2750" s="178"/>
      <c r="AE2750" s="132"/>
      <c r="AF2750" s="135"/>
      <c r="AG2750" s="144"/>
      <c r="AH2750" s="144"/>
      <c r="AI2750" s="145"/>
      <c r="AJ2750" s="166"/>
      <c r="AK2750" s="166"/>
      <c r="AL2750" s="166"/>
      <c r="AM2750" s="132"/>
      <c r="AN2750" s="132"/>
      <c r="AO2750" s="132"/>
      <c r="AP2750" s="132"/>
    </row>
    <row r="2751" spans="2:42" s="77" customFormat="1" ht="15" customHeight="1" x14ac:dyDescent="0.2">
      <c r="B2751" s="177"/>
      <c r="C2751" s="177"/>
      <c r="D2751" s="177"/>
      <c r="E2751" s="177"/>
      <c r="F2751" s="177"/>
      <c r="G2751" s="177"/>
      <c r="H2751" s="177"/>
      <c r="I2751" s="177"/>
      <c r="J2751" s="177"/>
      <c r="K2751" s="177"/>
      <c r="L2751" s="177"/>
      <c r="M2751" s="177"/>
      <c r="N2751" s="177"/>
      <c r="O2751" s="177"/>
      <c r="P2751" s="177"/>
      <c r="Q2751" s="177"/>
      <c r="R2751" s="177"/>
      <c r="S2751" s="177"/>
      <c r="T2751" s="177"/>
      <c r="U2751" s="178"/>
      <c r="AE2751" s="132"/>
      <c r="AF2751" s="135"/>
      <c r="AG2751" s="135"/>
      <c r="AH2751" s="135"/>
      <c r="AI2751" s="168"/>
      <c r="AJ2751" s="169"/>
      <c r="AK2751" s="132"/>
      <c r="AL2751" s="132"/>
      <c r="AM2751" s="132"/>
      <c r="AN2751" s="132"/>
      <c r="AO2751" s="132"/>
      <c r="AP2751" s="132"/>
    </row>
    <row r="2752" spans="2:42" s="77" customFormat="1" ht="15" customHeight="1" x14ac:dyDescent="0.2">
      <c r="B2752" s="177"/>
      <c r="C2752" s="177"/>
      <c r="D2752" s="177"/>
      <c r="E2752" s="177"/>
      <c r="F2752" s="177"/>
      <c r="G2752" s="177"/>
      <c r="H2752" s="177"/>
      <c r="I2752" s="177"/>
      <c r="J2752" s="177"/>
      <c r="K2752" s="177"/>
      <c r="L2752" s="177"/>
      <c r="M2752" s="177"/>
      <c r="N2752" s="177"/>
      <c r="O2752" s="177"/>
      <c r="P2752" s="177"/>
      <c r="Q2752" s="177"/>
      <c r="R2752" s="177"/>
      <c r="S2752" s="177"/>
      <c r="T2752" s="177"/>
      <c r="U2752" s="178"/>
      <c r="AE2752" s="132"/>
      <c r="AF2752" s="132"/>
      <c r="AG2752" s="132"/>
      <c r="AH2752" s="132"/>
      <c r="AI2752" s="132"/>
      <c r="AJ2752" s="170"/>
      <c r="AK2752" s="141"/>
      <c r="AL2752" s="132"/>
      <c r="AM2752" s="132"/>
      <c r="AN2752" s="132"/>
      <c r="AO2752" s="132"/>
      <c r="AP2752" s="132"/>
    </row>
    <row r="2753" spans="1:42" s="77" customFormat="1" ht="15" customHeight="1" x14ac:dyDescent="0.2">
      <c r="B2753" s="177"/>
      <c r="C2753" s="177"/>
      <c r="D2753" s="177"/>
      <c r="E2753" s="177"/>
      <c r="F2753" s="177"/>
      <c r="G2753" s="177"/>
      <c r="H2753" s="177"/>
      <c r="I2753" s="177"/>
      <c r="J2753" s="177"/>
      <c r="K2753" s="177"/>
      <c r="L2753" s="177"/>
      <c r="M2753" s="177"/>
      <c r="N2753" s="177"/>
      <c r="O2753" s="177"/>
      <c r="P2753" s="177"/>
      <c r="Q2753" s="177"/>
      <c r="R2753" s="177"/>
      <c r="S2753" s="177"/>
      <c r="T2753" s="177"/>
      <c r="U2753" s="178"/>
      <c r="AE2753" s="158"/>
      <c r="AF2753" s="158"/>
      <c r="AG2753" s="142"/>
      <c r="AH2753" s="132"/>
      <c r="AI2753" s="141"/>
      <c r="AJ2753" s="130"/>
      <c r="AK2753" s="141"/>
      <c r="AL2753" s="141"/>
      <c r="AM2753" s="132"/>
      <c r="AN2753" s="132"/>
      <c r="AO2753" s="132"/>
      <c r="AP2753" s="132"/>
    </row>
    <row r="2754" spans="1:42" s="128" customFormat="1" ht="15" customHeight="1" x14ac:dyDescent="0.2">
      <c r="B2754" s="131"/>
      <c r="C2754" s="131"/>
      <c r="D2754" s="131"/>
      <c r="E2754" s="131"/>
      <c r="F2754" s="131"/>
      <c r="G2754" s="131"/>
      <c r="H2754" s="131"/>
      <c r="I2754" s="131"/>
      <c r="J2754" s="131"/>
      <c r="K2754" s="131"/>
      <c r="L2754" s="131"/>
      <c r="M2754" s="131"/>
      <c r="N2754" s="131"/>
      <c r="O2754" s="131"/>
      <c r="P2754" s="131"/>
      <c r="Q2754" s="131"/>
      <c r="R2754" s="131"/>
      <c r="S2754" s="131"/>
      <c r="T2754" s="131"/>
      <c r="U2754" s="179"/>
      <c r="AE2754" s="158"/>
      <c r="AF2754" s="158"/>
      <c r="AG2754" s="158"/>
      <c r="AH2754" s="158"/>
      <c r="AI2754" s="130"/>
      <c r="AJ2754" s="130"/>
      <c r="AK2754" s="130"/>
      <c r="AL2754" s="170"/>
      <c r="AM2754" s="158"/>
      <c r="AN2754" s="158"/>
      <c r="AO2754" s="158"/>
      <c r="AP2754" s="158"/>
    </row>
    <row r="2755" spans="1:42" s="77" customFormat="1" ht="15" customHeight="1" x14ac:dyDescent="0.2">
      <c r="B2755" s="177"/>
      <c r="C2755" s="177"/>
      <c r="D2755" s="177"/>
      <c r="E2755" s="177"/>
      <c r="F2755" s="177"/>
      <c r="G2755" s="177"/>
      <c r="H2755" s="177"/>
      <c r="I2755" s="177"/>
      <c r="J2755" s="177"/>
      <c r="K2755" s="177"/>
      <c r="L2755" s="177"/>
      <c r="M2755" s="177"/>
      <c r="N2755" s="177"/>
      <c r="O2755" s="177"/>
      <c r="P2755" s="177"/>
      <c r="Q2755" s="177"/>
      <c r="R2755" s="177"/>
      <c r="S2755" s="177"/>
      <c r="T2755" s="177"/>
      <c r="U2755" s="178"/>
      <c r="Z2755" s="78"/>
      <c r="AE2755" s="132"/>
      <c r="AF2755" s="132"/>
      <c r="AG2755" s="132"/>
      <c r="AH2755" s="132"/>
      <c r="AI2755" s="132"/>
      <c r="AJ2755" s="132"/>
      <c r="AK2755" s="132"/>
      <c r="AL2755" s="132"/>
      <c r="AM2755" s="132"/>
      <c r="AN2755" s="132"/>
      <c r="AO2755" s="132"/>
      <c r="AP2755" s="132"/>
    </row>
    <row r="2756" spans="1:42" s="77" customFormat="1" ht="15" customHeight="1" x14ac:dyDescent="0.2">
      <c r="B2756" s="177"/>
      <c r="C2756" s="177"/>
      <c r="D2756" s="177"/>
      <c r="E2756" s="177"/>
      <c r="F2756" s="177"/>
      <c r="G2756" s="177"/>
      <c r="H2756" s="177"/>
      <c r="I2756" s="177"/>
      <c r="J2756" s="177"/>
      <c r="K2756" s="177"/>
      <c r="L2756" s="177"/>
      <c r="M2756" s="177"/>
      <c r="N2756" s="177"/>
      <c r="O2756" s="177"/>
      <c r="P2756" s="177"/>
      <c r="Q2756" s="177"/>
      <c r="R2756" s="177"/>
      <c r="S2756" s="177"/>
      <c r="T2756" s="177"/>
      <c r="U2756" s="178"/>
      <c r="Z2756" s="78"/>
      <c r="AA2756" s="142"/>
      <c r="AE2756" s="132"/>
      <c r="AF2756" s="132"/>
      <c r="AG2756" s="142"/>
      <c r="AH2756" s="132"/>
      <c r="AI2756" s="141"/>
      <c r="AJ2756" s="141"/>
      <c r="AK2756" s="141"/>
      <c r="AL2756" s="141"/>
      <c r="AM2756" s="132"/>
      <c r="AN2756" s="132"/>
      <c r="AO2756" s="132"/>
      <c r="AP2756" s="132"/>
    </row>
    <row r="2757" spans="1:42" s="77" customFormat="1" ht="15" customHeight="1" x14ac:dyDescent="0.2">
      <c r="A2757" s="177"/>
      <c r="B2757" s="177"/>
      <c r="C2757" s="177"/>
      <c r="D2757" s="177"/>
      <c r="E2757" s="177"/>
      <c r="F2757" s="177"/>
      <c r="G2757" s="177"/>
      <c r="H2757" s="177"/>
      <c r="I2757" s="177"/>
      <c r="J2757" s="177"/>
      <c r="K2757" s="177"/>
      <c r="L2757" s="177"/>
      <c r="M2757" s="177"/>
      <c r="N2757" s="177"/>
      <c r="O2757" s="177"/>
      <c r="P2757" s="177"/>
      <c r="Q2757" s="177"/>
      <c r="R2757" s="177"/>
      <c r="S2757" s="177"/>
      <c r="T2757" s="177"/>
      <c r="U2757" s="178"/>
      <c r="Z2757" s="78"/>
      <c r="AE2757" s="132"/>
      <c r="AF2757" s="132"/>
      <c r="AG2757" s="170"/>
      <c r="AH2757" s="170"/>
      <c r="AI2757" s="170"/>
      <c r="AJ2757" s="170"/>
      <c r="AK2757" s="170"/>
      <c r="AL2757" s="170"/>
      <c r="AM2757" s="132"/>
      <c r="AN2757" s="132"/>
      <c r="AO2757" s="132"/>
      <c r="AP2757" s="132"/>
    </row>
    <row r="2758" spans="1:42" s="77" customFormat="1" ht="15" customHeight="1" x14ac:dyDescent="0.2">
      <c r="A2758" s="177"/>
      <c r="B2758" s="177"/>
      <c r="C2758" s="177"/>
      <c r="D2758" s="177"/>
      <c r="E2758" s="177"/>
      <c r="F2758" s="177"/>
      <c r="G2758" s="177"/>
      <c r="H2758" s="177"/>
      <c r="I2758" s="177"/>
      <c r="J2758" s="177"/>
      <c r="K2758" s="177"/>
      <c r="L2758" s="177"/>
      <c r="M2758" s="177"/>
      <c r="N2758" s="177"/>
      <c r="O2758" s="177"/>
      <c r="P2758" s="177"/>
      <c r="Q2758" s="177"/>
      <c r="R2758" s="177"/>
      <c r="S2758" s="177"/>
      <c r="T2758" s="177"/>
      <c r="U2758" s="178"/>
      <c r="Z2758" s="78"/>
      <c r="AE2758" s="132"/>
      <c r="AF2758" s="132"/>
      <c r="AG2758" s="132"/>
      <c r="AH2758" s="132"/>
      <c r="AI2758" s="132"/>
      <c r="AJ2758" s="132"/>
      <c r="AK2758" s="171"/>
      <c r="AL2758" s="142"/>
      <c r="AM2758" s="132"/>
      <c r="AN2758" s="132"/>
      <c r="AO2758" s="132"/>
      <c r="AP2758" s="132"/>
    </row>
    <row r="2759" spans="1:42" s="77" customFormat="1" ht="15" customHeight="1" x14ac:dyDescent="0.2">
      <c r="B2759" s="177"/>
      <c r="C2759" s="177"/>
      <c r="D2759" s="177"/>
      <c r="E2759" s="177"/>
      <c r="F2759" s="177"/>
      <c r="G2759" s="177"/>
      <c r="H2759" s="177"/>
      <c r="I2759" s="177"/>
      <c r="J2759" s="177"/>
      <c r="K2759" s="177"/>
      <c r="L2759" s="177"/>
      <c r="M2759" s="177"/>
      <c r="N2759" s="177"/>
      <c r="O2759" s="177"/>
      <c r="P2759" s="177"/>
      <c r="Q2759" s="177"/>
      <c r="R2759" s="177"/>
      <c r="S2759" s="177"/>
      <c r="T2759" s="177"/>
      <c r="U2759" s="178"/>
      <c r="Z2759" s="78"/>
      <c r="AA2759" s="78"/>
      <c r="AE2759" s="132"/>
      <c r="AF2759" s="132"/>
      <c r="AG2759" s="132"/>
      <c r="AH2759" s="132"/>
      <c r="AI2759" s="172"/>
      <c r="AJ2759" s="132"/>
      <c r="AK2759" s="156"/>
      <c r="AL2759" s="132"/>
      <c r="AM2759" s="132"/>
      <c r="AN2759" s="132"/>
      <c r="AO2759" s="132"/>
      <c r="AP2759" s="132"/>
    </row>
    <row r="2760" spans="1:42" s="77" customFormat="1" ht="15" customHeight="1" x14ac:dyDescent="0.2">
      <c r="B2760" s="177"/>
      <c r="C2760" s="177"/>
      <c r="D2760" s="177"/>
      <c r="E2760" s="177"/>
      <c r="F2760" s="177"/>
      <c r="G2760" s="177"/>
      <c r="H2760" s="177"/>
      <c r="I2760" s="177"/>
      <c r="J2760" s="177"/>
      <c r="K2760" s="177"/>
      <c r="L2760" s="177"/>
      <c r="M2760" s="177"/>
      <c r="N2760" s="177"/>
      <c r="O2760" s="177"/>
      <c r="P2760" s="177"/>
      <c r="Q2760" s="177"/>
      <c r="R2760" s="177"/>
      <c r="S2760" s="177"/>
      <c r="T2760" s="177"/>
      <c r="U2760" s="178"/>
      <c r="Z2760" s="131"/>
      <c r="AA2760" s="128"/>
      <c r="AE2760" s="132"/>
      <c r="AF2760" s="132"/>
      <c r="AG2760" s="170"/>
      <c r="AH2760" s="132"/>
      <c r="AI2760" s="173"/>
      <c r="AJ2760" s="174"/>
      <c r="AK2760" s="141"/>
      <c r="AL2760" s="132"/>
      <c r="AM2760" s="132"/>
      <c r="AN2760" s="132"/>
      <c r="AO2760" s="132"/>
      <c r="AP2760" s="132"/>
    </row>
    <row r="2761" spans="1:42" s="77" customFormat="1" ht="15" customHeight="1" x14ac:dyDescent="0.2">
      <c r="B2761" s="177"/>
      <c r="C2761" s="177"/>
      <c r="D2761" s="177"/>
      <c r="E2761" s="177"/>
      <c r="F2761" s="177"/>
      <c r="G2761" s="177"/>
      <c r="H2761" s="177"/>
      <c r="I2761" s="177"/>
      <c r="J2761" s="177"/>
      <c r="K2761" s="177"/>
      <c r="L2761" s="177"/>
      <c r="M2761" s="177"/>
      <c r="N2761" s="177"/>
      <c r="O2761" s="177"/>
      <c r="P2761" s="177"/>
      <c r="Q2761" s="177"/>
      <c r="R2761" s="177"/>
      <c r="S2761" s="177"/>
      <c r="T2761" s="177"/>
      <c r="U2761" s="178"/>
      <c r="AE2761" s="132"/>
      <c r="AF2761" s="132"/>
      <c r="AG2761" s="132"/>
      <c r="AH2761" s="132"/>
      <c r="AI2761" s="173"/>
      <c r="AJ2761" s="132"/>
      <c r="AK2761" s="141"/>
      <c r="AL2761" s="132"/>
      <c r="AM2761" s="132"/>
      <c r="AN2761" s="132"/>
      <c r="AO2761" s="132"/>
      <c r="AP2761" s="132"/>
    </row>
    <row r="2762" spans="1:42" s="77" customFormat="1" ht="15" customHeight="1" x14ac:dyDescent="0.2">
      <c r="B2762" s="177"/>
      <c r="C2762" s="177"/>
      <c r="D2762" s="177"/>
      <c r="E2762" s="177"/>
      <c r="F2762" s="177"/>
      <c r="G2762" s="177"/>
      <c r="H2762" s="177"/>
      <c r="I2762" s="177"/>
      <c r="J2762" s="177"/>
      <c r="K2762" s="177"/>
      <c r="L2762" s="177"/>
      <c r="M2762" s="177"/>
      <c r="N2762" s="177"/>
      <c r="O2762" s="177"/>
      <c r="P2762" s="177"/>
      <c r="Q2762" s="177"/>
      <c r="R2762" s="177"/>
      <c r="S2762" s="177"/>
      <c r="T2762" s="177"/>
      <c r="U2762" s="178"/>
      <c r="AE2762" s="132"/>
      <c r="AF2762" s="132"/>
      <c r="AG2762" s="132"/>
      <c r="AH2762" s="132"/>
      <c r="AI2762" s="132"/>
      <c r="AJ2762" s="132"/>
      <c r="AK2762" s="156"/>
      <c r="AL2762" s="132"/>
      <c r="AM2762" s="132"/>
      <c r="AN2762" s="132"/>
      <c r="AO2762" s="132"/>
      <c r="AP2762" s="132"/>
    </row>
    <row r="2763" spans="1:42" s="77" customFormat="1" ht="15" customHeight="1" x14ac:dyDescent="0.2">
      <c r="B2763" s="177"/>
      <c r="C2763" s="177"/>
      <c r="D2763" s="177"/>
      <c r="E2763" s="177"/>
      <c r="F2763" s="177"/>
      <c r="G2763" s="177"/>
      <c r="H2763" s="177"/>
      <c r="I2763" s="177"/>
      <c r="J2763" s="177"/>
      <c r="K2763" s="177"/>
      <c r="L2763" s="177"/>
      <c r="M2763" s="177"/>
      <c r="N2763" s="177"/>
      <c r="O2763" s="177"/>
      <c r="P2763" s="177"/>
      <c r="Q2763" s="177"/>
      <c r="R2763" s="177"/>
      <c r="S2763" s="177"/>
      <c r="T2763" s="177"/>
      <c r="U2763" s="178"/>
      <c r="Z2763" s="126"/>
      <c r="AE2763" s="132"/>
      <c r="AF2763" s="132"/>
      <c r="AG2763" s="132"/>
      <c r="AH2763" s="132"/>
      <c r="AI2763" s="132"/>
      <c r="AJ2763" s="132"/>
      <c r="AK2763" s="141"/>
      <c r="AL2763" s="132"/>
      <c r="AM2763" s="132"/>
      <c r="AN2763" s="132"/>
      <c r="AO2763" s="132"/>
      <c r="AP2763" s="132"/>
    </row>
    <row r="2764" spans="1:42" s="77" customFormat="1" ht="15" customHeight="1" x14ac:dyDescent="0.2">
      <c r="B2764" s="177"/>
      <c r="C2764" s="177"/>
      <c r="D2764" s="177"/>
      <c r="E2764" s="177"/>
      <c r="F2764" s="177"/>
      <c r="G2764" s="177"/>
      <c r="H2764" s="177"/>
      <c r="I2764" s="177"/>
      <c r="J2764" s="177"/>
      <c r="K2764" s="177"/>
      <c r="L2764" s="177"/>
      <c r="M2764" s="177"/>
      <c r="N2764" s="177"/>
      <c r="O2764" s="177"/>
      <c r="P2764" s="177"/>
      <c r="Q2764" s="177"/>
      <c r="R2764" s="177"/>
      <c r="S2764" s="177"/>
      <c r="T2764" s="177"/>
      <c r="U2764" s="178"/>
      <c r="Z2764" s="126"/>
      <c r="AA2764" s="142"/>
      <c r="AC2764" s="78"/>
      <c r="AD2764" s="125"/>
      <c r="AE2764" s="142"/>
      <c r="AF2764" s="132"/>
      <c r="AG2764" s="156"/>
      <c r="AH2764" s="132"/>
      <c r="AI2764" s="142"/>
      <c r="AJ2764" s="132"/>
      <c r="AK2764" s="141"/>
      <c r="AL2764" s="132"/>
      <c r="AM2764" s="132"/>
      <c r="AN2764" s="132"/>
      <c r="AO2764" s="132"/>
      <c r="AP2764" s="132"/>
    </row>
    <row r="2765" spans="1:42" s="77" customFormat="1" ht="15" customHeight="1" x14ac:dyDescent="0.2">
      <c r="A2765" s="177"/>
      <c r="B2765" s="177"/>
      <c r="C2765" s="177"/>
      <c r="D2765" s="177"/>
      <c r="E2765" s="177"/>
      <c r="F2765" s="177"/>
      <c r="G2765" s="177"/>
      <c r="H2765" s="177"/>
      <c r="I2765" s="177"/>
      <c r="J2765" s="177"/>
      <c r="K2765" s="177"/>
      <c r="L2765" s="177"/>
      <c r="M2765" s="177"/>
      <c r="N2765" s="177"/>
      <c r="O2765" s="177"/>
      <c r="P2765" s="177"/>
      <c r="Q2765" s="177"/>
      <c r="R2765" s="177"/>
      <c r="S2765" s="177"/>
      <c r="T2765" s="177"/>
      <c r="U2765" s="178"/>
      <c r="Z2765" s="126"/>
      <c r="AC2765" s="125"/>
      <c r="AD2765" s="125"/>
      <c r="AE2765" s="132"/>
      <c r="AF2765" s="132"/>
      <c r="AG2765" s="141"/>
      <c r="AH2765" s="132"/>
      <c r="AI2765" s="142"/>
      <c r="AJ2765" s="132"/>
      <c r="AK2765" s="132"/>
      <c r="AL2765" s="132"/>
      <c r="AM2765" s="132"/>
      <c r="AN2765" s="132"/>
      <c r="AO2765" s="132"/>
      <c r="AP2765" s="132"/>
    </row>
    <row r="2766" spans="1:42" s="77" customFormat="1" ht="15" customHeight="1" x14ac:dyDescent="0.2">
      <c r="A2766" s="177"/>
      <c r="B2766" s="177"/>
      <c r="C2766" s="177"/>
      <c r="D2766" s="177"/>
      <c r="E2766" s="177"/>
      <c r="F2766" s="177"/>
      <c r="G2766" s="177"/>
      <c r="H2766" s="177"/>
      <c r="I2766" s="177"/>
      <c r="J2766" s="177"/>
      <c r="K2766" s="177"/>
      <c r="L2766" s="177"/>
      <c r="M2766" s="177"/>
      <c r="N2766" s="177"/>
      <c r="O2766" s="177"/>
      <c r="P2766" s="177"/>
      <c r="Q2766" s="177"/>
      <c r="R2766" s="177"/>
      <c r="S2766" s="177"/>
      <c r="T2766" s="177"/>
      <c r="U2766" s="178"/>
      <c r="Z2766" s="126"/>
      <c r="AE2766" s="132"/>
      <c r="AF2766" s="132"/>
      <c r="AG2766" s="155"/>
      <c r="AH2766" s="140"/>
      <c r="AI2766" s="140"/>
      <c r="AJ2766" s="140"/>
      <c r="AK2766" s="132"/>
      <c r="AL2766" s="132"/>
      <c r="AM2766" s="132"/>
      <c r="AN2766" s="132"/>
      <c r="AO2766" s="132"/>
      <c r="AP2766" s="132"/>
    </row>
    <row r="2767" spans="1:42" s="77" customFormat="1" ht="15" customHeight="1" x14ac:dyDescent="0.2">
      <c r="B2767" s="177"/>
      <c r="C2767" s="177"/>
      <c r="D2767" s="177"/>
      <c r="E2767" s="177"/>
      <c r="F2767" s="177"/>
      <c r="G2767" s="177"/>
      <c r="H2767" s="177"/>
      <c r="I2767" s="177"/>
      <c r="J2767" s="177"/>
      <c r="K2767" s="177"/>
      <c r="L2767" s="177"/>
      <c r="M2767" s="177"/>
      <c r="N2767" s="177"/>
      <c r="O2767" s="177"/>
      <c r="P2767" s="177"/>
      <c r="Q2767" s="177"/>
      <c r="R2767" s="177"/>
      <c r="S2767" s="177"/>
      <c r="T2767" s="177"/>
      <c r="U2767" s="178"/>
      <c r="Z2767" s="126"/>
      <c r="AE2767" s="132"/>
      <c r="AF2767" s="132"/>
      <c r="AG2767" s="156"/>
      <c r="AH2767" s="132"/>
      <c r="AI2767" s="132"/>
      <c r="AJ2767" s="132"/>
      <c r="AK2767" s="132"/>
      <c r="AL2767" s="132"/>
      <c r="AM2767" s="132"/>
      <c r="AN2767" s="132"/>
      <c r="AO2767" s="132"/>
      <c r="AP2767" s="132"/>
    </row>
    <row r="2768" spans="1:42" s="77" customFormat="1" ht="15" customHeight="1" x14ac:dyDescent="0.2">
      <c r="B2768" s="177"/>
      <c r="C2768" s="177"/>
      <c r="D2768" s="177"/>
      <c r="E2768" s="177"/>
      <c r="F2768" s="177"/>
      <c r="G2768" s="177"/>
      <c r="H2768" s="177"/>
      <c r="I2768" s="177"/>
      <c r="J2768" s="177"/>
      <c r="K2768" s="177"/>
      <c r="L2768" s="177"/>
      <c r="M2768" s="177"/>
      <c r="N2768" s="177"/>
      <c r="O2768" s="177"/>
      <c r="P2768" s="177"/>
      <c r="Q2768" s="177"/>
      <c r="R2768" s="177"/>
      <c r="S2768" s="177"/>
      <c r="T2768" s="177"/>
      <c r="U2768" s="178"/>
      <c r="AE2768" s="132"/>
      <c r="AF2768" s="132"/>
      <c r="AG2768" s="143"/>
      <c r="AH2768" s="132"/>
      <c r="AI2768" s="132"/>
      <c r="AJ2768" s="132"/>
      <c r="AK2768" s="132"/>
      <c r="AL2768" s="132"/>
      <c r="AM2768" s="132"/>
      <c r="AN2768" s="132"/>
      <c r="AO2768" s="132"/>
      <c r="AP2768" s="132"/>
    </row>
    <row r="2769" spans="2:42" s="77" customFormat="1" ht="15" customHeight="1" x14ac:dyDescent="0.2">
      <c r="B2769" s="177"/>
      <c r="C2769" s="177"/>
      <c r="D2769" s="177"/>
      <c r="E2769" s="177"/>
      <c r="F2769" s="177"/>
      <c r="G2769" s="177"/>
      <c r="H2769" s="177"/>
      <c r="I2769" s="177"/>
      <c r="J2769" s="177"/>
      <c r="K2769" s="177"/>
      <c r="L2769" s="177"/>
      <c r="M2769" s="177"/>
      <c r="N2769" s="177"/>
      <c r="O2769" s="177"/>
      <c r="P2769" s="177"/>
      <c r="Q2769" s="177"/>
      <c r="R2769" s="177"/>
      <c r="S2769" s="177"/>
      <c r="T2769" s="177"/>
      <c r="U2769" s="178"/>
      <c r="Z2769" s="78"/>
      <c r="AA2769" s="125"/>
      <c r="AE2769" s="132"/>
      <c r="AF2769" s="132"/>
      <c r="AG2769" s="156"/>
      <c r="AH2769" s="132"/>
      <c r="AI2769" s="132"/>
      <c r="AJ2769" s="132"/>
      <c r="AK2769" s="132"/>
      <c r="AL2769" s="132"/>
      <c r="AM2769" s="132"/>
      <c r="AN2769" s="132"/>
      <c r="AO2769" s="132"/>
      <c r="AP2769" s="132"/>
    </row>
    <row r="2770" spans="2:42" s="77" customFormat="1" ht="15" customHeight="1" x14ac:dyDescent="0.2">
      <c r="B2770" s="177"/>
      <c r="C2770" s="177"/>
      <c r="D2770" s="177"/>
      <c r="E2770" s="177"/>
      <c r="F2770" s="177"/>
      <c r="G2770" s="177"/>
      <c r="H2770" s="177"/>
      <c r="I2770" s="177"/>
      <c r="J2770" s="177"/>
      <c r="K2770" s="177"/>
      <c r="L2770" s="177"/>
      <c r="M2770" s="177"/>
      <c r="N2770" s="177"/>
      <c r="O2770" s="177"/>
      <c r="P2770" s="177"/>
      <c r="Q2770" s="177"/>
      <c r="R2770" s="177"/>
      <c r="S2770" s="177"/>
      <c r="T2770" s="177"/>
      <c r="U2770" s="178"/>
      <c r="Z2770" s="129"/>
      <c r="AE2770" s="132"/>
      <c r="AF2770" s="132"/>
      <c r="AG2770" s="156"/>
      <c r="AH2770" s="132"/>
      <c r="AI2770" s="132"/>
      <c r="AJ2770" s="132"/>
      <c r="AK2770" s="132"/>
      <c r="AL2770" s="132"/>
      <c r="AM2770" s="132"/>
      <c r="AN2770" s="132"/>
      <c r="AO2770" s="132"/>
      <c r="AP2770" s="132"/>
    </row>
    <row r="2771" spans="2:42" s="77" customFormat="1" ht="15" customHeight="1" x14ac:dyDescent="0.2">
      <c r="B2771" s="177"/>
      <c r="C2771" s="177"/>
      <c r="D2771" s="177"/>
      <c r="E2771" s="177"/>
      <c r="F2771" s="177"/>
      <c r="G2771" s="177"/>
      <c r="H2771" s="177"/>
      <c r="I2771" s="177"/>
      <c r="J2771" s="177"/>
      <c r="K2771" s="177"/>
      <c r="L2771" s="177"/>
      <c r="M2771" s="177"/>
      <c r="N2771" s="177"/>
      <c r="O2771" s="177"/>
      <c r="P2771" s="177"/>
      <c r="Q2771" s="177"/>
      <c r="R2771" s="177"/>
      <c r="S2771" s="177"/>
      <c r="T2771" s="177"/>
      <c r="U2771" s="178"/>
      <c r="AE2771" s="132"/>
      <c r="AF2771" s="132"/>
      <c r="AG2771" s="130"/>
      <c r="AH2771" s="132"/>
      <c r="AI2771" s="142"/>
      <c r="AJ2771" s="132"/>
      <c r="AK2771" s="132"/>
      <c r="AL2771" s="132"/>
      <c r="AM2771" s="132"/>
      <c r="AN2771" s="132"/>
      <c r="AO2771" s="132"/>
      <c r="AP2771" s="132"/>
    </row>
    <row r="2772" spans="2:42" s="77" customFormat="1" ht="15" customHeight="1" x14ac:dyDescent="0.2">
      <c r="B2772" s="177"/>
      <c r="C2772" s="177"/>
      <c r="D2772" s="177"/>
      <c r="E2772" s="177"/>
      <c r="F2772" s="177"/>
      <c r="G2772" s="177"/>
      <c r="H2772" s="177"/>
      <c r="I2772" s="177"/>
      <c r="J2772" s="177"/>
      <c r="K2772" s="177"/>
      <c r="L2772" s="177"/>
      <c r="M2772" s="177"/>
      <c r="N2772" s="177"/>
      <c r="O2772" s="177"/>
      <c r="P2772" s="177"/>
      <c r="Q2772" s="177"/>
      <c r="R2772" s="177"/>
      <c r="S2772" s="177"/>
      <c r="T2772" s="177"/>
      <c r="U2772" s="178"/>
      <c r="Z2772" s="78"/>
      <c r="AA2772" s="125"/>
      <c r="AE2772" s="132"/>
      <c r="AF2772" s="132"/>
      <c r="AG2772" s="132"/>
      <c r="AH2772" s="132"/>
      <c r="AI2772" s="132"/>
      <c r="AJ2772" s="132"/>
      <c r="AK2772" s="132"/>
      <c r="AL2772" s="132"/>
      <c r="AM2772" s="132"/>
      <c r="AN2772" s="132"/>
      <c r="AO2772" s="132"/>
      <c r="AP2772" s="132"/>
    </row>
    <row r="2773" spans="2:42" s="77" customFormat="1" ht="15" customHeight="1" x14ac:dyDescent="0.2">
      <c r="B2773" s="177"/>
      <c r="C2773" s="177"/>
      <c r="D2773" s="177"/>
      <c r="E2773" s="177"/>
      <c r="F2773" s="177"/>
      <c r="G2773" s="177"/>
      <c r="H2773" s="177"/>
      <c r="I2773" s="177"/>
      <c r="J2773" s="177"/>
      <c r="K2773" s="177"/>
      <c r="L2773" s="177"/>
      <c r="M2773" s="177"/>
      <c r="N2773" s="177"/>
      <c r="O2773" s="177"/>
      <c r="P2773" s="177"/>
      <c r="Q2773" s="177"/>
      <c r="R2773" s="177"/>
      <c r="S2773" s="177"/>
      <c r="T2773" s="177"/>
      <c r="U2773" s="178"/>
      <c r="Z2773" s="129"/>
      <c r="AE2773" s="132"/>
      <c r="AF2773" s="132"/>
      <c r="AG2773" s="132"/>
      <c r="AH2773" s="132"/>
      <c r="AI2773" s="132"/>
      <c r="AJ2773" s="132"/>
      <c r="AK2773" s="132"/>
      <c r="AL2773" s="132"/>
      <c r="AM2773" s="132"/>
      <c r="AN2773" s="132"/>
      <c r="AO2773" s="132"/>
      <c r="AP2773" s="132"/>
    </row>
    <row r="2774" spans="2:42" s="77" customFormat="1" ht="15" customHeight="1" x14ac:dyDescent="0.2">
      <c r="B2774" s="177"/>
      <c r="C2774" s="177"/>
      <c r="D2774" s="177"/>
      <c r="E2774" s="177"/>
      <c r="F2774" s="177"/>
      <c r="G2774" s="177"/>
      <c r="H2774" s="177"/>
      <c r="I2774" s="177"/>
      <c r="J2774" s="177"/>
      <c r="K2774" s="177"/>
      <c r="L2774" s="177"/>
      <c r="M2774" s="177"/>
      <c r="N2774" s="177"/>
      <c r="O2774" s="177"/>
      <c r="P2774" s="177"/>
      <c r="Q2774" s="177"/>
      <c r="R2774" s="177"/>
      <c r="S2774" s="177"/>
      <c r="T2774" s="177"/>
      <c r="U2774" s="178"/>
      <c r="AE2774" s="132"/>
      <c r="AF2774" s="132"/>
      <c r="AG2774" s="132"/>
      <c r="AH2774" s="132"/>
      <c r="AI2774" s="132"/>
      <c r="AJ2774" s="132"/>
      <c r="AK2774" s="132"/>
      <c r="AL2774" s="132"/>
      <c r="AM2774" s="132"/>
      <c r="AN2774" s="132"/>
      <c r="AO2774" s="132"/>
      <c r="AP2774" s="132"/>
    </row>
    <row r="2775" spans="2:42" s="77" customFormat="1" ht="15" customHeight="1" x14ac:dyDescent="0.2">
      <c r="B2775" s="177"/>
      <c r="C2775" s="177"/>
      <c r="D2775" s="177"/>
      <c r="E2775" s="177"/>
      <c r="F2775" s="177"/>
      <c r="G2775" s="177"/>
      <c r="H2775" s="177"/>
      <c r="I2775" s="177"/>
      <c r="J2775" s="177"/>
      <c r="K2775" s="177"/>
      <c r="L2775" s="177"/>
      <c r="M2775" s="177"/>
      <c r="N2775" s="177"/>
      <c r="O2775" s="177"/>
      <c r="P2775" s="177"/>
      <c r="Q2775" s="177"/>
      <c r="R2775" s="177"/>
      <c r="S2775" s="177"/>
      <c r="T2775" s="177"/>
      <c r="U2775" s="178"/>
      <c r="AE2775" s="132"/>
      <c r="AF2775" s="132"/>
      <c r="AG2775" s="132"/>
      <c r="AH2775" s="132"/>
      <c r="AI2775" s="132"/>
      <c r="AJ2775" s="132"/>
      <c r="AK2775" s="132"/>
      <c r="AL2775" s="132"/>
      <c r="AM2775" s="132"/>
      <c r="AN2775" s="132"/>
      <c r="AO2775" s="132"/>
      <c r="AP2775" s="132"/>
    </row>
    <row r="2776" spans="2:42" s="77" customFormat="1" ht="15" customHeight="1" x14ac:dyDescent="0.2">
      <c r="B2776" s="177"/>
      <c r="C2776" s="177"/>
      <c r="D2776" s="177"/>
      <c r="E2776" s="177"/>
      <c r="F2776" s="177"/>
      <c r="G2776" s="177"/>
      <c r="H2776" s="177"/>
      <c r="I2776" s="177"/>
      <c r="J2776" s="177"/>
      <c r="K2776" s="177"/>
      <c r="L2776" s="177"/>
      <c r="M2776" s="177"/>
      <c r="N2776" s="177"/>
      <c r="O2776" s="177"/>
      <c r="P2776" s="177"/>
      <c r="Q2776" s="177"/>
      <c r="R2776" s="177"/>
      <c r="S2776" s="177"/>
      <c r="T2776" s="177"/>
      <c r="U2776" s="178"/>
      <c r="AE2776" s="132"/>
      <c r="AF2776" s="132"/>
      <c r="AG2776" s="132"/>
      <c r="AH2776" s="132"/>
      <c r="AI2776" s="132"/>
      <c r="AJ2776" s="132"/>
      <c r="AK2776" s="132"/>
      <c r="AL2776" s="132"/>
      <c r="AM2776" s="132"/>
      <c r="AN2776" s="132"/>
      <c r="AO2776" s="132"/>
      <c r="AP2776" s="132"/>
    </row>
    <row r="2777" spans="2:42" s="77" customFormat="1" ht="15" customHeight="1" x14ac:dyDescent="0.2">
      <c r="B2777" s="177"/>
      <c r="C2777" s="177"/>
      <c r="D2777" s="177"/>
      <c r="E2777" s="177"/>
      <c r="F2777" s="177"/>
      <c r="G2777" s="177"/>
      <c r="H2777" s="177"/>
      <c r="I2777" s="177"/>
      <c r="J2777" s="177"/>
      <c r="K2777" s="177"/>
      <c r="L2777" s="177"/>
      <c r="M2777" s="177"/>
      <c r="N2777" s="177"/>
      <c r="O2777" s="177"/>
      <c r="P2777" s="177"/>
      <c r="Q2777" s="177"/>
      <c r="R2777" s="177"/>
      <c r="S2777" s="177"/>
      <c r="T2777" s="177"/>
      <c r="U2777" s="178"/>
      <c r="AE2777" s="132"/>
      <c r="AF2777" s="132"/>
      <c r="AG2777" s="132"/>
      <c r="AH2777" s="132"/>
      <c r="AI2777" s="132"/>
      <c r="AJ2777" s="132"/>
      <c r="AK2777" s="132"/>
      <c r="AL2777" s="132"/>
      <c r="AM2777" s="132"/>
      <c r="AN2777" s="132"/>
      <c r="AO2777" s="132"/>
      <c r="AP2777" s="132"/>
    </row>
    <row r="2778" spans="2:42" s="77" customFormat="1" ht="15" customHeight="1" x14ac:dyDescent="0.2">
      <c r="B2778" s="177"/>
      <c r="C2778" s="177"/>
      <c r="D2778" s="177"/>
      <c r="E2778" s="177"/>
      <c r="F2778" s="177"/>
      <c r="G2778" s="177"/>
      <c r="H2778" s="177"/>
      <c r="I2778" s="177"/>
      <c r="J2778" s="177"/>
      <c r="K2778" s="177"/>
      <c r="L2778" s="177"/>
      <c r="M2778" s="177"/>
      <c r="N2778" s="177"/>
      <c r="O2778" s="177"/>
      <c r="P2778" s="177"/>
      <c r="Q2778" s="177"/>
      <c r="R2778" s="177"/>
      <c r="S2778" s="177"/>
      <c r="T2778" s="177"/>
      <c r="U2778" s="178"/>
      <c r="AE2778" s="132"/>
      <c r="AF2778" s="132"/>
      <c r="AG2778" s="132"/>
      <c r="AH2778" s="132"/>
      <c r="AI2778" s="132"/>
      <c r="AJ2778" s="132"/>
      <c r="AK2778" s="132"/>
      <c r="AL2778" s="132"/>
      <c r="AM2778" s="132"/>
      <c r="AN2778" s="132"/>
      <c r="AO2778" s="132"/>
      <c r="AP2778" s="132"/>
    </row>
    <row r="2779" spans="2:42" s="77" customFormat="1" ht="15" customHeight="1" x14ac:dyDescent="0.2">
      <c r="B2779" s="177"/>
      <c r="C2779" s="177"/>
      <c r="D2779" s="177"/>
      <c r="E2779" s="177"/>
      <c r="F2779" s="177"/>
      <c r="G2779" s="177"/>
      <c r="H2779" s="177"/>
      <c r="I2779" s="177"/>
      <c r="J2779" s="177"/>
      <c r="K2779" s="177"/>
      <c r="L2779" s="177"/>
      <c r="M2779" s="177"/>
      <c r="N2779" s="177"/>
      <c r="O2779" s="177"/>
      <c r="P2779" s="177"/>
      <c r="Q2779" s="177"/>
      <c r="R2779" s="177"/>
      <c r="S2779" s="177"/>
      <c r="T2779" s="177"/>
      <c r="U2779" s="178"/>
      <c r="AE2779" s="132"/>
      <c r="AF2779" s="132"/>
      <c r="AG2779" s="132"/>
      <c r="AH2779" s="132"/>
      <c r="AI2779" s="132"/>
      <c r="AJ2779" s="132"/>
      <c r="AK2779" s="132"/>
      <c r="AL2779" s="132"/>
      <c r="AM2779" s="132"/>
      <c r="AN2779" s="132"/>
      <c r="AO2779" s="132"/>
      <c r="AP2779" s="132"/>
    </row>
    <row r="2780" spans="2:42" s="77" customFormat="1" ht="15" customHeight="1" x14ac:dyDescent="0.2">
      <c r="B2780" s="177"/>
      <c r="C2780" s="177"/>
      <c r="D2780" s="177"/>
      <c r="E2780" s="177"/>
      <c r="F2780" s="177"/>
      <c r="G2780" s="177"/>
      <c r="H2780" s="177"/>
      <c r="I2780" s="177"/>
      <c r="J2780" s="177"/>
      <c r="K2780" s="177"/>
      <c r="L2780" s="177"/>
      <c r="M2780" s="177"/>
      <c r="N2780" s="177"/>
      <c r="O2780" s="177"/>
      <c r="P2780" s="177"/>
      <c r="Q2780" s="177"/>
      <c r="R2780" s="177"/>
      <c r="S2780" s="177"/>
      <c r="T2780" s="177"/>
      <c r="U2780" s="178"/>
      <c r="AE2780" s="132"/>
      <c r="AF2780" s="132"/>
      <c r="AG2780" s="132"/>
      <c r="AH2780" s="132"/>
      <c r="AI2780" s="132"/>
      <c r="AJ2780" s="132"/>
      <c r="AK2780" s="132"/>
      <c r="AL2780" s="132"/>
      <c r="AM2780" s="132"/>
      <c r="AN2780" s="132"/>
      <c r="AO2780" s="132"/>
      <c r="AP2780" s="132"/>
    </row>
    <row r="2781" spans="2:42" s="77" customFormat="1" ht="15" customHeight="1" x14ac:dyDescent="0.2">
      <c r="B2781" s="177"/>
      <c r="C2781" s="177"/>
      <c r="D2781" s="177"/>
      <c r="E2781" s="177"/>
      <c r="F2781" s="177"/>
      <c r="G2781" s="177"/>
      <c r="H2781" s="177"/>
      <c r="I2781" s="177"/>
      <c r="J2781" s="177"/>
      <c r="K2781" s="177"/>
      <c r="L2781" s="177"/>
      <c r="M2781" s="177"/>
      <c r="N2781" s="177"/>
      <c r="O2781" s="177"/>
      <c r="P2781" s="177"/>
      <c r="Q2781" s="177"/>
      <c r="R2781" s="177"/>
      <c r="S2781" s="177"/>
      <c r="T2781" s="177"/>
      <c r="U2781" s="178"/>
      <c r="AE2781" s="132"/>
      <c r="AF2781" s="132"/>
      <c r="AG2781" s="132"/>
      <c r="AH2781" s="132"/>
      <c r="AI2781" s="132"/>
      <c r="AJ2781" s="132"/>
      <c r="AK2781" s="132"/>
      <c r="AL2781" s="132"/>
      <c r="AM2781" s="132"/>
      <c r="AN2781" s="132"/>
      <c r="AO2781" s="132"/>
      <c r="AP2781" s="132"/>
    </row>
    <row r="2782" spans="2:42" s="77" customFormat="1" ht="15" customHeight="1" x14ac:dyDescent="0.2">
      <c r="B2782" s="177"/>
      <c r="C2782" s="177"/>
      <c r="D2782" s="177"/>
      <c r="E2782" s="177"/>
      <c r="F2782" s="177"/>
      <c r="G2782" s="177"/>
      <c r="H2782" s="177"/>
      <c r="I2782" s="177"/>
      <c r="J2782" s="177"/>
      <c r="K2782" s="177"/>
      <c r="L2782" s="177"/>
      <c r="M2782" s="177"/>
      <c r="N2782" s="177"/>
      <c r="O2782" s="177"/>
      <c r="P2782" s="177"/>
      <c r="Q2782" s="177"/>
      <c r="R2782" s="177"/>
      <c r="S2782" s="177"/>
      <c r="T2782" s="177"/>
      <c r="U2782" s="178"/>
      <c r="AE2782" s="132"/>
      <c r="AF2782" s="132"/>
      <c r="AG2782" s="132"/>
      <c r="AH2782" s="132"/>
      <c r="AI2782" s="132"/>
      <c r="AJ2782" s="132"/>
      <c r="AK2782" s="132"/>
      <c r="AL2782" s="132"/>
      <c r="AM2782" s="132"/>
      <c r="AN2782" s="132"/>
      <c r="AO2782" s="132"/>
      <c r="AP2782" s="132"/>
    </row>
    <row r="2783" spans="2:42" s="77" customFormat="1" ht="15" customHeight="1" x14ac:dyDescent="0.2">
      <c r="B2783" s="177"/>
      <c r="C2783" s="177"/>
      <c r="D2783" s="177"/>
      <c r="E2783" s="177"/>
      <c r="F2783" s="177"/>
      <c r="G2783" s="177"/>
      <c r="H2783" s="177"/>
      <c r="I2783" s="177"/>
      <c r="J2783" s="177"/>
      <c r="K2783" s="177"/>
      <c r="L2783" s="177"/>
      <c r="M2783" s="177"/>
      <c r="N2783" s="177"/>
      <c r="O2783" s="177"/>
      <c r="P2783" s="177"/>
      <c r="Q2783" s="177"/>
      <c r="R2783" s="177"/>
      <c r="S2783" s="177"/>
      <c r="T2783" s="177"/>
      <c r="U2783" s="178"/>
      <c r="AE2783" s="132"/>
      <c r="AF2783" s="132"/>
      <c r="AG2783" s="132"/>
      <c r="AH2783" s="132"/>
      <c r="AI2783" s="132"/>
      <c r="AJ2783" s="132"/>
      <c r="AK2783" s="132"/>
      <c r="AL2783" s="132"/>
      <c r="AM2783" s="132"/>
      <c r="AN2783" s="132"/>
      <c r="AO2783" s="132"/>
      <c r="AP2783" s="132"/>
    </row>
    <row r="2784" spans="2:42" s="77" customFormat="1" ht="15" customHeight="1" x14ac:dyDescent="0.2">
      <c r="B2784" s="177"/>
      <c r="C2784" s="177"/>
      <c r="D2784" s="177"/>
      <c r="E2784" s="177"/>
      <c r="F2784" s="177"/>
      <c r="G2784" s="177"/>
      <c r="H2784" s="177"/>
      <c r="I2784" s="177"/>
      <c r="J2784" s="177"/>
      <c r="K2784" s="177"/>
      <c r="L2784" s="177"/>
      <c r="M2784" s="177"/>
      <c r="N2784" s="177"/>
      <c r="O2784" s="177"/>
      <c r="P2784" s="177"/>
      <c r="Q2784" s="177"/>
      <c r="R2784" s="177"/>
      <c r="S2784" s="177"/>
      <c r="T2784" s="177"/>
      <c r="U2784" s="178"/>
      <c r="AE2784" s="132"/>
      <c r="AF2784" s="132"/>
      <c r="AG2784" s="132"/>
      <c r="AH2784" s="132"/>
      <c r="AI2784" s="132"/>
      <c r="AJ2784" s="132"/>
      <c r="AK2784" s="132"/>
      <c r="AL2784" s="132"/>
      <c r="AM2784" s="132"/>
      <c r="AN2784" s="132"/>
      <c r="AO2784" s="132"/>
      <c r="AP2784" s="132"/>
    </row>
    <row r="2785" spans="2:42" s="77" customFormat="1" ht="15" customHeight="1" x14ac:dyDescent="0.2">
      <c r="B2785" s="177"/>
      <c r="C2785" s="177"/>
      <c r="D2785" s="177"/>
      <c r="E2785" s="177"/>
      <c r="F2785" s="177"/>
      <c r="G2785" s="177"/>
      <c r="H2785" s="177"/>
      <c r="I2785" s="177"/>
      <c r="J2785" s="177"/>
      <c r="K2785" s="177"/>
      <c r="L2785" s="177"/>
      <c r="M2785" s="177"/>
      <c r="N2785" s="177"/>
      <c r="O2785" s="177"/>
      <c r="P2785" s="177"/>
      <c r="Q2785" s="177"/>
      <c r="R2785" s="177"/>
      <c r="S2785" s="177"/>
      <c r="T2785" s="177"/>
      <c r="U2785" s="178"/>
      <c r="AE2785" s="132"/>
      <c r="AF2785" s="132"/>
      <c r="AG2785" s="132"/>
      <c r="AH2785" s="132"/>
      <c r="AI2785" s="132"/>
      <c r="AJ2785" s="132"/>
      <c r="AK2785" s="132"/>
      <c r="AL2785" s="132"/>
      <c r="AM2785" s="132"/>
      <c r="AN2785" s="132"/>
      <c r="AO2785" s="132"/>
      <c r="AP2785" s="132"/>
    </row>
    <row r="2786" spans="2:42" s="77" customFormat="1" ht="15" customHeight="1" x14ac:dyDescent="0.2">
      <c r="B2786" s="177"/>
      <c r="C2786" s="177"/>
      <c r="D2786" s="177"/>
      <c r="E2786" s="177"/>
      <c r="F2786" s="177"/>
      <c r="G2786" s="177"/>
      <c r="H2786" s="177"/>
      <c r="I2786" s="177"/>
      <c r="J2786" s="177"/>
      <c r="K2786" s="177"/>
      <c r="L2786" s="177"/>
      <c r="M2786" s="177"/>
      <c r="N2786" s="177"/>
      <c r="O2786" s="177"/>
      <c r="P2786" s="177"/>
      <c r="Q2786" s="177"/>
      <c r="R2786" s="177"/>
      <c r="S2786" s="177"/>
      <c r="T2786" s="177"/>
      <c r="U2786" s="178"/>
      <c r="AE2786" s="132"/>
      <c r="AF2786" s="132"/>
      <c r="AG2786" s="132"/>
      <c r="AH2786" s="132"/>
      <c r="AI2786" s="132"/>
      <c r="AJ2786" s="132"/>
      <c r="AK2786" s="132"/>
      <c r="AL2786" s="132"/>
      <c r="AM2786" s="132"/>
      <c r="AN2786" s="132"/>
      <c r="AO2786" s="132"/>
      <c r="AP2786" s="132"/>
    </row>
    <row r="2787" spans="2:42" s="77" customFormat="1" ht="15" customHeight="1" x14ac:dyDescent="0.2">
      <c r="B2787" s="177"/>
      <c r="C2787" s="177"/>
      <c r="D2787" s="177"/>
      <c r="E2787" s="177"/>
      <c r="F2787" s="177"/>
      <c r="G2787" s="177"/>
      <c r="H2787" s="177"/>
      <c r="I2787" s="177"/>
      <c r="J2787" s="177"/>
      <c r="K2787" s="177"/>
      <c r="L2787" s="177"/>
      <c r="M2787" s="177"/>
      <c r="N2787" s="177"/>
      <c r="O2787" s="177"/>
      <c r="P2787" s="177"/>
      <c r="Q2787" s="177"/>
      <c r="R2787" s="177"/>
      <c r="S2787" s="177"/>
      <c r="T2787" s="177"/>
      <c r="U2787" s="178"/>
      <c r="AE2787" s="132"/>
      <c r="AF2787" s="132"/>
      <c r="AG2787" s="132"/>
      <c r="AH2787" s="132"/>
      <c r="AI2787" s="132"/>
      <c r="AJ2787" s="132"/>
      <c r="AK2787" s="132"/>
      <c r="AL2787" s="132"/>
      <c r="AM2787" s="132"/>
      <c r="AN2787" s="132"/>
      <c r="AO2787" s="132"/>
      <c r="AP2787" s="132"/>
    </row>
    <row r="2788" spans="2:42" s="77" customFormat="1" ht="15" customHeight="1" x14ac:dyDescent="0.2">
      <c r="B2788" s="177"/>
      <c r="C2788" s="177"/>
      <c r="D2788" s="177"/>
      <c r="E2788" s="177"/>
      <c r="F2788" s="177"/>
      <c r="G2788" s="177"/>
      <c r="H2788" s="177"/>
      <c r="I2788" s="177"/>
      <c r="J2788" s="177"/>
      <c r="K2788" s="177"/>
      <c r="L2788" s="177"/>
      <c r="M2788" s="177"/>
      <c r="N2788" s="177"/>
      <c r="O2788" s="177"/>
      <c r="P2788" s="177"/>
      <c r="Q2788" s="177"/>
      <c r="R2788" s="177"/>
      <c r="S2788" s="177"/>
      <c r="T2788" s="177"/>
      <c r="U2788" s="178"/>
      <c r="AE2788" s="132"/>
      <c r="AF2788" s="132"/>
      <c r="AG2788" s="132"/>
      <c r="AH2788" s="132"/>
      <c r="AI2788" s="132"/>
      <c r="AJ2788" s="132"/>
      <c r="AK2788" s="132"/>
      <c r="AL2788" s="132"/>
      <c r="AM2788" s="132"/>
      <c r="AN2788" s="132"/>
      <c r="AO2788" s="132"/>
      <c r="AP2788" s="132"/>
    </row>
    <row r="2789" spans="2:42" s="77" customFormat="1" ht="15" customHeight="1" x14ac:dyDescent="0.2">
      <c r="B2789" s="177"/>
      <c r="C2789" s="177"/>
      <c r="D2789" s="177"/>
      <c r="E2789" s="177"/>
      <c r="F2789" s="177"/>
      <c r="G2789" s="177"/>
      <c r="H2789" s="177"/>
      <c r="I2789" s="177"/>
      <c r="J2789" s="177"/>
      <c r="K2789" s="177"/>
      <c r="L2789" s="177"/>
      <c r="M2789" s="177"/>
      <c r="N2789" s="177"/>
      <c r="O2789" s="177"/>
      <c r="P2789" s="177"/>
      <c r="Q2789" s="177"/>
      <c r="R2789" s="177"/>
      <c r="S2789" s="177"/>
      <c r="T2789" s="177"/>
      <c r="U2789" s="178"/>
      <c r="AE2789" s="132"/>
      <c r="AF2789" s="132"/>
      <c r="AG2789" s="132"/>
      <c r="AH2789" s="132"/>
      <c r="AI2789" s="132"/>
      <c r="AJ2789" s="132"/>
      <c r="AK2789" s="132"/>
      <c r="AL2789" s="132"/>
      <c r="AM2789" s="132"/>
      <c r="AN2789" s="132"/>
      <c r="AO2789" s="132"/>
      <c r="AP2789" s="132"/>
    </row>
    <row r="2790" spans="2:42" s="77" customFormat="1" ht="15" customHeight="1" x14ac:dyDescent="0.2">
      <c r="B2790" s="177"/>
      <c r="C2790" s="177"/>
      <c r="D2790" s="177"/>
      <c r="E2790" s="177"/>
      <c r="F2790" s="177"/>
      <c r="G2790" s="177"/>
      <c r="H2790" s="177"/>
      <c r="I2790" s="177"/>
      <c r="J2790" s="177"/>
      <c r="K2790" s="177"/>
      <c r="L2790" s="177"/>
      <c r="M2790" s="177"/>
      <c r="N2790" s="177"/>
      <c r="O2790" s="177"/>
      <c r="P2790" s="177"/>
      <c r="Q2790" s="177"/>
      <c r="R2790" s="177"/>
      <c r="S2790" s="177"/>
      <c r="T2790" s="177"/>
      <c r="U2790" s="178"/>
      <c r="AE2790" s="132"/>
      <c r="AF2790" s="132"/>
      <c r="AG2790" s="132"/>
      <c r="AH2790" s="132"/>
      <c r="AI2790" s="132"/>
      <c r="AJ2790" s="132"/>
      <c r="AK2790" s="132"/>
      <c r="AL2790" s="132"/>
      <c r="AM2790" s="132"/>
      <c r="AN2790" s="132"/>
      <c r="AO2790" s="132"/>
      <c r="AP2790" s="132"/>
    </row>
    <row r="2791" spans="2:42" s="77" customFormat="1" ht="15" customHeight="1" x14ac:dyDescent="0.2">
      <c r="B2791" s="177"/>
      <c r="C2791" s="177"/>
      <c r="D2791" s="177"/>
      <c r="E2791" s="177"/>
      <c r="F2791" s="177"/>
      <c r="G2791" s="177"/>
      <c r="H2791" s="177"/>
      <c r="I2791" s="177"/>
      <c r="J2791" s="177"/>
      <c r="K2791" s="177"/>
      <c r="L2791" s="177"/>
      <c r="M2791" s="177"/>
      <c r="N2791" s="177"/>
      <c r="O2791" s="177"/>
      <c r="P2791" s="177"/>
      <c r="Q2791" s="177"/>
      <c r="R2791" s="177"/>
      <c r="S2791" s="177"/>
      <c r="T2791" s="177"/>
      <c r="U2791" s="178"/>
      <c r="AE2791" s="132"/>
      <c r="AF2791" s="132"/>
      <c r="AG2791" s="132"/>
      <c r="AH2791" s="132"/>
      <c r="AI2791" s="132"/>
      <c r="AJ2791" s="132"/>
      <c r="AK2791" s="132"/>
      <c r="AL2791" s="132"/>
      <c r="AM2791" s="132"/>
      <c r="AN2791" s="132"/>
      <c r="AO2791" s="132"/>
      <c r="AP2791" s="132"/>
    </row>
    <row r="2792" spans="2:42" s="77" customFormat="1" ht="15" customHeight="1" x14ac:dyDescent="0.2">
      <c r="B2792" s="177"/>
      <c r="C2792" s="177"/>
      <c r="D2792" s="177"/>
      <c r="E2792" s="177"/>
      <c r="F2792" s="177"/>
      <c r="G2792" s="177"/>
      <c r="H2792" s="177"/>
      <c r="I2792" s="177"/>
      <c r="J2792" s="177"/>
      <c r="K2792" s="177"/>
      <c r="L2792" s="177"/>
      <c r="M2792" s="177"/>
      <c r="N2792" s="177"/>
      <c r="O2792" s="177"/>
      <c r="P2792" s="177"/>
      <c r="Q2792" s="177"/>
      <c r="R2792" s="177"/>
      <c r="S2792" s="177"/>
      <c r="T2792" s="177"/>
      <c r="U2792" s="178"/>
      <c r="AE2792" s="132"/>
      <c r="AF2792" s="132"/>
      <c r="AG2792" s="132"/>
      <c r="AH2792" s="132"/>
      <c r="AI2792" s="132"/>
      <c r="AJ2792" s="132"/>
      <c r="AK2792" s="132"/>
      <c r="AL2792" s="132"/>
      <c r="AM2792" s="132"/>
      <c r="AN2792" s="132"/>
      <c r="AO2792" s="132"/>
      <c r="AP2792" s="132"/>
    </row>
    <row r="2793" spans="2:42" s="77" customFormat="1" ht="15" customHeight="1" x14ac:dyDescent="0.2">
      <c r="B2793" s="177"/>
      <c r="C2793" s="177"/>
      <c r="D2793" s="177"/>
      <c r="E2793" s="177"/>
      <c r="F2793" s="177"/>
      <c r="G2793" s="177"/>
      <c r="H2793" s="177"/>
      <c r="I2793" s="177"/>
      <c r="J2793" s="177"/>
      <c r="K2793" s="177"/>
      <c r="L2793" s="177"/>
      <c r="M2793" s="177"/>
      <c r="N2793" s="177"/>
      <c r="O2793" s="177"/>
      <c r="P2793" s="177"/>
      <c r="Q2793" s="177"/>
      <c r="R2793" s="177"/>
      <c r="S2793" s="177"/>
      <c r="T2793" s="177"/>
      <c r="U2793" s="178"/>
      <c r="AE2793" s="132"/>
      <c r="AF2793" s="132"/>
      <c r="AG2793" s="132"/>
      <c r="AH2793" s="132"/>
      <c r="AI2793" s="132"/>
      <c r="AJ2793" s="132"/>
      <c r="AK2793" s="132"/>
      <c r="AL2793" s="132"/>
      <c r="AM2793" s="132"/>
      <c r="AN2793" s="132"/>
      <c r="AO2793" s="132"/>
      <c r="AP2793" s="132"/>
    </row>
    <row r="2794" spans="2:42" s="77" customFormat="1" ht="15" customHeight="1" x14ac:dyDescent="0.2">
      <c r="B2794" s="177"/>
      <c r="C2794" s="177"/>
      <c r="D2794" s="177"/>
      <c r="E2794" s="177"/>
      <c r="F2794" s="177"/>
      <c r="G2794" s="177"/>
      <c r="H2794" s="177"/>
      <c r="I2794" s="177"/>
      <c r="J2794" s="177"/>
      <c r="K2794" s="177"/>
      <c r="L2794" s="177"/>
      <c r="M2794" s="177"/>
      <c r="N2794" s="177"/>
      <c r="O2794" s="177"/>
      <c r="P2794" s="177"/>
      <c r="Q2794" s="177"/>
      <c r="R2794" s="177"/>
      <c r="S2794" s="177"/>
      <c r="T2794" s="177"/>
      <c r="U2794" s="178"/>
      <c r="AE2794" s="132"/>
      <c r="AF2794" s="132"/>
      <c r="AG2794" s="132"/>
      <c r="AH2794" s="132"/>
      <c r="AI2794" s="132"/>
      <c r="AJ2794" s="132"/>
      <c r="AK2794" s="132"/>
      <c r="AL2794" s="132"/>
      <c r="AM2794" s="132"/>
      <c r="AN2794" s="132"/>
      <c r="AO2794" s="132"/>
      <c r="AP2794" s="132"/>
    </row>
    <row r="2795" spans="2:42" s="77" customFormat="1" ht="15" customHeight="1" x14ac:dyDescent="0.2">
      <c r="B2795" s="177"/>
      <c r="C2795" s="177"/>
      <c r="D2795" s="177"/>
      <c r="E2795" s="177"/>
      <c r="F2795" s="177"/>
      <c r="G2795" s="177"/>
      <c r="H2795" s="177"/>
      <c r="I2795" s="177"/>
      <c r="J2795" s="177"/>
      <c r="K2795" s="177"/>
      <c r="L2795" s="177"/>
      <c r="M2795" s="177"/>
      <c r="N2795" s="177"/>
      <c r="O2795" s="177"/>
      <c r="P2795" s="177"/>
      <c r="Q2795" s="177"/>
      <c r="R2795" s="177"/>
      <c r="S2795" s="177"/>
      <c r="T2795" s="177"/>
      <c r="U2795" s="178"/>
      <c r="AE2795" s="132"/>
      <c r="AF2795" s="132"/>
      <c r="AG2795" s="132"/>
      <c r="AH2795" s="132"/>
      <c r="AI2795" s="132"/>
      <c r="AJ2795" s="132"/>
      <c r="AK2795" s="132"/>
      <c r="AL2795" s="132"/>
      <c r="AM2795" s="132"/>
      <c r="AN2795" s="132"/>
      <c r="AO2795" s="132"/>
      <c r="AP2795" s="132"/>
    </row>
    <row r="2796" spans="2:42" s="77" customFormat="1" ht="15" customHeight="1" x14ac:dyDescent="0.2">
      <c r="B2796" s="177"/>
      <c r="C2796" s="177"/>
      <c r="D2796" s="177"/>
      <c r="E2796" s="177"/>
      <c r="F2796" s="177"/>
      <c r="G2796" s="177"/>
      <c r="H2796" s="177"/>
      <c r="I2796" s="177"/>
      <c r="J2796" s="177"/>
      <c r="K2796" s="177"/>
      <c r="L2796" s="177"/>
      <c r="M2796" s="177"/>
      <c r="N2796" s="177"/>
      <c r="O2796" s="177"/>
      <c r="P2796" s="177"/>
      <c r="Q2796" s="177"/>
      <c r="R2796" s="177"/>
      <c r="S2796" s="177"/>
      <c r="T2796" s="177"/>
      <c r="U2796" s="178"/>
      <c r="AE2796" s="132"/>
      <c r="AF2796" s="132"/>
      <c r="AG2796" s="132"/>
      <c r="AH2796" s="132"/>
      <c r="AI2796" s="132"/>
      <c r="AJ2796" s="132"/>
      <c r="AK2796" s="132"/>
      <c r="AL2796" s="132"/>
      <c r="AM2796" s="132"/>
      <c r="AN2796" s="132"/>
      <c r="AO2796" s="132"/>
      <c r="AP2796" s="132"/>
    </row>
    <row r="2797" spans="2:42" s="77" customFormat="1" ht="15" customHeight="1" x14ac:dyDescent="0.2">
      <c r="B2797" s="177"/>
      <c r="C2797" s="177"/>
      <c r="D2797" s="177"/>
      <c r="E2797" s="177"/>
      <c r="F2797" s="177"/>
      <c r="G2797" s="177"/>
      <c r="H2797" s="177"/>
      <c r="I2797" s="177"/>
      <c r="J2797" s="177"/>
      <c r="K2797" s="177"/>
      <c r="L2797" s="177"/>
      <c r="M2797" s="177"/>
      <c r="N2797" s="177"/>
      <c r="O2797" s="177"/>
      <c r="P2797" s="177"/>
      <c r="Q2797" s="177"/>
      <c r="R2797" s="177"/>
      <c r="S2797" s="177"/>
      <c r="T2797" s="177"/>
      <c r="U2797" s="178"/>
      <c r="AE2797" s="132"/>
      <c r="AF2797" s="132"/>
      <c r="AG2797" s="132"/>
      <c r="AH2797" s="132"/>
      <c r="AI2797" s="132"/>
      <c r="AJ2797" s="132"/>
      <c r="AK2797" s="132"/>
      <c r="AL2797" s="132"/>
      <c r="AM2797" s="132"/>
      <c r="AN2797" s="132"/>
      <c r="AO2797" s="132"/>
      <c r="AP2797" s="132"/>
    </row>
    <row r="2798" spans="2:42" s="77" customFormat="1" ht="15" customHeight="1" x14ac:dyDescent="0.2">
      <c r="B2798" s="177"/>
      <c r="C2798" s="177"/>
      <c r="D2798" s="177"/>
      <c r="E2798" s="177"/>
      <c r="F2798" s="177"/>
      <c r="G2798" s="177"/>
      <c r="H2798" s="177"/>
      <c r="I2798" s="177"/>
      <c r="J2798" s="177"/>
      <c r="K2798" s="177"/>
      <c r="L2798" s="177"/>
      <c r="M2798" s="177"/>
      <c r="N2798" s="177"/>
      <c r="O2798" s="177"/>
      <c r="P2798" s="177"/>
      <c r="Q2798" s="177"/>
      <c r="R2798" s="177"/>
      <c r="S2798" s="177"/>
      <c r="T2798" s="177"/>
      <c r="U2798" s="178"/>
      <c r="AE2798" s="132"/>
      <c r="AF2798" s="132"/>
      <c r="AG2798" s="132"/>
      <c r="AH2798" s="132"/>
      <c r="AI2798" s="132"/>
      <c r="AJ2798" s="132"/>
      <c r="AK2798" s="132"/>
      <c r="AL2798" s="132"/>
      <c r="AM2798" s="132"/>
      <c r="AN2798" s="132"/>
      <c r="AO2798" s="132"/>
      <c r="AP2798" s="132"/>
    </row>
    <row r="2799" spans="2:42" s="77" customFormat="1" ht="15" customHeight="1" x14ac:dyDescent="0.2">
      <c r="B2799" s="177"/>
      <c r="C2799" s="177"/>
      <c r="D2799" s="177"/>
      <c r="E2799" s="177"/>
      <c r="F2799" s="177"/>
      <c r="G2799" s="177"/>
      <c r="H2799" s="177"/>
      <c r="I2799" s="177"/>
      <c r="J2799" s="177"/>
      <c r="K2799" s="177"/>
      <c r="L2799" s="177"/>
      <c r="M2799" s="177"/>
      <c r="N2799" s="177"/>
      <c r="O2799" s="177"/>
      <c r="P2799" s="177"/>
      <c r="Q2799" s="177"/>
      <c r="R2799" s="177"/>
      <c r="S2799" s="177"/>
      <c r="T2799" s="177"/>
      <c r="U2799" s="178"/>
      <c r="AE2799" s="132"/>
      <c r="AF2799" s="132"/>
      <c r="AG2799" s="132"/>
      <c r="AH2799" s="132"/>
      <c r="AI2799" s="132"/>
      <c r="AJ2799" s="132"/>
      <c r="AK2799" s="132"/>
      <c r="AL2799" s="132"/>
      <c r="AM2799" s="132"/>
      <c r="AN2799" s="132"/>
      <c r="AO2799" s="132"/>
      <c r="AP2799" s="132"/>
    </row>
    <row r="2800" spans="2:42" s="77" customFormat="1" ht="15" customHeight="1" x14ac:dyDescent="0.2">
      <c r="B2800" s="177"/>
      <c r="C2800" s="177"/>
      <c r="D2800" s="177"/>
      <c r="E2800" s="177"/>
      <c r="F2800" s="177"/>
      <c r="G2800" s="177"/>
      <c r="H2800" s="177"/>
      <c r="I2800" s="177"/>
      <c r="J2800" s="177"/>
      <c r="K2800" s="177"/>
      <c r="L2800" s="177"/>
      <c r="M2800" s="177"/>
      <c r="N2800" s="177"/>
      <c r="O2800" s="177"/>
      <c r="P2800" s="177"/>
      <c r="Q2800" s="177"/>
      <c r="R2800" s="177"/>
      <c r="S2800" s="177"/>
      <c r="T2800" s="177"/>
      <c r="U2800" s="178"/>
      <c r="AE2800" s="132"/>
      <c r="AF2800" s="132"/>
      <c r="AG2800" s="132"/>
      <c r="AH2800" s="132"/>
      <c r="AI2800" s="132"/>
      <c r="AJ2800" s="132"/>
      <c r="AK2800" s="132"/>
      <c r="AL2800" s="132"/>
      <c r="AM2800" s="132"/>
      <c r="AN2800" s="132"/>
      <c r="AO2800" s="132"/>
      <c r="AP2800" s="132"/>
    </row>
    <row r="2801" spans="2:42" s="77" customFormat="1" ht="15" customHeight="1" x14ac:dyDescent="0.2">
      <c r="B2801" s="177"/>
      <c r="C2801" s="177"/>
      <c r="D2801" s="177"/>
      <c r="E2801" s="177"/>
      <c r="F2801" s="177"/>
      <c r="G2801" s="177"/>
      <c r="H2801" s="177"/>
      <c r="I2801" s="177"/>
      <c r="J2801" s="177"/>
      <c r="K2801" s="177"/>
      <c r="L2801" s="177"/>
      <c r="M2801" s="177"/>
      <c r="N2801" s="177"/>
      <c r="O2801" s="177"/>
      <c r="P2801" s="177"/>
      <c r="Q2801" s="177"/>
      <c r="R2801" s="177"/>
      <c r="S2801" s="177"/>
      <c r="T2801" s="177"/>
      <c r="U2801" s="178"/>
      <c r="AE2801" s="132"/>
      <c r="AF2801" s="132"/>
      <c r="AG2801" s="132"/>
      <c r="AH2801" s="132"/>
      <c r="AI2801" s="132"/>
      <c r="AJ2801" s="132"/>
      <c r="AK2801" s="132"/>
      <c r="AL2801" s="132"/>
      <c r="AM2801" s="132"/>
      <c r="AN2801" s="132"/>
      <c r="AO2801" s="132"/>
      <c r="AP2801" s="132"/>
    </row>
    <row r="2802" spans="2:42" s="77" customFormat="1" ht="15" customHeight="1" x14ac:dyDescent="0.2">
      <c r="B2802" s="177"/>
      <c r="C2802" s="177"/>
      <c r="D2802" s="177"/>
      <c r="E2802" s="177"/>
      <c r="F2802" s="177"/>
      <c r="G2802" s="177"/>
      <c r="H2802" s="177"/>
      <c r="I2802" s="177"/>
      <c r="J2802" s="177"/>
      <c r="K2802" s="177"/>
      <c r="L2802" s="177"/>
      <c r="M2802" s="177"/>
      <c r="N2802" s="177"/>
      <c r="O2802" s="177"/>
      <c r="P2802" s="177"/>
      <c r="Q2802" s="177"/>
      <c r="R2802" s="177"/>
      <c r="S2802" s="177"/>
      <c r="T2802" s="177"/>
      <c r="U2802" s="178"/>
      <c r="AE2802" s="132"/>
      <c r="AF2802" s="132"/>
      <c r="AG2802" s="132"/>
      <c r="AH2802" s="132"/>
      <c r="AI2802" s="132"/>
      <c r="AJ2802" s="132"/>
      <c r="AK2802" s="132"/>
      <c r="AL2802" s="132"/>
      <c r="AM2802" s="132"/>
      <c r="AN2802" s="132"/>
      <c r="AO2802" s="132"/>
      <c r="AP2802" s="132"/>
    </row>
    <row r="2803" spans="2:42" s="77" customFormat="1" ht="15" customHeight="1" x14ac:dyDescent="0.2">
      <c r="B2803" s="177"/>
      <c r="C2803" s="177"/>
      <c r="D2803" s="177"/>
      <c r="E2803" s="177"/>
      <c r="F2803" s="177"/>
      <c r="G2803" s="177"/>
      <c r="H2803" s="177"/>
      <c r="I2803" s="177"/>
      <c r="J2803" s="177"/>
      <c r="K2803" s="177"/>
      <c r="L2803" s="177"/>
      <c r="M2803" s="177"/>
      <c r="N2803" s="177"/>
      <c r="O2803" s="177"/>
      <c r="P2803" s="177"/>
      <c r="Q2803" s="177"/>
      <c r="R2803" s="177"/>
      <c r="S2803" s="177"/>
      <c r="T2803" s="177"/>
      <c r="U2803" s="178"/>
      <c r="AE2803" s="132"/>
      <c r="AF2803" s="132"/>
      <c r="AG2803" s="132"/>
      <c r="AH2803" s="132"/>
      <c r="AI2803" s="132"/>
      <c r="AJ2803" s="132"/>
      <c r="AK2803" s="132"/>
      <c r="AL2803" s="132"/>
      <c r="AM2803" s="132"/>
      <c r="AN2803" s="132"/>
      <c r="AO2803" s="132"/>
      <c r="AP2803" s="132"/>
    </row>
    <row r="2804" spans="2:42" s="77" customFormat="1" ht="15" customHeight="1" x14ac:dyDescent="0.2">
      <c r="B2804" s="177"/>
      <c r="C2804" s="177"/>
      <c r="D2804" s="177"/>
      <c r="E2804" s="177"/>
      <c r="F2804" s="177"/>
      <c r="G2804" s="177"/>
      <c r="H2804" s="177"/>
      <c r="I2804" s="177"/>
      <c r="J2804" s="177"/>
      <c r="K2804" s="177"/>
      <c r="L2804" s="177"/>
      <c r="M2804" s="177"/>
      <c r="N2804" s="177"/>
      <c r="O2804" s="177"/>
      <c r="P2804" s="177"/>
      <c r="Q2804" s="177"/>
      <c r="R2804" s="177"/>
      <c r="S2804" s="177"/>
      <c r="T2804" s="177"/>
      <c r="U2804" s="178"/>
      <c r="AE2804" s="132"/>
      <c r="AF2804" s="132"/>
      <c r="AG2804" s="132"/>
      <c r="AH2804" s="132"/>
      <c r="AI2804" s="132"/>
      <c r="AJ2804" s="132"/>
      <c r="AK2804" s="132"/>
      <c r="AL2804" s="132"/>
      <c r="AM2804" s="132"/>
      <c r="AN2804" s="132"/>
      <c r="AO2804" s="132"/>
      <c r="AP2804" s="132"/>
    </row>
    <row r="2805" spans="2:42" s="77" customFormat="1" ht="15" customHeight="1" x14ac:dyDescent="0.2">
      <c r="B2805" s="177"/>
      <c r="C2805" s="177"/>
      <c r="D2805" s="177"/>
      <c r="E2805" s="177"/>
      <c r="F2805" s="177"/>
      <c r="G2805" s="177"/>
      <c r="H2805" s="177"/>
      <c r="I2805" s="177"/>
      <c r="J2805" s="177"/>
      <c r="K2805" s="177"/>
      <c r="L2805" s="177"/>
      <c r="M2805" s="177"/>
      <c r="N2805" s="177"/>
      <c r="O2805" s="177"/>
      <c r="P2805" s="177"/>
      <c r="Q2805" s="177"/>
      <c r="R2805" s="177"/>
      <c r="S2805" s="177"/>
      <c r="T2805" s="177"/>
      <c r="U2805" s="178"/>
      <c r="AE2805" s="132"/>
      <c r="AF2805" s="132"/>
      <c r="AG2805" s="132"/>
      <c r="AH2805" s="132"/>
      <c r="AI2805" s="132"/>
      <c r="AJ2805" s="132"/>
      <c r="AK2805" s="132"/>
      <c r="AL2805" s="132"/>
      <c r="AM2805" s="132"/>
      <c r="AN2805" s="132"/>
      <c r="AO2805" s="132"/>
      <c r="AP2805" s="132"/>
    </row>
    <row r="2806" spans="2:42" s="77" customFormat="1" ht="15" customHeight="1" x14ac:dyDescent="0.2">
      <c r="B2806" s="177"/>
      <c r="C2806" s="177"/>
      <c r="D2806" s="177"/>
      <c r="E2806" s="177"/>
      <c r="F2806" s="177"/>
      <c r="G2806" s="177"/>
      <c r="H2806" s="177"/>
      <c r="I2806" s="177"/>
      <c r="J2806" s="177"/>
      <c r="K2806" s="177"/>
      <c r="L2806" s="177"/>
      <c r="M2806" s="177"/>
      <c r="N2806" s="177"/>
      <c r="O2806" s="177"/>
      <c r="P2806" s="177"/>
      <c r="Q2806" s="177"/>
      <c r="R2806" s="177"/>
      <c r="S2806" s="177"/>
      <c r="T2806" s="177"/>
      <c r="U2806" s="178"/>
      <c r="AE2806" s="132"/>
      <c r="AF2806" s="132"/>
      <c r="AG2806" s="132"/>
      <c r="AH2806" s="132"/>
      <c r="AI2806" s="132"/>
      <c r="AJ2806" s="132"/>
      <c r="AK2806" s="132"/>
      <c r="AL2806" s="132"/>
      <c r="AM2806" s="132"/>
      <c r="AN2806" s="132"/>
      <c r="AO2806" s="132"/>
      <c r="AP2806" s="132"/>
    </row>
    <row r="2807" spans="2:42" s="77" customFormat="1" ht="15" customHeight="1" x14ac:dyDescent="0.2">
      <c r="B2807" s="177"/>
      <c r="C2807" s="177"/>
      <c r="D2807" s="177"/>
      <c r="E2807" s="177"/>
      <c r="F2807" s="177"/>
      <c r="G2807" s="177"/>
      <c r="H2807" s="177"/>
      <c r="I2807" s="177"/>
      <c r="J2807" s="177"/>
      <c r="K2807" s="177"/>
      <c r="L2807" s="177"/>
      <c r="M2807" s="177"/>
      <c r="N2807" s="177"/>
      <c r="O2807" s="177"/>
      <c r="P2807" s="177"/>
      <c r="Q2807" s="177"/>
      <c r="R2807" s="177"/>
      <c r="S2807" s="177"/>
      <c r="T2807" s="177"/>
      <c r="U2807" s="178"/>
      <c r="AE2807" s="132"/>
      <c r="AF2807" s="132"/>
      <c r="AG2807" s="132"/>
      <c r="AH2807" s="132"/>
      <c r="AI2807" s="132"/>
      <c r="AJ2807" s="132"/>
      <c r="AK2807" s="132"/>
      <c r="AL2807" s="132"/>
      <c r="AM2807" s="132"/>
      <c r="AN2807" s="132"/>
      <c r="AO2807" s="132"/>
      <c r="AP2807" s="132"/>
    </row>
    <row r="2808" spans="2:42" s="77" customFormat="1" ht="15" customHeight="1" x14ac:dyDescent="0.2">
      <c r="B2808" s="177"/>
      <c r="C2808" s="177"/>
      <c r="D2808" s="177"/>
      <c r="E2808" s="177"/>
      <c r="F2808" s="177"/>
      <c r="G2808" s="177"/>
      <c r="H2808" s="177"/>
      <c r="I2808" s="177"/>
      <c r="J2808" s="177"/>
      <c r="K2808" s="177"/>
      <c r="L2808" s="177"/>
      <c r="M2808" s="177"/>
      <c r="N2808" s="177"/>
      <c r="O2808" s="177"/>
      <c r="P2808" s="177"/>
      <c r="Q2808" s="177"/>
      <c r="R2808" s="177"/>
      <c r="S2808" s="177"/>
      <c r="T2808" s="177"/>
      <c r="U2808" s="178"/>
      <c r="AE2808" s="132"/>
      <c r="AF2808" s="132"/>
      <c r="AG2808" s="132"/>
      <c r="AH2808" s="132"/>
      <c r="AI2808" s="132"/>
      <c r="AJ2808" s="132"/>
      <c r="AK2808" s="132"/>
      <c r="AL2808" s="132"/>
      <c r="AM2808" s="132"/>
      <c r="AN2808" s="132"/>
      <c r="AO2808" s="132"/>
      <c r="AP2808" s="132"/>
    </row>
    <row r="2809" spans="2:42" s="177" customFormat="1" ht="15" customHeight="1" x14ac:dyDescent="0.2">
      <c r="U2809" s="178"/>
      <c r="V2809" s="77"/>
      <c r="W2809" s="77"/>
      <c r="X2809" s="77"/>
      <c r="Y2809" s="77"/>
      <c r="Z2809" s="77"/>
      <c r="AA2809" s="77"/>
      <c r="AB2809" s="77"/>
      <c r="AC2809" s="77"/>
      <c r="AD2809" s="77"/>
      <c r="AE2809" s="132"/>
      <c r="AF2809" s="132"/>
      <c r="AG2809" s="132"/>
      <c r="AH2809" s="132"/>
      <c r="AI2809" s="132"/>
      <c r="AJ2809" s="132"/>
      <c r="AK2809" s="132"/>
      <c r="AL2809" s="132"/>
      <c r="AM2809" s="132"/>
      <c r="AN2809" s="132"/>
      <c r="AO2809" s="132"/>
      <c r="AP2809" s="132"/>
    </row>
    <row r="2810" spans="2:42" s="77" customFormat="1" ht="15" customHeight="1" x14ac:dyDescent="0.2">
      <c r="B2810" s="177"/>
      <c r="C2810" s="177"/>
      <c r="D2810" s="177"/>
      <c r="E2810" s="177"/>
      <c r="F2810" s="177"/>
      <c r="G2810" s="177"/>
      <c r="H2810" s="177"/>
      <c r="I2810" s="177"/>
      <c r="J2810" s="177"/>
      <c r="K2810" s="177"/>
      <c r="L2810" s="177"/>
      <c r="M2810" s="177"/>
      <c r="N2810" s="177"/>
      <c r="O2810" s="177"/>
      <c r="P2810" s="177"/>
      <c r="Q2810" s="177"/>
      <c r="R2810" s="177"/>
      <c r="S2810" s="177"/>
      <c r="T2810" s="177"/>
      <c r="U2810" s="178"/>
      <c r="AE2810" s="132"/>
      <c r="AF2810" s="132"/>
      <c r="AG2810" s="132"/>
      <c r="AH2810" s="132"/>
      <c r="AI2810" s="132"/>
      <c r="AJ2810" s="132"/>
      <c r="AK2810" s="132"/>
      <c r="AL2810" s="132"/>
      <c r="AM2810" s="132"/>
      <c r="AN2810" s="132"/>
      <c r="AO2810" s="132"/>
      <c r="AP2810" s="132"/>
    </row>
    <row r="2811" spans="2:42" s="77" customFormat="1" ht="15" customHeight="1" x14ac:dyDescent="0.2">
      <c r="B2811" s="177"/>
      <c r="C2811" s="177"/>
      <c r="D2811" s="177"/>
      <c r="E2811" s="177"/>
      <c r="F2811" s="177"/>
      <c r="G2811" s="177"/>
      <c r="H2811" s="177"/>
      <c r="I2811" s="177"/>
      <c r="J2811" s="177"/>
      <c r="K2811" s="177"/>
      <c r="L2811" s="177"/>
      <c r="M2811" s="177"/>
      <c r="N2811" s="177"/>
      <c r="O2811" s="177"/>
      <c r="P2811" s="177"/>
      <c r="Q2811" s="177"/>
      <c r="R2811" s="177"/>
      <c r="S2811" s="177"/>
      <c r="T2811" s="177"/>
      <c r="U2811" s="178"/>
      <c r="AE2811" s="132"/>
      <c r="AF2811" s="132"/>
      <c r="AG2811" s="132"/>
      <c r="AH2811" s="132"/>
      <c r="AI2811" s="132"/>
      <c r="AJ2811" s="132"/>
      <c r="AK2811" s="132"/>
      <c r="AL2811" s="132"/>
      <c r="AM2811" s="132"/>
      <c r="AN2811" s="132"/>
      <c r="AO2811" s="132"/>
      <c r="AP2811" s="132"/>
    </row>
    <row r="2812" spans="2:42" s="177" customFormat="1" ht="15" customHeight="1" x14ac:dyDescent="0.2">
      <c r="U2812" s="178"/>
      <c r="V2812" s="77"/>
      <c r="W2812" s="77"/>
      <c r="X2812" s="77"/>
      <c r="Y2812" s="77"/>
      <c r="Z2812" s="77"/>
      <c r="AA2812" s="77"/>
      <c r="AB2812" s="77"/>
      <c r="AC2812" s="77"/>
      <c r="AD2812" s="77"/>
      <c r="AE2812" s="132"/>
      <c r="AF2812" s="132"/>
      <c r="AG2812" s="132"/>
      <c r="AH2812" s="132"/>
      <c r="AI2812" s="132"/>
      <c r="AJ2812" s="132"/>
      <c r="AK2812" s="132"/>
      <c r="AL2812" s="132"/>
      <c r="AM2812" s="132"/>
      <c r="AN2812" s="132"/>
      <c r="AO2812" s="132"/>
      <c r="AP2812" s="132"/>
    </row>
    <row r="2813" spans="2:42" s="77" customFormat="1" ht="15" customHeight="1" x14ac:dyDescent="0.2">
      <c r="B2813" s="177"/>
      <c r="C2813" s="177"/>
      <c r="D2813" s="177"/>
      <c r="E2813" s="177"/>
      <c r="F2813" s="177"/>
      <c r="G2813" s="177"/>
      <c r="H2813" s="177"/>
      <c r="I2813" s="177"/>
      <c r="J2813" s="177"/>
      <c r="K2813" s="177"/>
      <c r="L2813" s="177"/>
      <c r="M2813" s="177"/>
      <c r="N2813" s="177"/>
      <c r="O2813" s="177"/>
      <c r="P2813" s="177"/>
      <c r="Q2813" s="177"/>
      <c r="R2813" s="177"/>
      <c r="S2813" s="177"/>
      <c r="T2813" s="177"/>
      <c r="U2813" s="178"/>
      <c r="AE2813" s="132"/>
      <c r="AF2813" s="132"/>
      <c r="AG2813" s="132"/>
      <c r="AH2813" s="132"/>
      <c r="AI2813" s="132"/>
      <c r="AJ2813" s="132"/>
      <c r="AK2813" s="132"/>
      <c r="AL2813" s="132"/>
      <c r="AM2813" s="132"/>
      <c r="AN2813" s="132"/>
      <c r="AO2813" s="132"/>
      <c r="AP2813" s="132"/>
    </row>
    <row r="2814" spans="2:42" s="77" customFormat="1" ht="15" customHeight="1" x14ac:dyDescent="0.2">
      <c r="B2814" s="177"/>
      <c r="C2814" s="177"/>
      <c r="D2814" s="177"/>
      <c r="E2814" s="177"/>
      <c r="F2814" s="177"/>
      <c r="G2814" s="177"/>
      <c r="H2814" s="177"/>
      <c r="I2814" s="177"/>
      <c r="J2814" s="177"/>
      <c r="K2814" s="177"/>
      <c r="L2814" s="177"/>
      <c r="M2814" s="177"/>
      <c r="N2814" s="177"/>
      <c r="O2814" s="177"/>
      <c r="P2814" s="177"/>
      <c r="Q2814" s="177"/>
      <c r="R2814" s="177"/>
      <c r="S2814" s="177"/>
      <c r="T2814" s="177"/>
      <c r="U2814" s="178"/>
      <c r="AE2814" s="132"/>
      <c r="AF2814" s="132"/>
      <c r="AG2814" s="132"/>
      <c r="AH2814" s="132"/>
      <c r="AI2814" s="132"/>
      <c r="AJ2814" s="132"/>
      <c r="AK2814" s="132"/>
      <c r="AL2814" s="132"/>
      <c r="AM2814" s="132"/>
      <c r="AN2814" s="132"/>
      <c r="AO2814" s="132"/>
      <c r="AP2814" s="132"/>
    </row>
    <row r="2815" spans="2:42" s="177" customFormat="1" ht="15" customHeight="1" x14ac:dyDescent="0.2">
      <c r="U2815" s="178"/>
      <c r="V2815" s="77"/>
      <c r="W2815" s="77"/>
      <c r="X2815" s="77"/>
      <c r="Y2815" s="77"/>
      <c r="Z2815" s="77"/>
      <c r="AA2815" s="77"/>
      <c r="AB2815" s="77"/>
      <c r="AC2815" s="77"/>
      <c r="AD2815" s="77"/>
      <c r="AE2815" s="132"/>
      <c r="AF2815" s="132"/>
      <c r="AG2815" s="132"/>
      <c r="AH2815" s="132"/>
      <c r="AI2815" s="132"/>
      <c r="AJ2815" s="132"/>
      <c r="AK2815" s="132"/>
      <c r="AL2815" s="132"/>
      <c r="AM2815" s="132"/>
      <c r="AN2815" s="132"/>
      <c r="AO2815" s="132"/>
      <c r="AP2815" s="132"/>
    </row>
    <row r="2816" spans="2:42" s="77" customFormat="1" ht="15" customHeight="1" x14ac:dyDescent="0.2">
      <c r="B2816" s="177"/>
      <c r="C2816" s="177"/>
      <c r="D2816" s="177"/>
      <c r="E2816" s="177"/>
      <c r="F2816" s="177"/>
      <c r="G2816" s="177"/>
      <c r="H2816" s="177"/>
      <c r="I2816" s="177"/>
      <c r="J2816" s="177"/>
      <c r="K2816" s="177"/>
      <c r="L2816" s="177"/>
      <c r="M2816" s="177"/>
      <c r="N2816" s="177"/>
      <c r="O2816" s="177"/>
      <c r="P2816" s="177"/>
      <c r="Q2816" s="177"/>
      <c r="R2816" s="177"/>
      <c r="S2816" s="177"/>
      <c r="T2816" s="177"/>
      <c r="U2816" s="178"/>
      <c r="AE2816" s="132"/>
      <c r="AF2816" s="132"/>
      <c r="AG2816" s="132"/>
      <c r="AH2816" s="132"/>
      <c r="AI2816" s="132"/>
      <c r="AJ2816" s="132"/>
      <c r="AK2816" s="132"/>
      <c r="AL2816" s="132"/>
      <c r="AM2816" s="132"/>
      <c r="AN2816" s="132"/>
      <c r="AO2816" s="132"/>
      <c r="AP2816" s="132"/>
    </row>
    <row r="2817" spans="2:42" s="77" customFormat="1" ht="15" customHeight="1" x14ac:dyDescent="0.2">
      <c r="B2817" s="177"/>
      <c r="C2817" s="177"/>
      <c r="D2817" s="177"/>
      <c r="E2817" s="177"/>
      <c r="F2817" s="177"/>
      <c r="G2817" s="177"/>
      <c r="H2817" s="177"/>
      <c r="I2817" s="177"/>
      <c r="J2817" s="177"/>
      <c r="K2817" s="177"/>
      <c r="L2817" s="177"/>
      <c r="M2817" s="177"/>
      <c r="N2817" s="177"/>
      <c r="O2817" s="177"/>
      <c r="P2817" s="177"/>
      <c r="Q2817" s="177"/>
      <c r="R2817" s="177"/>
      <c r="S2817" s="177"/>
      <c r="T2817" s="177"/>
      <c r="U2817" s="178"/>
      <c r="AE2817" s="132"/>
      <c r="AF2817" s="132"/>
      <c r="AG2817" s="132"/>
      <c r="AH2817" s="132"/>
      <c r="AI2817" s="132"/>
      <c r="AJ2817" s="132"/>
      <c r="AK2817" s="132"/>
      <c r="AL2817" s="132"/>
      <c r="AM2817" s="132"/>
      <c r="AN2817" s="132"/>
      <c r="AO2817" s="132"/>
      <c r="AP2817" s="132"/>
    </row>
    <row r="2818" spans="2:42" s="77" customFormat="1" ht="15" customHeight="1" x14ac:dyDescent="0.2">
      <c r="B2818" s="177"/>
      <c r="C2818" s="177"/>
      <c r="D2818" s="177"/>
      <c r="E2818" s="177"/>
      <c r="F2818" s="177"/>
      <c r="G2818" s="177"/>
      <c r="H2818" s="177"/>
      <c r="I2818" s="177"/>
      <c r="J2818" s="177"/>
      <c r="K2818" s="177"/>
      <c r="L2818" s="177"/>
      <c r="M2818" s="177"/>
      <c r="N2818" s="177"/>
      <c r="O2818" s="177"/>
      <c r="P2818" s="177"/>
      <c r="Q2818" s="177"/>
      <c r="R2818" s="177"/>
      <c r="S2818" s="177"/>
      <c r="T2818" s="177"/>
      <c r="U2818" s="178"/>
      <c r="AE2818" s="132"/>
      <c r="AF2818" s="132"/>
      <c r="AG2818" s="132"/>
      <c r="AH2818" s="132"/>
      <c r="AI2818" s="132"/>
      <c r="AJ2818" s="132"/>
      <c r="AK2818" s="132"/>
      <c r="AL2818" s="132"/>
      <c r="AM2818" s="132"/>
      <c r="AN2818" s="132"/>
      <c r="AO2818" s="132"/>
      <c r="AP2818" s="132"/>
    </row>
    <row r="2819" spans="2:42" s="77" customFormat="1" ht="15" customHeight="1" x14ac:dyDescent="0.2">
      <c r="B2819" s="177"/>
      <c r="C2819" s="177"/>
      <c r="D2819" s="177"/>
      <c r="E2819" s="177"/>
      <c r="F2819" s="177"/>
      <c r="G2819" s="177"/>
      <c r="H2819" s="177"/>
      <c r="I2819" s="177"/>
      <c r="J2819" s="177"/>
      <c r="K2819" s="177"/>
      <c r="L2819" s="177"/>
      <c r="M2819" s="177"/>
      <c r="N2819" s="177"/>
      <c r="O2819" s="177"/>
      <c r="P2819" s="177"/>
      <c r="Q2819" s="177"/>
      <c r="R2819" s="177"/>
      <c r="S2819" s="177"/>
      <c r="T2819" s="177"/>
      <c r="U2819" s="178"/>
      <c r="AE2819" s="132"/>
      <c r="AF2819" s="132"/>
      <c r="AG2819" s="132"/>
      <c r="AH2819" s="132"/>
      <c r="AI2819" s="132"/>
      <c r="AJ2819" s="132"/>
      <c r="AK2819" s="132"/>
      <c r="AL2819" s="132"/>
      <c r="AM2819" s="132"/>
      <c r="AN2819" s="132"/>
      <c r="AO2819" s="132"/>
      <c r="AP2819" s="132"/>
    </row>
    <row r="2820" spans="2:42" s="77" customFormat="1" ht="15" customHeight="1" x14ac:dyDescent="0.2">
      <c r="B2820" s="177"/>
      <c r="C2820" s="177"/>
      <c r="D2820" s="177"/>
      <c r="E2820" s="177"/>
      <c r="F2820" s="177"/>
      <c r="G2820" s="177"/>
      <c r="H2820" s="177"/>
      <c r="I2820" s="177"/>
      <c r="J2820" s="177"/>
      <c r="K2820" s="177"/>
      <c r="L2820" s="177"/>
      <c r="M2820" s="177"/>
      <c r="N2820" s="177"/>
      <c r="O2820" s="177"/>
      <c r="P2820" s="177"/>
      <c r="Q2820" s="177"/>
      <c r="R2820" s="177"/>
      <c r="S2820" s="177"/>
      <c r="T2820" s="177"/>
      <c r="U2820" s="178"/>
      <c r="AE2820" s="132"/>
      <c r="AF2820" s="132"/>
      <c r="AG2820" s="132"/>
      <c r="AH2820" s="132"/>
      <c r="AI2820" s="132"/>
      <c r="AJ2820" s="132"/>
      <c r="AK2820" s="132"/>
      <c r="AL2820" s="132"/>
      <c r="AM2820" s="132"/>
      <c r="AN2820" s="132"/>
      <c r="AO2820" s="132"/>
      <c r="AP2820" s="132"/>
    </row>
    <row r="2821" spans="2:42" s="77" customFormat="1" ht="15" customHeight="1" x14ac:dyDescent="0.2">
      <c r="B2821" s="177"/>
      <c r="C2821" s="177"/>
      <c r="D2821" s="177"/>
      <c r="E2821" s="177"/>
      <c r="F2821" s="177"/>
      <c r="G2821" s="177"/>
      <c r="H2821" s="177"/>
      <c r="I2821" s="177"/>
      <c r="J2821" s="177"/>
      <c r="K2821" s="177"/>
      <c r="L2821" s="177"/>
      <c r="M2821" s="177"/>
      <c r="N2821" s="177"/>
      <c r="O2821" s="177"/>
      <c r="P2821" s="177"/>
      <c r="Q2821" s="177"/>
      <c r="R2821" s="177"/>
      <c r="S2821" s="177"/>
      <c r="T2821" s="177"/>
      <c r="U2821" s="178"/>
      <c r="AE2821" s="132"/>
      <c r="AF2821" s="132"/>
      <c r="AG2821" s="132"/>
      <c r="AH2821" s="132"/>
      <c r="AI2821" s="132"/>
      <c r="AJ2821" s="132"/>
      <c r="AK2821" s="132"/>
      <c r="AL2821" s="132"/>
      <c r="AM2821" s="132"/>
      <c r="AN2821" s="132"/>
      <c r="AO2821" s="132"/>
      <c r="AP2821" s="132"/>
    </row>
    <row r="2822" spans="2:42" s="77" customFormat="1" ht="15" customHeight="1" x14ac:dyDescent="0.2">
      <c r="B2822" s="177"/>
      <c r="C2822" s="177"/>
      <c r="D2822" s="177"/>
      <c r="E2822" s="177"/>
      <c r="F2822" s="177"/>
      <c r="G2822" s="177"/>
      <c r="H2822" s="177"/>
      <c r="I2822" s="177"/>
      <c r="J2822" s="177"/>
      <c r="K2822" s="177"/>
      <c r="L2822" s="177"/>
      <c r="M2822" s="177"/>
      <c r="N2822" s="177"/>
      <c r="O2822" s="177"/>
      <c r="P2822" s="177"/>
      <c r="Q2822" s="177"/>
      <c r="R2822" s="177"/>
      <c r="S2822" s="177"/>
      <c r="T2822" s="177"/>
      <c r="U2822" s="178"/>
      <c r="AE2822" s="132"/>
      <c r="AF2822" s="132"/>
      <c r="AG2822" s="132"/>
      <c r="AH2822" s="132"/>
      <c r="AI2822" s="132"/>
      <c r="AJ2822" s="132"/>
      <c r="AK2822" s="132"/>
      <c r="AL2822" s="132"/>
      <c r="AM2822" s="132"/>
      <c r="AN2822" s="132"/>
      <c r="AO2822" s="132"/>
      <c r="AP2822" s="132"/>
    </row>
    <row r="2823" spans="2:42" s="77" customFormat="1" ht="15" customHeight="1" x14ac:dyDescent="0.2">
      <c r="B2823" s="177"/>
      <c r="C2823" s="177"/>
      <c r="D2823" s="177"/>
      <c r="E2823" s="177"/>
      <c r="F2823" s="177"/>
      <c r="G2823" s="177"/>
      <c r="H2823" s="177"/>
      <c r="I2823" s="177"/>
      <c r="J2823" s="177"/>
      <c r="K2823" s="177"/>
      <c r="L2823" s="177"/>
      <c r="M2823" s="177"/>
      <c r="N2823" s="177"/>
      <c r="O2823" s="177"/>
      <c r="P2823" s="177"/>
      <c r="Q2823" s="177"/>
      <c r="R2823" s="177"/>
      <c r="S2823" s="177"/>
      <c r="T2823" s="177"/>
      <c r="U2823" s="178"/>
      <c r="AE2823" s="132"/>
      <c r="AF2823" s="132"/>
      <c r="AG2823" s="132"/>
      <c r="AH2823" s="132"/>
      <c r="AI2823" s="132"/>
      <c r="AJ2823" s="132"/>
      <c r="AK2823" s="132"/>
      <c r="AL2823" s="132"/>
      <c r="AM2823" s="132"/>
      <c r="AN2823" s="132"/>
      <c r="AO2823" s="132"/>
      <c r="AP2823" s="132"/>
    </row>
    <row r="2824" spans="2:42" s="77" customFormat="1" ht="15" customHeight="1" x14ac:dyDescent="0.2">
      <c r="B2824" s="177"/>
      <c r="C2824" s="177"/>
      <c r="D2824" s="177"/>
      <c r="E2824" s="177"/>
      <c r="F2824" s="177"/>
      <c r="G2824" s="177"/>
      <c r="H2824" s="177"/>
      <c r="I2824" s="177"/>
      <c r="J2824" s="177"/>
      <c r="K2824" s="177"/>
      <c r="L2824" s="177"/>
      <c r="M2824" s="177"/>
      <c r="N2824" s="177"/>
      <c r="O2824" s="177"/>
      <c r="P2824" s="177"/>
      <c r="Q2824" s="177"/>
      <c r="R2824" s="177"/>
      <c r="S2824" s="177"/>
      <c r="T2824" s="177"/>
      <c r="U2824" s="178"/>
      <c r="AE2824" s="132"/>
      <c r="AF2824" s="132"/>
      <c r="AG2824" s="132"/>
      <c r="AH2824" s="132"/>
      <c r="AI2824" s="132"/>
      <c r="AJ2824" s="132"/>
      <c r="AK2824" s="132"/>
      <c r="AL2824" s="132"/>
      <c r="AM2824" s="132"/>
      <c r="AN2824" s="132"/>
      <c r="AO2824" s="132"/>
      <c r="AP2824" s="132"/>
    </row>
    <row r="2825" spans="2:42" s="77" customFormat="1" ht="15" customHeight="1" x14ac:dyDescent="0.2">
      <c r="B2825" s="177"/>
      <c r="C2825" s="177"/>
      <c r="D2825" s="177"/>
      <c r="E2825" s="177"/>
      <c r="F2825" s="177"/>
      <c r="G2825" s="177"/>
      <c r="H2825" s="177"/>
      <c r="I2825" s="177"/>
      <c r="J2825" s="177"/>
      <c r="K2825" s="177"/>
      <c r="L2825" s="177"/>
      <c r="M2825" s="177"/>
      <c r="N2825" s="177"/>
      <c r="O2825" s="177"/>
      <c r="P2825" s="177"/>
      <c r="Q2825" s="177"/>
      <c r="R2825" s="177"/>
      <c r="S2825" s="177"/>
      <c r="T2825" s="177"/>
      <c r="U2825" s="178"/>
      <c r="AE2825" s="132"/>
      <c r="AF2825" s="132"/>
      <c r="AG2825" s="132"/>
      <c r="AH2825" s="132"/>
      <c r="AI2825" s="132"/>
      <c r="AJ2825" s="132"/>
      <c r="AK2825" s="132"/>
      <c r="AL2825" s="132"/>
      <c r="AM2825" s="132"/>
      <c r="AN2825" s="132"/>
      <c r="AO2825" s="132"/>
      <c r="AP2825" s="132"/>
    </row>
    <row r="2826" spans="2:42" s="77" customFormat="1" ht="15" customHeight="1" x14ac:dyDescent="0.2">
      <c r="B2826" s="177"/>
      <c r="C2826" s="177"/>
      <c r="D2826" s="177"/>
      <c r="E2826" s="177"/>
      <c r="F2826" s="177"/>
      <c r="G2826" s="177"/>
      <c r="H2826" s="177"/>
      <c r="I2826" s="177"/>
      <c r="J2826" s="177"/>
      <c r="K2826" s="177"/>
      <c r="L2826" s="177"/>
      <c r="M2826" s="177"/>
      <c r="N2826" s="177"/>
      <c r="O2826" s="177"/>
      <c r="P2826" s="177"/>
      <c r="Q2826" s="177"/>
      <c r="R2826" s="177"/>
      <c r="S2826" s="177"/>
      <c r="T2826" s="177"/>
      <c r="U2826" s="178"/>
      <c r="AE2826" s="132"/>
      <c r="AF2826" s="132"/>
      <c r="AG2826" s="132"/>
      <c r="AH2826" s="132"/>
      <c r="AI2826" s="132"/>
      <c r="AJ2826" s="132"/>
      <c r="AK2826" s="132"/>
      <c r="AL2826" s="132"/>
      <c r="AM2826" s="132"/>
      <c r="AN2826" s="132"/>
      <c r="AO2826" s="132"/>
      <c r="AP2826" s="132"/>
    </row>
    <row r="2827" spans="2:42" s="77" customFormat="1" ht="15" customHeight="1" x14ac:dyDescent="0.2">
      <c r="B2827" s="177"/>
      <c r="C2827" s="177"/>
      <c r="D2827" s="177"/>
      <c r="E2827" s="177"/>
      <c r="F2827" s="177"/>
      <c r="G2827" s="177"/>
      <c r="H2827" s="177"/>
      <c r="I2827" s="177"/>
      <c r="J2827" s="177"/>
      <c r="K2827" s="177"/>
      <c r="L2827" s="177"/>
      <c r="M2827" s="177"/>
      <c r="N2827" s="177"/>
      <c r="O2827" s="177"/>
      <c r="P2827" s="177"/>
      <c r="Q2827" s="177"/>
      <c r="R2827" s="177"/>
      <c r="S2827" s="177"/>
      <c r="T2827" s="177"/>
      <c r="U2827" s="178"/>
      <c r="AE2827" s="132"/>
      <c r="AF2827" s="132"/>
      <c r="AG2827" s="132"/>
      <c r="AH2827" s="132"/>
      <c r="AI2827" s="132"/>
      <c r="AJ2827" s="132"/>
      <c r="AK2827" s="132"/>
      <c r="AL2827" s="132"/>
      <c r="AM2827" s="132"/>
      <c r="AN2827" s="132"/>
      <c r="AO2827" s="132"/>
      <c r="AP2827" s="132"/>
    </row>
    <row r="2828" spans="2:42" s="77" customFormat="1" ht="15" customHeight="1" x14ac:dyDescent="0.2">
      <c r="B2828" s="177"/>
      <c r="C2828" s="177"/>
      <c r="D2828" s="177"/>
      <c r="E2828" s="177"/>
      <c r="F2828" s="177"/>
      <c r="G2828" s="177"/>
      <c r="H2828" s="177"/>
      <c r="I2828" s="177"/>
      <c r="J2828" s="177"/>
      <c r="K2828" s="177"/>
      <c r="L2828" s="177"/>
      <c r="M2828" s="177"/>
      <c r="N2828" s="177"/>
      <c r="O2828" s="177"/>
      <c r="P2828" s="177"/>
      <c r="Q2828" s="177"/>
      <c r="R2828" s="177"/>
      <c r="S2828" s="177"/>
      <c r="T2828" s="177"/>
      <c r="U2828" s="178"/>
      <c r="AE2828" s="132"/>
      <c r="AF2828" s="132"/>
      <c r="AG2828" s="132"/>
      <c r="AH2828" s="132"/>
      <c r="AI2828" s="132"/>
      <c r="AJ2828" s="132"/>
      <c r="AK2828" s="132"/>
      <c r="AL2828" s="132"/>
      <c r="AM2828" s="132"/>
      <c r="AN2828" s="132"/>
      <c r="AO2828" s="132"/>
      <c r="AP2828" s="132"/>
    </row>
    <row r="2829" spans="2:42" s="77" customFormat="1" ht="15" customHeight="1" x14ac:dyDescent="0.2">
      <c r="B2829" s="177"/>
      <c r="C2829" s="177"/>
      <c r="D2829" s="177"/>
      <c r="E2829" s="177"/>
      <c r="F2829" s="177"/>
      <c r="G2829" s="177"/>
      <c r="H2829" s="177"/>
      <c r="I2829" s="177"/>
      <c r="J2829" s="177"/>
      <c r="K2829" s="177"/>
      <c r="L2829" s="177"/>
      <c r="M2829" s="177"/>
      <c r="N2829" s="177"/>
      <c r="O2829" s="177"/>
      <c r="P2829" s="177"/>
      <c r="Q2829" s="177"/>
      <c r="R2829" s="177"/>
      <c r="S2829" s="177"/>
      <c r="T2829" s="177"/>
      <c r="U2829" s="178"/>
      <c r="AE2829" s="132"/>
      <c r="AF2829" s="132"/>
      <c r="AG2829" s="132"/>
      <c r="AH2829" s="132"/>
      <c r="AI2829" s="132"/>
      <c r="AJ2829" s="132"/>
      <c r="AK2829" s="132"/>
      <c r="AL2829" s="132"/>
      <c r="AM2829" s="132"/>
      <c r="AN2829" s="132"/>
      <c r="AO2829" s="132"/>
      <c r="AP2829" s="132"/>
    </row>
    <row r="2830" spans="2:42" s="77" customFormat="1" ht="15" customHeight="1" x14ac:dyDescent="0.2">
      <c r="B2830" s="177"/>
      <c r="C2830" s="177"/>
      <c r="D2830" s="177"/>
      <c r="E2830" s="177"/>
      <c r="F2830" s="177"/>
      <c r="G2830" s="177"/>
      <c r="H2830" s="177"/>
      <c r="I2830" s="177"/>
      <c r="J2830" s="177"/>
      <c r="K2830" s="177"/>
      <c r="L2830" s="177"/>
      <c r="M2830" s="177"/>
      <c r="N2830" s="177"/>
      <c r="O2830" s="177"/>
      <c r="P2830" s="177"/>
      <c r="Q2830" s="177"/>
      <c r="R2830" s="177"/>
      <c r="S2830" s="177"/>
      <c r="T2830" s="177"/>
      <c r="U2830" s="178"/>
      <c r="AE2830" s="132"/>
      <c r="AF2830" s="132"/>
      <c r="AG2830" s="132"/>
      <c r="AH2830" s="132"/>
      <c r="AI2830" s="132"/>
      <c r="AJ2830" s="132"/>
      <c r="AK2830" s="132"/>
      <c r="AL2830" s="132"/>
      <c r="AM2830" s="132"/>
      <c r="AN2830" s="132"/>
      <c r="AO2830" s="132"/>
      <c r="AP2830" s="132"/>
    </row>
    <row r="2831" spans="2:42" s="77" customFormat="1" ht="15" customHeight="1" x14ac:dyDescent="0.2">
      <c r="B2831" s="177"/>
      <c r="C2831" s="177"/>
      <c r="D2831" s="177"/>
      <c r="E2831" s="177"/>
      <c r="F2831" s="177"/>
      <c r="G2831" s="177"/>
      <c r="H2831" s="177"/>
      <c r="I2831" s="177"/>
      <c r="J2831" s="177"/>
      <c r="K2831" s="177"/>
      <c r="L2831" s="177"/>
      <c r="M2831" s="177"/>
      <c r="N2831" s="177"/>
      <c r="O2831" s="177"/>
      <c r="P2831" s="177"/>
      <c r="Q2831" s="177"/>
      <c r="R2831" s="177"/>
      <c r="S2831" s="177"/>
      <c r="T2831" s="177"/>
      <c r="U2831" s="178"/>
      <c r="AE2831" s="132"/>
      <c r="AF2831" s="132"/>
      <c r="AG2831" s="132"/>
      <c r="AH2831" s="132"/>
      <c r="AI2831" s="132"/>
      <c r="AJ2831" s="132"/>
      <c r="AK2831" s="132"/>
      <c r="AL2831" s="132"/>
      <c r="AM2831" s="132"/>
      <c r="AN2831" s="132"/>
      <c r="AO2831" s="132"/>
      <c r="AP2831" s="132"/>
    </row>
    <row r="2832" spans="2:42" s="77" customFormat="1" ht="15" customHeight="1" x14ac:dyDescent="0.2">
      <c r="B2832" s="177"/>
      <c r="C2832" s="177"/>
      <c r="D2832" s="177"/>
      <c r="E2832" s="177"/>
      <c r="F2832" s="177"/>
      <c r="G2832" s="177"/>
      <c r="H2832" s="177"/>
      <c r="I2832" s="177"/>
      <c r="J2832" s="177"/>
      <c r="K2832" s="177"/>
      <c r="L2832" s="177"/>
      <c r="M2832" s="177"/>
      <c r="N2832" s="177"/>
      <c r="O2832" s="177"/>
      <c r="P2832" s="177"/>
      <c r="Q2832" s="177"/>
      <c r="R2832" s="177"/>
      <c r="S2832" s="177"/>
      <c r="T2832" s="177"/>
      <c r="U2832" s="178"/>
      <c r="AE2832" s="132"/>
      <c r="AF2832" s="132"/>
      <c r="AG2832" s="132"/>
      <c r="AH2832" s="132"/>
      <c r="AI2832" s="132"/>
      <c r="AJ2832" s="132"/>
      <c r="AK2832" s="132"/>
      <c r="AL2832" s="132"/>
      <c r="AM2832" s="132"/>
      <c r="AN2832" s="132"/>
      <c r="AO2832" s="132"/>
      <c r="AP2832" s="132"/>
    </row>
    <row r="2833" spans="2:42" s="77" customFormat="1" ht="15" customHeight="1" x14ac:dyDescent="0.2">
      <c r="B2833" s="177"/>
      <c r="C2833" s="177"/>
      <c r="D2833" s="177"/>
      <c r="E2833" s="177"/>
      <c r="F2833" s="177"/>
      <c r="G2833" s="177"/>
      <c r="H2833" s="177"/>
      <c r="I2833" s="177"/>
      <c r="J2833" s="177"/>
      <c r="K2833" s="177"/>
      <c r="L2833" s="177"/>
      <c r="M2833" s="177"/>
      <c r="N2833" s="177"/>
      <c r="O2833" s="177"/>
      <c r="P2833" s="177"/>
      <c r="Q2833" s="177"/>
      <c r="R2833" s="177"/>
      <c r="S2833" s="177"/>
      <c r="T2833" s="177"/>
      <c r="U2833" s="178"/>
      <c r="AE2833" s="132"/>
      <c r="AF2833" s="132"/>
      <c r="AG2833" s="132"/>
      <c r="AH2833" s="132"/>
      <c r="AI2833" s="132"/>
      <c r="AJ2833" s="132"/>
      <c r="AK2833" s="132"/>
      <c r="AL2833" s="132"/>
      <c r="AM2833" s="132"/>
      <c r="AN2833" s="132"/>
      <c r="AO2833" s="132"/>
      <c r="AP2833" s="132"/>
    </row>
    <row r="2834" spans="2:42" s="77" customFormat="1" ht="15" customHeight="1" x14ac:dyDescent="0.2">
      <c r="B2834" s="177"/>
      <c r="C2834" s="177"/>
      <c r="D2834" s="177"/>
      <c r="E2834" s="177"/>
      <c r="F2834" s="177"/>
      <c r="G2834" s="177"/>
      <c r="H2834" s="177"/>
      <c r="I2834" s="177"/>
      <c r="J2834" s="177"/>
      <c r="K2834" s="177"/>
      <c r="L2834" s="177"/>
      <c r="M2834" s="177"/>
      <c r="N2834" s="177"/>
      <c r="O2834" s="177"/>
      <c r="P2834" s="177"/>
      <c r="Q2834" s="177"/>
      <c r="R2834" s="177"/>
      <c r="S2834" s="177"/>
      <c r="T2834" s="177"/>
      <c r="U2834" s="178"/>
      <c r="AE2834" s="132"/>
      <c r="AF2834" s="132"/>
      <c r="AG2834" s="132"/>
      <c r="AH2834" s="132"/>
      <c r="AI2834" s="132"/>
      <c r="AJ2834" s="132"/>
      <c r="AK2834" s="132"/>
      <c r="AL2834" s="132"/>
      <c r="AM2834" s="132"/>
      <c r="AN2834" s="132"/>
      <c r="AO2834" s="132"/>
      <c r="AP2834" s="132"/>
    </row>
    <row r="2835" spans="2:42" s="77" customFormat="1" ht="15" customHeight="1" x14ac:dyDescent="0.2">
      <c r="B2835" s="177"/>
      <c r="C2835" s="177"/>
      <c r="D2835" s="177"/>
      <c r="E2835" s="177"/>
      <c r="F2835" s="177"/>
      <c r="G2835" s="177"/>
      <c r="H2835" s="177"/>
      <c r="I2835" s="177"/>
      <c r="J2835" s="177"/>
      <c r="K2835" s="177"/>
      <c r="L2835" s="177"/>
      <c r="M2835" s="177"/>
      <c r="N2835" s="177"/>
      <c r="O2835" s="177"/>
      <c r="P2835" s="177"/>
      <c r="Q2835" s="177"/>
      <c r="R2835" s="177"/>
      <c r="S2835" s="177"/>
      <c r="T2835" s="177"/>
      <c r="U2835" s="178"/>
      <c r="AE2835" s="132"/>
      <c r="AF2835" s="132"/>
      <c r="AG2835" s="132"/>
      <c r="AH2835" s="132"/>
      <c r="AI2835" s="132"/>
      <c r="AJ2835" s="132"/>
      <c r="AK2835" s="132"/>
      <c r="AL2835" s="132"/>
      <c r="AM2835" s="132"/>
      <c r="AN2835" s="132"/>
      <c r="AO2835" s="132"/>
      <c r="AP2835" s="132"/>
    </row>
    <row r="2836" spans="2:42" s="77" customFormat="1" ht="15" customHeight="1" x14ac:dyDescent="0.2">
      <c r="B2836" s="177"/>
      <c r="C2836" s="177"/>
      <c r="D2836" s="177"/>
      <c r="E2836" s="177"/>
      <c r="F2836" s="177"/>
      <c r="G2836" s="177"/>
      <c r="H2836" s="177"/>
      <c r="I2836" s="177"/>
      <c r="J2836" s="177"/>
      <c r="K2836" s="177"/>
      <c r="L2836" s="177"/>
      <c r="M2836" s="177"/>
      <c r="N2836" s="177"/>
      <c r="O2836" s="177"/>
      <c r="P2836" s="177"/>
      <c r="Q2836" s="177"/>
      <c r="R2836" s="177"/>
      <c r="S2836" s="177"/>
      <c r="T2836" s="177"/>
      <c r="U2836" s="178"/>
      <c r="AE2836" s="132"/>
      <c r="AF2836" s="132"/>
      <c r="AG2836" s="132"/>
      <c r="AH2836" s="132"/>
      <c r="AI2836" s="132"/>
      <c r="AJ2836" s="132"/>
      <c r="AK2836" s="132"/>
      <c r="AL2836" s="132"/>
      <c r="AM2836" s="132"/>
      <c r="AN2836" s="132"/>
      <c r="AO2836" s="132"/>
      <c r="AP2836" s="132"/>
    </row>
    <row r="2837" spans="2:42" s="77" customFormat="1" ht="15" customHeight="1" x14ac:dyDescent="0.2">
      <c r="B2837" s="177"/>
      <c r="C2837" s="177"/>
      <c r="D2837" s="177"/>
      <c r="E2837" s="177"/>
      <c r="F2837" s="177"/>
      <c r="G2837" s="177"/>
      <c r="H2837" s="177"/>
      <c r="I2837" s="177"/>
      <c r="J2837" s="177"/>
      <c r="K2837" s="177"/>
      <c r="L2837" s="177"/>
      <c r="M2837" s="177"/>
      <c r="N2837" s="177"/>
      <c r="O2837" s="177"/>
      <c r="P2837" s="177"/>
      <c r="Q2837" s="177"/>
      <c r="R2837" s="177"/>
      <c r="S2837" s="177"/>
      <c r="T2837" s="177"/>
      <c r="U2837" s="178"/>
      <c r="AE2837" s="132"/>
      <c r="AF2837" s="132"/>
      <c r="AG2837" s="132"/>
      <c r="AH2837" s="132"/>
      <c r="AI2837" s="132"/>
      <c r="AJ2837" s="132"/>
      <c r="AK2837" s="132"/>
      <c r="AL2837" s="132"/>
      <c r="AM2837" s="132"/>
      <c r="AN2837" s="132"/>
      <c r="AO2837" s="132"/>
      <c r="AP2837" s="132"/>
    </row>
    <row r="2838" spans="2:42" s="77" customFormat="1" ht="15" customHeight="1" x14ac:dyDescent="0.2">
      <c r="B2838" s="177"/>
      <c r="C2838" s="177"/>
      <c r="D2838" s="177"/>
      <c r="E2838" s="177"/>
      <c r="F2838" s="177"/>
      <c r="G2838" s="177"/>
      <c r="H2838" s="177"/>
      <c r="I2838" s="177"/>
      <c r="J2838" s="177"/>
      <c r="K2838" s="177"/>
      <c r="L2838" s="177"/>
      <c r="M2838" s="177"/>
      <c r="N2838" s="177"/>
      <c r="O2838" s="177"/>
      <c r="P2838" s="177"/>
      <c r="Q2838" s="177"/>
      <c r="R2838" s="177"/>
      <c r="S2838" s="177"/>
      <c r="T2838" s="177"/>
      <c r="U2838" s="178"/>
      <c r="AE2838" s="132"/>
      <c r="AF2838" s="132"/>
      <c r="AG2838" s="132"/>
      <c r="AH2838" s="132"/>
      <c r="AI2838" s="132"/>
      <c r="AJ2838" s="132"/>
      <c r="AK2838" s="132"/>
      <c r="AL2838" s="132"/>
      <c r="AM2838" s="132"/>
      <c r="AN2838" s="132"/>
      <c r="AO2838" s="132"/>
      <c r="AP2838" s="132"/>
    </row>
    <row r="2839" spans="2:42" s="77" customFormat="1" ht="15" customHeight="1" x14ac:dyDescent="0.2">
      <c r="B2839" s="177"/>
      <c r="C2839" s="177"/>
      <c r="D2839" s="177"/>
      <c r="E2839" s="177"/>
      <c r="F2839" s="177"/>
      <c r="G2839" s="177"/>
      <c r="H2839" s="177"/>
      <c r="I2839" s="177"/>
      <c r="J2839" s="177"/>
      <c r="K2839" s="177"/>
      <c r="L2839" s="177"/>
      <c r="M2839" s="177"/>
      <c r="N2839" s="177"/>
      <c r="O2839" s="177"/>
      <c r="P2839" s="177"/>
      <c r="Q2839" s="177"/>
      <c r="R2839" s="177"/>
      <c r="S2839" s="177"/>
      <c r="T2839" s="177"/>
      <c r="U2839" s="178"/>
      <c r="AE2839" s="132"/>
      <c r="AF2839" s="132"/>
      <c r="AG2839" s="132"/>
      <c r="AH2839" s="132"/>
      <c r="AI2839" s="132"/>
      <c r="AJ2839" s="132"/>
      <c r="AK2839" s="132"/>
      <c r="AL2839" s="132"/>
      <c r="AM2839" s="132"/>
      <c r="AN2839" s="132"/>
      <c r="AO2839" s="132"/>
      <c r="AP2839" s="132"/>
    </row>
    <row r="2840" spans="2:42" s="177" customFormat="1" ht="15" customHeight="1" x14ac:dyDescent="0.2">
      <c r="U2840" s="178"/>
      <c r="V2840" s="77"/>
      <c r="W2840" s="77"/>
      <c r="X2840" s="77"/>
      <c r="Y2840" s="77"/>
      <c r="Z2840" s="77"/>
      <c r="AA2840" s="77"/>
      <c r="AB2840" s="77"/>
      <c r="AC2840" s="77"/>
      <c r="AD2840" s="77"/>
      <c r="AE2840" s="132"/>
      <c r="AF2840" s="132"/>
      <c r="AG2840" s="132"/>
      <c r="AH2840" s="132"/>
      <c r="AI2840" s="132"/>
      <c r="AJ2840" s="132"/>
      <c r="AK2840" s="132"/>
      <c r="AL2840" s="132"/>
      <c r="AM2840" s="132"/>
      <c r="AN2840" s="132"/>
      <c r="AO2840" s="132"/>
      <c r="AP2840" s="132"/>
    </row>
    <row r="2841" spans="2:42" s="177" customFormat="1" ht="15" customHeight="1" x14ac:dyDescent="0.2">
      <c r="U2841" s="178"/>
      <c r="V2841" s="77"/>
      <c r="W2841" s="77"/>
      <c r="X2841" s="77"/>
      <c r="Y2841" s="77"/>
      <c r="Z2841" s="77"/>
      <c r="AA2841" s="77"/>
      <c r="AB2841" s="77"/>
      <c r="AC2841" s="77"/>
      <c r="AD2841" s="77"/>
      <c r="AE2841" s="132"/>
      <c r="AF2841" s="132"/>
      <c r="AG2841" s="132"/>
      <c r="AH2841" s="132"/>
      <c r="AI2841" s="132"/>
      <c r="AJ2841" s="132"/>
      <c r="AK2841" s="132"/>
      <c r="AL2841" s="132"/>
      <c r="AM2841" s="132"/>
      <c r="AN2841" s="132"/>
      <c r="AO2841" s="132"/>
      <c r="AP2841" s="132"/>
    </row>
    <row r="2842" spans="2:42" s="77" customFormat="1" ht="15" customHeight="1" x14ac:dyDescent="0.2">
      <c r="B2842" s="177"/>
      <c r="C2842" s="177"/>
      <c r="D2842" s="177"/>
      <c r="E2842" s="177"/>
      <c r="F2842" s="177"/>
      <c r="G2842" s="177"/>
      <c r="H2842" s="177"/>
      <c r="I2842" s="177"/>
      <c r="J2842" s="177"/>
      <c r="K2842" s="177"/>
      <c r="L2842" s="177"/>
      <c r="M2842" s="177"/>
      <c r="N2842" s="177"/>
      <c r="O2842" s="177"/>
      <c r="P2842" s="177"/>
      <c r="Q2842" s="177"/>
      <c r="R2842" s="177"/>
      <c r="S2842" s="177"/>
      <c r="T2842" s="177"/>
      <c r="U2842" s="178"/>
      <c r="AE2842" s="132"/>
      <c r="AF2842" s="132"/>
      <c r="AG2842" s="132"/>
      <c r="AH2842" s="132"/>
      <c r="AI2842" s="132"/>
      <c r="AJ2842" s="132"/>
      <c r="AK2842" s="132"/>
      <c r="AL2842" s="132"/>
      <c r="AM2842" s="132"/>
      <c r="AN2842" s="132"/>
      <c r="AO2842" s="132"/>
      <c r="AP2842" s="132"/>
    </row>
    <row r="2843" spans="2:42" s="77" customFormat="1" ht="15" customHeight="1" x14ac:dyDescent="0.2">
      <c r="B2843" s="177"/>
      <c r="C2843" s="177"/>
      <c r="D2843" s="177"/>
      <c r="E2843" s="177"/>
      <c r="F2843" s="177"/>
      <c r="G2843" s="177"/>
      <c r="H2843" s="177"/>
      <c r="I2843" s="177"/>
      <c r="J2843" s="177"/>
      <c r="K2843" s="177"/>
      <c r="L2843" s="177"/>
      <c r="M2843" s="177"/>
      <c r="N2843" s="177"/>
      <c r="O2843" s="177"/>
      <c r="P2843" s="177"/>
      <c r="Q2843" s="177"/>
      <c r="R2843" s="177"/>
      <c r="S2843" s="177"/>
      <c r="T2843" s="177"/>
      <c r="U2843" s="178"/>
      <c r="AE2843" s="132"/>
      <c r="AF2843" s="132"/>
      <c r="AG2843" s="132"/>
      <c r="AH2843" s="132"/>
      <c r="AI2843" s="132"/>
      <c r="AJ2843" s="132"/>
      <c r="AK2843" s="132"/>
      <c r="AL2843" s="132"/>
      <c r="AM2843" s="132"/>
      <c r="AN2843" s="132"/>
      <c r="AO2843" s="132"/>
      <c r="AP2843" s="132"/>
    </row>
    <row r="2844" spans="2:42" s="77" customFormat="1" ht="15" customHeight="1" x14ac:dyDescent="0.2">
      <c r="B2844" s="177"/>
      <c r="C2844" s="177"/>
      <c r="D2844" s="177"/>
      <c r="E2844" s="177"/>
      <c r="F2844" s="177"/>
      <c r="G2844" s="177"/>
      <c r="H2844" s="177"/>
      <c r="I2844" s="177"/>
      <c r="J2844" s="177"/>
      <c r="K2844" s="177"/>
      <c r="L2844" s="177"/>
      <c r="M2844" s="177"/>
      <c r="N2844" s="177"/>
      <c r="O2844" s="177"/>
      <c r="P2844" s="177"/>
      <c r="Q2844" s="177"/>
      <c r="R2844" s="177"/>
      <c r="S2844" s="177"/>
      <c r="T2844" s="177"/>
      <c r="U2844" s="178"/>
      <c r="AE2844" s="132"/>
      <c r="AF2844" s="132"/>
      <c r="AG2844" s="132"/>
      <c r="AH2844" s="132"/>
      <c r="AI2844" s="132"/>
      <c r="AJ2844" s="132"/>
      <c r="AK2844" s="132"/>
      <c r="AL2844" s="132"/>
      <c r="AM2844" s="132"/>
      <c r="AN2844" s="132"/>
      <c r="AO2844" s="132"/>
      <c r="AP2844" s="132"/>
    </row>
    <row r="2845" spans="2:42" s="77" customFormat="1" ht="15" customHeight="1" x14ac:dyDescent="0.2">
      <c r="B2845" s="177"/>
      <c r="C2845" s="177"/>
      <c r="D2845" s="177"/>
      <c r="E2845" s="177"/>
      <c r="F2845" s="177"/>
      <c r="G2845" s="177"/>
      <c r="H2845" s="177"/>
      <c r="I2845" s="177"/>
      <c r="J2845" s="177"/>
      <c r="K2845" s="177"/>
      <c r="L2845" s="177"/>
      <c r="M2845" s="177"/>
      <c r="N2845" s="177"/>
      <c r="O2845" s="177"/>
      <c r="P2845" s="177"/>
      <c r="Q2845" s="177"/>
      <c r="R2845" s="177"/>
      <c r="S2845" s="177"/>
      <c r="T2845" s="177"/>
      <c r="U2845" s="178"/>
      <c r="AE2845" s="132"/>
      <c r="AF2845" s="132"/>
      <c r="AG2845" s="132"/>
      <c r="AH2845" s="132"/>
      <c r="AI2845" s="132"/>
      <c r="AJ2845" s="132"/>
      <c r="AK2845" s="132"/>
      <c r="AL2845" s="132"/>
      <c r="AM2845" s="132"/>
      <c r="AN2845" s="132"/>
      <c r="AO2845" s="132"/>
      <c r="AP2845" s="132"/>
    </row>
    <row r="2846" spans="2:42" s="77" customFormat="1" ht="15" customHeight="1" x14ac:dyDescent="0.2">
      <c r="B2846" s="177"/>
      <c r="C2846" s="177"/>
      <c r="D2846" s="177"/>
      <c r="E2846" s="177"/>
      <c r="F2846" s="177"/>
      <c r="G2846" s="177"/>
      <c r="H2846" s="177"/>
      <c r="I2846" s="177"/>
      <c r="J2846" s="177"/>
      <c r="K2846" s="177"/>
      <c r="L2846" s="177"/>
      <c r="M2846" s="177"/>
      <c r="N2846" s="177"/>
      <c r="O2846" s="177"/>
      <c r="P2846" s="177"/>
      <c r="Q2846" s="177"/>
      <c r="R2846" s="177"/>
      <c r="S2846" s="177"/>
      <c r="T2846" s="177"/>
      <c r="U2846" s="178"/>
      <c r="AE2846" s="132"/>
      <c r="AF2846" s="132"/>
      <c r="AG2846" s="132"/>
      <c r="AH2846" s="132"/>
      <c r="AI2846" s="132"/>
      <c r="AJ2846" s="132"/>
      <c r="AK2846" s="132"/>
      <c r="AL2846" s="132"/>
      <c r="AM2846" s="132"/>
      <c r="AN2846" s="132"/>
      <c r="AO2846" s="132"/>
      <c r="AP2846" s="132"/>
    </row>
    <row r="2847" spans="2:42" s="77" customFormat="1" ht="15" customHeight="1" x14ac:dyDescent="0.2">
      <c r="B2847" s="177"/>
      <c r="C2847" s="177"/>
      <c r="D2847" s="177"/>
      <c r="E2847" s="177"/>
      <c r="F2847" s="177"/>
      <c r="G2847" s="177"/>
      <c r="H2847" s="177"/>
      <c r="I2847" s="177"/>
      <c r="J2847" s="177"/>
      <c r="K2847" s="177"/>
      <c r="L2847" s="177"/>
      <c r="M2847" s="177"/>
      <c r="N2847" s="177"/>
      <c r="O2847" s="177"/>
      <c r="P2847" s="177"/>
      <c r="Q2847" s="177"/>
      <c r="R2847" s="177"/>
      <c r="S2847" s="177"/>
      <c r="T2847" s="177"/>
      <c r="U2847" s="178"/>
      <c r="AE2847" s="132"/>
      <c r="AF2847" s="132"/>
      <c r="AG2847" s="132"/>
      <c r="AH2847" s="132"/>
      <c r="AI2847" s="132"/>
      <c r="AJ2847" s="132"/>
      <c r="AK2847" s="132"/>
      <c r="AL2847" s="132"/>
      <c r="AM2847" s="132"/>
      <c r="AN2847" s="132"/>
      <c r="AO2847" s="132"/>
      <c r="AP2847" s="132"/>
    </row>
    <row r="2848" spans="2:42" s="77" customFormat="1" ht="15" customHeight="1" x14ac:dyDescent="0.2">
      <c r="B2848" s="177"/>
      <c r="C2848" s="177"/>
      <c r="D2848" s="177"/>
      <c r="E2848" s="177"/>
      <c r="F2848" s="177"/>
      <c r="G2848" s="177"/>
      <c r="H2848" s="177"/>
      <c r="I2848" s="177"/>
      <c r="J2848" s="177"/>
      <c r="K2848" s="177"/>
      <c r="L2848" s="177"/>
      <c r="M2848" s="177"/>
      <c r="N2848" s="177"/>
      <c r="O2848" s="177"/>
      <c r="P2848" s="177"/>
      <c r="Q2848" s="177"/>
      <c r="R2848" s="177"/>
      <c r="S2848" s="177"/>
      <c r="T2848" s="177"/>
      <c r="U2848" s="178"/>
      <c r="AE2848" s="132"/>
      <c r="AF2848" s="132"/>
      <c r="AG2848" s="132"/>
      <c r="AH2848" s="132"/>
      <c r="AI2848" s="132"/>
      <c r="AJ2848" s="132"/>
      <c r="AK2848" s="132"/>
      <c r="AL2848" s="132"/>
      <c r="AM2848" s="132"/>
      <c r="AN2848" s="132"/>
      <c r="AO2848" s="132"/>
      <c r="AP2848" s="132"/>
    </row>
    <row r="2849" spans="2:42" s="77" customFormat="1" ht="15" customHeight="1" x14ac:dyDescent="0.2">
      <c r="B2849" s="177"/>
      <c r="C2849" s="177"/>
      <c r="D2849" s="177"/>
      <c r="E2849" s="177"/>
      <c r="F2849" s="177"/>
      <c r="G2849" s="177"/>
      <c r="H2849" s="177"/>
      <c r="I2849" s="177"/>
      <c r="J2849" s="177"/>
      <c r="K2849" s="177"/>
      <c r="L2849" s="177"/>
      <c r="M2849" s="177"/>
      <c r="N2849" s="177"/>
      <c r="O2849" s="177"/>
      <c r="P2849" s="177"/>
      <c r="Q2849" s="177"/>
      <c r="R2849" s="177"/>
      <c r="S2849" s="177"/>
      <c r="T2849" s="177"/>
      <c r="U2849" s="178"/>
      <c r="AE2849" s="132"/>
      <c r="AF2849" s="132"/>
      <c r="AG2849" s="132"/>
      <c r="AH2849" s="132"/>
      <c r="AI2849" s="132"/>
      <c r="AJ2849" s="132"/>
      <c r="AK2849" s="132"/>
      <c r="AL2849" s="132"/>
      <c r="AM2849" s="132"/>
      <c r="AN2849" s="132"/>
      <c r="AO2849" s="132"/>
      <c r="AP2849" s="132"/>
    </row>
    <row r="2850" spans="2:42" s="77" customFormat="1" ht="15" customHeight="1" x14ac:dyDescent="0.2">
      <c r="B2850" s="177"/>
      <c r="C2850" s="177"/>
      <c r="D2850" s="177"/>
      <c r="E2850" s="177"/>
      <c r="F2850" s="177"/>
      <c r="G2850" s="177"/>
      <c r="H2850" s="177"/>
      <c r="I2850" s="177"/>
      <c r="J2850" s="177"/>
      <c r="K2850" s="177"/>
      <c r="L2850" s="177"/>
      <c r="M2850" s="177"/>
      <c r="N2850" s="177"/>
      <c r="O2850" s="177"/>
      <c r="P2850" s="177"/>
      <c r="Q2850" s="177"/>
      <c r="R2850" s="177"/>
      <c r="S2850" s="177"/>
      <c r="T2850" s="177"/>
      <c r="U2850" s="178"/>
      <c r="AE2850" s="132"/>
      <c r="AF2850" s="132"/>
      <c r="AG2850" s="132"/>
      <c r="AH2850" s="132"/>
      <c r="AI2850" s="132"/>
      <c r="AJ2850" s="132"/>
      <c r="AK2850" s="132"/>
      <c r="AL2850" s="132"/>
      <c r="AM2850" s="132"/>
      <c r="AN2850" s="132"/>
      <c r="AO2850" s="132"/>
      <c r="AP2850" s="132"/>
    </row>
    <row r="2851" spans="2:42" s="77" customFormat="1" ht="15" customHeight="1" x14ac:dyDescent="0.2">
      <c r="B2851" s="177"/>
      <c r="C2851" s="177"/>
      <c r="D2851" s="177"/>
      <c r="E2851" s="177"/>
      <c r="F2851" s="177"/>
      <c r="G2851" s="177"/>
      <c r="H2851" s="177"/>
      <c r="I2851" s="177"/>
      <c r="J2851" s="177"/>
      <c r="K2851" s="177"/>
      <c r="L2851" s="177"/>
      <c r="M2851" s="177"/>
      <c r="N2851" s="177"/>
      <c r="O2851" s="177"/>
      <c r="P2851" s="177"/>
      <c r="Q2851" s="177"/>
      <c r="R2851" s="177"/>
      <c r="S2851" s="177"/>
      <c r="T2851" s="177"/>
      <c r="U2851" s="178"/>
      <c r="AE2851" s="132"/>
      <c r="AF2851" s="132"/>
      <c r="AG2851" s="132"/>
      <c r="AH2851" s="132"/>
      <c r="AI2851" s="132"/>
      <c r="AJ2851" s="132"/>
      <c r="AK2851" s="132"/>
      <c r="AL2851" s="132"/>
      <c r="AM2851" s="132"/>
      <c r="AN2851" s="132"/>
      <c r="AO2851" s="132"/>
      <c r="AP2851" s="132"/>
    </row>
    <row r="2852" spans="2:42" s="77" customFormat="1" ht="15" customHeight="1" x14ac:dyDescent="0.2">
      <c r="B2852" s="177"/>
      <c r="C2852" s="177"/>
      <c r="D2852" s="177"/>
      <c r="E2852" s="177"/>
      <c r="F2852" s="177"/>
      <c r="G2852" s="177"/>
      <c r="H2852" s="177"/>
      <c r="I2852" s="177"/>
      <c r="J2852" s="177"/>
      <c r="K2852" s="177"/>
      <c r="L2852" s="177"/>
      <c r="M2852" s="177"/>
      <c r="N2852" s="177"/>
      <c r="O2852" s="177"/>
      <c r="P2852" s="177"/>
      <c r="Q2852" s="177"/>
      <c r="R2852" s="177"/>
      <c r="S2852" s="177"/>
      <c r="T2852" s="177"/>
      <c r="U2852" s="178"/>
      <c r="AE2852" s="132"/>
      <c r="AF2852" s="132"/>
      <c r="AG2852" s="132"/>
      <c r="AH2852" s="132"/>
      <c r="AI2852" s="132"/>
      <c r="AJ2852" s="132"/>
      <c r="AK2852" s="132"/>
      <c r="AL2852" s="132"/>
      <c r="AM2852" s="132"/>
      <c r="AN2852" s="132"/>
      <c r="AO2852" s="132"/>
      <c r="AP2852" s="132"/>
    </row>
    <row r="2853" spans="2:42" s="177" customFormat="1" ht="15" customHeight="1" x14ac:dyDescent="0.2">
      <c r="U2853" s="178"/>
      <c r="V2853" s="77"/>
      <c r="W2853" s="77"/>
      <c r="X2853" s="77"/>
      <c r="Y2853" s="77"/>
      <c r="Z2853" s="77"/>
      <c r="AA2853" s="77"/>
      <c r="AB2853" s="77"/>
      <c r="AC2853" s="77"/>
      <c r="AD2853" s="77"/>
      <c r="AE2853" s="132"/>
      <c r="AF2853" s="132"/>
      <c r="AG2853" s="132"/>
      <c r="AH2853" s="132"/>
      <c r="AI2853" s="132"/>
      <c r="AJ2853" s="132"/>
      <c r="AK2853" s="132"/>
      <c r="AL2853" s="132"/>
      <c r="AM2853" s="132"/>
      <c r="AN2853" s="132"/>
      <c r="AO2853" s="132"/>
      <c r="AP2853" s="132"/>
    </row>
    <row r="2854" spans="2:42" s="77" customFormat="1" ht="15" customHeight="1" x14ac:dyDescent="0.2">
      <c r="B2854" s="177"/>
      <c r="C2854" s="177"/>
      <c r="D2854" s="177"/>
      <c r="E2854" s="177"/>
      <c r="F2854" s="177"/>
      <c r="G2854" s="177"/>
      <c r="H2854" s="177"/>
      <c r="I2854" s="177"/>
      <c r="J2854" s="177"/>
      <c r="K2854" s="177"/>
      <c r="L2854" s="177"/>
      <c r="M2854" s="177"/>
      <c r="N2854" s="177"/>
      <c r="O2854" s="177"/>
      <c r="P2854" s="177"/>
      <c r="Q2854" s="177"/>
      <c r="R2854" s="177"/>
      <c r="S2854" s="177"/>
      <c r="T2854" s="177"/>
      <c r="U2854" s="178"/>
      <c r="AE2854" s="132"/>
      <c r="AF2854" s="132"/>
      <c r="AG2854" s="132"/>
      <c r="AH2854" s="132"/>
      <c r="AI2854" s="132"/>
      <c r="AJ2854" s="132"/>
      <c r="AK2854" s="132"/>
      <c r="AL2854" s="132"/>
      <c r="AM2854" s="132"/>
      <c r="AN2854" s="132"/>
      <c r="AO2854" s="132"/>
      <c r="AP2854" s="132"/>
    </row>
    <row r="2855" spans="2:42" s="77" customFormat="1" ht="15" customHeight="1" x14ac:dyDescent="0.2">
      <c r="B2855" s="177"/>
      <c r="C2855" s="177"/>
      <c r="D2855" s="177"/>
      <c r="E2855" s="177"/>
      <c r="F2855" s="177"/>
      <c r="G2855" s="177"/>
      <c r="H2855" s="177"/>
      <c r="I2855" s="177"/>
      <c r="J2855" s="177"/>
      <c r="K2855" s="177"/>
      <c r="L2855" s="177"/>
      <c r="M2855" s="177"/>
      <c r="N2855" s="177"/>
      <c r="O2855" s="177"/>
      <c r="P2855" s="177"/>
      <c r="Q2855" s="177"/>
      <c r="R2855" s="177"/>
      <c r="S2855" s="177"/>
      <c r="T2855" s="177"/>
      <c r="U2855" s="178"/>
      <c r="AE2855" s="132"/>
      <c r="AF2855" s="132"/>
      <c r="AG2855" s="132"/>
      <c r="AH2855" s="132"/>
      <c r="AI2855" s="132"/>
      <c r="AJ2855" s="132"/>
      <c r="AK2855" s="132"/>
      <c r="AL2855" s="132"/>
      <c r="AM2855" s="132"/>
      <c r="AN2855" s="132"/>
      <c r="AO2855" s="132"/>
      <c r="AP2855" s="132"/>
    </row>
    <row r="2856" spans="2:42" s="77" customFormat="1" ht="15" customHeight="1" x14ac:dyDescent="0.2">
      <c r="B2856" s="177"/>
      <c r="C2856" s="177"/>
      <c r="D2856" s="177"/>
      <c r="E2856" s="177"/>
      <c r="F2856" s="177"/>
      <c r="G2856" s="177"/>
      <c r="H2856" s="177"/>
      <c r="I2856" s="177"/>
      <c r="J2856" s="177"/>
      <c r="K2856" s="177"/>
      <c r="L2856" s="177"/>
      <c r="M2856" s="177"/>
      <c r="N2856" s="177"/>
      <c r="O2856" s="177"/>
      <c r="P2856" s="177"/>
      <c r="Q2856" s="177"/>
      <c r="R2856" s="177"/>
      <c r="S2856" s="177"/>
      <c r="T2856" s="177"/>
      <c r="U2856" s="178"/>
      <c r="AE2856" s="132"/>
      <c r="AF2856" s="132"/>
      <c r="AG2856" s="132"/>
      <c r="AH2856" s="132"/>
      <c r="AI2856" s="132"/>
      <c r="AJ2856" s="132"/>
      <c r="AK2856" s="132"/>
      <c r="AL2856" s="132"/>
      <c r="AM2856" s="132"/>
      <c r="AN2856" s="132"/>
      <c r="AO2856" s="132"/>
      <c r="AP2856" s="132"/>
    </row>
    <row r="2857" spans="2:42" s="77" customFormat="1" ht="15" customHeight="1" x14ac:dyDescent="0.2">
      <c r="B2857" s="177"/>
      <c r="C2857" s="177"/>
      <c r="D2857" s="177"/>
      <c r="E2857" s="177"/>
      <c r="F2857" s="177"/>
      <c r="G2857" s="177"/>
      <c r="H2857" s="177"/>
      <c r="I2857" s="177"/>
      <c r="J2857" s="177"/>
      <c r="K2857" s="177"/>
      <c r="L2857" s="177"/>
      <c r="M2857" s="177"/>
      <c r="N2857" s="177"/>
      <c r="O2857" s="177"/>
      <c r="P2857" s="177"/>
      <c r="Q2857" s="177"/>
      <c r="R2857" s="177"/>
      <c r="S2857" s="177"/>
      <c r="T2857" s="177"/>
      <c r="U2857" s="178"/>
      <c r="AE2857" s="132"/>
      <c r="AF2857" s="132"/>
      <c r="AG2857" s="132"/>
      <c r="AH2857" s="132"/>
      <c r="AI2857" s="132"/>
      <c r="AJ2857" s="132"/>
      <c r="AK2857" s="132"/>
      <c r="AL2857" s="132"/>
      <c r="AM2857" s="132"/>
      <c r="AN2857" s="132"/>
      <c r="AO2857" s="132"/>
      <c r="AP2857" s="132"/>
    </row>
    <row r="2858" spans="2:42" s="77" customFormat="1" ht="15" customHeight="1" x14ac:dyDescent="0.2">
      <c r="B2858" s="177"/>
      <c r="C2858" s="177"/>
      <c r="D2858" s="177"/>
      <c r="E2858" s="177"/>
      <c r="F2858" s="177"/>
      <c r="G2858" s="177"/>
      <c r="H2858" s="177"/>
      <c r="I2858" s="177"/>
      <c r="J2858" s="177"/>
      <c r="K2858" s="177"/>
      <c r="L2858" s="177"/>
      <c r="M2858" s="177"/>
      <c r="N2858" s="177"/>
      <c r="O2858" s="177"/>
      <c r="P2858" s="177"/>
      <c r="Q2858" s="177"/>
      <c r="R2858" s="177"/>
      <c r="S2858" s="177"/>
      <c r="T2858" s="177"/>
      <c r="U2858" s="178"/>
      <c r="AE2858" s="132"/>
      <c r="AF2858" s="132"/>
      <c r="AG2858" s="132"/>
      <c r="AH2858" s="132"/>
      <c r="AI2858" s="132"/>
      <c r="AJ2858" s="132"/>
      <c r="AK2858" s="132"/>
      <c r="AL2858" s="132"/>
      <c r="AM2858" s="132"/>
      <c r="AN2858" s="132"/>
      <c r="AO2858" s="132"/>
      <c r="AP2858" s="132"/>
    </row>
    <row r="2859" spans="2:42" s="77" customFormat="1" ht="15" customHeight="1" x14ac:dyDescent="0.2">
      <c r="B2859" s="177"/>
      <c r="C2859" s="177"/>
      <c r="D2859" s="177"/>
      <c r="E2859" s="177"/>
      <c r="F2859" s="177"/>
      <c r="G2859" s="177"/>
      <c r="H2859" s="177"/>
      <c r="I2859" s="177"/>
      <c r="J2859" s="177"/>
      <c r="K2859" s="177"/>
      <c r="L2859" s="177"/>
      <c r="M2859" s="177"/>
      <c r="N2859" s="177"/>
      <c r="O2859" s="177"/>
      <c r="P2859" s="177"/>
      <c r="Q2859" s="177"/>
      <c r="R2859" s="177"/>
      <c r="S2859" s="177"/>
      <c r="T2859" s="177"/>
      <c r="U2859" s="178"/>
      <c r="AE2859" s="132"/>
      <c r="AF2859" s="132"/>
      <c r="AG2859" s="132"/>
      <c r="AH2859" s="132"/>
      <c r="AI2859" s="132"/>
      <c r="AJ2859" s="132"/>
      <c r="AK2859" s="132"/>
      <c r="AL2859" s="132"/>
      <c r="AM2859" s="132"/>
      <c r="AN2859" s="132"/>
      <c r="AO2859" s="132"/>
      <c r="AP2859" s="132"/>
    </row>
    <row r="2860" spans="2:42" s="77" customFormat="1" ht="15" customHeight="1" x14ac:dyDescent="0.2">
      <c r="B2860" s="177"/>
      <c r="C2860" s="177"/>
      <c r="D2860" s="177"/>
      <c r="E2860" s="177"/>
      <c r="F2860" s="177"/>
      <c r="G2860" s="177"/>
      <c r="H2860" s="177"/>
      <c r="I2860" s="177"/>
      <c r="J2860" s="177"/>
      <c r="K2860" s="177"/>
      <c r="L2860" s="177"/>
      <c r="M2860" s="177"/>
      <c r="N2860" s="177"/>
      <c r="O2860" s="177"/>
      <c r="P2860" s="177"/>
      <c r="Q2860" s="177"/>
      <c r="R2860" s="177"/>
      <c r="S2860" s="177"/>
      <c r="T2860" s="177"/>
      <c r="U2860" s="178"/>
      <c r="AE2860" s="132"/>
      <c r="AF2860" s="132"/>
      <c r="AG2860" s="132"/>
      <c r="AH2860" s="132"/>
      <c r="AI2860" s="132"/>
      <c r="AJ2860" s="132"/>
      <c r="AK2860" s="132"/>
      <c r="AL2860" s="132"/>
      <c r="AM2860" s="132"/>
      <c r="AN2860" s="132"/>
      <c r="AO2860" s="132"/>
      <c r="AP2860" s="132"/>
    </row>
    <row r="2861" spans="2:42" s="77" customFormat="1" ht="15" customHeight="1" x14ac:dyDescent="0.2">
      <c r="B2861" s="177"/>
      <c r="C2861" s="177"/>
      <c r="D2861" s="177"/>
      <c r="E2861" s="177"/>
      <c r="F2861" s="177"/>
      <c r="G2861" s="177"/>
      <c r="H2861" s="177"/>
      <c r="I2861" s="177"/>
      <c r="J2861" s="177"/>
      <c r="K2861" s="177"/>
      <c r="L2861" s="177"/>
      <c r="M2861" s="177"/>
      <c r="N2861" s="177"/>
      <c r="O2861" s="177"/>
      <c r="P2861" s="177"/>
      <c r="Q2861" s="177"/>
      <c r="R2861" s="177"/>
      <c r="S2861" s="177"/>
      <c r="T2861" s="177"/>
      <c r="U2861" s="178"/>
      <c r="AE2861" s="132"/>
      <c r="AF2861" s="132"/>
      <c r="AG2861" s="132"/>
      <c r="AH2861" s="132"/>
      <c r="AI2861" s="132"/>
      <c r="AJ2861" s="132"/>
      <c r="AK2861" s="132"/>
      <c r="AL2861" s="132"/>
      <c r="AM2861" s="132"/>
      <c r="AN2861" s="132"/>
      <c r="AO2861" s="132"/>
      <c r="AP2861" s="132"/>
    </row>
    <row r="2862" spans="2:42" s="77" customFormat="1" ht="15" customHeight="1" x14ac:dyDescent="0.2">
      <c r="B2862" s="177"/>
      <c r="C2862" s="177"/>
      <c r="D2862" s="177"/>
      <c r="E2862" s="177"/>
      <c r="F2862" s="177"/>
      <c r="G2862" s="177"/>
      <c r="H2862" s="177"/>
      <c r="I2862" s="177"/>
      <c r="J2862" s="177"/>
      <c r="K2862" s="177"/>
      <c r="L2862" s="177"/>
      <c r="M2862" s="177"/>
      <c r="N2862" s="177"/>
      <c r="O2862" s="177"/>
      <c r="P2862" s="177"/>
      <c r="Q2862" s="177"/>
      <c r="R2862" s="177"/>
      <c r="S2862" s="177"/>
      <c r="T2862" s="177"/>
      <c r="U2862" s="178"/>
      <c r="AE2862" s="132"/>
      <c r="AF2862" s="132"/>
      <c r="AG2862" s="132"/>
      <c r="AH2862" s="132"/>
      <c r="AI2862" s="132"/>
      <c r="AJ2862" s="132"/>
      <c r="AK2862" s="132"/>
      <c r="AL2862" s="132"/>
      <c r="AM2862" s="132"/>
      <c r="AN2862" s="132"/>
      <c r="AO2862" s="132"/>
      <c r="AP2862" s="132"/>
    </row>
    <row r="2863" spans="2:42" s="77" customFormat="1" ht="15" customHeight="1" x14ac:dyDescent="0.2">
      <c r="B2863" s="177"/>
      <c r="C2863" s="177"/>
      <c r="D2863" s="177"/>
      <c r="E2863" s="177"/>
      <c r="F2863" s="177"/>
      <c r="G2863" s="177"/>
      <c r="H2863" s="177"/>
      <c r="I2863" s="177"/>
      <c r="J2863" s="177"/>
      <c r="K2863" s="177"/>
      <c r="L2863" s="177"/>
      <c r="M2863" s="177"/>
      <c r="N2863" s="177"/>
      <c r="O2863" s="177"/>
      <c r="P2863" s="177"/>
      <c r="Q2863" s="177"/>
      <c r="R2863" s="177"/>
      <c r="S2863" s="177"/>
      <c r="T2863" s="177"/>
      <c r="U2863" s="178"/>
      <c r="AE2863" s="132"/>
      <c r="AF2863" s="132"/>
      <c r="AG2863" s="132"/>
      <c r="AH2863" s="132"/>
      <c r="AI2863" s="132"/>
      <c r="AJ2863" s="132"/>
      <c r="AK2863" s="132"/>
      <c r="AL2863" s="132"/>
      <c r="AM2863" s="132"/>
      <c r="AN2863" s="132"/>
      <c r="AO2863" s="132"/>
      <c r="AP2863" s="132"/>
    </row>
    <row r="2864" spans="2:42" s="77" customFormat="1" ht="15" customHeight="1" x14ac:dyDescent="0.2">
      <c r="B2864" s="177"/>
      <c r="C2864" s="177"/>
      <c r="D2864" s="177"/>
      <c r="E2864" s="177"/>
      <c r="F2864" s="177"/>
      <c r="G2864" s="177"/>
      <c r="H2864" s="177"/>
      <c r="I2864" s="177"/>
      <c r="J2864" s="177"/>
      <c r="K2864" s="177"/>
      <c r="L2864" s="177"/>
      <c r="M2864" s="177"/>
      <c r="N2864" s="177"/>
      <c r="O2864" s="177"/>
      <c r="P2864" s="177"/>
      <c r="Q2864" s="177"/>
      <c r="R2864" s="177"/>
      <c r="S2864" s="177"/>
      <c r="T2864" s="177"/>
      <c r="U2864" s="178"/>
      <c r="AE2864" s="132"/>
      <c r="AF2864" s="132"/>
      <c r="AG2864" s="132"/>
      <c r="AH2864" s="132"/>
      <c r="AI2864" s="132"/>
      <c r="AJ2864" s="132"/>
      <c r="AK2864" s="132"/>
      <c r="AL2864" s="132"/>
      <c r="AM2864" s="132"/>
      <c r="AN2864" s="132"/>
      <c r="AO2864" s="132"/>
      <c r="AP2864" s="132"/>
    </row>
    <row r="2865" spans="2:42" s="77" customFormat="1" ht="15" customHeight="1" x14ac:dyDescent="0.2">
      <c r="B2865" s="177"/>
      <c r="C2865" s="177"/>
      <c r="D2865" s="177"/>
      <c r="E2865" s="177"/>
      <c r="F2865" s="177"/>
      <c r="G2865" s="177"/>
      <c r="H2865" s="177"/>
      <c r="I2865" s="177"/>
      <c r="J2865" s="177"/>
      <c r="K2865" s="177"/>
      <c r="L2865" s="177"/>
      <c r="M2865" s="177"/>
      <c r="N2865" s="177"/>
      <c r="O2865" s="177"/>
      <c r="P2865" s="177"/>
      <c r="Q2865" s="177"/>
      <c r="R2865" s="177"/>
      <c r="S2865" s="177"/>
      <c r="T2865" s="177"/>
      <c r="U2865" s="178"/>
      <c r="AE2865" s="132"/>
      <c r="AF2865" s="132"/>
      <c r="AG2865" s="132"/>
      <c r="AH2865" s="132"/>
      <c r="AI2865" s="132"/>
      <c r="AJ2865" s="132"/>
      <c r="AK2865" s="132"/>
      <c r="AL2865" s="132"/>
      <c r="AM2865" s="132"/>
      <c r="AN2865" s="132"/>
      <c r="AO2865" s="132"/>
      <c r="AP2865" s="132"/>
    </row>
    <row r="2866" spans="2:42" s="77" customFormat="1" ht="15" customHeight="1" x14ac:dyDescent="0.2">
      <c r="B2866" s="177"/>
      <c r="C2866" s="177"/>
      <c r="D2866" s="177"/>
      <c r="E2866" s="177"/>
      <c r="F2866" s="177"/>
      <c r="G2866" s="177"/>
      <c r="H2866" s="177"/>
      <c r="I2866" s="177"/>
      <c r="J2866" s="177"/>
      <c r="K2866" s="177"/>
      <c r="L2866" s="177"/>
      <c r="M2866" s="177"/>
      <c r="N2866" s="177"/>
      <c r="O2866" s="177"/>
      <c r="P2866" s="177"/>
      <c r="Q2866" s="177"/>
      <c r="R2866" s="177"/>
      <c r="S2866" s="177"/>
      <c r="T2866" s="177"/>
      <c r="U2866" s="178"/>
      <c r="AE2866" s="132"/>
      <c r="AF2866" s="132"/>
      <c r="AG2866" s="132"/>
      <c r="AH2866" s="132"/>
      <c r="AI2866" s="132"/>
      <c r="AJ2866" s="132"/>
      <c r="AK2866" s="132"/>
      <c r="AL2866" s="132"/>
      <c r="AM2866" s="132"/>
      <c r="AN2866" s="132"/>
      <c r="AO2866" s="132"/>
      <c r="AP2866" s="132"/>
    </row>
    <row r="2867" spans="2:42" s="77" customFormat="1" ht="15" customHeight="1" x14ac:dyDescent="0.2">
      <c r="B2867" s="177"/>
      <c r="C2867" s="177"/>
      <c r="D2867" s="177"/>
      <c r="E2867" s="177"/>
      <c r="F2867" s="177"/>
      <c r="G2867" s="177"/>
      <c r="H2867" s="177"/>
      <c r="I2867" s="177"/>
      <c r="J2867" s="177"/>
      <c r="K2867" s="177"/>
      <c r="L2867" s="177"/>
      <c r="M2867" s="177"/>
      <c r="N2867" s="177"/>
      <c r="O2867" s="177"/>
      <c r="P2867" s="177"/>
      <c r="Q2867" s="177"/>
      <c r="R2867" s="177"/>
      <c r="S2867" s="177"/>
      <c r="T2867" s="177"/>
      <c r="U2867" s="178"/>
      <c r="AE2867" s="132"/>
      <c r="AF2867" s="132"/>
      <c r="AG2867" s="132"/>
      <c r="AH2867" s="132"/>
      <c r="AI2867" s="132"/>
      <c r="AJ2867" s="132"/>
      <c r="AK2867" s="132"/>
      <c r="AL2867" s="132"/>
      <c r="AM2867" s="132"/>
      <c r="AN2867" s="132"/>
      <c r="AO2867" s="132"/>
      <c r="AP2867" s="132"/>
    </row>
    <row r="2868" spans="2:42" s="77" customFormat="1" ht="15" customHeight="1" x14ac:dyDescent="0.2">
      <c r="B2868" s="177"/>
      <c r="C2868" s="177"/>
      <c r="D2868" s="177"/>
      <c r="E2868" s="177"/>
      <c r="F2868" s="177"/>
      <c r="G2868" s="177"/>
      <c r="H2868" s="177"/>
      <c r="I2868" s="177"/>
      <c r="J2868" s="177"/>
      <c r="K2868" s="177"/>
      <c r="L2868" s="177"/>
      <c r="M2868" s="177"/>
      <c r="N2868" s="177"/>
      <c r="O2868" s="177"/>
      <c r="P2868" s="177"/>
      <c r="Q2868" s="177"/>
      <c r="R2868" s="177"/>
      <c r="S2868" s="177"/>
      <c r="T2868" s="177"/>
      <c r="U2868" s="178"/>
      <c r="AE2868" s="132"/>
      <c r="AF2868" s="132"/>
      <c r="AG2868" s="132"/>
      <c r="AH2868" s="132"/>
      <c r="AI2868" s="132"/>
      <c r="AJ2868" s="132"/>
      <c r="AK2868" s="132"/>
      <c r="AL2868" s="132"/>
      <c r="AM2868" s="132"/>
      <c r="AN2868" s="132"/>
      <c r="AO2868" s="132"/>
      <c r="AP2868" s="132"/>
    </row>
    <row r="2869" spans="2:42" s="77" customFormat="1" ht="15" customHeight="1" x14ac:dyDescent="0.2">
      <c r="B2869" s="177"/>
      <c r="C2869" s="177"/>
      <c r="D2869" s="177"/>
      <c r="E2869" s="177"/>
      <c r="F2869" s="177"/>
      <c r="G2869" s="177"/>
      <c r="H2869" s="177"/>
      <c r="I2869" s="177"/>
      <c r="J2869" s="177"/>
      <c r="K2869" s="177"/>
      <c r="L2869" s="177"/>
      <c r="M2869" s="177"/>
      <c r="N2869" s="177"/>
      <c r="O2869" s="177"/>
      <c r="P2869" s="177"/>
      <c r="Q2869" s="177"/>
      <c r="R2869" s="177"/>
      <c r="S2869" s="177"/>
      <c r="T2869" s="177"/>
      <c r="U2869" s="178"/>
      <c r="AE2869" s="132"/>
      <c r="AF2869" s="132"/>
      <c r="AG2869" s="132"/>
      <c r="AH2869" s="132"/>
      <c r="AI2869" s="132"/>
      <c r="AJ2869" s="132"/>
      <c r="AK2869" s="132"/>
      <c r="AL2869" s="132"/>
      <c r="AM2869" s="132"/>
      <c r="AN2869" s="132"/>
      <c r="AO2869" s="132"/>
      <c r="AP2869" s="132"/>
    </row>
    <row r="2870" spans="2:42" s="77" customFormat="1" ht="15" customHeight="1" x14ac:dyDescent="0.2">
      <c r="B2870" s="177"/>
      <c r="C2870" s="177"/>
      <c r="D2870" s="177"/>
      <c r="E2870" s="177"/>
      <c r="F2870" s="177"/>
      <c r="G2870" s="177"/>
      <c r="H2870" s="177"/>
      <c r="I2870" s="177"/>
      <c r="J2870" s="177"/>
      <c r="K2870" s="177"/>
      <c r="L2870" s="177"/>
      <c r="M2870" s="177"/>
      <c r="N2870" s="177"/>
      <c r="O2870" s="177"/>
      <c r="P2870" s="177"/>
      <c r="Q2870" s="177"/>
      <c r="R2870" s="177"/>
      <c r="S2870" s="177"/>
      <c r="T2870" s="177"/>
      <c r="U2870" s="178"/>
      <c r="AE2870" s="132"/>
      <c r="AF2870" s="132"/>
      <c r="AG2870" s="132"/>
      <c r="AH2870" s="132"/>
      <c r="AI2870" s="132"/>
      <c r="AJ2870" s="132"/>
      <c r="AK2870" s="132"/>
      <c r="AL2870" s="132"/>
      <c r="AM2870" s="132"/>
      <c r="AN2870" s="132"/>
      <c r="AO2870" s="132"/>
      <c r="AP2870" s="132"/>
    </row>
    <row r="2871" spans="2:42" s="77" customFormat="1" ht="15" customHeight="1" x14ac:dyDescent="0.2">
      <c r="B2871" s="177"/>
      <c r="C2871" s="177"/>
      <c r="D2871" s="177"/>
      <c r="E2871" s="177"/>
      <c r="F2871" s="177"/>
      <c r="G2871" s="177"/>
      <c r="H2871" s="177"/>
      <c r="I2871" s="177"/>
      <c r="J2871" s="177"/>
      <c r="K2871" s="177"/>
      <c r="L2871" s="177"/>
      <c r="M2871" s="177"/>
      <c r="N2871" s="177"/>
      <c r="O2871" s="177"/>
      <c r="P2871" s="177"/>
      <c r="Q2871" s="177"/>
      <c r="R2871" s="177"/>
      <c r="S2871" s="177"/>
      <c r="T2871" s="177"/>
      <c r="U2871" s="178"/>
      <c r="AE2871" s="132"/>
      <c r="AF2871" s="132"/>
      <c r="AG2871" s="132"/>
      <c r="AH2871" s="132"/>
      <c r="AI2871" s="132"/>
      <c r="AJ2871" s="132"/>
      <c r="AK2871" s="132"/>
      <c r="AL2871" s="132"/>
      <c r="AM2871" s="132"/>
      <c r="AN2871" s="132"/>
      <c r="AO2871" s="132"/>
      <c r="AP2871" s="132"/>
    </row>
    <row r="2872" spans="2:42" s="77" customFormat="1" ht="15" customHeight="1" x14ac:dyDescent="0.2">
      <c r="B2872" s="177"/>
      <c r="C2872" s="177"/>
      <c r="D2872" s="177"/>
      <c r="E2872" s="177"/>
      <c r="F2872" s="177"/>
      <c r="G2872" s="177"/>
      <c r="H2872" s="177"/>
      <c r="I2872" s="177"/>
      <c r="J2872" s="177"/>
      <c r="K2872" s="177"/>
      <c r="L2872" s="177"/>
      <c r="M2872" s="177"/>
      <c r="N2872" s="177"/>
      <c r="O2872" s="177"/>
      <c r="P2872" s="177"/>
      <c r="Q2872" s="177"/>
      <c r="R2872" s="177"/>
      <c r="S2872" s="177"/>
      <c r="T2872" s="177"/>
      <c r="U2872" s="178"/>
      <c r="AE2872" s="132"/>
      <c r="AF2872" s="132"/>
      <c r="AG2872" s="132"/>
      <c r="AH2872" s="132"/>
      <c r="AI2872" s="132"/>
      <c r="AJ2872" s="132"/>
      <c r="AK2872" s="132"/>
      <c r="AL2872" s="132"/>
      <c r="AM2872" s="132"/>
      <c r="AN2872" s="132"/>
      <c r="AO2872" s="132"/>
      <c r="AP2872" s="132"/>
    </row>
    <row r="2873" spans="2:42" s="77" customFormat="1" ht="15" customHeight="1" x14ac:dyDescent="0.2">
      <c r="B2873" s="177"/>
      <c r="C2873" s="177"/>
      <c r="D2873" s="177"/>
      <c r="E2873" s="177"/>
      <c r="F2873" s="177"/>
      <c r="G2873" s="177"/>
      <c r="H2873" s="177"/>
      <c r="I2873" s="177"/>
      <c r="J2873" s="177"/>
      <c r="K2873" s="177"/>
      <c r="L2873" s="177"/>
      <c r="M2873" s="177"/>
      <c r="N2873" s="177"/>
      <c r="O2873" s="177"/>
      <c r="P2873" s="177"/>
      <c r="Q2873" s="177"/>
      <c r="R2873" s="177"/>
      <c r="S2873" s="177"/>
      <c r="T2873" s="177"/>
      <c r="U2873" s="178"/>
      <c r="AE2873" s="132"/>
      <c r="AF2873" s="132"/>
      <c r="AG2873" s="132"/>
      <c r="AH2873" s="132"/>
      <c r="AI2873" s="132"/>
      <c r="AJ2873" s="132"/>
      <c r="AK2873" s="132"/>
      <c r="AL2873" s="132"/>
      <c r="AM2873" s="132"/>
      <c r="AN2873" s="132"/>
      <c r="AO2873" s="132"/>
      <c r="AP2873" s="132"/>
    </row>
    <row r="2874" spans="2:42" s="77" customFormat="1" ht="15" customHeight="1" x14ac:dyDescent="0.2">
      <c r="B2874" s="177"/>
      <c r="C2874" s="177"/>
      <c r="D2874" s="177"/>
      <c r="E2874" s="177"/>
      <c r="F2874" s="177"/>
      <c r="G2874" s="177"/>
      <c r="H2874" s="177"/>
      <c r="I2874" s="177"/>
      <c r="J2874" s="177"/>
      <c r="K2874" s="177"/>
      <c r="L2874" s="177"/>
      <c r="M2874" s="177"/>
      <c r="N2874" s="177"/>
      <c r="O2874" s="177"/>
      <c r="P2874" s="177"/>
      <c r="Q2874" s="177"/>
      <c r="R2874" s="177"/>
      <c r="S2874" s="177"/>
      <c r="T2874" s="177"/>
      <c r="U2874" s="178"/>
      <c r="AE2874" s="132"/>
      <c r="AF2874" s="132"/>
      <c r="AG2874" s="132"/>
      <c r="AH2874" s="132"/>
      <c r="AI2874" s="132"/>
      <c r="AJ2874" s="132"/>
      <c r="AK2874" s="132"/>
      <c r="AL2874" s="132"/>
      <c r="AM2874" s="132"/>
      <c r="AN2874" s="132"/>
      <c r="AO2874" s="132"/>
      <c r="AP2874" s="132"/>
    </row>
    <row r="2875" spans="2:42" s="77" customFormat="1" ht="15" customHeight="1" x14ac:dyDescent="0.2">
      <c r="B2875" s="177"/>
      <c r="C2875" s="177"/>
      <c r="D2875" s="177"/>
      <c r="E2875" s="177"/>
      <c r="F2875" s="177"/>
      <c r="G2875" s="177"/>
      <c r="H2875" s="177"/>
      <c r="I2875" s="177"/>
      <c r="J2875" s="177"/>
      <c r="K2875" s="177"/>
      <c r="L2875" s="177"/>
      <c r="M2875" s="177"/>
      <c r="N2875" s="177"/>
      <c r="O2875" s="177"/>
      <c r="P2875" s="177"/>
      <c r="Q2875" s="177"/>
      <c r="R2875" s="177"/>
      <c r="S2875" s="177"/>
      <c r="T2875" s="177"/>
      <c r="U2875" s="178"/>
      <c r="AE2875" s="132"/>
      <c r="AF2875" s="132"/>
      <c r="AG2875" s="132"/>
      <c r="AH2875" s="132"/>
      <c r="AI2875" s="132"/>
      <c r="AJ2875" s="132"/>
      <c r="AK2875" s="132"/>
      <c r="AL2875" s="132"/>
      <c r="AM2875" s="132"/>
      <c r="AN2875" s="132"/>
      <c r="AO2875" s="132"/>
      <c r="AP2875" s="132"/>
    </row>
    <row r="2876" spans="2:42" s="77" customFormat="1" ht="15" customHeight="1" x14ac:dyDescent="0.2">
      <c r="B2876" s="177"/>
      <c r="C2876" s="177"/>
      <c r="D2876" s="177"/>
      <c r="E2876" s="177"/>
      <c r="F2876" s="177"/>
      <c r="G2876" s="177"/>
      <c r="H2876" s="177"/>
      <c r="I2876" s="177"/>
      <c r="J2876" s="177"/>
      <c r="K2876" s="177"/>
      <c r="L2876" s="177"/>
      <c r="M2876" s="177"/>
      <c r="N2876" s="177"/>
      <c r="O2876" s="177"/>
      <c r="P2876" s="177"/>
      <c r="Q2876" s="177"/>
      <c r="R2876" s="177"/>
      <c r="S2876" s="177"/>
      <c r="T2876" s="177"/>
      <c r="U2876" s="178"/>
      <c r="AE2876" s="132"/>
      <c r="AF2876" s="132"/>
      <c r="AG2876" s="132"/>
      <c r="AH2876" s="132"/>
      <c r="AI2876" s="132"/>
      <c r="AJ2876" s="132"/>
      <c r="AK2876" s="132"/>
      <c r="AL2876" s="132"/>
      <c r="AM2876" s="132"/>
      <c r="AN2876" s="132"/>
      <c r="AO2876" s="132"/>
      <c r="AP2876" s="132"/>
    </row>
    <row r="2877" spans="2:42" s="77" customFormat="1" ht="15" customHeight="1" x14ac:dyDescent="0.2">
      <c r="B2877" s="177"/>
      <c r="C2877" s="177"/>
      <c r="D2877" s="177"/>
      <c r="E2877" s="177"/>
      <c r="F2877" s="177"/>
      <c r="G2877" s="177"/>
      <c r="H2877" s="177"/>
      <c r="I2877" s="177"/>
      <c r="J2877" s="177"/>
      <c r="K2877" s="177"/>
      <c r="L2877" s="177"/>
      <c r="M2877" s="177"/>
      <c r="N2877" s="177"/>
      <c r="O2877" s="177"/>
      <c r="P2877" s="177"/>
      <c r="Q2877" s="177"/>
      <c r="R2877" s="177"/>
      <c r="S2877" s="177"/>
      <c r="T2877" s="177"/>
      <c r="U2877" s="178"/>
      <c r="AE2877" s="132"/>
      <c r="AF2877" s="132"/>
      <c r="AG2877" s="132"/>
      <c r="AH2877" s="132"/>
      <c r="AI2877" s="132"/>
      <c r="AJ2877" s="132"/>
      <c r="AK2877" s="132"/>
      <c r="AL2877" s="132"/>
      <c r="AM2877" s="132"/>
      <c r="AN2877" s="132"/>
      <c r="AO2877" s="132"/>
      <c r="AP2877" s="132"/>
    </row>
    <row r="2878" spans="2:42" s="77" customFormat="1" ht="15" customHeight="1" x14ac:dyDescent="0.2">
      <c r="B2878" s="177"/>
      <c r="C2878" s="177"/>
      <c r="D2878" s="177"/>
      <c r="E2878" s="177"/>
      <c r="F2878" s="177"/>
      <c r="G2878" s="177"/>
      <c r="H2878" s="177"/>
      <c r="I2878" s="177"/>
      <c r="J2878" s="177"/>
      <c r="K2878" s="177"/>
      <c r="L2878" s="177"/>
      <c r="M2878" s="177"/>
      <c r="N2878" s="177"/>
      <c r="O2878" s="177"/>
      <c r="P2878" s="177"/>
      <c r="Q2878" s="177"/>
      <c r="R2878" s="177"/>
      <c r="S2878" s="177"/>
      <c r="T2878" s="177"/>
      <c r="U2878" s="178"/>
      <c r="AE2878" s="132"/>
      <c r="AF2878" s="132"/>
      <c r="AG2878" s="132"/>
      <c r="AH2878" s="132"/>
      <c r="AI2878" s="132"/>
      <c r="AJ2878" s="132"/>
      <c r="AK2878" s="132"/>
      <c r="AL2878" s="132"/>
      <c r="AM2878" s="132"/>
      <c r="AN2878" s="132"/>
      <c r="AO2878" s="132"/>
      <c r="AP2878" s="132"/>
    </row>
    <row r="2879" spans="2:42" s="77" customFormat="1" ht="15" customHeight="1" x14ac:dyDescent="0.2">
      <c r="B2879" s="177"/>
      <c r="C2879" s="177"/>
      <c r="D2879" s="177"/>
      <c r="E2879" s="177"/>
      <c r="F2879" s="177"/>
      <c r="G2879" s="177"/>
      <c r="H2879" s="177"/>
      <c r="I2879" s="177"/>
      <c r="J2879" s="177"/>
      <c r="K2879" s="177"/>
      <c r="L2879" s="177"/>
      <c r="M2879" s="177"/>
      <c r="N2879" s="177"/>
      <c r="O2879" s="177"/>
      <c r="P2879" s="177"/>
      <c r="Q2879" s="177"/>
      <c r="R2879" s="177"/>
      <c r="S2879" s="177"/>
      <c r="T2879" s="177"/>
      <c r="U2879" s="178"/>
      <c r="AE2879" s="132"/>
      <c r="AF2879" s="132"/>
      <c r="AG2879" s="132"/>
      <c r="AH2879" s="132"/>
      <c r="AI2879" s="132"/>
      <c r="AJ2879" s="132"/>
      <c r="AK2879" s="132"/>
      <c r="AL2879" s="132"/>
      <c r="AM2879" s="132"/>
      <c r="AN2879" s="132"/>
      <c r="AO2879" s="132"/>
      <c r="AP2879" s="132"/>
    </row>
    <row r="2880" spans="2:42" s="77" customFormat="1" ht="15" customHeight="1" x14ac:dyDescent="0.2">
      <c r="B2880" s="177"/>
      <c r="C2880" s="177"/>
      <c r="D2880" s="177"/>
      <c r="E2880" s="177"/>
      <c r="F2880" s="177"/>
      <c r="G2880" s="177"/>
      <c r="H2880" s="177"/>
      <c r="I2880" s="177"/>
      <c r="J2880" s="177"/>
      <c r="K2880" s="177"/>
      <c r="L2880" s="177"/>
      <c r="M2880" s="177"/>
      <c r="N2880" s="177"/>
      <c r="O2880" s="177"/>
      <c r="P2880" s="177"/>
      <c r="Q2880" s="177"/>
      <c r="R2880" s="177"/>
      <c r="S2880" s="177"/>
      <c r="T2880" s="177"/>
      <c r="U2880" s="178"/>
      <c r="AE2880" s="132"/>
      <c r="AF2880" s="132"/>
      <c r="AG2880" s="132"/>
      <c r="AH2880" s="132"/>
      <c r="AI2880" s="132"/>
      <c r="AJ2880" s="132"/>
      <c r="AK2880" s="132"/>
      <c r="AL2880" s="132"/>
      <c r="AM2880" s="132"/>
      <c r="AN2880" s="132"/>
      <c r="AO2880" s="132"/>
      <c r="AP2880" s="132"/>
    </row>
    <row r="2881" spans="2:42" s="77" customFormat="1" ht="15" customHeight="1" x14ac:dyDescent="0.2">
      <c r="B2881" s="177"/>
      <c r="C2881" s="177"/>
      <c r="D2881" s="177"/>
      <c r="E2881" s="177"/>
      <c r="F2881" s="177"/>
      <c r="G2881" s="177"/>
      <c r="H2881" s="177"/>
      <c r="I2881" s="177"/>
      <c r="J2881" s="177"/>
      <c r="K2881" s="177"/>
      <c r="L2881" s="177"/>
      <c r="M2881" s="177"/>
      <c r="N2881" s="177"/>
      <c r="O2881" s="177"/>
      <c r="P2881" s="177"/>
      <c r="Q2881" s="177"/>
      <c r="R2881" s="177"/>
      <c r="S2881" s="177"/>
      <c r="T2881" s="177"/>
      <c r="U2881" s="178"/>
      <c r="AE2881" s="132"/>
      <c r="AF2881" s="132"/>
      <c r="AG2881" s="132"/>
      <c r="AH2881" s="132"/>
      <c r="AI2881" s="132"/>
      <c r="AJ2881" s="132"/>
      <c r="AK2881" s="132"/>
      <c r="AL2881" s="132"/>
      <c r="AM2881" s="132"/>
      <c r="AN2881" s="132"/>
      <c r="AO2881" s="132"/>
      <c r="AP2881" s="132"/>
    </row>
    <row r="2882" spans="2:42" s="77" customFormat="1" ht="15" customHeight="1" x14ac:dyDescent="0.2">
      <c r="B2882" s="177"/>
      <c r="C2882" s="177"/>
      <c r="D2882" s="177"/>
      <c r="E2882" s="177"/>
      <c r="F2882" s="177"/>
      <c r="G2882" s="177"/>
      <c r="H2882" s="177"/>
      <c r="I2882" s="177"/>
      <c r="J2882" s="177"/>
      <c r="K2882" s="177"/>
      <c r="L2882" s="177"/>
      <c r="M2882" s="177"/>
      <c r="N2882" s="177"/>
      <c r="O2882" s="177"/>
      <c r="P2882" s="177"/>
      <c r="Q2882" s="177"/>
      <c r="R2882" s="177"/>
      <c r="S2882" s="177"/>
      <c r="T2882" s="177"/>
      <c r="U2882" s="178"/>
      <c r="AE2882" s="132"/>
      <c r="AF2882" s="132"/>
      <c r="AG2882" s="132"/>
      <c r="AH2882" s="132"/>
      <c r="AI2882" s="132"/>
      <c r="AJ2882" s="132"/>
      <c r="AK2882" s="132"/>
      <c r="AL2882" s="132"/>
      <c r="AM2882" s="132"/>
      <c r="AN2882" s="132"/>
      <c r="AO2882" s="132"/>
      <c r="AP2882" s="132"/>
    </row>
    <row r="2883" spans="2:42" s="77" customFormat="1" ht="15" customHeight="1" x14ac:dyDescent="0.2">
      <c r="B2883" s="177"/>
      <c r="C2883" s="177"/>
      <c r="D2883" s="177"/>
      <c r="E2883" s="177"/>
      <c r="F2883" s="177"/>
      <c r="G2883" s="177"/>
      <c r="H2883" s="177"/>
      <c r="I2883" s="177"/>
      <c r="J2883" s="177"/>
      <c r="K2883" s="177"/>
      <c r="L2883" s="177"/>
      <c r="M2883" s="177"/>
      <c r="N2883" s="177"/>
      <c r="O2883" s="177"/>
      <c r="P2883" s="177"/>
      <c r="Q2883" s="177"/>
      <c r="R2883" s="177"/>
      <c r="S2883" s="177"/>
      <c r="T2883" s="177"/>
      <c r="U2883" s="178"/>
      <c r="AE2883" s="132"/>
      <c r="AF2883" s="132"/>
      <c r="AG2883" s="132"/>
      <c r="AH2883" s="132"/>
      <c r="AI2883" s="132"/>
      <c r="AJ2883" s="132"/>
      <c r="AK2883" s="132"/>
      <c r="AL2883" s="132"/>
      <c r="AM2883" s="132"/>
      <c r="AN2883" s="132"/>
      <c r="AO2883" s="132"/>
      <c r="AP2883" s="132"/>
    </row>
    <row r="2884" spans="2:42" s="77" customFormat="1" ht="15" customHeight="1" x14ac:dyDescent="0.2">
      <c r="B2884" s="177"/>
      <c r="C2884" s="177"/>
      <c r="D2884" s="177"/>
      <c r="E2884" s="177"/>
      <c r="F2884" s="177"/>
      <c r="G2884" s="177"/>
      <c r="H2884" s="177"/>
      <c r="I2884" s="177"/>
      <c r="J2884" s="177"/>
      <c r="K2884" s="177"/>
      <c r="L2884" s="177"/>
      <c r="M2884" s="177"/>
      <c r="N2884" s="177"/>
      <c r="O2884" s="177"/>
      <c r="P2884" s="177"/>
      <c r="Q2884" s="177"/>
      <c r="R2884" s="177"/>
      <c r="S2884" s="177"/>
      <c r="T2884" s="177"/>
      <c r="U2884" s="178"/>
      <c r="AE2884" s="132"/>
      <c r="AF2884" s="132"/>
      <c r="AG2884" s="132"/>
      <c r="AH2884" s="132"/>
      <c r="AI2884" s="132"/>
      <c r="AJ2884" s="132"/>
      <c r="AK2884" s="132"/>
      <c r="AL2884" s="132"/>
      <c r="AM2884" s="132"/>
      <c r="AN2884" s="132"/>
      <c r="AO2884" s="132"/>
      <c r="AP2884" s="132"/>
    </row>
    <row r="2885" spans="2:42" s="77" customFormat="1" ht="15" customHeight="1" x14ac:dyDescent="0.2">
      <c r="B2885" s="177"/>
      <c r="C2885" s="177"/>
      <c r="D2885" s="177"/>
      <c r="E2885" s="177"/>
      <c r="F2885" s="177"/>
      <c r="G2885" s="177"/>
      <c r="H2885" s="177"/>
      <c r="I2885" s="177"/>
      <c r="J2885" s="177"/>
      <c r="K2885" s="177"/>
      <c r="L2885" s="177"/>
      <c r="M2885" s="177"/>
      <c r="N2885" s="177"/>
      <c r="O2885" s="177"/>
      <c r="P2885" s="177"/>
      <c r="Q2885" s="177"/>
      <c r="R2885" s="177"/>
      <c r="S2885" s="177"/>
      <c r="T2885" s="177"/>
      <c r="U2885" s="178"/>
      <c r="AE2885" s="132"/>
      <c r="AF2885" s="132"/>
      <c r="AG2885" s="132"/>
      <c r="AH2885" s="132"/>
      <c r="AI2885" s="132"/>
      <c r="AJ2885" s="132"/>
      <c r="AK2885" s="132"/>
      <c r="AL2885" s="132"/>
      <c r="AM2885" s="132"/>
      <c r="AN2885" s="132"/>
      <c r="AO2885" s="132"/>
      <c r="AP2885" s="132"/>
    </row>
    <row r="2886" spans="2:42" s="77" customFormat="1" ht="15" customHeight="1" x14ac:dyDescent="0.2">
      <c r="B2886" s="177"/>
      <c r="C2886" s="177"/>
      <c r="D2886" s="177"/>
      <c r="E2886" s="177"/>
      <c r="F2886" s="177"/>
      <c r="G2886" s="177"/>
      <c r="H2886" s="177"/>
      <c r="I2886" s="177"/>
      <c r="J2886" s="177"/>
      <c r="K2886" s="177"/>
      <c r="L2886" s="177"/>
      <c r="M2886" s="177"/>
      <c r="N2886" s="177"/>
      <c r="O2886" s="177"/>
      <c r="P2886" s="177"/>
      <c r="Q2886" s="177"/>
      <c r="R2886" s="177"/>
      <c r="S2886" s="177"/>
      <c r="T2886" s="177"/>
      <c r="U2886" s="178"/>
      <c r="AE2886" s="132"/>
      <c r="AF2886" s="132"/>
      <c r="AG2886" s="132"/>
      <c r="AH2886" s="132"/>
      <c r="AI2886" s="132"/>
      <c r="AJ2886" s="132"/>
      <c r="AK2886" s="132"/>
      <c r="AL2886" s="132"/>
      <c r="AM2886" s="132"/>
      <c r="AN2886" s="132"/>
      <c r="AO2886" s="132"/>
      <c r="AP2886" s="132"/>
    </row>
    <row r="2887" spans="2:42" s="77" customFormat="1" ht="15" customHeight="1" x14ac:dyDescent="0.2">
      <c r="B2887" s="177"/>
      <c r="C2887" s="177"/>
      <c r="D2887" s="177"/>
      <c r="E2887" s="177"/>
      <c r="F2887" s="177"/>
      <c r="G2887" s="177"/>
      <c r="H2887" s="177"/>
      <c r="I2887" s="177"/>
      <c r="J2887" s="177"/>
      <c r="K2887" s="177"/>
      <c r="L2887" s="177"/>
      <c r="M2887" s="177"/>
      <c r="N2887" s="177"/>
      <c r="O2887" s="177"/>
      <c r="P2887" s="177"/>
      <c r="Q2887" s="177"/>
      <c r="R2887" s="177"/>
      <c r="S2887" s="177"/>
      <c r="T2887" s="177"/>
      <c r="U2887" s="178"/>
      <c r="AE2887" s="132"/>
      <c r="AF2887" s="132"/>
      <c r="AG2887" s="132"/>
      <c r="AH2887" s="132"/>
      <c r="AI2887" s="132"/>
      <c r="AJ2887" s="132"/>
      <c r="AK2887" s="132"/>
      <c r="AL2887" s="132"/>
      <c r="AM2887" s="132"/>
      <c r="AN2887" s="132"/>
      <c r="AO2887" s="132"/>
      <c r="AP2887" s="132"/>
    </row>
    <row r="2888" spans="2:42" s="77" customFormat="1" ht="15" customHeight="1" x14ac:dyDescent="0.2">
      <c r="B2888" s="177"/>
      <c r="C2888" s="177"/>
      <c r="D2888" s="177"/>
      <c r="E2888" s="177"/>
      <c r="F2888" s="177"/>
      <c r="G2888" s="177"/>
      <c r="H2888" s="177"/>
      <c r="I2888" s="177"/>
      <c r="J2888" s="177"/>
      <c r="K2888" s="177"/>
      <c r="L2888" s="177"/>
      <c r="M2888" s="177"/>
      <c r="N2888" s="177"/>
      <c r="O2888" s="177"/>
      <c r="P2888" s="177"/>
      <c r="Q2888" s="177"/>
      <c r="R2888" s="177"/>
      <c r="S2888" s="177"/>
      <c r="T2888" s="177"/>
      <c r="U2888" s="178"/>
      <c r="AE2888" s="132"/>
      <c r="AF2888" s="132"/>
      <c r="AG2888" s="132"/>
      <c r="AH2888" s="132"/>
      <c r="AI2888" s="132"/>
      <c r="AJ2888" s="132"/>
      <c r="AK2888" s="132"/>
      <c r="AL2888" s="132"/>
      <c r="AM2888" s="132"/>
      <c r="AN2888" s="132"/>
      <c r="AO2888" s="132"/>
      <c r="AP2888" s="132"/>
    </row>
    <row r="2889" spans="2:42" s="77" customFormat="1" ht="15" customHeight="1" x14ac:dyDescent="0.2">
      <c r="B2889" s="177"/>
      <c r="C2889" s="177"/>
      <c r="D2889" s="177"/>
      <c r="E2889" s="177"/>
      <c r="F2889" s="177"/>
      <c r="G2889" s="177"/>
      <c r="H2889" s="177"/>
      <c r="I2889" s="177"/>
      <c r="J2889" s="177"/>
      <c r="K2889" s="177"/>
      <c r="L2889" s="177"/>
      <c r="M2889" s="177"/>
      <c r="N2889" s="177"/>
      <c r="O2889" s="177"/>
      <c r="P2889" s="177"/>
      <c r="Q2889" s="177"/>
      <c r="R2889" s="177"/>
      <c r="S2889" s="177"/>
      <c r="T2889" s="177"/>
      <c r="U2889" s="178"/>
      <c r="AE2889" s="132"/>
      <c r="AF2889" s="132"/>
      <c r="AG2889" s="132"/>
      <c r="AH2889" s="132"/>
      <c r="AI2889" s="132"/>
      <c r="AJ2889" s="132"/>
      <c r="AK2889" s="132"/>
      <c r="AL2889" s="132"/>
      <c r="AM2889" s="132"/>
      <c r="AN2889" s="132"/>
      <c r="AO2889" s="132"/>
      <c r="AP2889" s="132"/>
    </row>
    <row r="2890" spans="2:42" s="77" customFormat="1" ht="15" customHeight="1" x14ac:dyDescent="0.2">
      <c r="B2890" s="177"/>
      <c r="C2890" s="177"/>
      <c r="D2890" s="177"/>
      <c r="E2890" s="177"/>
      <c r="F2890" s="177"/>
      <c r="G2890" s="177"/>
      <c r="H2890" s="177"/>
      <c r="I2890" s="177"/>
      <c r="J2890" s="177"/>
      <c r="K2890" s="177"/>
      <c r="L2890" s="177"/>
      <c r="M2890" s="177"/>
      <c r="N2890" s="177"/>
      <c r="O2890" s="177"/>
      <c r="P2890" s="177"/>
      <c r="Q2890" s="177"/>
      <c r="R2890" s="177"/>
      <c r="S2890" s="177"/>
      <c r="T2890" s="177"/>
      <c r="U2890" s="178"/>
      <c r="AE2890" s="132"/>
      <c r="AF2890" s="132"/>
      <c r="AG2890" s="132"/>
      <c r="AH2890" s="132"/>
      <c r="AI2890" s="132"/>
      <c r="AJ2890" s="132"/>
      <c r="AK2890" s="132"/>
      <c r="AL2890" s="132"/>
      <c r="AM2890" s="132"/>
      <c r="AN2890" s="132"/>
      <c r="AO2890" s="132"/>
      <c r="AP2890" s="132"/>
    </row>
    <row r="2891" spans="2:42" s="77" customFormat="1" ht="15" customHeight="1" x14ac:dyDescent="0.2">
      <c r="B2891" s="177"/>
      <c r="C2891" s="177"/>
      <c r="D2891" s="177"/>
      <c r="E2891" s="177"/>
      <c r="F2891" s="177"/>
      <c r="G2891" s="177"/>
      <c r="H2891" s="177"/>
      <c r="I2891" s="177"/>
      <c r="J2891" s="177"/>
      <c r="K2891" s="177"/>
      <c r="L2891" s="177"/>
      <c r="M2891" s="177"/>
      <c r="N2891" s="177"/>
      <c r="O2891" s="177"/>
      <c r="P2891" s="177"/>
      <c r="Q2891" s="177"/>
      <c r="R2891" s="177"/>
      <c r="S2891" s="177"/>
      <c r="T2891" s="177"/>
      <c r="U2891" s="178"/>
      <c r="AE2891" s="132"/>
      <c r="AF2891" s="132"/>
      <c r="AG2891" s="132"/>
      <c r="AH2891" s="132"/>
      <c r="AI2891" s="132"/>
      <c r="AJ2891" s="132"/>
      <c r="AK2891" s="132"/>
      <c r="AL2891" s="132"/>
      <c r="AM2891" s="132"/>
      <c r="AN2891" s="132"/>
      <c r="AO2891" s="132"/>
      <c r="AP2891" s="132"/>
    </row>
    <row r="2892" spans="2:42" s="77" customFormat="1" ht="15" customHeight="1" x14ac:dyDescent="0.2">
      <c r="B2892" s="177"/>
      <c r="C2892" s="177"/>
      <c r="D2892" s="177"/>
      <c r="E2892" s="177"/>
      <c r="F2892" s="177"/>
      <c r="G2892" s="177"/>
      <c r="H2892" s="177"/>
      <c r="I2892" s="177"/>
      <c r="J2892" s="177"/>
      <c r="K2892" s="177"/>
      <c r="L2892" s="177"/>
      <c r="M2892" s="177"/>
      <c r="N2892" s="177"/>
      <c r="O2892" s="177"/>
      <c r="P2892" s="177"/>
      <c r="Q2892" s="177"/>
      <c r="R2892" s="177"/>
      <c r="S2892" s="177"/>
      <c r="T2892" s="177"/>
      <c r="U2892" s="178"/>
      <c r="AE2892" s="132"/>
      <c r="AF2892" s="132"/>
      <c r="AG2892" s="132"/>
      <c r="AH2892" s="132"/>
      <c r="AI2892" s="132"/>
      <c r="AJ2892" s="132"/>
      <c r="AK2892" s="132"/>
      <c r="AL2892" s="132"/>
      <c r="AM2892" s="132"/>
      <c r="AN2892" s="132"/>
      <c r="AO2892" s="132"/>
      <c r="AP2892" s="132"/>
    </row>
    <row r="2893" spans="2:42" s="77" customFormat="1" ht="15" customHeight="1" x14ac:dyDescent="0.2">
      <c r="B2893" s="177"/>
      <c r="C2893" s="177"/>
      <c r="D2893" s="177"/>
      <c r="E2893" s="177"/>
      <c r="F2893" s="177"/>
      <c r="G2893" s="177"/>
      <c r="H2893" s="177"/>
      <c r="I2893" s="177"/>
      <c r="J2893" s="177"/>
      <c r="K2893" s="177"/>
      <c r="L2893" s="177"/>
      <c r="M2893" s="177"/>
      <c r="N2893" s="177"/>
      <c r="O2893" s="177"/>
      <c r="P2893" s="177"/>
      <c r="Q2893" s="177"/>
      <c r="R2893" s="177"/>
      <c r="S2893" s="177"/>
      <c r="T2893" s="177"/>
      <c r="U2893" s="178"/>
      <c r="AE2893" s="132"/>
      <c r="AF2893" s="132"/>
      <c r="AG2893" s="132"/>
      <c r="AH2893" s="132"/>
      <c r="AI2893" s="132"/>
      <c r="AJ2893" s="132"/>
      <c r="AK2893" s="132"/>
      <c r="AL2893" s="132"/>
      <c r="AM2893" s="132"/>
      <c r="AN2893" s="132"/>
      <c r="AO2893" s="132"/>
      <c r="AP2893" s="132"/>
    </row>
    <row r="2894" spans="2:42" s="77" customFormat="1" ht="15" customHeight="1" x14ac:dyDescent="0.2">
      <c r="B2894" s="177"/>
      <c r="C2894" s="177"/>
      <c r="D2894" s="177"/>
      <c r="E2894" s="177"/>
      <c r="F2894" s="177"/>
      <c r="G2894" s="177"/>
      <c r="H2894" s="177"/>
      <c r="I2894" s="177"/>
      <c r="J2894" s="177"/>
      <c r="K2894" s="177"/>
      <c r="L2894" s="177"/>
      <c r="M2894" s="177"/>
      <c r="N2894" s="177"/>
      <c r="O2894" s="177"/>
      <c r="P2894" s="177"/>
      <c r="Q2894" s="177"/>
      <c r="R2894" s="177"/>
      <c r="S2894" s="177"/>
      <c r="T2894" s="177"/>
      <c r="U2894" s="178"/>
      <c r="AE2894" s="132"/>
      <c r="AF2894" s="132"/>
      <c r="AG2894" s="132"/>
      <c r="AH2894" s="132"/>
      <c r="AI2894" s="132"/>
      <c r="AJ2894" s="132"/>
      <c r="AK2894" s="132"/>
      <c r="AL2894" s="132"/>
      <c r="AM2894" s="132"/>
      <c r="AN2894" s="132"/>
      <c r="AO2894" s="132"/>
      <c r="AP2894" s="132"/>
    </row>
    <row r="2895" spans="2:42" ht="15" customHeight="1" x14ac:dyDescent="0.2">
      <c r="M2895" s="2">
        <v>16578795.439999999</v>
      </c>
    </row>
    <row r="2904" spans="13:13" ht="15" customHeight="1" x14ac:dyDescent="0.2">
      <c r="M2904" s="2">
        <v>49977</v>
      </c>
    </row>
  </sheetData>
  <mergeCells count="21">
    <mergeCell ref="D2718:Z2718"/>
    <mergeCell ref="AA2718:AC2718"/>
    <mergeCell ref="AG2730:AI2730"/>
    <mergeCell ref="AA8:AA10"/>
    <mergeCell ref="AB8:AB10"/>
    <mergeCell ref="AC8:AC10"/>
    <mergeCell ref="AG2480:AI2480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1" manualBreakCount="1">
    <brk id="2483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2019-10-11T02:48:44Z</dcterms:created>
  <dcterms:modified xsi:type="dcterms:W3CDTF">2019-10-11T02:50:51Z</dcterms:modified>
</cp:coreProperties>
</file>