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9. SEPT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B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8" i="1"/>
  <c r="Y168" i="1"/>
  <c r="X168" i="1"/>
  <c r="W168" i="1"/>
  <c r="W172" i="1" s="1"/>
  <c r="W174" i="1" s="1"/>
  <c r="V168" i="1"/>
  <c r="V172" i="1" s="1"/>
  <c r="V174" i="1" s="1"/>
  <c r="U168" i="1"/>
  <c r="T168" i="1"/>
  <c r="S168" i="1"/>
  <c r="S172" i="1" s="1"/>
  <c r="S174" i="1" s="1"/>
  <c r="R168" i="1"/>
  <c r="R172" i="1" s="1"/>
  <c r="R174" i="1" s="1"/>
  <c r="Q168" i="1"/>
  <c r="P168" i="1"/>
  <c r="O168" i="1"/>
  <c r="O172" i="1" s="1"/>
  <c r="O174" i="1" s="1"/>
  <c r="N168" i="1"/>
  <c r="N172" i="1" s="1"/>
  <c r="N174" i="1" s="1"/>
  <c r="M168" i="1"/>
  <c r="L168" i="1"/>
  <c r="K168" i="1"/>
  <c r="K172" i="1" s="1"/>
  <c r="K174" i="1" s="1"/>
  <c r="J168" i="1"/>
  <c r="J172" i="1" s="1"/>
  <c r="J174" i="1" s="1"/>
  <c r="I168" i="1"/>
  <c r="H168" i="1"/>
  <c r="G168" i="1"/>
  <c r="G172" i="1" s="1"/>
  <c r="G174" i="1" s="1"/>
  <c r="F168" i="1"/>
  <c r="F172" i="1" s="1"/>
  <c r="F174" i="1" s="1"/>
  <c r="E168" i="1"/>
  <c r="D168" i="1"/>
  <c r="C168" i="1"/>
  <c r="C172" i="1" s="1"/>
  <c r="C174" i="1" s="1"/>
  <c r="B168" i="1"/>
  <c r="B172" i="1" s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R142" i="1"/>
  <c r="R144" i="1" s="1"/>
  <c r="N142" i="1"/>
  <c r="N144" i="1" s="1"/>
  <c r="B142" i="1"/>
  <c r="AB142" i="1" s="1"/>
  <c r="Y141" i="1"/>
  <c r="X141" i="1"/>
  <c r="X131" i="1" s="1"/>
  <c r="W141" i="1"/>
  <c r="V141" i="1"/>
  <c r="U141" i="1"/>
  <c r="T141" i="1"/>
  <c r="T131" i="1" s="1"/>
  <c r="S141" i="1"/>
  <c r="R141" i="1"/>
  <c r="Q141" i="1"/>
  <c r="P141" i="1"/>
  <c r="P131" i="1" s="1"/>
  <c r="O141" i="1"/>
  <c r="N141" i="1"/>
  <c r="M141" i="1"/>
  <c r="L141" i="1"/>
  <c r="L131" i="1" s="1"/>
  <c r="K141" i="1"/>
  <c r="J141" i="1"/>
  <c r="I141" i="1"/>
  <c r="H141" i="1"/>
  <c r="H131" i="1" s="1"/>
  <c r="G141" i="1"/>
  <c r="F141" i="1"/>
  <c r="E141" i="1"/>
  <c r="D141" i="1"/>
  <c r="D131" i="1" s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29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29" i="1" s="1"/>
  <c r="R139" i="1"/>
  <c r="Q139" i="1"/>
  <c r="Q142" i="1" s="1"/>
  <c r="Q144" i="1" s="1"/>
  <c r="P139" i="1"/>
  <c r="P142" i="1" s="1"/>
  <c r="P144" i="1" s="1"/>
  <c r="O139" i="1"/>
  <c r="O129" i="1" s="1"/>
  <c r="N139" i="1"/>
  <c r="M139" i="1"/>
  <c r="M142" i="1" s="1"/>
  <c r="M144" i="1" s="1"/>
  <c r="L139" i="1"/>
  <c r="L142" i="1" s="1"/>
  <c r="L144" i="1" s="1"/>
  <c r="K139" i="1"/>
  <c r="K129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29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29" i="1" s="1"/>
  <c r="B139" i="1"/>
  <c r="AB139" i="1" s="1"/>
  <c r="AB138" i="1"/>
  <c r="AA138" i="1"/>
  <c r="AB133" i="1"/>
  <c r="U132" i="1"/>
  <c r="U134" i="1" s="1"/>
  <c r="J132" i="1"/>
  <c r="J134" i="1" s="1"/>
  <c r="E132" i="1"/>
  <c r="E134" i="1" s="1"/>
  <c r="Y131" i="1"/>
  <c r="W131" i="1"/>
  <c r="V131" i="1"/>
  <c r="U131" i="1"/>
  <c r="S131" i="1"/>
  <c r="R131" i="1"/>
  <c r="Q131" i="1"/>
  <c r="O131" i="1"/>
  <c r="N131" i="1"/>
  <c r="M131" i="1"/>
  <c r="K131" i="1"/>
  <c r="J131" i="1"/>
  <c r="I131" i="1"/>
  <c r="G131" i="1"/>
  <c r="F131" i="1"/>
  <c r="E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Y132" i="1" s="1"/>
  <c r="Y134" i="1" s="1"/>
  <c r="X129" i="1"/>
  <c r="V129" i="1"/>
  <c r="U129" i="1"/>
  <c r="T129" i="1"/>
  <c r="R129" i="1"/>
  <c r="Q129" i="1"/>
  <c r="Q132" i="1" s="1"/>
  <c r="Q134" i="1" s="1"/>
  <c r="P129" i="1"/>
  <c r="N129" i="1"/>
  <c r="N132" i="1" s="1"/>
  <c r="N134" i="1" s="1"/>
  <c r="M129" i="1"/>
  <c r="M132" i="1" s="1"/>
  <c r="M134" i="1" s="1"/>
  <c r="L129" i="1"/>
  <c r="J129" i="1"/>
  <c r="I129" i="1"/>
  <c r="I132" i="1" s="1"/>
  <c r="I134" i="1" s="1"/>
  <c r="H129" i="1"/>
  <c r="F129" i="1"/>
  <c r="E129" i="1"/>
  <c r="D129" i="1"/>
  <c r="B129" i="1"/>
  <c r="AB129" i="1" s="1"/>
  <c r="Y128" i="1"/>
  <c r="X128" i="1"/>
  <c r="X132" i="1" s="1"/>
  <c r="X134" i="1" s="1"/>
  <c r="W128" i="1"/>
  <c r="V128" i="1"/>
  <c r="V132" i="1" s="1"/>
  <c r="V134" i="1" s="1"/>
  <c r="U128" i="1"/>
  <c r="T128" i="1"/>
  <c r="T132" i="1" s="1"/>
  <c r="T134" i="1" s="1"/>
  <c r="S128" i="1"/>
  <c r="R128" i="1"/>
  <c r="R132" i="1" s="1"/>
  <c r="R134" i="1" s="1"/>
  <c r="Q128" i="1"/>
  <c r="P128" i="1"/>
  <c r="P132" i="1" s="1"/>
  <c r="P134" i="1" s="1"/>
  <c r="O128" i="1"/>
  <c r="N128" i="1"/>
  <c r="M128" i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F132" i="1" s="1"/>
  <c r="F134" i="1" s="1"/>
  <c r="E128" i="1"/>
  <c r="D128" i="1"/>
  <c r="D132" i="1" s="1"/>
  <c r="D134" i="1" s="1"/>
  <c r="C128" i="1"/>
  <c r="B128" i="1"/>
  <c r="B132" i="1" s="1"/>
  <c r="AA121" i="1"/>
  <c r="Z121" i="1"/>
  <c r="AB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B110" i="1" s="1"/>
  <c r="AB106" i="1"/>
  <c r="AA106" i="1"/>
  <c r="AB101" i="1"/>
  <c r="AA101" i="1"/>
  <c r="W100" i="1"/>
  <c r="W102" i="1" s="1"/>
  <c r="R100" i="1"/>
  <c r="R102" i="1" s="1"/>
  <c r="O100" i="1"/>
  <c r="O102" i="1" s="1"/>
  <c r="J100" i="1"/>
  <c r="J102" i="1" s="1"/>
  <c r="G100" i="1"/>
  <c r="G102" i="1" s="1"/>
  <c r="B100" i="1"/>
  <c r="B102" i="1" s="1"/>
  <c r="AB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X92" i="1"/>
  <c r="AA91" i="1"/>
  <c r="Z91" i="1"/>
  <c r="P90" i="1"/>
  <c r="P92" i="1" s="1"/>
  <c r="L90" i="1"/>
  <c r="L92" i="1" s="1"/>
  <c r="H90" i="1"/>
  <c r="H92" i="1" s="1"/>
  <c r="D90" i="1"/>
  <c r="D92" i="1" s="1"/>
  <c r="Y89" i="1"/>
  <c r="X89" i="1"/>
  <c r="W89" i="1"/>
  <c r="V89" i="1"/>
  <c r="U89" i="1"/>
  <c r="U90" i="1" s="1"/>
  <c r="U92" i="1" s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H89" i="1"/>
  <c r="G89" i="1"/>
  <c r="F89" i="1"/>
  <c r="E89" i="1"/>
  <c r="D89" i="1"/>
  <c r="C89" i="1"/>
  <c r="B89" i="1"/>
  <c r="AA89" i="1" s="1"/>
  <c r="AA88" i="1"/>
  <c r="Z88" i="1"/>
  <c r="Y87" i="1"/>
  <c r="Y90" i="1" s="1"/>
  <c r="Y92" i="1" s="1"/>
  <c r="X87" i="1"/>
  <c r="X90" i="1" s="1"/>
  <c r="W87" i="1"/>
  <c r="W90" i="1" s="1"/>
  <c r="W92" i="1" s="1"/>
  <c r="V87" i="1"/>
  <c r="V90" i="1" s="1"/>
  <c r="V92" i="1" s="1"/>
  <c r="U87" i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O87" i="1"/>
  <c r="O90" i="1" s="1"/>
  <c r="O92" i="1" s="1"/>
  <c r="N87" i="1"/>
  <c r="Z87" i="1" s="1"/>
  <c r="M87" i="1"/>
  <c r="M90" i="1" s="1"/>
  <c r="M92" i="1" s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B90" i="1" s="1"/>
  <c r="B92" i="1" s="1"/>
  <c r="Z86" i="1"/>
  <c r="AA81" i="1"/>
  <c r="Z81" i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X59" i="1" s="1"/>
  <c r="W79" i="1"/>
  <c r="V79" i="1"/>
  <c r="U79" i="1"/>
  <c r="T79" i="1"/>
  <c r="T59" i="1" s="1"/>
  <c r="S79" i="1"/>
  <c r="R79" i="1"/>
  <c r="Q79" i="1"/>
  <c r="P79" i="1"/>
  <c r="P59" i="1" s="1"/>
  <c r="O79" i="1"/>
  <c r="N79" i="1"/>
  <c r="M79" i="1"/>
  <c r="Z79" i="1" s="1"/>
  <c r="AA79" i="1" s="1"/>
  <c r="L79" i="1"/>
  <c r="L59" i="1" s="1"/>
  <c r="K79" i="1"/>
  <c r="J79" i="1"/>
  <c r="I79" i="1"/>
  <c r="H79" i="1"/>
  <c r="H59" i="1" s="1"/>
  <c r="G79" i="1"/>
  <c r="F79" i="1"/>
  <c r="E79" i="1"/>
  <c r="D79" i="1"/>
  <c r="D59" i="1" s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U77" i="1"/>
  <c r="U80" i="1" s="1"/>
  <c r="U82" i="1" s="1"/>
  <c r="T77" i="1"/>
  <c r="T80" i="1" s="1"/>
  <c r="T82" i="1" s="1"/>
  <c r="S77" i="1"/>
  <c r="S80" i="1" s="1"/>
  <c r="S82" i="1" s="1"/>
  <c r="R77" i="1"/>
  <c r="Q77" i="1"/>
  <c r="Q80" i="1" s="1"/>
  <c r="Q82" i="1" s="1"/>
  <c r="P77" i="1"/>
  <c r="P80" i="1" s="1"/>
  <c r="P82" i="1" s="1"/>
  <c r="O77" i="1"/>
  <c r="O80" i="1" s="1"/>
  <c r="O82" i="1" s="1"/>
  <c r="N77" i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I80" i="1" s="1"/>
  <c r="I82" i="1" s="1"/>
  <c r="H77" i="1"/>
  <c r="H80" i="1" s="1"/>
  <c r="H82" i="1" s="1"/>
  <c r="G77" i="1"/>
  <c r="G80" i="1" s="1"/>
  <c r="G82" i="1" s="1"/>
  <c r="F77" i="1"/>
  <c r="E77" i="1"/>
  <c r="E80" i="1" s="1"/>
  <c r="E82" i="1" s="1"/>
  <c r="D77" i="1"/>
  <c r="D80" i="1" s="1"/>
  <c r="D82" i="1" s="1"/>
  <c r="C77" i="1"/>
  <c r="C80" i="1" s="1"/>
  <c r="C82" i="1" s="1"/>
  <c r="B77" i="1"/>
  <c r="AA76" i="1"/>
  <c r="Z76" i="1"/>
  <c r="Z71" i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K69" i="1"/>
  <c r="J69" i="1"/>
  <c r="I69" i="1"/>
  <c r="H69" i="1"/>
  <c r="G69" i="1"/>
  <c r="F69" i="1"/>
  <c r="E69" i="1"/>
  <c r="D69" i="1"/>
  <c r="C69" i="1"/>
  <c r="B69" i="1"/>
  <c r="AA69" i="1" s="1"/>
  <c r="Z68" i="1"/>
  <c r="AA68" i="1" s="1"/>
  <c r="Y67" i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L67" i="1"/>
  <c r="L70" i="1" s="1"/>
  <c r="L72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70" i="1" s="1"/>
  <c r="D72" i="1" s="1"/>
  <c r="C67" i="1"/>
  <c r="C70" i="1" s="1"/>
  <c r="C72" i="1" s="1"/>
  <c r="B67" i="1"/>
  <c r="B70" i="1" s="1"/>
  <c r="B72" i="1" s="1"/>
  <c r="Z66" i="1"/>
  <c r="AB61" i="1"/>
  <c r="Z61" i="1"/>
  <c r="AA61" i="1" s="1"/>
  <c r="Y59" i="1"/>
  <c r="W59" i="1"/>
  <c r="V59" i="1"/>
  <c r="U59" i="1"/>
  <c r="S59" i="1"/>
  <c r="R59" i="1"/>
  <c r="Q59" i="1"/>
  <c r="O59" i="1"/>
  <c r="N59" i="1"/>
  <c r="M59" i="1"/>
  <c r="K59" i="1"/>
  <c r="J59" i="1"/>
  <c r="I59" i="1"/>
  <c r="G59" i="1"/>
  <c r="F59" i="1"/>
  <c r="E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V57" i="1"/>
  <c r="U57" i="1"/>
  <c r="R57" i="1"/>
  <c r="Q57" i="1"/>
  <c r="N57" i="1"/>
  <c r="M57" i="1"/>
  <c r="J57" i="1"/>
  <c r="I57" i="1"/>
  <c r="F57" i="1"/>
  <c r="E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X47" i="1"/>
  <c r="W47" i="1"/>
  <c r="W50" i="1" s="1"/>
  <c r="W52" i="1" s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Z47" i="1" s="1"/>
  <c r="AB47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C47" i="1"/>
  <c r="C50" i="1" s="1"/>
  <c r="C52" i="1" s="1"/>
  <c r="B47" i="1"/>
  <c r="AA47" i="1" s="1"/>
  <c r="Z46" i="1"/>
  <c r="AB46" i="1" s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Y19" i="1" s="1"/>
  <c r="X39" i="1"/>
  <c r="W39" i="1"/>
  <c r="V39" i="1"/>
  <c r="U39" i="1"/>
  <c r="U19" i="1" s="1"/>
  <c r="T39" i="1"/>
  <c r="S39" i="1"/>
  <c r="R39" i="1"/>
  <c r="Q39" i="1"/>
  <c r="Q19" i="1" s="1"/>
  <c r="P39" i="1"/>
  <c r="O39" i="1"/>
  <c r="N39" i="1"/>
  <c r="M39" i="1"/>
  <c r="Z39" i="1" s="1"/>
  <c r="L39" i="1"/>
  <c r="K39" i="1"/>
  <c r="J39" i="1"/>
  <c r="I39" i="1"/>
  <c r="I19" i="1" s="1"/>
  <c r="H39" i="1"/>
  <c r="G39" i="1"/>
  <c r="F39" i="1"/>
  <c r="E39" i="1"/>
  <c r="E19" i="1" s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B36" i="1"/>
  <c r="AA36" i="1"/>
  <c r="Z36" i="1"/>
  <c r="Z31" i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V19" i="1" s="1"/>
  <c r="U29" i="1"/>
  <c r="T29" i="1"/>
  <c r="S29" i="1"/>
  <c r="R29" i="1"/>
  <c r="R19" i="1" s="1"/>
  <c r="Q29" i="1"/>
  <c r="P29" i="1"/>
  <c r="O29" i="1"/>
  <c r="N29" i="1"/>
  <c r="N19" i="1" s="1"/>
  <c r="M29" i="1"/>
  <c r="L29" i="1"/>
  <c r="K29" i="1"/>
  <c r="J29" i="1"/>
  <c r="J19" i="1" s="1"/>
  <c r="I29" i="1"/>
  <c r="H29" i="1"/>
  <c r="G29" i="1"/>
  <c r="F29" i="1"/>
  <c r="F19" i="1" s="1"/>
  <c r="E29" i="1"/>
  <c r="D29" i="1"/>
  <c r="C29" i="1"/>
  <c r="B29" i="1"/>
  <c r="B19" i="1" s="1"/>
  <c r="A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F30" i="1" s="1"/>
  <c r="F32" i="1" s="1"/>
  <c r="E27" i="1"/>
  <c r="D27" i="1"/>
  <c r="C27" i="1"/>
  <c r="B27" i="1"/>
  <c r="B30" i="1" s="1"/>
  <c r="B32" i="1" s="1"/>
  <c r="Z26" i="1"/>
  <c r="D22" i="1"/>
  <c r="AB21" i="1"/>
  <c r="AA21" i="1"/>
  <c r="X19" i="1"/>
  <c r="W19" i="1"/>
  <c r="T19" i="1"/>
  <c r="S19" i="1"/>
  <c r="P19" i="1"/>
  <c r="O19" i="1"/>
  <c r="L19" i="1"/>
  <c r="K19" i="1"/>
  <c r="H19" i="1"/>
  <c r="G19" i="1"/>
  <c r="D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U17" i="1"/>
  <c r="T17" i="1"/>
  <c r="Q17" i="1"/>
  <c r="P17" i="1"/>
  <c r="M17" i="1"/>
  <c r="L17" i="1"/>
  <c r="I17" i="1"/>
  <c r="H17" i="1"/>
  <c r="E17" i="1"/>
  <c r="D17" i="1"/>
  <c r="C17" i="1"/>
  <c r="Y16" i="1"/>
  <c r="Y20" i="1" s="1"/>
  <c r="Y22" i="1" s="1"/>
  <c r="X16" i="1"/>
  <c r="W16" i="1"/>
  <c r="V16" i="1"/>
  <c r="U16" i="1"/>
  <c r="U20" i="1" s="1"/>
  <c r="U22" i="1" s="1"/>
  <c r="T16" i="1"/>
  <c r="S16" i="1"/>
  <c r="R16" i="1"/>
  <c r="Q16" i="1"/>
  <c r="Q20" i="1" s="1"/>
  <c r="Q22" i="1" s="1"/>
  <c r="P16" i="1"/>
  <c r="O16" i="1"/>
  <c r="N16" i="1"/>
  <c r="M16" i="1"/>
  <c r="L16" i="1"/>
  <c r="K16" i="1"/>
  <c r="J16" i="1"/>
  <c r="I16" i="1"/>
  <c r="I20" i="1" s="1"/>
  <c r="I22" i="1" s="1"/>
  <c r="H16" i="1"/>
  <c r="G16" i="1"/>
  <c r="F16" i="1"/>
  <c r="E16" i="1"/>
  <c r="E20" i="1" s="1"/>
  <c r="E22" i="1" s="1"/>
  <c r="D16" i="1"/>
  <c r="D20" i="1" s="1"/>
  <c r="C16" i="1"/>
  <c r="C20" i="1" s="1"/>
  <c r="C22" i="1" s="1"/>
  <c r="B16" i="1"/>
  <c r="Z16" i="1" l="1"/>
  <c r="AB26" i="1"/>
  <c r="AA26" i="1"/>
  <c r="Z29" i="1"/>
  <c r="AA29" i="1" s="1"/>
  <c r="D119" i="1"/>
  <c r="H119" i="1"/>
  <c r="L119" i="1"/>
  <c r="P119" i="1"/>
  <c r="T119" i="1"/>
  <c r="X119" i="1"/>
  <c r="N30" i="1"/>
  <c r="N32" i="1" s="1"/>
  <c r="N17" i="1"/>
  <c r="N20" i="1" s="1"/>
  <c r="N22" i="1" s="1"/>
  <c r="V30" i="1"/>
  <c r="V32" i="1" s="1"/>
  <c r="V17" i="1"/>
  <c r="V20" i="1" s="1"/>
  <c r="V22" i="1" s="1"/>
  <c r="J30" i="1"/>
  <c r="J32" i="1" s="1"/>
  <c r="J17" i="1"/>
  <c r="J20" i="1" s="1"/>
  <c r="J22" i="1" s="1"/>
  <c r="R30" i="1"/>
  <c r="R32" i="1" s="1"/>
  <c r="R17" i="1"/>
  <c r="R20" i="1" s="1"/>
  <c r="R22" i="1" s="1"/>
  <c r="Z27" i="1"/>
  <c r="AB27" i="1" s="1"/>
  <c r="H20" i="1"/>
  <c r="H22" i="1" s="1"/>
  <c r="L20" i="1"/>
  <c r="L22" i="1" s="1"/>
  <c r="P20" i="1"/>
  <c r="P22" i="1" s="1"/>
  <c r="T20" i="1"/>
  <c r="T22" i="1" s="1"/>
  <c r="X20" i="1"/>
  <c r="X22" i="1" s="1"/>
  <c r="B17" i="1"/>
  <c r="F17" i="1"/>
  <c r="F20" i="1" s="1"/>
  <c r="F22" i="1" s="1"/>
  <c r="AA18" i="1"/>
  <c r="C30" i="1"/>
  <c r="C32" i="1" s="1"/>
  <c r="G30" i="1"/>
  <c r="G32" i="1" s="1"/>
  <c r="G17" i="1"/>
  <c r="G20" i="1" s="1"/>
  <c r="G22" i="1" s="1"/>
  <c r="K30" i="1"/>
  <c r="K32" i="1" s="1"/>
  <c r="K17" i="1"/>
  <c r="K20" i="1" s="1"/>
  <c r="K22" i="1" s="1"/>
  <c r="O30" i="1"/>
  <c r="O32" i="1" s="1"/>
  <c r="O17" i="1"/>
  <c r="Z17" i="1" s="1"/>
  <c r="AB17" i="1" s="1"/>
  <c r="S30" i="1"/>
  <c r="S32" i="1" s="1"/>
  <c r="S17" i="1"/>
  <c r="S20" i="1" s="1"/>
  <c r="S22" i="1" s="1"/>
  <c r="W30" i="1"/>
  <c r="W32" i="1" s="1"/>
  <c r="W17" i="1"/>
  <c r="W20" i="1" s="1"/>
  <c r="W22" i="1" s="1"/>
  <c r="AA27" i="1"/>
  <c r="Z70" i="1"/>
  <c r="AB70" i="1" s="1"/>
  <c r="AB67" i="1"/>
  <c r="AA67" i="1"/>
  <c r="Z72" i="1"/>
  <c r="AB72" i="1" s="1"/>
  <c r="Z90" i="1"/>
  <c r="AB90" i="1" s="1"/>
  <c r="AB31" i="1"/>
  <c r="AA31" i="1"/>
  <c r="Z118" i="1"/>
  <c r="Z240" i="1" s="1"/>
  <c r="AA87" i="1"/>
  <c r="AB87" i="1"/>
  <c r="M19" i="1"/>
  <c r="Z19" i="1" s="1"/>
  <c r="AA19" i="1" s="1"/>
  <c r="Z37" i="1"/>
  <c r="AA46" i="1"/>
  <c r="AA50" i="1" s="1"/>
  <c r="B50" i="1"/>
  <c r="B52" i="1" s="1"/>
  <c r="N50" i="1"/>
  <c r="N52" i="1" s="1"/>
  <c r="Z50" i="1"/>
  <c r="AB50" i="1" s="1"/>
  <c r="AA51" i="1"/>
  <c r="AA52" i="1" s="1"/>
  <c r="E116" i="1"/>
  <c r="I116" i="1"/>
  <c r="M116" i="1"/>
  <c r="Q116" i="1"/>
  <c r="U116" i="1"/>
  <c r="Y116" i="1"/>
  <c r="C57" i="1"/>
  <c r="C117" i="1" s="1"/>
  <c r="G57" i="1"/>
  <c r="G117" i="1" s="1"/>
  <c r="K57" i="1"/>
  <c r="K117" i="1" s="1"/>
  <c r="O57" i="1"/>
  <c r="O117" i="1" s="1"/>
  <c r="S57" i="1"/>
  <c r="S117" i="1" s="1"/>
  <c r="W57" i="1"/>
  <c r="W117" i="1" s="1"/>
  <c r="B118" i="1"/>
  <c r="AA118" i="1" s="1"/>
  <c r="F118" i="1"/>
  <c r="J118" i="1"/>
  <c r="N118" i="1"/>
  <c r="R118" i="1"/>
  <c r="V118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AA71" i="1"/>
  <c r="AA72" i="1" s="1"/>
  <c r="Z77" i="1"/>
  <c r="AB81" i="1"/>
  <c r="AA97" i="1"/>
  <c r="AA100" i="1" s="1"/>
  <c r="AA102" i="1" s="1"/>
  <c r="AB100" i="1"/>
  <c r="C110" i="1"/>
  <c r="C112" i="1" s="1"/>
  <c r="G110" i="1"/>
  <c r="G112" i="1" s="1"/>
  <c r="AB107" i="1"/>
  <c r="AB51" i="1"/>
  <c r="B116" i="1"/>
  <c r="F116" i="1"/>
  <c r="J116" i="1"/>
  <c r="N116" i="1"/>
  <c r="R116" i="1"/>
  <c r="V116" i="1"/>
  <c r="Z56" i="1"/>
  <c r="D57" i="1"/>
  <c r="D117" i="1" s="1"/>
  <c r="H57" i="1"/>
  <c r="H117" i="1" s="1"/>
  <c r="L57" i="1"/>
  <c r="L117" i="1" s="1"/>
  <c r="P57" i="1"/>
  <c r="P117" i="1" s="1"/>
  <c r="T57" i="1"/>
  <c r="T117" i="1" s="1"/>
  <c r="X57" i="1"/>
  <c r="X117" i="1" s="1"/>
  <c r="C118" i="1"/>
  <c r="G118" i="1"/>
  <c r="K118" i="1"/>
  <c r="O118" i="1"/>
  <c r="S118" i="1"/>
  <c r="W118" i="1"/>
  <c r="AA5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B71" i="1"/>
  <c r="AA86" i="1"/>
  <c r="AA90" i="1" s="1"/>
  <c r="AA92" i="1" s="1"/>
  <c r="N90" i="1"/>
  <c r="N92" i="1" s="1"/>
  <c r="C116" i="1"/>
  <c r="G116" i="1"/>
  <c r="K116" i="1"/>
  <c r="O116" i="1"/>
  <c r="S116" i="1"/>
  <c r="W11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F119" i="1"/>
  <c r="J119" i="1"/>
  <c r="N119" i="1"/>
  <c r="R119" i="1"/>
  <c r="V119" i="1"/>
  <c r="Z59" i="1"/>
  <c r="Z119" i="1" s="1"/>
  <c r="Z241" i="1" s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Z92" i="1"/>
  <c r="AB92" i="1" s="1"/>
  <c r="AB91" i="1"/>
  <c r="D116" i="1"/>
  <c r="D120" i="1" s="1"/>
  <c r="D122" i="1" s="1"/>
  <c r="H116" i="1"/>
  <c r="H120" i="1" s="1"/>
  <c r="H122" i="1" s="1"/>
  <c r="L116" i="1"/>
  <c r="L120" i="1" s="1"/>
  <c r="L122" i="1" s="1"/>
  <c r="P116" i="1"/>
  <c r="P120" i="1" s="1"/>
  <c r="P122" i="1" s="1"/>
  <c r="T116" i="1"/>
  <c r="T120" i="1" s="1"/>
  <c r="T122" i="1" s="1"/>
  <c r="X116" i="1"/>
  <c r="X120" i="1" s="1"/>
  <c r="X122" i="1" s="1"/>
  <c r="B117" i="1"/>
  <c r="F117" i="1"/>
  <c r="J117" i="1"/>
  <c r="N117" i="1"/>
  <c r="R117" i="1"/>
  <c r="V117" i="1"/>
  <c r="Z57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AA5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B110" i="1"/>
  <c r="B112" i="1"/>
  <c r="AB112" i="1" s="1"/>
  <c r="AA107" i="1"/>
  <c r="AA110" i="1" s="1"/>
  <c r="AA112" i="1" s="1"/>
  <c r="AB132" i="1"/>
  <c r="B134" i="1"/>
  <c r="AB134" i="1" s="1"/>
  <c r="AA128" i="1"/>
  <c r="AA132" i="1" s="1"/>
  <c r="AA134" i="1" s="1"/>
  <c r="AA129" i="1"/>
  <c r="B144" i="1"/>
  <c r="AB144" i="1" s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AB128" i="1"/>
  <c r="AA139" i="1"/>
  <c r="AA142" i="1" s="1"/>
  <c r="AA144" i="1" s="1"/>
  <c r="AB162" i="1"/>
  <c r="B164" i="1"/>
  <c r="AB164" i="1" s="1"/>
  <c r="AB172" i="1"/>
  <c r="B174" i="1"/>
  <c r="AB174" i="1" s="1"/>
  <c r="AA149" i="1"/>
  <c r="AA152" i="1" s="1"/>
  <c r="AA154" i="1" s="1"/>
  <c r="B152" i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B212" i="1"/>
  <c r="B214" i="1"/>
  <c r="AB214" i="1" s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E228" i="1"/>
  <c r="I228" i="1"/>
  <c r="M228" i="1"/>
  <c r="Q228" i="1"/>
  <c r="U228" i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D172" i="1"/>
  <c r="D174" i="1" s="1"/>
  <c r="H172" i="1"/>
  <c r="H174" i="1" s="1"/>
  <c r="L172" i="1"/>
  <c r="L174" i="1" s="1"/>
  <c r="P172" i="1"/>
  <c r="P174" i="1" s="1"/>
  <c r="T172" i="1"/>
  <c r="T174" i="1" s="1"/>
  <c r="X172" i="1"/>
  <c r="X174" i="1" s="1"/>
  <c r="AB202" i="1"/>
  <c r="B204" i="1"/>
  <c r="AB204" i="1" s="1"/>
  <c r="AB222" i="1"/>
  <c r="B224" i="1"/>
  <c r="AB224" i="1" s="1"/>
  <c r="C228" i="1"/>
  <c r="G228" i="1"/>
  <c r="K228" i="1"/>
  <c r="O228" i="1"/>
  <c r="S228" i="1"/>
  <c r="W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AA179" i="1"/>
  <c r="AA182" i="1" s="1"/>
  <c r="AA184" i="1" s="1"/>
  <c r="B182" i="1"/>
  <c r="AA189" i="1"/>
  <c r="AA192" i="1" s="1"/>
  <c r="AA194" i="1" s="1"/>
  <c r="B192" i="1"/>
  <c r="AA199" i="1"/>
  <c r="AA202" i="1" s="1"/>
  <c r="AA204" i="1" s="1"/>
  <c r="AA209" i="1"/>
  <c r="AA212" i="1" s="1"/>
  <c r="AA214" i="1" s="1"/>
  <c r="AA219" i="1"/>
  <c r="AA222" i="1" s="1"/>
  <c r="AA224" i="1" s="1"/>
  <c r="AA243" i="1"/>
  <c r="W232" i="1" l="1"/>
  <c r="W234" i="1" s="1"/>
  <c r="W238" i="1"/>
  <c r="W242" i="1" s="1"/>
  <c r="W244" i="1" s="1"/>
  <c r="G232" i="1"/>
  <c r="G234" i="1" s="1"/>
  <c r="G238" i="1"/>
  <c r="G242" i="1" s="1"/>
  <c r="G244" i="1" s="1"/>
  <c r="AA172" i="1"/>
  <c r="AA174" i="1" s="1"/>
  <c r="J232" i="1"/>
  <c r="J234" i="1" s="1"/>
  <c r="J238" i="1"/>
  <c r="J242" i="1" s="1"/>
  <c r="J244" i="1" s="1"/>
  <c r="Q238" i="1"/>
  <c r="Q242" i="1" s="1"/>
  <c r="Q244" i="1" s="1"/>
  <c r="Q232" i="1"/>
  <c r="Q234" i="1" s="1"/>
  <c r="P238" i="1"/>
  <c r="P242" i="1" s="1"/>
  <c r="P244" i="1" s="1"/>
  <c r="P232" i="1"/>
  <c r="P234" i="1" s="1"/>
  <c r="S120" i="1"/>
  <c r="S122" i="1" s="1"/>
  <c r="C120" i="1"/>
  <c r="C122" i="1" s="1"/>
  <c r="R120" i="1"/>
  <c r="R122" i="1" s="1"/>
  <c r="B120" i="1"/>
  <c r="B122" i="1" s="1"/>
  <c r="Z80" i="1"/>
  <c r="AB77" i="1"/>
  <c r="M120" i="1"/>
  <c r="M122" i="1" s="1"/>
  <c r="Z40" i="1"/>
  <c r="AB37" i="1"/>
  <c r="AA17" i="1"/>
  <c r="O20" i="1"/>
  <c r="O22" i="1" s="1"/>
  <c r="AA30" i="1"/>
  <c r="AA32" i="1" s="1"/>
  <c r="AB192" i="1"/>
  <c r="B194" i="1"/>
  <c r="AB194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B240" i="1"/>
  <c r="AA240" i="1" s="1"/>
  <c r="AA230" i="1"/>
  <c r="V232" i="1"/>
  <c r="V234" i="1" s="1"/>
  <c r="V238" i="1"/>
  <c r="V242" i="1" s="1"/>
  <c r="V244" i="1" s="1"/>
  <c r="F232" i="1"/>
  <c r="F234" i="1" s="1"/>
  <c r="F238" i="1"/>
  <c r="F242" i="1" s="1"/>
  <c r="F244" i="1" s="1"/>
  <c r="M238" i="1"/>
  <c r="M242" i="1" s="1"/>
  <c r="M244" i="1" s="1"/>
  <c r="M232" i="1"/>
  <c r="M234" i="1" s="1"/>
  <c r="B239" i="1"/>
  <c r="AB229" i="1"/>
  <c r="AA229" i="1"/>
  <c r="L238" i="1"/>
  <c r="L242" i="1" s="1"/>
  <c r="L244" i="1" s="1"/>
  <c r="L232" i="1"/>
  <c r="L234" i="1" s="1"/>
  <c r="AB152" i="1"/>
  <c r="B154" i="1"/>
  <c r="AB154" i="1" s="1"/>
  <c r="O120" i="1"/>
  <c r="O122" i="1" s="1"/>
  <c r="N120" i="1"/>
  <c r="N122" i="1" s="1"/>
  <c r="Y120" i="1"/>
  <c r="Y122" i="1" s="1"/>
  <c r="I120" i="1"/>
  <c r="I122" i="1" s="1"/>
  <c r="Z30" i="1"/>
  <c r="M20" i="1"/>
  <c r="M22" i="1" s="1"/>
  <c r="O232" i="1"/>
  <c r="O234" i="1" s="1"/>
  <c r="O238" i="1"/>
  <c r="O242" i="1" s="1"/>
  <c r="O244" i="1" s="1"/>
  <c r="R232" i="1"/>
  <c r="R234" i="1" s="1"/>
  <c r="R238" i="1"/>
  <c r="R242" i="1" s="1"/>
  <c r="R244" i="1" s="1"/>
  <c r="B232" i="1"/>
  <c r="B238" i="1"/>
  <c r="AB228" i="1"/>
  <c r="AA228" i="1"/>
  <c r="Y238" i="1"/>
  <c r="Y242" i="1" s="1"/>
  <c r="Y244" i="1" s="1"/>
  <c r="Y232" i="1"/>
  <c r="Y234" i="1" s="1"/>
  <c r="I238" i="1"/>
  <c r="I242" i="1" s="1"/>
  <c r="I244" i="1" s="1"/>
  <c r="I232" i="1"/>
  <c r="I234" i="1" s="1"/>
  <c r="X238" i="1"/>
  <c r="X242" i="1" s="1"/>
  <c r="X244" i="1" s="1"/>
  <c r="X232" i="1"/>
  <c r="X234" i="1" s="1"/>
  <c r="H238" i="1"/>
  <c r="H242" i="1" s="1"/>
  <c r="H244" i="1" s="1"/>
  <c r="H232" i="1"/>
  <c r="H234" i="1" s="1"/>
  <c r="AA119" i="1"/>
  <c r="K120" i="1"/>
  <c r="K122" i="1" s="1"/>
  <c r="Z116" i="1"/>
  <c r="AA116" i="1" s="1"/>
  <c r="AA56" i="1"/>
  <c r="Z60" i="1"/>
  <c r="J120" i="1"/>
  <c r="J122" i="1" s="1"/>
  <c r="U120" i="1"/>
  <c r="U122" i="1" s="1"/>
  <c r="E120" i="1"/>
  <c r="E122" i="1" s="1"/>
  <c r="Z52" i="1"/>
  <c r="AB52" i="1" s="1"/>
  <c r="AA77" i="1"/>
  <c r="AA80" i="1" s="1"/>
  <c r="AA82" i="1" s="1"/>
  <c r="AA37" i="1"/>
  <c r="AA40" i="1" s="1"/>
  <c r="AA42" i="1" s="1"/>
  <c r="AB182" i="1"/>
  <c r="B184" i="1"/>
  <c r="AB184" i="1" s="1"/>
  <c r="AA231" i="1"/>
  <c r="B241" i="1"/>
  <c r="AA241" i="1" s="1"/>
  <c r="K232" i="1"/>
  <c r="K234" i="1" s="1"/>
  <c r="K238" i="1"/>
  <c r="K242" i="1" s="1"/>
  <c r="K244" i="1" s="1"/>
  <c r="N232" i="1"/>
  <c r="N234" i="1" s="1"/>
  <c r="N238" i="1"/>
  <c r="N242" i="1" s="1"/>
  <c r="N244" i="1" s="1"/>
  <c r="U238" i="1"/>
  <c r="U242" i="1" s="1"/>
  <c r="U244" i="1" s="1"/>
  <c r="U232" i="1"/>
  <c r="U234" i="1" s="1"/>
  <c r="E238" i="1"/>
  <c r="E242" i="1" s="1"/>
  <c r="E244" i="1" s="1"/>
  <c r="E232" i="1"/>
  <c r="E23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Z117" i="1"/>
  <c r="AA117" i="1" s="1"/>
  <c r="AB57" i="1"/>
  <c r="W120" i="1"/>
  <c r="W122" i="1" s="1"/>
  <c r="G120" i="1"/>
  <c r="G122" i="1" s="1"/>
  <c r="V120" i="1"/>
  <c r="V122" i="1" s="1"/>
  <c r="F120" i="1"/>
  <c r="F122" i="1" s="1"/>
  <c r="Q120" i="1"/>
  <c r="Q122" i="1" s="1"/>
  <c r="AA57" i="1"/>
  <c r="AA16" i="1"/>
  <c r="AA20" i="1" s="1"/>
  <c r="AA22" i="1" s="1"/>
  <c r="Z20" i="1"/>
  <c r="B20" i="1"/>
  <c r="B22" i="1" s="1"/>
  <c r="AA120" i="1" l="1"/>
  <c r="AA122" i="1" s="1"/>
  <c r="AB20" i="1"/>
  <c r="Z22" i="1"/>
  <c r="AB22" i="1" s="1"/>
  <c r="B242" i="1"/>
  <c r="B244" i="1" s="1"/>
  <c r="Z239" i="1"/>
  <c r="AB239" i="1" s="1"/>
  <c r="AB117" i="1"/>
  <c r="Z62" i="1"/>
  <c r="AB62" i="1" s="1"/>
  <c r="AB60" i="1"/>
  <c r="AB232" i="1"/>
  <c r="B234" i="1"/>
  <c r="AB234" i="1" s="1"/>
  <c r="AA60" i="1"/>
  <c r="AA62" i="1" s="1"/>
  <c r="AA232" i="1"/>
  <c r="AA234" i="1" s="1"/>
  <c r="Z238" i="1"/>
  <c r="Z242" i="1" s="1"/>
  <c r="Z120" i="1"/>
  <c r="AB30" i="1"/>
  <c r="Z32" i="1"/>
  <c r="AB32" i="1" s="1"/>
  <c r="AA239" i="1"/>
  <c r="AB40" i="1"/>
  <c r="Z42" i="1"/>
  <c r="AB42" i="1" s="1"/>
  <c r="AB80" i="1"/>
  <c r="Z82" i="1"/>
  <c r="AB82" i="1" s="1"/>
  <c r="AB120" i="1" l="1"/>
  <c r="Z122" i="1"/>
  <c r="AB122" i="1" s="1"/>
  <c r="AB242" i="1"/>
  <c r="Z244" i="1"/>
  <c r="AA238" i="1"/>
  <c r="AA242" i="1" s="1"/>
  <c r="AA244" i="1" s="1"/>
  <c r="Z252" i="1" l="1"/>
  <c r="AB244" i="1"/>
  <c r="Z247" i="1"/>
</calcChain>
</file>

<file path=xl/sharedStrings.xml><?xml version="1.0" encoding="utf-8"?>
<sst xmlns="http://schemas.openxmlformats.org/spreadsheetml/2006/main" count="252" uniqueCount="61">
  <si>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</si>
  <si>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</si>
  <si>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</si>
  <si>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</si>
  <si>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</si>
  <si>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September 30,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</si>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</sst>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6" fillId="0" borderId="5" xfId="2" applyFont="1" applyBorder="1"/>
    <xf numFmtId="43" fontId="10" fillId="0" borderId="6" xfId="1" applyFont="1" applyBorder="1"/>
    <xf numFmtId="43" fontId="1" fillId="0" borderId="0" xfId="2" applyNumberFormat="1"/>
    <xf numFmtId="43" fontId="1" fillId="0" borderId="0" xfId="1" applyFon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  <xf numFmtId="43" fontId="8" fillId="0" borderId="5" xfId="1" applyFont="1" applyBorder="1"/>
    <xf numFmtId="0" fontId="1" fillId="0" borderId="0" xfId="2" applyBorder="1"/>
    <xf numFmtId="0" fontId="2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0" xfId="2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9.%20September\FUND%20102%20CONSO%20CURRENT%20AS%20OF%20SEPTEMBER%2030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9.%20SEPTEMBER\FUND%20102%20CURRENT%20CONSOLIDATED%20REPORT%20September%2030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446120918.96999991</v>
          </cell>
          <cell r="I1452">
            <v>-1058414081.03</v>
          </cell>
          <cell r="J1452">
            <v>111691753.22000001</v>
          </cell>
          <cell r="K1452">
            <v>325012486.2899999</v>
          </cell>
          <cell r="L1452">
            <v>386006123.96999997</v>
          </cell>
          <cell r="M1452">
            <v>0</v>
          </cell>
          <cell r="N1452">
            <v>107708881.45</v>
          </cell>
          <cell r="O1452">
            <v>267024285.14999995</v>
          </cell>
          <cell r="P1452">
            <v>353300435.23000002</v>
          </cell>
          <cell r="Q1452">
            <v>0</v>
          </cell>
          <cell r="R1452">
            <v>728033601.83000004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8937858.5999999996</v>
          </cell>
          <cell r="Y1452">
            <v>12169363.240000002</v>
          </cell>
          <cell r="Z1452">
            <v>7255898.830000001</v>
          </cell>
          <cell r="AA1452">
            <v>13280426.67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104480141.2599999</v>
          </cell>
          <cell r="I1663">
            <v>-1161255858.74</v>
          </cell>
          <cell r="J1663">
            <v>145631364</v>
          </cell>
          <cell r="K1663">
            <v>937379157.43000007</v>
          </cell>
          <cell r="L1663">
            <v>65093273.529999994</v>
          </cell>
          <cell r="M1663">
            <v>0</v>
          </cell>
          <cell r="N1663">
            <v>145631364</v>
          </cell>
          <cell r="O1663">
            <v>937286495.5200001</v>
          </cell>
          <cell r="P1663">
            <v>64957312.029999994</v>
          </cell>
          <cell r="Q1663">
            <v>0</v>
          </cell>
          <cell r="R1663">
            <v>1147875171.5500002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54503.19</v>
          </cell>
          <cell r="Y1663">
            <v>0</v>
          </cell>
          <cell r="Z1663">
            <v>8958</v>
          </cell>
          <cell r="AA1663">
            <v>127003.5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1970814158.4400003</v>
          </cell>
          <cell r="AF5401">
            <v>799456841.55999982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94905385.060000002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94905385.060000002</v>
          </cell>
        </row>
        <row r="116">
          <cell r="Q116">
            <v>94905385.060000002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1875908773.3800001</v>
          </cell>
        </row>
        <row r="2519">
          <cell r="ER2519">
            <v>1875908773.3800001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66"/>
  <sheetViews>
    <sheetView showGridLines="0" tabSelected="1" zoomScaleNormal="10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H73" sqref="AH73"/>
    </sheetView>
  </sheetViews>
  <sheetFormatPr defaultColWidth="8.85546875" defaultRowHeight="15" customHeight="1" x14ac:dyDescent="0.2"/>
  <cols>
    <col min="1" max="1" width="29.710937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69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  <c r="AE8" s="70"/>
    </row>
    <row r="9" spans="1:31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  <c r="AE9" s="70"/>
    </row>
    <row r="10" spans="1:31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  <c r="AE10" s="70"/>
    </row>
    <row r="11" spans="1:31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E11" s="71"/>
    </row>
    <row r="12" spans="1:31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E12" s="72"/>
    </row>
    <row r="13" spans="1:31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E13" s="72"/>
    </row>
    <row r="14" spans="1:31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E14" s="72"/>
    </row>
    <row r="15" spans="1:31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E15" s="72"/>
    </row>
    <row r="16" spans="1:31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E16" s="72"/>
    </row>
    <row r="17" spans="1:31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E17" s="72"/>
    </row>
    <row r="18" spans="1:31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E18" s="72"/>
    </row>
    <row r="19" spans="1:31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E19" s="72"/>
    </row>
    <row r="20" spans="1:31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E20" s="72"/>
    </row>
    <row r="21" spans="1:31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E21" s="72"/>
    </row>
    <row r="22" spans="1:31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E22" s="72"/>
    </row>
    <row r="23" spans="1:31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E23" s="72"/>
    </row>
    <row r="24" spans="1:31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E24" s="72"/>
    </row>
    <row r="25" spans="1:31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E25" s="72"/>
    </row>
    <row r="26" spans="1:31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E26" s="72"/>
    </row>
    <row r="27" spans="1:31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E27" s="72"/>
    </row>
    <row r="28" spans="1:31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E28" s="72"/>
    </row>
    <row r="29" spans="1:31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E29" s="72"/>
    </row>
    <row r="30" spans="1:31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E30" s="72"/>
    </row>
    <row r="31" spans="1:31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E31" s="72"/>
    </row>
    <row r="32" spans="1:31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E32" s="72"/>
    </row>
    <row r="33" spans="1:31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E33" s="72"/>
    </row>
    <row r="34" spans="1:31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E34" s="72"/>
    </row>
    <row r="35" spans="1:31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E35" s="72"/>
    </row>
    <row r="36" spans="1:31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E36" s="72"/>
    </row>
    <row r="37" spans="1:31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E37" s="72"/>
    </row>
    <row r="38" spans="1:31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E38" s="72"/>
    </row>
    <row r="39" spans="1:31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E39" s="72"/>
    </row>
    <row r="40" spans="1:31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E40" s="72"/>
    </row>
    <row r="41" spans="1:31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E41" s="72"/>
    </row>
    <row r="42" spans="1:31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E42" s="72"/>
    </row>
    <row r="43" spans="1:31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E43" s="72"/>
    </row>
    <row r="44" spans="1:31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E44" s="72"/>
    </row>
    <row r="45" spans="1:31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E45" s="72"/>
    </row>
    <row r="46" spans="1:31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E46" s="72"/>
    </row>
    <row r="47" spans="1:31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E47" s="72"/>
    </row>
    <row r="48" spans="1:31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E48" s="72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E49" s="72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E50" s="72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E51" s="72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E52" s="72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E53" s="72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E54" s="72"/>
    </row>
    <row r="55" spans="1:32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E55" s="72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E56" s="72"/>
    </row>
    <row r="57" spans="1:32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550601060.22999978</v>
      </c>
      <c r="D57" s="38">
        <f t="shared" si="11"/>
        <v>-2219669939.77</v>
      </c>
      <c r="E57" s="38">
        <f t="shared" si="11"/>
        <v>257323117.22000003</v>
      </c>
      <c r="F57" s="38">
        <f t="shared" si="11"/>
        <v>1262391643.72</v>
      </c>
      <c r="G57" s="38">
        <f t="shared" si="11"/>
        <v>451099397.49999994</v>
      </c>
      <c r="H57" s="38">
        <f t="shared" si="11"/>
        <v>0</v>
      </c>
      <c r="I57" s="38">
        <f t="shared" si="11"/>
        <v>253340245.44999999</v>
      </c>
      <c r="J57" s="38">
        <f t="shared" si="11"/>
        <v>1204310780.6700001</v>
      </c>
      <c r="K57" s="38">
        <f t="shared" si="11"/>
        <v>418257747.25999999</v>
      </c>
      <c r="L57" s="38">
        <f t="shared" si="11"/>
        <v>0</v>
      </c>
      <c r="M57" s="38">
        <f t="shared" si="11"/>
        <v>1875908773.3800001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8992361.7899999991</v>
      </c>
      <c r="T57" s="38">
        <f t="shared" si="11"/>
        <v>12169363.240000002</v>
      </c>
      <c r="U57" s="38">
        <f t="shared" si="11"/>
        <v>7264856.830000001</v>
      </c>
      <c r="V57" s="38">
        <f t="shared" si="11"/>
        <v>13407430.17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1970814158.4400003</v>
      </c>
      <c r="AA57" s="38">
        <f>B57-Z57</f>
        <v>799456841.5599997</v>
      </c>
      <c r="AB57" s="43">
        <f>Z57/B57</f>
        <v>0.71141565516153482</v>
      </c>
      <c r="AC57" s="39"/>
      <c r="AD57" s="49"/>
      <c r="AE57" s="72"/>
      <c r="AF57" s="49"/>
    </row>
    <row r="58" spans="1:32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E58" s="72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49"/>
      <c r="AE59" s="72"/>
    </row>
    <row r="60" spans="1:32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550601060.22999978</v>
      </c>
      <c r="D60" s="45">
        <f t="shared" si="12"/>
        <v>-2219669939.77</v>
      </c>
      <c r="E60" s="45">
        <f t="shared" si="12"/>
        <v>257323117.22000003</v>
      </c>
      <c r="F60" s="45">
        <f t="shared" si="12"/>
        <v>1262391643.72</v>
      </c>
      <c r="G60" s="45">
        <f t="shared" si="12"/>
        <v>451099397.49999994</v>
      </c>
      <c r="H60" s="45">
        <f t="shared" si="12"/>
        <v>0</v>
      </c>
      <c r="I60" s="45">
        <f t="shared" si="12"/>
        <v>253340245.44999999</v>
      </c>
      <c r="J60" s="45">
        <f t="shared" si="12"/>
        <v>1204310780.6700001</v>
      </c>
      <c r="K60" s="45">
        <f t="shared" si="12"/>
        <v>418257747.25999999</v>
      </c>
      <c r="L60" s="45">
        <f t="shared" si="12"/>
        <v>0</v>
      </c>
      <c r="M60" s="45">
        <f t="shared" si="12"/>
        <v>1875908773.3800001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8992361.7899999991</v>
      </c>
      <c r="T60" s="45">
        <f t="shared" si="12"/>
        <v>12169363.240000002</v>
      </c>
      <c r="U60" s="45">
        <f t="shared" si="12"/>
        <v>7264856.830000001</v>
      </c>
      <c r="V60" s="45">
        <f t="shared" si="12"/>
        <v>13407430.17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1970814158.4400003</v>
      </c>
      <c r="AA60" s="45">
        <f>SUM(AA56:AA59)</f>
        <v>799456841.5599997</v>
      </c>
      <c r="AB60" s="46">
        <f>Z60/B60</f>
        <v>0.71141565516153482</v>
      </c>
      <c r="AC60" s="39"/>
      <c r="AE60" s="72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E61" s="72"/>
    </row>
    <row r="62" spans="1:32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550601060.22999978</v>
      </c>
      <c r="D62" s="45">
        <f t="shared" si="13"/>
        <v>-2219669939.77</v>
      </c>
      <c r="E62" s="45">
        <f t="shared" si="13"/>
        <v>257323117.22000003</v>
      </c>
      <c r="F62" s="45">
        <f t="shared" si="13"/>
        <v>1262391643.72</v>
      </c>
      <c r="G62" s="45">
        <f t="shared" si="13"/>
        <v>451099397.49999994</v>
      </c>
      <c r="H62" s="45">
        <f t="shared" si="13"/>
        <v>0</v>
      </c>
      <c r="I62" s="45">
        <f t="shared" si="13"/>
        <v>253340245.44999999</v>
      </c>
      <c r="J62" s="45">
        <f t="shared" si="13"/>
        <v>1204310780.6700001</v>
      </c>
      <c r="K62" s="45">
        <f t="shared" si="13"/>
        <v>418257747.25999999</v>
      </c>
      <c r="L62" s="45">
        <f t="shared" si="13"/>
        <v>0</v>
      </c>
      <c r="M62" s="45">
        <f t="shared" si="13"/>
        <v>1875908773.3800001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8992361.7899999991</v>
      </c>
      <c r="T62" s="45">
        <f t="shared" si="13"/>
        <v>12169363.240000002</v>
      </c>
      <c r="U62" s="45">
        <f t="shared" si="13"/>
        <v>7264856.830000001</v>
      </c>
      <c r="V62" s="45">
        <f t="shared" si="13"/>
        <v>13407430.17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1970814158.4400003</v>
      </c>
      <c r="AA62" s="45">
        <f>AA61+AA60</f>
        <v>799456841.5599997</v>
      </c>
      <c r="AB62" s="46">
        <f>Z62/B62</f>
        <v>0.71141565516153482</v>
      </c>
      <c r="AC62" s="48"/>
      <c r="AE62" s="72"/>
    </row>
    <row r="63" spans="1:32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68"/>
      <c r="AE63" s="72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E64" s="72"/>
    </row>
    <row r="65" spans="1:31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E65" s="72"/>
    </row>
    <row r="66" spans="1:31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E66" s="72"/>
    </row>
    <row r="67" spans="1:31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446120918.96999991</v>
      </c>
      <c r="D67" s="38">
        <f>[1]consoCURRENT!I1452</f>
        <v>-1058414081.03</v>
      </c>
      <c r="E67" s="38">
        <f>[1]consoCURRENT!J1452</f>
        <v>111691753.22000001</v>
      </c>
      <c r="F67" s="38">
        <f>[1]consoCURRENT!K1452</f>
        <v>325012486.2899999</v>
      </c>
      <c r="G67" s="38">
        <f>[1]consoCURRENT!L1452</f>
        <v>386006123.96999997</v>
      </c>
      <c r="H67" s="38">
        <f>[1]consoCURRENT!M1452</f>
        <v>0</v>
      </c>
      <c r="I67" s="38">
        <f>[1]consoCURRENT!N1452</f>
        <v>107708881.45</v>
      </c>
      <c r="J67" s="38">
        <f>[1]consoCURRENT!O1452</f>
        <v>267024285.14999995</v>
      </c>
      <c r="K67" s="38">
        <f>[1]consoCURRENT!P1452</f>
        <v>353300435.23000002</v>
      </c>
      <c r="L67" s="38">
        <f>[1]consoCURRENT!Q1452</f>
        <v>0</v>
      </c>
      <c r="M67" s="38">
        <f>[1]consoCURRENT!R1452</f>
        <v>728033601.83000004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8937858.5999999996</v>
      </c>
      <c r="T67" s="38">
        <f>[1]consoCURRENT!Y1452</f>
        <v>12169363.240000002</v>
      </c>
      <c r="U67" s="38">
        <f>[1]consoCURRENT!Z1452</f>
        <v>7255898.830000001</v>
      </c>
      <c r="V67" s="38">
        <f>[1]consoCURRENT!AA1452</f>
        <v>13280426.67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822710363.48000002</v>
      </c>
      <c r="AA67" s="38">
        <f>B67-Z67</f>
        <v>681824636.51999998</v>
      </c>
      <c r="AB67" s="43">
        <f>Z67/B67</f>
        <v>0.54682035544537022</v>
      </c>
      <c r="AC67" s="39"/>
      <c r="AE67" s="72"/>
    </row>
    <row r="68" spans="1:31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E68" s="72"/>
    </row>
    <row r="69" spans="1:31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E69" s="72"/>
    </row>
    <row r="70" spans="1:31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446120918.96999991</v>
      </c>
      <c r="D70" s="45">
        <f t="shared" si="14"/>
        <v>-1058414081.03</v>
      </c>
      <c r="E70" s="45">
        <f t="shared" si="14"/>
        <v>111691753.22000001</v>
      </c>
      <c r="F70" s="45">
        <f t="shared" si="14"/>
        <v>325012486.2899999</v>
      </c>
      <c r="G70" s="45">
        <f t="shared" si="14"/>
        <v>386006123.96999997</v>
      </c>
      <c r="H70" s="45">
        <f t="shared" si="14"/>
        <v>0</v>
      </c>
      <c r="I70" s="45">
        <f t="shared" si="14"/>
        <v>107708881.45</v>
      </c>
      <c r="J70" s="45">
        <f t="shared" si="14"/>
        <v>267024285.14999995</v>
      </c>
      <c r="K70" s="45">
        <f t="shared" si="14"/>
        <v>353300435.23000002</v>
      </c>
      <c r="L70" s="45">
        <f t="shared" si="14"/>
        <v>0</v>
      </c>
      <c r="M70" s="45">
        <f t="shared" si="14"/>
        <v>728033601.83000004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8937858.5999999996</v>
      </c>
      <c r="T70" s="45">
        <f t="shared" si="14"/>
        <v>12169363.240000002</v>
      </c>
      <c r="U70" s="45">
        <f t="shared" si="14"/>
        <v>7255898.830000001</v>
      </c>
      <c r="V70" s="45">
        <f t="shared" si="14"/>
        <v>13280426.67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822710363.48000002</v>
      </c>
      <c r="AA70" s="45">
        <f>SUM(AA66:AA69)</f>
        <v>681824636.51999998</v>
      </c>
      <c r="AB70" s="46">
        <f>Z70/B70</f>
        <v>0.54682035544537022</v>
      </c>
      <c r="AC70" s="39"/>
      <c r="AE70" s="72"/>
    </row>
    <row r="71" spans="1:31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E71" s="72"/>
    </row>
    <row r="72" spans="1:31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446120918.96999991</v>
      </c>
      <c r="D72" s="45">
        <f t="shared" si="15"/>
        <v>-1058414081.03</v>
      </c>
      <c r="E72" s="45">
        <f t="shared" si="15"/>
        <v>111691753.22000001</v>
      </c>
      <c r="F72" s="45">
        <f t="shared" si="15"/>
        <v>325012486.2899999</v>
      </c>
      <c r="G72" s="45">
        <f t="shared" si="15"/>
        <v>386006123.96999997</v>
      </c>
      <c r="H72" s="45">
        <f t="shared" si="15"/>
        <v>0</v>
      </c>
      <c r="I72" s="45">
        <f t="shared" si="15"/>
        <v>107708881.45</v>
      </c>
      <c r="J72" s="45">
        <f t="shared" si="15"/>
        <v>267024285.14999995</v>
      </c>
      <c r="K72" s="45">
        <f t="shared" si="15"/>
        <v>353300435.23000002</v>
      </c>
      <c r="L72" s="45">
        <f t="shared" si="15"/>
        <v>0</v>
      </c>
      <c r="M72" s="45">
        <f t="shared" si="15"/>
        <v>728033601.83000004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8937858.5999999996</v>
      </c>
      <c r="T72" s="45">
        <f t="shared" si="15"/>
        <v>12169363.240000002</v>
      </c>
      <c r="U72" s="45">
        <f t="shared" si="15"/>
        <v>7255898.830000001</v>
      </c>
      <c r="V72" s="45">
        <f t="shared" si="15"/>
        <v>13280426.67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822710363.48000002</v>
      </c>
      <c r="AA72" s="45">
        <f>AA71+AA70</f>
        <v>681824636.51999998</v>
      </c>
      <c r="AB72" s="46">
        <f>Z72/B72</f>
        <v>0.54682035544537022</v>
      </c>
      <c r="AC72" s="48"/>
      <c r="AE72" s="72"/>
    </row>
    <row r="73" spans="1:31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E73" s="72"/>
    </row>
    <row r="74" spans="1:31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E74" s="72"/>
    </row>
    <row r="75" spans="1:31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E75" s="72"/>
    </row>
    <row r="76" spans="1:31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49"/>
      <c r="AE76" s="72"/>
    </row>
    <row r="77" spans="1:31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104480141.2599999</v>
      </c>
      <c r="D77" s="38">
        <f>[1]consoCURRENT!I1663</f>
        <v>-1161255858.74</v>
      </c>
      <c r="E77" s="38">
        <f>[1]consoCURRENT!J1663</f>
        <v>145631364</v>
      </c>
      <c r="F77" s="38">
        <f>[1]consoCURRENT!K1663</f>
        <v>937379157.43000007</v>
      </c>
      <c r="G77" s="38">
        <f>[1]consoCURRENT!L1663</f>
        <v>65093273.529999994</v>
      </c>
      <c r="H77" s="38">
        <f>[1]consoCURRENT!M1663</f>
        <v>0</v>
      </c>
      <c r="I77" s="38">
        <f>[1]consoCURRENT!N1663</f>
        <v>145631364</v>
      </c>
      <c r="J77" s="38">
        <f>[1]consoCURRENT!O1663</f>
        <v>937286495.5200001</v>
      </c>
      <c r="K77" s="38">
        <f>[1]consoCURRENT!P1663</f>
        <v>64957312.029999994</v>
      </c>
      <c r="L77" s="38">
        <f>[1]consoCURRENT!Q1663</f>
        <v>0</v>
      </c>
      <c r="M77" s="38">
        <f>[1]consoCURRENT!R1663</f>
        <v>1147875171.5500002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54503.19</v>
      </c>
      <c r="T77" s="38">
        <f>[1]consoCURRENT!Y1663</f>
        <v>0</v>
      </c>
      <c r="U77" s="38">
        <f>[1]consoCURRENT!Z1663</f>
        <v>8958</v>
      </c>
      <c r="V77" s="38">
        <f>[1]consoCURRENT!AA1663</f>
        <v>127003.5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1148103794.9600003</v>
      </c>
      <c r="AA77" s="38">
        <f>B77-Z77</f>
        <v>117632205.03999972</v>
      </c>
      <c r="AB77" s="43">
        <f>Z77/B77</f>
        <v>0.90706418633901564</v>
      </c>
      <c r="AC77" s="39"/>
      <c r="AE77" s="72"/>
    </row>
    <row r="78" spans="1:31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E78" s="72"/>
    </row>
    <row r="79" spans="1:31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E79" s="72"/>
    </row>
    <row r="80" spans="1:31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104480141.2599999</v>
      </c>
      <c r="D80" s="45">
        <f t="shared" si="16"/>
        <v>-1161255858.74</v>
      </c>
      <c r="E80" s="45">
        <f t="shared" si="16"/>
        <v>145631364</v>
      </c>
      <c r="F80" s="45">
        <f t="shared" si="16"/>
        <v>937379157.43000007</v>
      </c>
      <c r="G80" s="45">
        <f t="shared" si="16"/>
        <v>65093273.529999994</v>
      </c>
      <c r="H80" s="45">
        <f t="shared" si="16"/>
        <v>0</v>
      </c>
      <c r="I80" s="45">
        <f t="shared" si="16"/>
        <v>145631364</v>
      </c>
      <c r="J80" s="45">
        <f t="shared" si="16"/>
        <v>937286495.5200001</v>
      </c>
      <c r="K80" s="45">
        <f t="shared" si="16"/>
        <v>64957312.029999994</v>
      </c>
      <c r="L80" s="45">
        <f t="shared" si="16"/>
        <v>0</v>
      </c>
      <c r="M80" s="45">
        <f t="shared" si="16"/>
        <v>1147875171.5500002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54503.19</v>
      </c>
      <c r="T80" s="45">
        <f t="shared" si="16"/>
        <v>0</v>
      </c>
      <c r="U80" s="45">
        <f t="shared" si="16"/>
        <v>8958</v>
      </c>
      <c r="V80" s="45">
        <f t="shared" si="16"/>
        <v>127003.5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1148103794.9600003</v>
      </c>
      <c r="AA80" s="45">
        <f>SUM(AA76:AA79)</f>
        <v>117632205.03999972</v>
      </c>
      <c r="AB80" s="46">
        <f>Z80/B80</f>
        <v>0.90706418633901564</v>
      </c>
      <c r="AC80" s="39"/>
      <c r="AE80" s="72"/>
    </row>
    <row r="81" spans="1:31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E81" s="72"/>
    </row>
    <row r="82" spans="1:31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104480141.2599999</v>
      </c>
      <c r="D82" s="45">
        <f t="shared" si="17"/>
        <v>-1161255858.74</v>
      </c>
      <c r="E82" s="45">
        <f t="shared" si="17"/>
        <v>145631364</v>
      </c>
      <c r="F82" s="45">
        <f t="shared" si="17"/>
        <v>937379157.43000007</v>
      </c>
      <c r="G82" s="45">
        <f t="shared" si="17"/>
        <v>65093273.529999994</v>
      </c>
      <c r="H82" s="45">
        <f t="shared" si="17"/>
        <v>0</v>
      </c>
      <c r="I82" s="45">
        <f t="shared" si="17"/>
        <v>145631364</v>
      </c>
      <c r="J82" s="45">
        <f t="shared" si="17"/>
        <v>937286495.5200001</v>
      </c>
      <c r="K82" s="45">
        <f t="shared" si="17"/>
        <v>64957312.029999994</v>
      </c>
      <c r="L82" s="45">
        <f t="shared" si="17"/>
        <v>0</v>
      </c>
      <c r="M82" s="45">
        <f t="shared" si="17"/>
        <v>1147875171.5500002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54503.19</v>
      </c>
      <c r="T82" s="45">
        <f t="shared" si="17"/>
        <v>0</v>
      </c>
      <c r="U82" s="45">
        <f t="shared" si="17"/>
        <v>8958</v>
      </c>
      <c r="V82" s="45">
        <f t="shared" si="17"/>
        <v>127003.5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1148103794.9600003</v>
      </c>
      <c r="AA82" s="45">
        <f>AA81+AA80</f>
        <v>117632205.03999972</v>
      </c>
      <c r="AB82" s="46">
        <f>Z82/B82</f>
        <v>0.90706418633901564</v>
      </c>
      <c r="AC82" s="48"/>
      <c r="AE82" s="72"/>
    </row>
    <row r="83" spans="1:31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E83" s="72"/>
    </row>
    <row r="84" spans="1:31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E84" s="72"/>
    </row>
    <row r="85" spans="1:31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E85" s="72"/>
    </row>
    <row r="86" spans="1:31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E86" s="72"/>
    </row>
    <row r="87" spans="1:31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E87" s="72"/>
    </row>
    <row r="88" spans="1:31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E88" s="72"/>
    </row>
    <row r="89" spans="1:31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E89" s="72"/>
    </row>
    <row r="90" spans="1:31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E90" s="72"/>
    </row>
    <row r="91" spans="1:31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E91" s="72"/>
    </row>
    <row r="92" spans="1:31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E92" s="72"/>
    </row>
    <row r="93" spans="1:31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E93" s="72"/>
    </row>
    <row r="94" spans="1:31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E94" s="72"/>
    </row>
    <row r="95" spans="1:31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E95" s="72"/>
    </row>
    <row r="96" spans="1:31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E96" s="72"/>
    </row>
    <row r="97" spans="1:31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E97" s="72"/>
    </row>
    <row r="98" spans="1:31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E98" s="72"/>
    </row>
    <row r="99" spans="1:31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E99" s="72"/>
    </row>
    <row r="100" spans="1:31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E100" s="72"/>
    </row>
    <row r="101" spans="1:31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E101" s="72"/>
    </row>
    <row r="102" spans="1:31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E102" s="72"/>
    </row>
    <row r="103" spans="1:31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E103" s="72"/>
    </row>
    <row r="104" spans="1:31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E104" s="72"/>
    </row>
    <row r="105" spans="1:31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E105" s="72"/>
    </row>
    <row r="106" spans="1:31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E106" s="72"/>
    </row>
    <row r="107" spans="1:31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E107" s="72"/>
    </row>
    <row r="108" spans="1:31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E108" s="72"/>
    </row>
    <row r="109" spans="1:31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E109" s="72"/>
    </row>
    <row r="110" spans="1:31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E110" s="72"/>
    </row>
    <row r="111" spans="1:31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E111" s="72"/>
    </row>
    <row r="112" spans="1:31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E112" s="72"/>
    </row>
    <row r="113" spans="1:31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E113" s="72"/>
    </row>
    <row r="114" spans="1:31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E114" s="72"/>
    </row>
    <row r="115" spans="1:31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E115" s="72"/>
    </row>
    <row r="116" spans="1:31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E116" s="72"/>
    </row>
    <row r="117" spans="1:31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550601060.22999978</v>
      </c>
      <c r="D117" s="38">
        <f t="shared" si="24"/>
        <v>-2219669939.77</v>
      </c>
      <c r="E117" s="38">
        <f t="shared" si="24"/>
        <v>257323117.22000003</v>
      </c>
      <c r="F117" s="38">
        <f t="shared" si="24"/>
        <v>1262391643.72</v>
      </c>
      <c r="G117" s="38">
        <f t="shared" si="24"/>
        <v>451099397.49999994</v>
      </c>
      <c r="H117" s="38">
        <f t="shared" si="24"/>
        <v>0</v>
      </c>
      <c r="I117" s="38">
        <f t="shared" si="24"/>
        <v>253340245.44999999</v>
      </c>
      <c r="J117" s="38">
        <f t="shared" si="24"/>
        <v>1204310780.6700001</v>
      </c>
      <c r="K117" s="38">
        <f t="shared" si="24"/>
        <v>418257747.25999999</v>
      </c>
      <c r="L117" s="38">
        <f t="shared" si="24"/>
        <v>0</v>
      </c>
      <c r="M117" s="38">
        <f t="shared" si="24"/>
        <v>1875908773.3800001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8992361.7899999991</v>
      </c>
      <c r="T117" s="38">
        <f t="shared" si="24"/>
        <v>12169363.240000002</v>
      </c>
      <c r="U117" s="38">
        <f t="shared" si="24"/>
        <v>7264856.830000001</v>
      </c>
      <c r="V117" s="38">
        <f t="shared" si="24"/>
        <v>13407430.17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1970814158.4400003</v>
      </c>
      <c r="AA117" s="38">
        <f>B117-Z117</f>
        <v>799456841.5599997</v>
      </c>
      <c r="AB117" s="43">
        <f>Z117/B117</f>
        <v>0.71141565516153482</v>
      </c>
      <c r="AC117" s="39"/>
      <c r="AE117" s="72"/>
    </row>
    <row r="118" spans="1:31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E118" s="72"/>
    </row>
    <row r="119" spans="1:31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E119" s="72"/>
    </row>
    <row r="120" spans="1:31" s="40" customFormat="1" ht="18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550601060.22999978</v>
      </c>
      <c r="D120" s="45">
        <f t="shared" si="25"/>
        <v>-2219669939.77</v>
      </c>
      <c r="E120" s="45">
        <f t="shared" si="25"/>
        <v>257323117.22000003</v>
      </c>
      <c r="F120" s="45">
        <f t="shared" si="25"/>
        <v>1262391643.72</v>
      </c>
      <c r="G120" s="45">
        <f t="shared" si="25"/>
        <v>451099397.49999994</v>
      </c>
      <c r="H120" s="45">
        <f t="shared" si="25"/>
        <v>0</v>
      </c>
      <c r="I120" s="45">
        <f t="shared" si="25"/>
        <v>253340245.44999999</v>
      </c>
      <c r="J120" s="45">
        <f t="shared" si="25"/>
        <v>1204310780.6700001</v>
      </c>
      <c r="K120" s="45">
        <f t="shared" si="25"/>
        <v>418257747.25999999</v>
      </c>
      <c r="L120" s="45">
        <f t="shared" si="25"/>
        <v>0</v>
      </c>
      <c r="M120" s="45">
        <f>SUM(M116:M119)</f>
        <v>1875908773.3800001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8992361.7899999991</v>
      </c>
      <c r="T120" s="45">
        <f t="shared" si="25"/>
        <v>12169363.240000002</v>
      </c>
      <c r="U120" s="45">
        <f t="shared" si="25"/>
        <v>7264856.830000001</v>
      </c>
      <c r="V120" s="45">
        <f t="shared" si="25"/>
        <v>13407430.17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1970814158.4400003</v>
      </c>
      <c r="AA120" s="45">
        <f>SUM(AA116:AA119)</f>
        <v>799456841.5599997</v>
      </c>
      <c r="AB120" s="46">
        <f>Z120/B120</f>
        <v>0.71141565516153482</v>
      </c>
      <c r="AC120" s="39"/>
      <c r="AE120" s="72"/>
    </row>
    <row r="121" spans="1:31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E121" s="72"/>
    </row>
    <row r="122" spans="1:31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550601060.22999978</v>
      </c>
      <c r="D122" s="45">
        <f t="shared" si="26"/>
        <v>-2219669939.77</v>
      </c>
      <c r="E122" s="45">
        <f t="shared" si="26"/>
        <v>257323117.22000003</v>
      </c>
      <c r="F122" s="45">
        <f t="shared" si="26"/>
        <v>1262391643.72</v>
      </c>
      <c r="G122" s="45">
        <f t="shared" si="26"/>
        <v>451099397.49999994</v>
      </c>
      <c r="H122" s="45">
        <f t="shared" si="26"/>
        <v>0</v>
      </c>
      <c r="I122" s="45">
        <f t="shared" si="26"/>
        <v>253340245.44999999</v>
      </c>
      <c r="J122" s="45">
        <f t="shared" si="26"/>
        <v>1204310780.6700001</v>
      </c>
      <c r="K122" s="45">
        <f t="shared" si="26"/>
        <v>418257747.25999999</v>
      </c>
      <c r="L122" s="45">
        <f t="shared" si="26"/>
        <v>0</v>
      </c>
      <c r="M122" s="45">
        <f>M121+M120</f>
        <v>1875908773.3800001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8992361.7899999991</v>
      </c>
      <c r="T122" s="45">
        <f t="shared" si="26"/>
        <v>12169363.240000002</v>
      </c>
      <c r="U122" s="45">
        <f t="shared" si="26"/>
        <v>7264856.830000001</v>
      </c>
      <c r="V122" s="45">
        <f t="shared" si="26"/>
        <v>13407430.17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1970814158.4400003</v>
      </c>
      <c r="AA122" s="45">
        <f>AA121+AA120</f>
        <v>799456841.5599997</v>
      </c>
      <c r="AB122" s="46">
        <f>Z122/B122</f>
        <v>0.71141565516153482</v>
      </c>
      <c r="AC122" s="48"/>
      <c r="AD122" s="49"/>
      <c r="AE122" s="72"/>
    </row>
    <row r="123" spans="1:31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E123" s="72"/>
    </row>
    <row r="124" spans="1:31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E124" s="72"/>
    </row>
    <row r="125" spans="1:31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E125" s="72"/>
    </row>
    <row r="126" spans="1:31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E126" s="72"/>
    </row>
    <row r="127" spans="1:31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E127" s="72"/>
    </row>
    <row r="128" spans="1:31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E128" s="72"/>
    </row>
    <row r="129" spans="1:31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E129" s="72"/>
    </row>
    <row r="130" spans="1:31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E130" s="72"/>
    </row>
    <row r="131" spans="1:31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E131" s="72"/>
    </row>
    <row r="132" spans="1:31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E132" s="72"/>
    </row>
    <row r="133" spans="1:31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E133" s="72"/>
    </row>
    <row r="134" spans="1:31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E134" s="72"/>
    </row>
    <row r="135" spans="1:31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E135" s="72"/>
    </row>
    <row r="136" spans="1:31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E136" s="72"/>
    </row>
    <row r="137" spans="1:31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E137" s="72"/>
    </row>
    <row r="138" spans="1:31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E138" s="72"/>
    </row>
    <row r="139" spans="1:31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E139" s="72"/>
    </row>
    <row r="140" spans="1:31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E140" s="72"/>
    </row>
    <row r="141" spans="1:31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E141" s="72"/>
    </row>
    <row r="142" spans="1:31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E142" s="72"/>
    </row>
    <row r="143" spans="1:31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E143" s="72"/>
    </row>
    <row r="144" spans="1:31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E144" s="72"/>
    </row>
    <row r="145" spans="1:31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E145" s="72"/>
    </row>
    <row r="146" spans="1:31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E146" s="72"/>
    </row>
    <row r="147" spans="1:31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E147" s="72"/>
    </row>
    <row r="148" spans="1:31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E148" s="72"/>
    </row>
    <row r="149" spans="1:31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E149" s="72"/>
    </row>
    <row r="150" spans="1:31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E150" s="72"/>
    </row>
    <row r="151" spans="1:31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E151" s="72"/>
    </row>
    <row r="152" spans="1:31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E152" s="72"/>
    </row>
    <row r="153" spans="1:31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E153" s="72"/>
    </row>
    <row r="154" spans="1:31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E154" s="72"/>
    </row>
    <row r="155" spans="1:31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E155" s="72"/>
    </row>
    <row r="156" spans="1:31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E156" s="72"/>
    </row>
    <row r="157" spans="1:31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E157" s="72"/>
    </row>
    <row r="158" spans="1:31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E158" s="72"/>
    </row>
    <row r="159" spans="1:31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E159" s="72"/>
    </row>
    <row r="160" spans="1:31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E160" s="72"/>
    </row>
    <row r="161" spans="1:31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E161" s="72"/>
    </row>
    <row r="162" spans="1:31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E162" s="72"/>
    </row>
    <row r="163" spans="1:31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E163" s="72"/>
    </row>
    <row r="164" spans="1:31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E164" s="72"/>
    </row>
    <row r="165" spans="1:31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E165" s="72"/>
    </row>
    <row r="166" spans="1:31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E166" s="72"/>
    </row>
    <row r="167" spans="1:31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E167" s="72"/>
    </row>
    <row r="168" spans="1:31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E168" s="72"/>
    </row>
    <row r="169" spans="1:31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E169" s="72"/>
    </row>
    <row r="170" spans="1:31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E170" s="72"/>
    </row>
    <row r="171" spans="1:31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E171" s="72"/>
    </row>
    <row r="172" spans="1:31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E172" s="72"/>
    </row>
    <row r="173" spans="1:31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E173" s="72"/>
    </row>
    <row r="174" spans="1:31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E174" s="72"/>
    </row>
    <row r="175" spans="1:31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E175" s="72"/>
    </row>
    <row r="176" spans="1:31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E176" s="72"/>
    </row>
    <row r="177" spans="1:31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E177" s="72"/>
    </row>
    <row r="178" spans="1:31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E178" s="72"/>
    </row>
    <row r="179" spans="1:31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E179" s="72"/>
    </row>
    <row r="180" spans="1:31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E180" s="72"/>
    </row>
    <row r="181" spans="1:31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E181" s="72"/>
    </row>
    <row r="182" spans="1:31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E182" s="72"/>
    </row>
    <row r="183" spans="1:31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E183" s="72"/>
    </row>
    <row r="184" spans="1:31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E184" s="72"/>
    </row>
    <row r="185" spans="1:31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E185" s="72"/>
    </row>
    <row r="186" spans="1:31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E186" s="72"/>
    </row>
    <row r="187" spans="1:31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E187" s="72"/>
    </row>
    <row r="188" spans="1:31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E188" s="72"/>
    </row>
    <row r="189" spans="1:31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E189" s="72"/>
    </row>
    <row r="190" spans="1:31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E190" s="72"/>
    </row>
    <row r="191" spans="1:31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E191" s="72"/>
    </row>
    <row r="192" spans="1:31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E192" s="72"/>
    </row>
    <row r="193" spans="1:31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E193" s="72"/>
    </row>
    <row r="194" spans="1:31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E194" s="72"/>
    </row>
    <row r="195" spans="1:31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E195" s="72"/>
    </row>
    <row r="196" spans="1:31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E196" s="72"/>
    </row>
    <row r="197" spans="1:31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E197" s="72"/>
    </row>
    <row r="198" spans="1:31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E198" s="72"/>
    </row>
    <row r="199" spans="1:31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E199" s="72"/>
    </row>
    <row r="200" spans="1:31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E200" s="72"/>
    </row>
    <row r="201" spans="1:31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E201" s="72"/>
    </row>
    <row r="202" spans="1:31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E202" s="72"/>
    </row>
    <row r="203" spans="1:31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E203" s="72"/>
    </row>
    <row r="204" spans="1:31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E204" s="72"/>
    </row>
    <row r="205" spans="1:31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E205" s="72"/>
    </row>
    <row r="206" spans="1:31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E206" s="72"/>
    </row>
    <row r="207" spans="1:31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E207" s="72"/>
    </row>
    <row r="208" spans="1:31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E208" s="72"/>
    </row>
    <row r="209" spans="1:31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E209" s="72"/>
    </row>
    <row r="210" spans="1:31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E210" s="72"/>
    </row>
    <row r="211" spans="1:31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E211" s="72"/>
    </row>
    <row r="212" spans="1:31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E212" s="72"/>
    </row>
    <row r="213" spans="1:31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E213" s="72"/>
    </row>
    <row r="214" spans="1:31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E214" s="72"/>
    </row>
    <row r="215" spans="1:31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E215" s="72"/>
    </row>
    <row r="216" spans="1:31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E216" s="72"/>
    </row>
    <row r="217" spans="1:31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E217" s="72"/>
    </row>
    <row r="218" spans="1:31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E218" s="72"/>
    </row>
    <row r="219" spans="1:31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E219" s="72"/>
    </row>
    <row r="220" spans="1:31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E220" s="72"/>
    </row>
    <row r="221" spans="1:31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E221" s="72"/>
    </row>
    <row r="222" spans="1:31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E222" s="72"/>
    </row>
    <row r="223" spans="1:31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E223" s="72"/>
    </row>
    <row r="224" spans="1:31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E224" s="72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E225" s="72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E226" s="72"/>
    </row>
    <row r="227" spans="1:31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E227" s="72"/>
    </row>
    <row r="228" spans="1:31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E228" s="72"/>
    </row>
    <row r="229" spans="1:31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E229" s="72"/>
    </row>
    <row r="230" spans="1:31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E230" s="72"/>
    </row>
    <row r="231" spans="1:31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E231" s="72"/>
    </row>
    <row r="232" spans="1:31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E232" s="72"/>
    </row>
    <row r="233" spans="1:31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E233" s="72"/>
    </row>
    <row r="234" spans="1:31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E234" s="72"/>
    </row>
    <row r="235" spans="1:31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E235" s="72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E236" s="72"/>
    </row>
    <row r="237" spans="1:31" s="40" customFormat="1" ht="15" hidden="1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E237" s="72"/>
    </row>
    <row r="238" spans="1:31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/>
      <c r="AE238" s="72"/>
    </row>
    <row r="239" spans="1:31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550601060.22999978</v>
      </c>
      <c r="D239" s="38">
        <f t="shared" si="55"/>
        <v>-2219669939.77</v>
      </c>
      <c r="E239" s="38">
        <f t="shared" si="55"/>
        <v>257323117.22000003</v>
      </c>
      <c r="F239" s="38">
        <f t="shared" si="55"/>
        <v>1262391643.72</v>
      </c>
      <c r="G239" s="38">
        <f t="shared" si="55"/>
        <v>451099397.49999994</v>
      </c>
      <c r="H239" s="38">
        <f t="shared" si="55"/>
        <v>0</v>
      </c>
      <c r="I239" s="38">
        <f t="shared" si="55"/>
        <v>253340245.44999999</v>
      </c>
      <c r="J239" s="38">
        <f t="shared" si="55"/>
        <v>1204310780.6700001</v>
      </c>
      <c r="K239" s="38">
        <f t="shared" si="55"/>
        <v>418257747.25999999</v>
      </c>
      <c r="L239" s="38">
        <f t="shared" si="55"/>
        <v>0</v>
      </c>
      <c r="M239" s="38">
        <f t="shared" si="55"/>
        <v>1875908773.3800001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8992361.7899999991</v>
      </c>
      <c r="T239" s="38">
        <f t="shared" si="55"/>
        <v>12169363.240000002</v>
      </c>
      <c r="U239" s="38">
        <f t="shared" si="55"/>
        <v>7264856.830000001</v>
      </c>
      <c r="V239" s="38">
        <f t="shared" si="55"/>
        <v>13407430.17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1970814158.4400003</v>
      </c>
      <c r="AA239" s="38">
        <f>B239-Z239</f>
        <v>799456841.5599997</v>
      </c>
      <c r="AB239" s="43">
        <f>Z239/B239</f>
        <v>0.71141565516153482</v>
      </c>
      <c r="AC239" s="39"/>
      <c r="AE239" s="72"/>
    </row>
    <row r="240" spans="1:31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E240" s="72"/>
    </row>
    <row r="241" spans="1:33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E241" s="72"/>
    </row>
    <row r="242" spans="1:33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550601060.22999978</v>
      </c>
      <c r="D242" s="45">
        <f t="shared" si="56"/>
        <v>-2219669939.77</v>
      </c>
      <c r="E242" s="45">
        <f t="shared" si="56"/>
        <v>257323117.22000003</v>
      </c>
      <c r="F242" s="45">
        <f t="shared" si="56"/>
        <v>1262391643.72</v>
      </c>
      <c r="G242" s="45">
        <f t="shared" si="56"/>
        <v>451099397.49999994</v>
      </c>
      <c r="H242" s="45">
        <f t="shared" si="56"/>
        <v>0</v>
      </c>
      <c r="I242" s="45">
        <f t="shared" si="56"/>
        <v>253340245.44999999</v>
      </c>
      <c r="J242" s="45">
        <f t="shared" si="56"/>
        <v>1204310780.6700001</v>
      </c>
      <c r="K242" s="45">
        <f t="shared" si="56"/>
        <v>418257747.25999999</v>
      </c>
      <c r="L242" s="45">
        <f t="shared" si="56"/>
        <v>0</v>
      </c>
      <c r="M242" s="45">
        <f t="shared" si="56"/>
        <v>1875908773.3800001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8992361.7899999991</v>
      </c>
      <c r="T242" s="45">
        <f t="shared" si="56"/>
        <v>12169363.240000002</v>
      </c>
      <c r="U242" s="45">
        <f t="shared" si="56"/>
        <v>7264856.830000001</v>
      </c>
      <c r="V242" s="45">
        <f t="shared" si="56"/>
        <v>13407430.17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1970814158.4400003</v>
      </c>
      <c r="AA242" s="45">
        <f>SUM(AA238:AA241)</f>
        <v>799456841.5599997</v>
      </c>
      <c r="AB242" s="46">
        <f>Z242/B242</f>
        <v>0.71141565516153482</v>
      </c>
      <c r="AC242" s="39"/>
      <c r="AE242" s="72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E243" s="72"/>
    </row>
    <row r="244" spans="1:33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550601060.22999978</v>
      </c>
      <c r="D244" s="45">
        <f t="shared" si="57"/>
        <v>-2219669939.77</v>
      </c>
      <c r="E244" s="45">
        <f t="shared" si="57"/>
        <v>257323117.22000003</v>
      </c>
      <c r="F244" s="45">
        <f t="shared" si="57"/>
        <v>1262391643.72</v>
      </c>
      <c r="G244" s="45">
        <f t="shared" si="57"/>
        <v>451099397.49999994</v>
      </c>
      <c r="H244" s="45">
        <f t="shared" si="57"/>
        <v>0</v>
      </c>
      <c r="I244" s="45">
        <f t="shared" si="57"/>
        <v>253340245.44999999</v>
      </c>
      <c r="J244" s="45">
        <f t="shared" si="57"/>
        <v>1204310780.6700001</v>
      </c>
      <c r="K244" s="45">
        <f t="shared" si="57"/>
        <v>418257747.25999999</v>
      </c>
      <c r="L244" s="45">
        <f t="shared" si="57"/>
        <v>0</v>
      </c>
      <c r="M244" s="45">
        <f>M243+M242</f>
        <v>1875908773.3800001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8992361.7899999991</v>
      </c>
      <c r="T244" s="45">
        <f t="shared" si="57"/>
        <v>12169363.240000002</v>
      </c>
      <c r="U244" s="45">
        <f t="shared" si="57"/>
        <v>7264856.830000001</v>
      </c>
      <c r="V244" s="45">
        <f t="shared" si="57"/>
        <v>13407430.17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1970814158.4400003</v>
      </c>
      <c r="AA244" s="45">
        <f>AA243+AA242</f>
        <v>799456841.5599997</v>
      </c>
      <c r="AB244" s="46">
        <f>Z244/B244</f>
        <v>0.71141565516153482</v>
      </c>
      <c r="AC244" s="48"/>
      <c r="AD244" s="49"/>
      <c r="AE244" s="72"/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E245" s="72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1970814158.4400001</v>
      </c>
      <c r="AA246" s="38"/>
      <c r="AB246" s="38"/>
      <c r="AC246" s="39"/>
      <c r="AE246" s="72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49"/>
      <c r="AE247" s="72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E248" s="72"/>
    </row>
    <row r="249" spans="1:33" ht="15" hidden="1" customHeight="1" x14ac:dyDescent="0.2">
      <c r="B249" s="3">
        <f>[1]consoCURRENT!E5401</f>
        <v>2770271000</v>
      </c>
      <c r="Z249" s="53">
        <f>[1]consoCURRENT!AE5401</f>
        <v>1970814158.4400003</v>
      </c>
      <c r="AA249" s="53">
        <f>[1]consoCURRENT!AF5401</f>
        <v>799456841.55999982</v>
      </c>
      <c r="AF249" s="53"/>
    </row>
    <row r="250" spans="1:33" ht="15" hidden="1" customHeight="1" x14ac:dyDescent="0.2">
      <c r="Z250" s="53">
        <f>'[2]sum-co'!Q116+'[2]CMFothers-CURRENT'!ER2519</f>
        <v>1970814158.4400001</v>
      </c>
    </row>
    <row r="251" spans="1:33" ht="15" hidden="1" customHeight="1" x14ac:dyDescent="0.2">
      <c r="Z251" s="53">
        <f>[1]consoCURRENT!AE5401</f>
        <v>1970814158.4400003</v>
      </c>
    </row>
    <row r="252" spans="1:33" ht="15" customHeight="1" x14ac:dyDescent="0.2">
      <c r="Z252" s="53">
        <f>Z244-Z122</f>
        <v>0</v>
      </c>
    </row>
    <row r="253" spans="1:33" ht="15" customHeight="1" x14ac:dyDescent="0.2">
      <c r="AD253" s="54"/>
    </row>
    <row r="254" spans="1:33" ht="15" customHeight="1" x14ac:dyDescent="0.2">
      <c r="AD254" s="53"/>
    </row>
    <row r="255" spans="1:33" ht="15" customHeight="1" x14ac:dyDescent="0.25">
      <c r="A255" s="55" t="s">
        <v>52</v>
      </c>
      <c r="B255" s="56" t="s">
        <v>53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8"/>
      <c r="V255" s="55"/>
      <c r="W255" s="55"/>
      <c r="X255" s="55"/>
      <c r="Y255" s="55"/>
      <c r="AA255" s="59" t="s">
        <v>54</v>
      </c>
      <c r="AB255" s="59"/>
      <c r="AD255" s="53"/>
    </row>
    <row r="256" spans="1:33" ht="15" customHeight="1" x14ac:dyDescent="0.2">
      <c r="A256" s="60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2"/>
      <c r="V256" s="60"/>
      <c r="W256" s="60"/>
      <c r="X256" s="60"/>
      <c r="Y256" s="60"/>
      <c r="Z256" s="60"/>
      <c r="AA256" s="60"/>
    </row>
    <row r="257" spans="1:29" ht="15" customHeight="1" x14ac:dyDescent="0.2">
      <c r="A257" s="60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2"/>
      <c r="V257" s="60"/>
      <c r="W257" s="60"/>
      <c r="X257" s="60"/>
      <c r="Y257" s="60"/>
      <c r="Z257" s="60"/>
      <c r="AA257" s="60"/>
      <c r="AB257" s="63"/>
    </row>
    <row r="258" spans="1:29" ht="15" customHeight="1" x14ac:dyDescent="0.25">
      <c r="A258" s="55" t="s">
        <v>55</v>
      </c>
      <c r="B258" s="64" t="s">
        <v>56</v>
      </c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5" t="s">
        <v>57</v>
      </c>
      <c r="AB258" s="65"/>
    </row>
    <row r="259" spans="1:29" ht="15" customHeight="1" x14ac:dyDescent="0.2">
      <c r="A259" s="60" t="s">
        <v>58</v>
      </c>
      <c r="B259" s="66" t="s">
        <v>59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7" t="s">
        <v>60</v>
      </c>
      <c r="AB259" s="67"/>
      <c r="AC259" s="67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2019-10-11T02:57:22Z</dcterms:created>
  <dcterms:modified xsi:type="dcterms:W3CDTF">2019-10-11T02:58:07Z</dcterms:modified>
</cp:coreProperties>
</file>