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7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45621"/>
</workbook>
</file>

<file path=xl/calcChain.xml><?xml version="1.0" encoding="utf-8"?>
<calcChain xmlns="http://schemas.openxmlformats.org/spreadsheetml/2006/main">
  <c r="D2750" i="1" l="1"/>
  <c r="Z2736" i="1"/>
  <c r="D2717" i="1"/>
  <c r="C2717" i="1"/>
  <c r="B2717" i="1"/>
  <c r="Z2705" i="1"/>
  <c r="D2703" i="1"/>
  <c r="D2704" i="1" s="1"/>
  <c r="B2700" i="1"/>
  <c r="B2703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Z2680" i="1"/>
  <c r="Z2690" i="1" s="1"/>
  <c r="AA2690" i="1" s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A2642" i="1"/>
  <c r="Z2642" i="1"/>
  <c r="AB2642" i="1" s="1"/>
  <c r="Y2641" i="1"/>
  <c r="Y2643" i="1" s="1"/>
  <c r="X2641" i="1"/>
  <c r="X2643" i="1" s="1"/>
  <c r="W2641" i="1"/>
  <c r="W2643" i="1" s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N2643" i="1" s="1"/>
  <c r="M2641" i="1"/>
  <c r="M2643" i="1" s="1"/>
  <c r="L2641" i="1"/>
  <c r="L2643" i="1" s="1"/>
  <c r="K2641" i="1"/>
  <c r="K2643" i="1" s="1"/>
  <c r="J2641" i="1"/>
  <c r="J2643" i="1" s="1"/>
  <c r="I2641" i="1"/>
  <c r="I2643" i="1" s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B2643" i="1" s="1"/>
  <c r="AA2640" i="1"/>
  <c r="Z2640" i="1"/>
  <c r="AB2640" i="1" s="1"/>
  <c r="Z2639" i="1"/>
  <c r="AA2638" i="1"/>
  <c r="Z2638" i="1"/>
  <c r="AB2638" i="1" s="1"/>
  <c r="Z2637" i="1"/>
  <c r="Y2633" i="1"/>
  <c r="U2633" i="1"/>
  <c r="Q2633" i="1"/>
  <c r="M2633" i="1"/>
  <c r="I2633" i="1"/>
  <c r="E2633" i="1"/>
  <c r="AB2632" i="1"/>
  <c r="Z2632" i="1"/>
  <c r="Y2631" i="1"/>
  <c r="X2631" i="1"/>
  <c r="X2633" i="1" s="1"/>
  <c r="W2631" i="1"/>
  <c r="W2633" i="1" s="1"/>
  <c r="V2631" i="1"/>
  <c r="V2633" i="1" s="1"/>
  <c r="U2631" i="1"/>
  <c r="T2631" i="1"/>
  <c r="T2633" i="1" s="1"/>
  <c r="S2631" i="1"/>
  <c r="S2633" i="1" s="1"/>
  <c r="R2631" i="1"/>
  <c r="R2633" i="1" s="1"/>
  <c r="Q2631" i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Z2630" i="1"/>
  <c r="AA2629" i="1"/>
  <c r="Z2629" i="1"/>
  <c r="AB2629" i="1" s="1"/>
  <c r="Z2628" i="1"/>
  <c r="AA2627" i="1"/>
  <c r="Z2627" i="1"/>
  <c r="Z2631" i="1" s="1"/>
  <c r="AB2631" i="1" s="1"/>
  <c r="AA2622" i="1"/>
  <c r="Z2622" i="1"/>
  <c r="AB2622" i="1" s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AA2620" i="1"/>
  <c r="Z2620" i="1"/>
  <c r="AB2620" i="1" s="1"/>
  <c r="Z2619" i="1"/>
  <c r="AA2618" i="1"/>
  <c r="Z2618" i="1"/>
  <c r="AB2618" i="1" s="1"/>
  <c r="Z2617" i="1"/>
  <c r="Y2613" i="1"/>
  <c r="U2613" i="1"/>
  <c r="Q2613" i="1"/>
  <c r="AA2612" i="1"/>
  <c r="Z2612" i="1"/>
  <c r="Y2611" i="1"/>
  <c r="X2611" i="1"/>
  <c r="X2613" i="1" s="1"/>
  <c r="W2611" i="1"/>
  <c r="W2613" i="1" s="1"/>
  <c r="V2611" i="1"/>
  <c r="V2613" i="1" s="1"/>
  <c r="U2611" i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A2610" i="1"/>
  <c r="Z2610" i="1"/>
  <c r="AB2610" i="1" s="1"/>
  <c r="Z2609" i="1"/>
  <c r="AA2609" i="1" s="1"/>
  <c r="AA2608" i="1"/>
  <c r="Z2608" i="1"/>
  <c r="AB2608" i="1" s="1"/>
  <c r="Z2607" i="1"/>
  <c r="AA2607" i="1" s="1"/>
  <c r="AA2611" i="1" s="1"/>
  <c r="Y2603" i="1"/>
  <c r="U2603" i="1"/>
  <c r="Q2603" i="1"/>
  <c r="M2603" i="1"/>
  <c r="I2603" i="1"/>
  <c r="E2603" i="1"/>
  <c r="AB2602" i="1"/>
  <c r="Z2602" i="1"/>
  <c r="Y2601" i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R2603" i="1" s="1"/>
  <c r="Q2601" i="1"/>
  <c r="P2601" i="1"/>
  <c r="P2603" i="1" s="1"/>
  <c r="O2601" i="1"/>
  <c r="O2603" i="1" s="1"/>
  <c r="N2601" i="1"/>
  <c r="N2603" i="1" s="1"/>
  <c r="M2601" i="1"/>
  <c r="L2601" i="1"/>
  <c r="L2603" i="1" s="1"/>
  <c r="K2601" i="1"/>
  <c r="K2603" i="1" s="1"/>
  <c r="J2601" i="1"/>
  <c r="J2603" i="1" s="1"/>
  <c r="I2601" i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B2603" i="1" s="1"/>
  <c r="Z2600" i="1"/>
  <c r="AA2600" i="1" s="1"/>
  <c r="AA2599" i="1"/>
  <c r="Z2599" i="1"/>
  <c r="AB2599" i="1" s="1"/>
  <c r="Z2598" i="1"/>
  <c r="AA2598" i="1" s="1"/>
  <c r="AA2601" i="1" s="1"/>
  <c r="AA2597" i="1"/>
  <c r="Z2597" i="1"/>
  <c r="Z2601" i="1" s="1"/>
  <c r="AB2601" i="1" s="1"/>
  <c r="AA2592" i="1"/>
  <c r="Z2592" i="1"/>
  <c r="AB2592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A2589" i="1" s="1"/>
  <c r="AA2588" i="1"/>
  <c r="Z2588" i="1"/>
  <c r="AB2588" i="1" s="1"/>
  <c r="Z2587" i="1"/>
  <c r="AA2587" i="1" s="1"/>
  <c r="AA2591" i="1" s="1"/>
  <c r="Y2583" i="1"/>
  <c r="U2583" i="1"/>
  <c r="Q2583" i="1"/>
  <c r="M2583" i="1"/>
  <c r="I2583" i="1"/>
  <c r="E2583" i="1"/>
  <c r="AB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A2580" i="1" s="1"/>
  <c r="AA2579" i="1"/>
  <c r="Z2579" i="1"/>
  <c r="AB2579" i="1" s="1"/>
  <c r="Z2578" i="1"/>
  <c r="AA2578" i="1" s="1"/>
  <c r="AA2581" i="1" s="1"/>
  <c r="AA2577" i="1"/>
  <c r="Z2577" i="1"/>
  <c r="Z2581" i="1" s="1"/>
  <c r="AB2581" i="1" s="1"/>
  <c r="AA2572" i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AA2570" i="1"/>
  <c r="Z2570" i="1"/>
  <c r="AB2570" i="1" s="1"/>
  <c r="Z2569" i="1"/>
  <c r="AA2569" i="1" s="1"/>
  <c r="AA2568" i="1"/>
  <c r="Z2568" i="1"/>
  <c r="AB2568" i="1" s="1"/>
  <c r="Z2567" i="1"/>
  <c r="AA2567" i="1" s="1"/>
  <c r="AA2571" i="1" s="1"/>
  <c r="Y2563" i="1"/>
  <c r="U2563" i="1"/>
  <c r="Q2563" i="1"/>
  <c r="M2563" i="1"/>
  <c r="I2563" i="1"/>
  <c r="E2563" i="1"/>
  <c r="AB2562" i="1"/>
  <c r="Z2562" i="1"/>
  <c r="Y2561" i="1"/>
  <c r="X2561" i="1"/>
  <c r="X2563" i="1" s="1"/>
  <c r="W2561" i="1"/>
  <c r="W2563" i="1" s="1"/>
  <c r="V2561" i="1"/>
  <c r="V2563" i="1" s="1"/>
  <c r="U2561" i="1"/>
  <c r="T2561" i="1"/>
  <c r="T2563" i="1" s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D2561" i="1"/>
  <c r="D2563" i="1" s="1"/>
  <c r="C2561" i="1"/>
  <c r="C2563" i="1" s="1"/>
  <c r="B2561" i="1"/>
  <c r="B2563" i="1" s="1"/>
  <c r="Z2560" i="1"/>
  <c r="AA2560" i="1" s="1"/>
  <c r="AA2559" i="1"/>
  <c r="Z2559" i="1"/>
  <c r="AB2559" i="1" s="1"/>
  <c r="Z2558" i="1"/>
  <c r="AA2558" i="1" s="1"/>
  <c r="AA2561" i="1" s="1"/>
  <c r="AA2557" i="1"/>
  <c r="Z2557" i="1"/>
  <c r="Z2561" i="1" s="1"/>
  <c r="AB2561" i="1" s="1"/>
  <c r="AA2552" i="1"/>
  <c r="Z2552" i="1"/>
  <c r="AB2552" i="1" s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AA2550" i="1"/>
  <c r="Z2550" i="1"/>
  <c r="AB2550" i="1" s="1"/>
  <c r="Z2549" i="1"/>
  <c r="AA2549" i="1" s="1"/>
  <c r="AA2548" i="1"/>
  <c r="Z2548" i="1"/>
  <c r="AB2548" i="1" s="1"/>
  <c r="Z2547" i="1"/>
  <c r="AA2547" i="1" s="1"/>
  <c r="AA2551" i="1" s="1"/>
  <c r="Y2543" i="1"/>
  <c r="U2543" i="1"/>
  <c r="Q2543" i="1"/>
  <c r="M2543" i="1"/>
  <c r="I2543" i="1"/>
  <c r="E2543" i="1"/>
  <c r="AB2542" i="1"/>
  <c r="Z2542" i="1"/>
  <c r="Y2541" i="1"/>
  <c r="X2541" i="1"/>
  <c r="X2543" i="1" s="1"/>
  <c r="W2541" i="1"/>
  <c r="W2543" i="1" s="1"/>
  <c r="V2541" i="1"/>
  <c r="V2543" i="1" s="1"/>
  <c r="U2541" i="1"/>
  <c r="T2541" i="1"/>
  <c r="T2543" i="1" s="1"/>
  <c r="S2541" i="1"/>
  <c r="S2543" i="1" s="1"/>
  <c r="R2541" i="1"/>
  <c r="R2543" i="1" s="1"/>
  <c r="Q2541" i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G2543" i="1" s="1"/>
  <c r="F2541" i="1"/>
  <c r="F2543" i="1" s="1"/>
  <c r="E2541" i="1"/>
  <c r="D2541" i="1"/>
  <c r="D2543" i="1" s="1"/>
  <c r="C2541" i="1"/>
  <c r="C2543" i="1" s="1"/>
  <c r="B2541" i="1"/>
  <c r="B2543" i="1" s="1"/>
  <c r="Z2540" i="1"/>
  <c r="AA2540" i="1" s="1"/>
  <c r="AA2539" i="1"/>
  <c r="Z2539" i="1"/>
  <c r="AB2539" i="1" s="1"/>
  <c r="Z2538" i="1"/>
  <c r="AA2538" i="1" s="1"/>
  <c r="AA2541" i="1" s="1"/>
  <c r="AA2537" i="1"/>
  <c r="Z2537" i="1"/>
  <c r="Z2541" i="1" s="1"/>
  <c r="AB2541" i="1" s="1"/>
  <c r="AA2532" i="1"/>
  <c r="Z2532" i="1"/>
  <c r="AB2532" i="1" s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D2533" i="1" s="1"/>
  <c r="C2531" i="1"/>
  <c r="C2533" i="1" s="1"/>
  <c r="B2531" i="1"/>
  <c r="B2533" i="1" s="1"/>
  <c r="AA2530" i="1"/>
  <c r="Z2530" i="1"/>
  <c r="AB2530" i="1" s="1"/>
  <c r="Z2529" i="1"/>
  <c r="AA2529" i="1" s="1"/>
  <c r="AA2528" i="1"/>
  <c r="Z2528" i="1"/>
  <c r="AB2528" i="1" s="1"/>
  <c r="Z2527" i="1"/>
  <c r="AA2527" i="1" s="1"/>
  <c r="AA2531" i="1" s="1"/>
  <c r="Y2523" i="1"/>
  <c r="U2523" i="1"/>
  <c r="Q2523" i="1"/>
  <c r="I2523" i="1"/>
  <c r="E2523" i="1"/>
  <c r="AA2522" i="1"/>
  <c r="Z2522" i="1"/>
  <c r="X2521" i="1"/>
  <c r="X2523" i="1" s="1"/>
  <c r="V2521" i="1"/>
  <c r="V2523" i="1" s="1"/>
  <c r="T2521" i="1"/>
  <c r="T2523" i="1" s="1"/>
  <c r="R2521" i="1"/>
  <c r="R2523" i="1" s="1"/>
  <c r="P2521" i="1"/>
  <c r="P2523" i="1" s="1"/>
  <c r="N2521" i="1"/>
  <c r="N2523" i="1" s="1"/>
  <c r="L2521" i="1"/>
  <c r="L2523" i="1" s="1"/>
  <c r="J2521" i="1"/>
  <c r="J2523" i="1" s="1"/>
  <c r="H2521" i="1"/>
  <c r="H2523" i="1" s="1"/>
  <c r="F2521" i="1"/>
  <c r="F2523" i="1" s="1"/>
  <c r="D2521" i="1"/>
  <c r="D2523" i="1" s="1"/>
  <c r="B2521" i="1"/>
  <c r="B2523" i="1" s="1"/>
  <c r="Z2520" i="1"/>
  <c r="AA2520" i="1" s="1"/>
  <c r="Z2519" i="1"/>
  <c r="AA2519" i="1" s="1"/>
  <c r="Y2518" i="1"/>
  <c r="Y2521" i="1" s="1"/>
  <c r="X2518" i="1"/>
  <c r="W2518" i="1"/>
  <c r="W2521" i="1" s="1"/>
  <c r="W2523" i="1" s="1"/>
  <c r="V2518" i="1"/>
  <c r="U2518" i="1"/>
  <c r="U2521" i="1" s="1"/>
  <c r="T2518" i="1"/>
  <c r="S2518" i="1"/>
  <c r="S2521" i="1" s="1"/>
  <c r="S2523" i="1" s="1"/>
  <c r="R2518" i="1"/>
  <c r="Q2518" i="1"/>
  <c r="Q2521" i="1" s="1"/>
  <c r="P2518" i="1"/>
  <c r="O2518" i="1"/>
  <c r="O2521" i="1" s="1"/>
  <c r="O2523" i="1" s="1"/>
  <c r="N2518" i="1"/>
  <c r="M2518" i="1"/>
  <c r="L2518" i="1"/>
  <c r="K2518" i="1"/>
  <c r="K2521" i="1" s="1"/>
  <c r="K2523" i="1" s="1"/>
  <c r="J2518" i="1"/>
  <c r="I2518" i="1"/>
  <c r="I2521" i="1" s="1"/>
  <c r="H2518" i="1"/>
  <c r="G2518" i="1"/>
  <c r="G2521" i="1" s="1"/>
  <c r="G2523" i="1" s="1"/>
  <c r="F2518" i="1"/>
  <c r="E2518" i="1"/>
  <c r="E2521" i="1" s="1"/>
  <c r="D2518" i="1"/>
  <c r="C2518" i="1"/>
  <c r="C2521" i="1" s="1"/>
  <c r="C2523" i="1" s="1"/>
  <c r="B2518" i="1"/>
  <c r="AA2517" i="1"/>
  <c r="Z2517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N2511" i="1" s="1"/>
  <c r="N2513" i="1" s="1"/>
  <c r="M2508" i="1"/>
  <c r="L2508" i="1"/>
  <c r="L2511" i="1" s="1"/>
  <c r="L2513" i="1" s="1"/>
  <c r="K2508" i="1"/>
  <c r="J2508" i="1"/>
  <c r="J2511" i="1" s="1"/>
  <c r="J2513" i="1" s="1"/>
  <c r="I2508" i="1"/>
  <c r="H2508" i="1"/>
  <c r="H2511" i="1" s="1"/>
  <c r="H2513" i="1" s="1"/>
  <c r="G2508" i="1"/>
  <c r="F2508" i="1"/>
  <c r="F2511" i="1" s="1"/>
  <c r="F2513" i="1" s="1"/>
  <c r="E2508" i="1"/>
  <c r="D2508" i="1"/>
  <c r="C2508" i="1"/>
  <c r="B2508" i="1"/>
  <c r="B2511" i="1" s="1"/>
  <c r="B2513" i="1" s="1"/>
  <c r="Z2507" i="1"/>
  <c r="AA2502" i="1"/>
  <c r="Z2502" i="1"/>
  <c r="V2501" i="1"/>
  <c r="V2503" i="1" s="1"/>
  <c r="R2501" i="1"/>
  <c r="R2503" i="1" s="1"/>
  <c r="N2501" i="1"/>
  <c r="N2503" i="1" s="1"/>
  <c r="J2501" i="1"/>
  <c r="J2503" i="1" s="1"/>
  <c r="F2501" i="1"/>
  <c r="F2503" i="1" s="1"/>
  <c r="B2501" i="1"/>
  <c r="B2503" i="1" s="1"/>
  <c r="Y2500" i="1"/>
  <c r="X2500" i="1"/>
  <c r="X2501" i="1" s="1"/>
  <c r="X2503" i="1" s="1"/>
  <c r="W2500" i="1"/>
  <c r="V2500" i="1"/>
  <c r="U2500" i="1"/>
  <c r="T2500" i="1"/>
  <c r="T2501" i="1" s="1"/>
  <c r="T2503" i="1" s="1"/>
  <c r="S2500" i="1"/>
  <c r="R2500" i="1"/>
  <c r="Q2500" i="1"/>
  <c r="P2500" i="1"/>
  <c r="P2501" i="1" s="1"/>
  <c r="P2503" i="1" s="1"/>
  <c r="O2500" i="1"/>
  <c r="N2500" i="1"/>
  <c r="Z2500" i="1" s="1"/>
  <c r="M2500" i="1"/>
  <c r="L2500" i="1"/>
  <c r="L2501" i="1" s="1"/>
  <c r="L2503" i="1" s="1"/>
  <c r="K2500" i="1"/>
  <c r="J2500" i="1"/>
  <c r="I2500" i="1"/>
  <c r="H2500" i="1"/>
  <c r="H2501" i="1" s="1"/>
  <c r="H2503" i="1" s="1"/>
  <c r="G2500" i="1"/>
  <c r="F2500" i="1"/>
  <c r="E2500" i="1"/>
  <c r="D2500" i="1"/>
  <c r="C2500" i="1"/>
  <c r="B2500" i="1"/>
  <c r="Z2499" i="1"/>
  <c r="AA2499" i="1" s="1"/>
  <c r="Y2498" i="1"/>
  <c r="Y2501" i="1" s="1"/>
  <c r="Y2503" i="1" s="1"/>
  <c r="X2498" i="1"/>
  <c r="W2498" i="1"/>
  <c r="W2501" i="1" s="1"/>
  <c r="W2503" i="1" s="1"/>
  <c r="V2498" i="1"/>
  <c r="U2498" i="1"/>
  <c r="U2501" i="1" s="1"/>
  <c r="U2503" i="1" s="1"/>
  <c r="T2498" i="1"/>
  <c r="S2498" i="1"/>
  <c r="S2501" i="1" s="1"/>
  <c r="S2503" i="1" s="1"/>
  <c r="R2498" i="1"/>
  <c r="Q2498" i="1"/>
  <c r="Q2501" i="1" s="1"/>
  <c r="Q2503" i="1" s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501" i="1" s="1"/>
  <c r="I2503" i="1" s="1"/>
  <c r="H2498" i="1"/>
  <c r="G2498" i="1"/>
  <c r="G2501" i="1" s="1"/>
  <c r="G2503" i="1" s="1"/>
  <c r="F2498" i="1"/>
  <c r="E2498" i="1"/>
  <c r="E2501" i="1" s="1"/>
  <c r="E2503" i="1" s="1"/>
  <c r="D2498" i="1"/>
  <c r="C2498" i="1"/>
  <c r="C2501" i="1" s="1"/>
  <c r="C2503" i="1" s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Z2492" i="1" s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W2488" i="1"/>
  <c r="V2488" i="1"/>
  <c r="U2488" i="1"/>
  <c r="T2488" i="1"/>
  <c r="S2488" i="1"/>
  <c r="R2488" i="1"/>
  <c r="Q2488" i="1"/>
  <c r="P2488" i="1"/>
  <c r="O2488" i="1"/>
  <c r="N2488" i="1"/>
  <c r="M2488" i="1"/>
  <c r="Z2488" i="1" s="1"/>
  <c r="L2488" i="1"/>
  <c r="K2488" i="1"/>
  <c r="J2488" i="1"/>
  <c r="I2488" i="1"/>
  <c r="H2488" i="1"/>
  <c r="G2488" i="1"/>
  <c r="F2488" i="1"/>
  <c r="E2488" i="1"/>
  <c r="D2488" i="1"/>
  <c r="C2488" i="1"/>
  <c r="B2488" i="1"/>
  <c r="Y2487" i="1"/>
  <c r="Y2491" i="1" s="1"/>
  <c r="X2487" i="1"/>
  <c r="W2487" i="1"/>
  <c r="W2491" i="1" s="1"/>
  <c r="V2487" i="1"/>
  <c r="U2487" i="1"/>
  <c r="U2491" i="1" s="1"/>
  <c r="T2487" i="1"/>
  <c r="S2487" i="1"/>
  <c r="S2491" i="1" s="1"/>
  <c r="R2487" i="1"/>
  <c r="Q2487" i="1"/>
  <c r="Q2491" i="1" s="1"/>
  <c r="P2487" i="1"/>
  <c r="O2487" i="1"/>
  <c r="O2491" i="1" s="1"/>
  <c r="N2487" i="1"/>
  <c r="M2487" i="1"/>
  <c r="M2491" i="1" s="1"/>
  <c r="L2487" i="1"/>
  <c r="K2487" i="1"/>
  <c r="K2491" i="1" s="1"/>
  <c r="J2487" i="1"/>
  <c r="I2487" i="1"/>
  <c r="I2491" i="1" s="1"/>
  <c r="H2487" i="1"/>
  <c r="G2487" i="1"/>
  <c r="G2491" i="1" s="1"/>
  <c r="F2487" i="1"/>
  <c r="E2487" i="1"/>
  <c r="E2491" i="1" s="1"/>
  <c r="D2487" i="1"/>
  <c r="C2487" i="1"/>
  <c r="C2491" i="1" s="1"/>
  <c r="B2487" i="1"/>
  <c r="AA2482" i="1"/>
  <c r="Z2482" i="1"/>
  <c r="AB2482" i="1" s="1"/>
  <c r="Y2481" i="1"/>
  <c r="Y2483" i="1" s="1"/>
  <c r="X2481" i="1"/>
  <c r="X2483" i="1" s="1"/>
  <c r="W2481" i="1"/>
  <c r="W2483" i="1" s="1"/>
  <c r="V2481" i="1"/>
  <c r="V2483" i="1" s="1"/>
  <c r="U2481" i="1"/>
  <c r="U2483" i="1" s="1"/>
  <c r="T2481" i="1"/>
  <c r="T2483" i="1" s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J2483" i="1" s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B2483" i="1" s="1"/>
  <c r="AA2480" i="1"/>
  <c r="Z2480" i="1"/>
  <c r="AB2480" i="1" s="1"/>
  <c r="Z2479" i="1"/>
  <c r="AB2479" i="1" s="1"/>
  <c r="AA2478" i="1"/>
  <c r="Z2478" i="1"/>
  <c r="AB2478" i="1" s="1"/>
  <c r="Z2477" i="1"/>
  <c r="Z2481" i="1" s="1"/>
  <c r="Z2472" i="1"/>
  <c r="AB2472" i="1" s="1"/>
  <c r="Y2471" i="1"/>
  <c r="Y2473" i="1" s="1"/>
  <c r="X2471" i="1"/>
  <c r="X2473" i="1" s="1"/>
  <c r="W2471" i="1"/>
  <c r="W2473" i="1" s="1"/>
  <c r="V2471" i="1"/>
  <c r="V2473" i="1" s="1"/>
  <c r="U2471" i="1"/>
  <c r="U2473" i="1" s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Z2470" i="1"/>
  <c r="AB2470" i="1" s="1"/>
  <c r="AA2469" i="1"/>
  <c r="Z2469" i="1"/>
  <c r="AB2469" i="1" s="1"/>
  <c r="Z2468" i="1"/>
  <c r="AB2468" i="1" s="1"/>
  <c r="AA2467" i="1"/>
  <c r="Z2467" i="1"/>
  <c r="Z2471" i="1" s="1"/>
  <c r="AB2471" i="1" s="1"/>
  <c r="AA2462" i="1"/>
  <c r="Z2462" i="1"/>
  <c r="AB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C2463" i="1" s="1"/>
  <c r="B2461" i="1"/>
  <c r="B2463" i="1" s="1"/>
  <c r="AA2460" i="1"/>
  <c r="Z2460" i="1"/>
  <c r="AB2460" i="1" s="1"/>
  <c r="Z2459" i="1"/>
  <c r="AB2459" i="1" s="1"/>
  <c r="AA2458" i="1"/>
  <c r="Z2458" i="1"/>
  <c r="AB2458" i="1" s="1"/>
  <c r="Z2457" i="1"/>
  <c r="Z2461" i="1" s="1"/>
  <c r="Z2452" i="1"/>
  <c r="AB2452" i="1" s="1"/>
  <c r="Y2451" i="1"/>
  <c r="Y2453" i="1" s="1"/>
  <c r="X2451" i="1"/>
  <c r="X2453" i="1" s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N2453" i="1" s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Z2450" i="1"/>
  <c r="AB2450" i="1" s="1"/>
  <c r="AA2449" i="1"/>
  <c r="Z2449" i="1"/>
  <c r="AB2449" i="1" s="1"/>
  <c r="Z2448" i="1"/>
  <c r="AB2448" i="1" s="1"/>
  <c r="AA2447" i="1"/>
  <c r="Z2447" i="1"/>
  <c r="Z2451" i="1" s="1"/>
  <c r="AB2451" i="1" s="1"/>
  <c r="AA2442" i="1"/>
  <c r="Z2442" i="1"/>
  <c r="AB2442" i="1" s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K2443" i="1" s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AA2440" i="1"/>
  <c r="Z2440" i="1"/>
  <c r="AB2440" i="1" s="1"/>
  <c r="Z2439" i="1"/>
  <c r="AB2439" i="1" s="1"/>
  <c r="AA2438" i="1"/>
  <c r="Z2438" i="1"/>
  <c r="AB2438" i="1" s="1"/>
  <c r="Z2437" i="1"/>
  <c r="Z2441" i="1" s="1"/>
  <c r="Z2432" i="1"/>
  <c r="AB2432" i="1" s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B2433" i="1" s="1"/>
  <c r="Z2430" i="1"/>
  <c r="AB2430" i="1" s="1"/>
  <c r="AA2429" i="1"/>
  <c r="Z2429" i="1"/>
  <c r="AB2429" i="1" s="1"/>
  <c r="Z2428" i="1"/>
  <c r="AB2428" i="1" s="1"/>
  <c r="AA2427" i="1"/>
  <c r="Z2427" i="1"/>
  <c r="Z2431" i="1" s="1"/>
  <c r="AB2431" i="1" s="1"/>
  <c r="AA2422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O2423" i="1" s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B2423" i="1" s="1"/>
  <c r="AA2420" i="1"/>
  <c r="Z2420" i="1"/>
  <c r="AB2420" i="1" s="1"/>
  <c r="Z2419" i="1"/>
  <c r="AB2419" i="1" s="1"/>
  <c r="AA2418" i="1"/>
  <c r="Z2418" i="1"/>
  <c r="AB2418" i="1" s="1"/>
  <c r="Z2417" i="1"/>
  <c r="Z2421" i="1" s="1"/>
  <c r="Z2412" i="1"/>
  <c r="AB2412" i="1" s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D2413" i="1" s="1"/>
  <c r="C2411" i="1"/>
  <c r="C2413" i="1" s="1"/>
  <c r="B2411" i="1"/>
  <c r="B2413" i="1" s="1"/>
  <c r="Z2410" i="1"/>
  <c r="AB2410" i="1" s="1"/>
  <c r="AA2409" i="1"/>
  <c r="Z2409" i="1"/>
  <c r="AB2409" i="1" s="1"/>
  <c r="Z2408" i="1"/>
  <c r="AB2408" i="1" s="1"/>
  <c r="AA2407" i="1"/>
  <c r="Z2407" i="1"/>
  <c r="Z2411" i="1" s="1"/>
  <c r="AB2411" i="1" s="1"/>
  <c r="AA2402" i="1"/>
  <c r="Z2402" i="1"/>
  <c r="AB2402" i="1" s="1"/>
  <c r="X2401" i="1"/>
  <c r="X2403" i="1" s="1"/>
  <c r="V2401" i="1"/>
  <c r="V2403" i="1" s="1"/>
  <c r="T2401" i="1"/>
  <c r="T2403" i="1" s="1"/>
  <c r="R2401" i="1"/>
  <c r="R2403" i="1" s="1"/>
  <c r="P2401" i="1"/>
  <c r="P2403" i="1" s="1"/>
  <c r="N2401" i="1"/>
  <c r="N2403" i="1" s="1"/>
  <c r="L2401" i="1"/>
  <c r="L2403" i="1" s="1"/>
  <c r="J2401" i="1"/>
  <c r="J2403" i="1" s="1"/>
  <c r="H2401" i="1"/>
  <c r="H2403" i="1" s="1"/>
  <c r="F2401" i="1"/>
  <c r="F2403" i="1" s="1"/>
  <c r="D2401" i="1"/>
  <c r="D2403" i="1" s="1"/>
  <c r="B2401" i="1"/>
  <c r="B2403" i="1" s="1"/>
  <c r="AA2400" i="1"/>
  <c r="Z2400" i="1"/>
  <c r="AB2400" i="1" s="1"/>
  <c r="Z2399" i="1"/>
  <c r="AB2399" i="1" s="1"/>
  <c r="Y2398" i="1"/>
  <c r="Y2401" i="1" s="1"/>
  <c r="Y2403" i="1" s="1"/>
  <c r="X2398" i="1"/>
  <c r="W2398" i="1"/>
  <c r="W2401" i="1" s="1"/>
  <c r="W2403" i="1" s="1"/>
  <c r="V2398" i="1"/>
  <c r="U2398" i="1"/>
  <c r="U2401" i="1" s="1"/>
  <c r="U2403" i="1" s="1"/>
  <c r="T2398" i="1"/>
  <c r="S2398" i="1"/>
  <c r="S2401" i="1" s="1"/>
  <c r="S2403" i="1" s="1"/>
  <c r="R2398" i="1"/>
  <c r="Q2398" i="1"/>
  <c r="Q2401" i="1" s="1"/>
  <c r="Q2403" i="1" s="1"/>
  <c r="P2398" i="1"/>
  <c r="O2398" i="1"/>
  <c r="O2401" i="1" s="1"/>
  <c r="O2403" i="1" s="1"/>
  <c r="N2398" i="1"/>
  <c r="M2398" i="1"/>
  <c r="M2401" i="1" s="1"/>
  <c r="M2403" i="1" s="1"/>
  <c r="L2398" i="1"/>
  <c r="K2398" i="1"/>
  <c r="K2401" i="1" s="1"/>
  <c r="K2403" i="1" s="1"/>
  <c r="J2398" i="1"/>
  <c r="I2398" i="1"/>
  <c r="I2401" i="1" s="1"/>
  <c r="I2403" i="1" s="1"/>
  <c r="H2398" i="1"/>
  <c r="G2398" i="1"/>
  <c r="G2401" i="1" s="1"/>
  <c r="G2403" i="1" s="1"/>
  <c r="F2398" i="1"/>
  <c r="E2398" i="1"/>
  <c r="E2401" i="1" s="1"/>
  <c r="E2403" i="1" s="1"/>
  <c r="D2398" i="1"/>
  <c r="C2398" i="1"/>
  <c r="C2401" i="1" s="1"/>
  <c r="C2403" i="1" s="1"/>
  <c r="B2398" i="1"/>
  <c r="Z2397" i="1"/>
  <c r="Z2392" i="1"/>
  <c r="AB2392" i="1" s="1"/>
  <c r="Y2391" i="1"/>
  <c r="Y2393" i="1" s="1"/>
  <c r="W2391" i="1"/>
  <c r="W2393" i="1" s="1"/>
  <c r="U2391" i="1"/>
  <c r="U2393" i="1" s="1"/>
  <c r="S2391" i="1"/>
  <c r="S2393" i="1" s="1"/>
  <c r="Q2391" i="1"/>
  <c r="Q2393" i="1" s="1"/>
  <c r="O2391" i="1"/>
  <c r="O2393" i="1" s="1"/>
  <c r="M2391" i="1"/>
  <c r="M2393" i="1" s="1"/>
  <c r="K2391" i="1"/>
  <c r="K2393" i="1" s="1"/>
  <c r="I2391" i="1"/>
  <c r="I2393" i="1" s="1"/>
  <c r="G2391" i="1"/>
  <c r="G2393" i="1" s="1"/>
  <c r="E2391" i="1"/>
  <c r="E2393" i="1" s="1"/>
  <c r="C2391" i="1"/>
  <c r="C2393" i="1" s="1"/>
  <c r="AA2390" i="1"/>
  <c r="Z2390" i="1"/>
  <c r="AA2389" i="1"/>
  <c r="Z2389" i="1"/>
  <c r="Z2388" i="1"/>
  <c r="AB2388" i="1" s="1"/>
  <c r="Y2388" i="1"/>
  <c r="X2388" i="1"/>
  <c r="X2391" i="1" s="1"/>
  <c r="X2393" i="1" s="1"/>
  <c r="W2388" i="1"/>
  <c r="V2388" i="1"/>
  <c r="V2391" i="1" s="1"/>
  <c r="V2393" i="1" s="1"/>
  <c r="U2388" i="1"/>
  <c r="T2388" i="1"/>
  <c r="T2391" i="1" s="1"/>
  <c r="T2393" i="1" s="1"/>
  <c r="S2388" i="1"/>
  <c r="R2388" i="1"/>
  <c r="R2391" i="1" s="1"/>
  <c r="R2393" i="1" s="1"/>
  <c r="Q2388" i="1"/>
  <c r="P2388" i="1"/>
  <c r="P2391" i="1" s="1"/>
  <c r="P2393" i="1" s="1"/>
  <c r="O2388" i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H2388" i="1"/>
  <c r="H2391" i="1" s="1"/>
  <c r="H2393" i="1" s="1"/>
  <c r="G2388" i="1"/>
  <c r="F2388" i="1"/>
  <c r="F2391" i="1" s="1"/>
  <c r="F2393" i="1" s="1"/>
  <c r="E2388" i="1"/>
  <c r="D2388" i="1"/>
  <c r="D2391" i="1" s="1"/>
  <c r="D2393" i="1" s="1"/>
  <c r="C2388" i="1"/>
  <c r="B2388" i="1"/>
  <c r="B2391" i="1" s="1"/>
  <c r="B2393" i="1" s="1"/>
  <c r="Z2387" i="1"/>
  <c r="Z2391" i="1" s="1"/>
  <c r="AA2382" i="1"/>
  <c r="Z2382" i="1"/>
  <c r="X2381" i="1"/>
  <c r="X2383" i="1" s="1"/>
  <c r="V2381" i="1"/>
  <c r="V2383" i="1" s="1"/>
  <c r="T2381" i="1"/>
  <c r="T2383" i="1" s="1"/>
  <c r="R2381" i="1"/>
  <c r="R2383" i="1" s="1"/>
  <c r="P2381" i="1"/>
  <c r="P2383" i="1" s="1"/>
  <c r="N2381" i="1"/>
  <c r="N2383" i="1" s="1"/>
  <c r="L2381" i="1"/>
  <c r="L2383" i="1" s="1"/>
  <c r="J2381" i="1"/>
  <c r="J2383" i="1" s="1"/>
  <c r="H2381" i="1"/>
  <c r="H2383" i="1" s="1"/>
  <c r="F2381" i="1"/>
  <c r="F2383" i="1" s="1"/>
  <c r="D2381" i="1"/>
  <c r="D2383" i="1" s="1"/>
  <c r="B2381" i="1"/>
  <c r="B2383" i="1" s="1"/>
  <c r="Z2380" i="1"/>
  <c r="AA2380" i="1" s="1"/>
  <c r="Z2379" i="1"/>
  <c r="AA2379" i="1" s="1"/>
  <c r="Y2378" i="1"/>
  <c r="Y2381" i="1" s="1"/>
  <c r="Y2383" i="1" s="1"/>
  <c r="X2378" i="1"/>
  <c r="W2378" i="1"/>
  <c r="W2381" i="1" s="1"/>
  <c r="W2383" i="1" s="1"/>
  <c r="V2378" i="1"/>
  <c r="U2378" i="1"/>
  <c r="U2381" i="1" s="1"/>
  <c r="U2383" i="1" s="1"/>
  <c r="T2378" i="1"/>
  <c r="S2378" i="1"/>
  <c r="S2381" i="1" s="1"/>
  <c r="S2383" i="1" s="1"/>
  <c r="R2378" i="1"/>
  <c r="Q2378" i="1"/>
  <c r="Q2381" i="1" s="1"/>
  <c r="Q2383" i="1" s="1"/>
  <c r="P2378" i="1"/>
  <c r="O2378" i="1"/>
  <c r="O2381" i="1" s="1"/>
  <c r="O2383" i="1" s="1"/>
  <c r="N2378" i="1"/>
  <c r="M2378" i="1"/>
  <c r="L2378" i="1"/>
  <c r="K2378" i="1"/>
  <c r="K2381" i="1" s="1"/>
  <c r="K2383" i="1" s="1"/>
  <c r="J2378" i="1"/>
  <c r="I2378" i="1"/>
  <c r="I2381" i="1" s="1"/>
  <c r="I2383" i="1" s="1"/>
  <c r="H2378" i="1"/>
  <c r="G2378" i="1"/>
  <c r="G2381" i="1" s="1"/>
  <c r="G2383" i="1" s="1"/>
  <c r="F2378" i="1"/>
  <c r="E2378" i="1"/>
  <c r="E2381" i="1" s="1"/>
  <c r="E2383" i="1" s="1"/>
  <c r="D2378" i="1"/>
  <c r="C2378" i="1"/>
  <c r="C2381" i="1" s="1"/>
  <c r="C2383" i="1" s="1"/>
  <c r="B2378" i="1"/>
  <c r="AA2377" i="1"/>
  <c r="Z2377" i="1"/>
  <c r="Z2372" i="1"/>
  <c r="AA2372" i="1" s="1"/>
  <c r="Y2371" i="1"/>
  <c r="Y2373" i="1" s="1"/>
  <c r="U2371" i="1"/>
  <c r="U2373" i="1" s="1"/>
  <c r="Q2371" i="1"/>
  <c r="Q2373" i="1" s="1"/>
  <c r="M2371" i="1"/>
  <c r="M2373" i="1" s="1"/>
  <c r="I2371" i="1"/>
  <c r="I2373" i="1" s="1"/>
  <c r="E2371" i="1"/>
  <c r="E2373" i="1" s="1"/>
  <c r="AA2370" i="1"/>
  <c r="Y2370" i="1"/>
  <c r="X2370" i="1"/>
  <c r="W2370" i="1"/>
  <c r="W2371" i="1" s="1"/>
  <c r="W2373" i="1" s="1"/>
  <c r="V2370" i="1"/>
  <c r="U2370" i="1"/>
  <c r="T2370" i="1"/>
  <c r="S2370" i="1"/>
  <c r="S2371" i="1" s="1"/>
  <c r="S2373" i="1" s="1"/>
  <c r="R2370" i="1"/>
  <c r="Q2370" i="1"/>
  <c r="P2370" i="1"/>
  <c r="O2370" i="1"/>
  <c r="O2371" i="1" s="1"/>
  <c r="O2373" i="1" s="1"/>
  <c r="N2370" i="1"/>
  <c r="M2370" i="1"/>
  <c r="Z2370" i="1" s="1"/>
  <c r="L2370" i="1"/>
  <c r="K2370" i="1"/>
  <c r="K2371" i="1" s="1"/>
  <c r="K2373" i="1" s="1"/>
  <c r="J2370" i="1"/>
  <c r="I2370" i="1"/>
  <c r="H2370" i="1"/>
  <c r="G2370" i="1"/>
  <c r="G2371" i="1" s="1"/>
  <c r="G2373" i="1" s="1"/>
  <c r="F2370" i="1"/>
  <c r="E2370" i="1"/>
  <c r="D2370" i="1"/>
  <c r="C2370" i="1"/>
  <c r="C2371" i="1" s="1"/>
  <c r="C2373" i="1" s="1"/>
  <c r="B2370" i="1"/>
  <c r="AA2369" i="1"/>
  <c r="Z2369" i="1"/>
  <c r="Y2368" i="1"/>
  <c r="X2368" i="1"/>
  <c r="X2371" i="1" s="1"/>
  <c r="X2373" i="1" s="1"/>
  <c r="W2368" i="1"/>
  <c r="V2368" i="1"/>
  <c r="V2371" i="1" s="1"/>
  <c r="V2373" i="1" s="1"/>
  <c r="U2368" i="1"/>
  <c r="T2368" i="1"/>
  <c r="T2371" i="1" s="1"/>
  <c r="T2373" i="1" s="1"/>
  <c r="S2368" i="1"/>
  <c r="R2368" i="1"/>
  <c r="R2371" i="1" s="1"/>
  <c r="R2373" i="1" s="1"/>
  <c r="Q2368" i="1"/>
  <c r="P2368" i="1"/>
  <c r="P2371" i="1" s="1"/>
  <c r="P2373" i="1" s="1"/>
  <c r="O2368" i="1"/>
  <c r="N2368" i="1"/>
  <c r="N2371" i="1" s="1"/>
  <c r="N2373" i="1" s="1"/>
  <c r="M2368" i="1"/>
  <c r="L2368" i="1"/>
  <c r="L2371" i="1" s="1"/>
  <c r="L2373" i="1" s="1"/>
  <c r="K2368" i="1"/>
  <c r="J2368" i="1"/>
  <c r="J2371" i="1" s="1"/>
  <c r="J2373" i="1" s="1"/>
  <c r="I2368" i="1"/>
  <c r="H2368" i="1"/>
  <c r="H2371" i="1" s="1"/>
  <c r="H2373" i="1" s="1"/>
  <c r="G2368" i="1"/>
  <c r="F2368" i="1"/>
  <c r="F2371" i="1" s="1"/>
  <c r="F2373" i="1" s="1"/>
  <c r="E2368" i="1"/>
  <c r="D2368" i="1"/>
  <c r="C2368" i="1"/>
  <c r="B2368" i="1"/>
  <c r="B2371" i="1" s="1"/>
  <c r="B2373" i="1" s="1"/>
  <c r="Z2367" i="1"/>
  <c r="Z2362" i="1"/>
  <c r="Y2361" i="1"/>
  <c r="Y2363" i="1" s="1"/>
  <c r="W2361" i="1"/>
  <c r="W2363" i="1" s="1"/>
  <c r="U2361" i="1"/>
  <c r="U2363" i="1" s="1"/>
  <c r="S2361" i="1"/>
  <c r="S2363" i="1" s="1"/>
  <c r="Q2361" i="1"/>
  <c r="Q2363" i="1" s="1"/>
  <c r="O2361" i="1"/>
  <c r="O2363" i="1" s="1"/>
  <c r="M2361" i="1"/>
  <c r="M2363" i="1" s="1"/>
  <c r="K2361" i="1"/>
  <c r="K2363" i="1" s="1"/>
  <c r="I2361" i="1"/>
  <c r="I2363" i="1" s="1"/>
  <c r="G2361" i="1"/>
  <c r="G2363" i="1" s="1"/>
  <c r="E2361" i="1"/>
  <c r="E2363" i="1" s="1"/>
  <c r="C2361" i="1"/>
  <c r="C2363" i="1" s="1"/>
  <c r="AA2360" i="1"/>
  <c r="Z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D2358" i="1"/>
  <c r="D2361" i="1" s="1"/>
  <c r="D2363" i="1" s="1"/>
  <c r="C2358" i="1"/>
  <c r="B2358" i="1"/>
  <c r="B2361" i="1" s="1"/>
  <c r="B2363" i="1" s="1"/>
  <c r="Z2357" i="1"/>
  <c r="Z2352" i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Z2350" i="1" s="1"/>
  <c r="AB2350" i="1" s="1"/>
  <c r="M2350" i="1"/>
  <c r="L2350" i="1"/>
  <c r="K2350" i="1"/>
  <c r="J2350" i="1"/>
  <c r="I2350" i="1"/>
  <c r="H2350" i="1"/>
  <c r="G2350" i="1"/>
  <c r="F2350" i="1"/>
  <c r="E2350" i="1"/>
  <c r="D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Z2348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AA2347" i="1"/>
  <c r="Z2347" i="1"/>
  <c r="AA2342" i="1"/>
  <c r="Z2342" i="1"/>
  <c r="AB2342" i="1" s="1"/>
  <c r="X2341" i="1"/>
  <c r="X2343" i="1" s="1"/>
  <c r="V2341" i="1"/>
  <c r="V2343" i="1" s="1"/>
  <c r="T2341" i="1"/>
  <c r="T2343" i="1" s="1"/>
  <c r="R2341" i="1"/>
  <c r="R2343" i="1" s="1"/>
  <c r="P2341" i="1"/>
  <c r="P2343" i="1" s="1"/>
  <c r="N2341" i="1"/>
  <c r="N2343" i="1" s="1"/>
  <c r="L2341" i="1"/>
  <c r="L2343" i="1" s="1"/>
  <c r="J2341" i="1"/>
  <c r="J2343" i="1" s="1"/>
  <c r="H2341" i="1"/>
  <c r="H2343" i="1" s="1"/>
  <c r="F2341" i="1"/>
  <c r="F2343" i="1" s="1"/>
  <c r="D2341" i="1"/>
  <c r="D2343" i="1" s="1"/>
  <c r="B2341" i="1"/>
  <c r="B2343" i="1" s="1"/>
  <c r="Z2340" i="1"/>
  <c r="AA2340" i="1" s="1"/>
  <c r="Z2339" i="1"/>
  <c r="AA2339" i="1" s="1"/>
  <c r="Y2338" i="1"/>
  <c r="Y2341" i="1" s="1"/>
  <c r="Y2343" i="1" s="1"/>
  <c r="X2338" i="1"/>
  <c r="W2338" i="1"/>
  <c r="W2341" i="1" s="1"/>
  <c r="W2343" i="1" s="1"/>
  <c r="V2338" i="1"/>
  <c r="U2338" i="1"/>
  <c r="U2341" i="1" s="1"/>
  <c r="U2343" i="1" s="1"/>
  <c r="T2338" i="1"/>
  <c r="S2338" i="1"/>
  <c r="S2341" i="1" s="1"/>
  <c r="S2343" i="1" s="1"/>
  <c r="R2338" i="1"/>
  <c r="Q2338" i="1"/>
  <c r="Q2341" i="1" s="1"/>
  <c r="Q2343" i="1" s="1"/>
  <c r="P2338" i="1"/>
  <c r="O2338" i="1"/>
  <c r="O2341" i="1" s="1"/>
  <c r="O2343" i="1" s="1"/>
  <c r="N2338" i="1"/>
  <c r="M2338" i="1"/>
  <c r="M2341" i="1" s="1"/>
  <c r="M2343" i="1" s="1"/>
  <c r="L2338" i="1"/>
  <c r="K2338" i="1"/>
  <c r="K2341" i="1" s="1"/>
  <c r="K2343" i="1" s="1"/>
  <c r="J2338" i="1"/>
  <c r="I2338" i="1"/>
  <c r="I2341" i="1" s="1"/>
  <c r="I2343" i="1" s="1"/>
  <c r="H2338" i="1"/>
  <c r="G2338" i="1"/>
  <c r="G2341" i="1" s="1"/>
  <c r="G2343" i="1" s="1"/>
  <c r="F2338" i="1"/>
  <c r="E2338" i="1"/>
  <c r="E2341" i="1" s="1"/>
  <c r="E2343" i="1" s="1"/>
  <c r="D2338" i="1"/>
  <c r="C2338" i="1"/>
  <c r="C2341" i="1" s="1"/>
  <c r="C2343" i="1" s="1"/>
  <c r="B2338" i="1"/>
  <c r="AA2337" i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W2330" i="1"/>
  <c r="V2330" i="1"/>
  <c r="U2330" i="1"/>
  <c r="T2330" i="1"/>
  <c r="S2330" i="1"/>
  <c r="R2330" i="1"/>
  <c r="Q2330" i="1"/>
  <c r="P2330" i="1"/>
  <c r="O2330" i="1"/>
  <c r="N2330" i="1"/>
  <c r="M2330" i="1"/>
  <c r="Z2330" i="1" s="1"/>
  <c r="AA2330" i="1" s="1"/>
  <c r="L2330" i="1"/>
  <c r="K2330" i="1"/>
  <c r="J2330" i="1"/>
  <c r="I2330" i="1"/>
  <c r="H2330" i="1"/>
  <c r="G2330" i="1"/>
  <c r="F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AA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X2328" i="1"/>
  <c r="W2328" i="1"/>
  <c r="V2328" i="1"/>
  <c r="U2328" i="1"/>
  <c r="T2328" i="1"/>
  <c r="S2328" i="1"/>
  <c r="R2328" i="1"/>
  <c r="Q2328" i="1"/>
  <c r="P2328" i="1"/>
  <c r="O2328" i="1"/>
  <c r="N2328" i="1"/>
  <c r="Z2328" i="1" s="1"/>
  <c r="AB2328" i="1" s="1"/>
  <c r="M2328" i="1"/>
  <c r="L2328" i="1"/>
  <c r="K2328" i="1"/>
  <c r="J2328" i="1"/>
  <c r="I2328" i="1"/>
  <c r="H2328" i="1"/>
  <c r="G2328" i="1"/>
  <c r="F2328" i="1"/>
  <c r="E2328" i="1"/>
  <c r="D2328" i="1"/>
  <c r="AA2328" i="1" s="1"/>
  <c r="C2328" i="1"/>
  <c r="B2328" i="1"/>
  <c r="Y2327" i="1"/>
  <c r="Y2331" i="1" s="1"/>
  <c r="X2327" i="1"/>
  <c r="X2331" i="1" s="1"/>
  <c r="W2327" i="1"/>
  <c r="W2331" i="1" s="1"/>
  <c r="V2327" i="1"/>
  <c r="V2331" i="1" s="1"/>
  <c r="U2327" i="1"/>
  <c r="U2331" i="1" s="1"/>
  <c r="T2327" i="1"/>
  <c r="T2331" i="1" s="1"/>
  <c r="S2327" i="1"/>
  <c r="S2331" i="1" s="1"/>
  <c r="R2327" i="1"/>
  <c r="R2331" i="1" s="1"/>
  <c r="Q2327" i="1"/>
  <c r="Q2331" i="1" s="1"/>
  <c r="P2327" i="1"/>
  <c r="P2331" i="1" s="1"/>
  <c r="O2327" i="1"/>
  <c r="O2331" i="1" s="1"/>
  <c r="N2327" i="1"/>
  <c r="N2331" i="1" s="1"/>
  <c r="M2327" i="1"/>
  <c r="M2331" i="1" s="1"/>
  <c r="L2327" i="1"/>
  <c r="L2331" i="1" s="1"/>
  <c r="K2327" i="1"/>
  <c r="K2331" i="1" s="1"/>
  <c r="J2327" i="1"/>
  <c r="J2331" i="1" s="1"/>
  <c r="I2327" i="1"/>
  <c r="I2331" i="1" s="1"/>
  <c r="H2327" i="1"/>
  <c r="H2331" i="1" s="1"/>
  <c r="G2327" i="1"/>
  <c r="G2331" i="1" s="1"/>
  <c r="F2327" i="1"/>
  <c r="F2331" i="1" s="1"/>
  <c r="E2327" i="1"/>
  <c r="E2331" i="1" s="1"/>
  <c r="D2327" i="1"/>
  <c r="D2331" i="1" s="1"/>
  <c r="C2327" i="1"/>
  <c r="C2331" i="1" s="1"/>
  <c r="B2327" i="1"/>
  <c r="B2331" i="1" s="1"/>
  <c r="X2321" i="1"/>
  <c r="X2323" i="1" s="1"/>
  <c r="V2321" i="1"/>
  <c r="V2323" i="1" s="1"/>
  <c r="T2321" i="1"/>
  <c r="T2323" i="1" s="1"/>
  <c r="R2321" i="1"/>
  <c r="R2323" i="1" s="1"/>
  <c r="P2321" i="1"/>
  <c r="P2323" i="1" s="1"/>
  <c r="N2321" i="1"/>
  <c r="N2323" i="1" s="1"/>
  <c r="L2321" i="1"/>
  <c r="L2323" i="1" s="1"/>
  <c r="J2321" i="1"/>
  <c r="J2323" i="1" s="1"/>
  <c r="H2321" i="1"/>
  <c r="H2323" i="1" s="1"/>
  <c r="F2321" i="1"/>
  <c r="F2323" i="1" s="1"/>
  <c r="D2321" i="1"/>
  <c r="D2323" i="1" s="1"/>
  <c r="B2321" i="1"/>
  <c r="B2323" i="1" s="1"/>
  <c r="Y2318" i="1"/>
  <c r="Y2321" i="1" s="1"/>
  <c r="Y2323" i="1" s="1"/>
  <c r="X2318" i="1"/>
  <c r="W2318" i="1"/>
  <c r="W2321" i="1" s="1"/>
  <c r="W2323" i="1" s="1"/>
  <c r="V2318" i="1"/>
  <c r="U2318" i="1"/>
  <c r="U2321" i="1" s="1"/>
  <c r="U2323" i="1" s="1"/>
  <c r="T2318" i="1"/>
  <c r="S2318" i="1"/>
  <c r="S2321" i="1" s="1"/>
  <c r="S2323" i="1" s="1"/>
  <c r="R2318" i="1"/>
  <c r="Q2318" i="1"/>
  <c r="Q2321" i="1" s="1"/>
  <c r="Q2323" i="1" s="1"/>
  <c r="P2318" i="1"/>
  <c r="O2318" i="1"/>
  <c r="O2321" i="1" s="1"/>
  <c r="O2323" i="1" s="1"/>
  <c r="N2318" i="1"/>
  <c r="M2318" i="1"/>
  <c r="M2321" i="1" s="1"/>
  <c r="M2323" i="1" s="1"/>
  <c r="L2318" i="1"/>
  <c r="K2318" i="1"/>
  <c r="K2321" i="1" s="1"/>
  <c r="K2323" i="1" s="1"/>
  <c r="J2318" i="1"/>
  <c r="I2318" i="1"/>
  <c r="I2321" i="1" s="1"/>
  <c r="I2323" i="1" s="1"/>
  <c r="H2318" i="1"/>
  <c r="G2318" i="1"/>
  <c r="G2321" i="1" s="1"/>
  <c r="G2323" i="1" s="1"/>
  <c r="F2318" i="1"/>
  <c r="E2318" i="1"/>
  <c r="E2321" i="1" s="1"/>
  <c r="E2323" i="1" s="1"/>
  <c r="D2318" i="1"/>
  <c r="C2318" i="1"/>
  <c r="C2321" i="1" s="1"/>
  <c r="C2323" i="1" s="1"/>
  <c r="B2318" i="1"/>
  <c r="Y2311" i="1"/>
  <c r="Y2313" i="1" s="1"/>
  <c r="W2311" i="1"/>
  <c r="W2313" i="1" s="1"/>
  <c r="U2311" i="1"/>
  <c r="U2313" i="1" s="1"/>
  <c r="S2311" i="1"/>
  <c r="S2313" i="1" s="1"/>
  <c r="Q2311" i="1"/>
  <c r="Q2313" i="1" s="1"/>
  <c r="O2311" i="1"/>
  <c r="O2313" i="1" s="1"/>
  <c r="M2311" i="1"/>
  <c r="M2313" i="1" s="1"/>
  <c r="K2311" i="1"/>
  <c r="K2313" i="1" s="1"/>
  <c r="I2311" i="1"/>
  <c r="I2313" i="1" s="1"/>
  <c r="G2311" i="1"/>
  <c r="G2313" i="1" s="1"/>
  <c r="E2311" i="1"/>
  <c r="E2313" i="1" s="1"/>
  <c r="C2311" i="1"/>
  <c r="C2313" i="1" s="1"/>
  <c r="Y2308" i="1"/>
  <c r="X2308" i="1"/>
  <c r="X2311" i="1" s="1"/>
  <c r="X2313" i="1" s="1"/>
  <c r="W2308" i="1"/>
  <c r="V2308" i="1"/>
  <c r="V2311" i="1" s="1"/>
  <c r="V2313" i="1" s="1"/>
  <c r="U2308" i="1"/>
  <c r="T2308" i="1"/>
  <c r="T2311" i="1" s="1"/>
  <c r="T2313" i="1" s="1"/>
  <c r="S2308" i="1"/>
  <c r="R2308" i="1"/>
  <c r="R2311" i="1" s="1"/>
  <c r="R2313" i="1" s="1"/>
  <c r="Q2308" i="1"/>
  <c r="P2308" i="1"/>
  <c r="P2311" i="1" s="1"/>
  <c r="P2313" i="1" s="1"/>
  <c r="O2308" i="1"/>
  <c r="N2308" i="1"/>
  <c r="N2311" i="1" s="1"/>
  <c r="N2313" i="1" s="1"/>
  <c r="M2308" i="1"/>
  <c r="L2308" i="1"/>
  <c r="L2311" i="1" s="1"/>
  <c r="L2313" i="1" s="1"/>
  <c r="K2308" i="1"/>
  <c r="J2308" i="1"/>
  <c r="J2311" i="1" s="1"/>
  <c r="J2313" i="1" s="1"/>
  <c r="I2308" i="1"/>
  <c r="H2308" i="1"/>
  <c r="H2311" i="1" s="1"/>
  <c r="H2313" i="1" s="1"/>
  <c r="G2308" i="1"/>
  <c r="F2308" i="1"/>
  <c r="F2311" i="1" s="1"/>
  <c r="F2313" i="1" s="1"/>
  <c r="E2308" i="1"/>
  <c r="D2308" i="1"/>
  <c r="D2311" i="1" s="1"/>
  <c r="D2313" i="1" s="1"/>
  <c r="C2308" i="1"/>
  <c r="B2308" i="1"/>
  <c r="B2311" i="1" s="1"/>
  <c r="B2313" i="1" s="1"/>
  <c r="X2301" i="1"/>
  <c r="X2303" i="1" s="1"/>
  <c r="V2301" i="1"/>
  <c r="V2303" i="1" s="1"/>
  <c r="T2301" i="1"/>
  <c r="T2303" i="1" s="1"/>
  <c r="R2301" i="1"/>
  <c r="R2303" i="1" s="1"/>
  <c r="P2301" i="1"/>
  <c r="P2303" i="1" s="1"/>
  <c r="N2301" i="1"/>
  <c r="N2303" i="1" s="1"/>
  <c r="L2301" i="1"/>
  <c r="L2303" i="1" s="1"/>
  <c r="J2301" i="1"/>
  <c r="J2303" i="1" s="1"/>
  <c r="H2301" i="1"/>
  <c r="H2303" i="1" s="1"/>
  <c r="F2301" i="1"/>
  <c r="F2303" i="1" s="1"/>
  <c r="D2301" i="1"/>
  <c r="D2303" i="1" s="1"/>
  <c r="B2301" i="1"/>
  <c r="B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U2303" i="1" s="1"/>
  <c r="T2298" i="1"/>
  <c r="S2298" i="1"/>
  <c r="S2301" i="1" s="1"/>
  <c r="S2303" i="1" s="1"/>
  <c r="R2298" i="1"/>
  <c r="Q2298" i="1"/>
  <c r="Q2301" i="1" s="1"/>
  <c r="Q2303" i="1" s="1"/>
  <c r="P2298" i="1"/>
  <c r="O2298" i="1"/>
  <c r="O2301" i="1" s="1"/>
  <c r="O2303" i="1" s="1"/>
  <c r="N2298" i="1"/>
  <c r="M2298" i="1"/>
  <c r="M2301" i="1" s="1"/>
  <c r="M2303" i="1" s="1"/>
  <c r="L2298" i="1"/>
  <c r="K2298" i="1"/>
  <c r="K2301" i="1" s="1"/>
  <c r="K2303" i="1" s="1"/>
  <c r="J2298" i="1"/>
  <c r="I2298" i="1"/>
  <c r="I2301" i="1" s="1"/>
  <c r="I2303" i="1" s="1"/>
  <c r="H2298" i="1"/>
  <c r="G2298" i="1"/>
  <c r="G2301" i="1" s="1"/>
  <c r="G2303" i="1" s="1"/>
  <c r="F2298" i="1"/>
  <c r="E2298" i="1"/>
  <c r="E2301" i="1" s="1"/>
  <c r="E2303" i="1" s="1"/>
  <c r="D2298" i="1"/>
  <c r="C2298" i="1"/>
  <c r="C2301" i="1" s="1"/>
  <c r="C2303" i="1" s="1"/>
  <c r="B2298" i="1"/>
  <c r="Y2291" i="1"/>
  <c r="Y2293" i="1" s="1"/>
  <c r="W2291" i="1"/>
  <c r="W2293" i="1" s="1"/>
  <c r="U2291" i="1"/>
  <c r="U2293" i="1" s="1"/>
  <c r="S2291" i="1"/>
  <c r="S2293" i="1" s="1"/>
  <c r="Q2291" i="1"/>
  <c r="Q2293" i="1" s="1"/>
  <c r="O2291" i="1"/>
  <c r="O2293" i="1" s="1"/>
  <c r="M2291" i="1"/>
  <c r="M2293" i="1" s="1"/>
  <c r="K2291" i="1"/>
  <c r="K2293" i="1" s="1"/>
  <c r="I2291" i="1"/>
  <c r="I2293" i="1" s="1"/>
  <c r="G2291" i="1"/>
  <c r="G2293" i="1" s="1"/>
  <c r="E2291" i="1"/>
  <c r="E2293" i="1" s="1"/>
  <c r="C2291" i="1"/>
  <c r="C2293" i="1" s="1"/>
  <c r="Y2288" i="1"/>
  <c r="X2288" i="1"/>
  <c r="X2291" i="1" s="1"/>
  <c r="X2293" i="1" s="1"/>
  <c r="W2288" i="1"/>
  <c r="V2288" i="1"/>
  <c r="V2291" i="1" s="1"/>
  <c r="V2293" i="1" s="1"/>
  <c r="U2288" i="1"/>
  <c r="T2288" i="1"/>
  <c r="T2291" i="1" s="1"/>
  <c r="T2293" i="1" s="1"/>
  <c r="S2288" i="1"/>
  <c r="R2288" i="1"/>
  <c r="R2291" i="1" s="1"/>
  <c r="R2293" i="1" s="1"/>
  <c r="Q2288" i="1"/>
  <c r="P2288" i="1"/>
  <c r="P2291" i="1" s="1"/>
  <c r="P2293" i="1" s="1"/>
  <c r="O2288" i="1"/>
  <c r="N2288" i="1"/>
  <c r="N2291" i="1" s="1"/>
  <c r="N2293" i="1" s="1"/>
  <c r="M2288" i="1"/>
  <c r="L2288" i="1"/>
  <c r="L2291" i="1" s="1"/>
  <c r="L2293" i="1" s="1"/>
  <c r="K2288" i="1"/>
  <c r="J2288" i="1"/>
  <c r="J2291" i="1" s="1"/>
  <c r="J2293" i="1" s="1"/>
  <c r="I2288" i="1"/>
  <c r="H2288" i="1"/>
  <c r="H2291" i="1" s="1"/>
  <c r="H2293" i="1" s="1"/>
  <c r="G2288" i="1"/>
  <c r="F2288" i="1"/>
  <c r="F2291" i="1" s="1"/>
  <c r="F2293" i="1" s="1"/>
  <c r="E2288" i="1"/>
  <c r="D2288" i="1"/>
  <c r="D2291" i="1" s="1"/>
  <c r="D2293" i="1" s="1"/>
  <c r="C2288" i="1"/>
  <c r="B2288" i="1"/>
  <c r="B2291" i="1" s="1"/>
  <c r="B2293" i="1" s="1"/>
  <c r="AA2282" i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M2280" i="1"/>
  <c r="Z2280" i="1" s="1"/>
  <c r="L2280" i="1"/>
  <c r="K2280" i="1"/>
  <c r="J2280" i="1"/>
  <c r="I2280" i="1"/>
  <c r="H2280" i="1"/>
  <c r="G2280" i="1"/>
  <c r="F2280" i="1"/>
  <c r="E2280" i="1"/>
  <c r="D2280" i="1"/>
  <c r="C2280" i="1"/>
  <c r="B2280" i="1"/>
  <c r="Y2279" i="1"/>
  <c r="X2279" i="1"/>
  <c r="W2279" i="1"/>
  <c r="V2279" i="1"/>
  <c r="U2279" i="1"/>
  <c r="T2279" i="1"/>
  <c r="S2279" i="1"/>
  <c r="R2279" i="1"/>
  <c r="Q2279" i="1"/>
  <c r="P2279" i="1"/>
  <c r="O2279" i="1"/>
  <c r="N2279" i="1"/>
  <c r="M2279" i="1"/>
  <c r="Z2279" i="1" s="1"/>
  <c r="L2279" i="1"/>
  <c r="K2279" i="1"/>
  <c r="J2279" i="1"/>
  <c r="I2279" i="1"/>
  <c r="H2279" i="1"/>
  <c r="G2279" i="1"/>
  <c r="F2279" i="1"/>
  <c r="E2279" i="1"/>
  <c r="D2279" i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Z2278" i="1" s="1"/>
  <c r="M2278" i="1"/>
  <c r="L2278" i="1"/>
  <c r="K2278" i="1"/>
  <c r="J2278" i="1"/>
  <c r="I2278" i="1"/>
  <c r="H2278" i="1"/>
  <c r="G2278" i="1"/>
  <c r="F2278" i="1"/>
  <c r="E2278" i="1"/>
  <c r="D2278" i="1"/>
  <c r="AA2278" i="1" s="1"/>
  <c r="C2278" i="1"/>
  <c r="B2278" i="1"/>
  <c r="Y2277" i="1"/>
  <c r="Y2281" i="1" s="1"/>
  <c r="X2277" i="1"/>
  <c r="X2281" i="1" s="1"/>
  <c r="W2277" i="1"/>
  <c r="W2281" i="1" s="1"/>
  <c r="V2277" i="1"/>
  <c r="V2281" i="1" s="1"/>
  <c r="U2277" i="1"/>
  <c r="U2281" i="1" s="1"/>
  <c r="T2277" i="1"/>
  <c r="T2281" i="1" s="1"/>
  <c r="S2277" i="1"/>
  <c r="S2281" i="1" s="1"/>
  <c r="R2277" i="1"/>
  <c r="R2281" i="1" s="1"/>
  <c r="Q2277" i="1"/>
  <c r="Q2281" i="1" s="1"/>
  <c r="P2277" i="1"/>
  <c r="P2281" i="1" s="1"/>
  <c r="O2277" i="1"/>
  <c r="O2281" i="1" s="1"/>
  <c r="N2277" i="1"/>
  <c r="N2281" i="1" s="1"/>
  <c r="M2277" i="1"/>
  <c r="M2281" i="1" s="1"/>
  <c r="L2277" i="1"/>
  <c r="L2281" i="1" s="1"/>
  <c r="K2277" i="1"/>
  <c r="K2281" i="1" s="1"/>
  <c r="J2277" i="1"/>
  <c r="J2281" i="1" s="1"/>
  <c r="I2277" i="1"/>
  <c r="I2281" i="1" s="1"/>
  <c r="H2277" i="1"/>
  <c r="H2281" i="1" s="1"/>
  <c r="G2277" i="1"/>
  <c r="G2281" i="1" s="1"/>
  <c r="F2277" i="1"/>
  <c r="F2281" i="1" s="1"/>
  <c r="E2277" i="1"/>
  <c r="E2281" i="1" s="1"/>
  <c r="D2277" i="1"/>
  <c r="C2277" i="1"/>
  <c r="C2281" i="1" s="1"/>
  <c r="B2277" i="1"/>
  <c r="B2281" i="1" s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C2267" i="1"/>
  <c r="C2271" i="1" s="1"/>
  <c r="B2267" i="1"/>
  <c r="B2271" i="1" s="1"/>
  <c r="Z2262" i="1"/>
  <c r="Y2261" i="1"/>
  <c r="Y2263" i="1" s="1"/>
  <c r="W2261" i="1"/>
  <c r="W2263" i="1" s="1"/>
  <c r="U2261" i="1"/>
  <c r="U2263" i="1" s="1"/>
  <c r="S2261" i="1"/>
  <c r="S2263" i="1" s="1"/>
  <c r="Q2261" i="1"/>
  <c r="Q2263" i="1" s="1"/>
  <c r="O2261" i="1"/>
  <c r="O2263" i="1" s="1"/>
  <c r="M2261" i="1"/>
  <c r="M2263" i="1" s="1"/>
  <c r="K2261" i="1"/>
  <c r="K2263" i="1" s="1"/>
  <c r="I2261" i="1"/>
  <c r="I2263" i="1" s="1"/>
  <c r="G2261" i="1"/>
  <c r="G2263" i="1" s="1"/>
  <c r="E2261" i="1"/>
  <c r="E2263" i="1" s="1"/>
  <c r="C2261" i="1"/>
  <c r="C2263" i="1" s="1"/>
  <c r="AA2260" i="1"/>
  <c r="Z2260" i="1"/>
  <c r="AA2259" i="1"/>
  <c r="Z2259" i="1"/>
  <c r="AA2258" i="1"/>
  <c r="Z2258" i="1"/>
  <c r="Y2257" i="1"/>
  <c r="X2257" i="1"/>
  <c r="X2261" i="1" s="1"/>
  <c r="X2263" i="1" s="1"/>
  <c r="W2257" i="1"/>
  <c r="V2257" i="1"/>
  <c r="V2261" i="1" s="1"/>
  <c r="V2263" i="1" s="1"/>
  <c r="U2257" i="1"/>
  <c r="T2257" i="1"/>
  <c r="T2261" i="1" s="1"/>
  <c r="T2263" i="1" s="1"/>
  <c r="S2257" i="1"/>
  <c r="R2257" i="1"/>
  <c r="R2261" i="1" s="1"/>
  <c r="R2263" i="1" s="1"/>
  <c r="Q2257" i="1"/>
  <c r="P2257" i="1"/>
  <c r="P2261" i="1" s="1"/>
  <c r="P2263" i="1" s="1"/>
  <c r="O2257" i="1"/>
  <c r="N2257" i="1"/>
  <c r="N2261" i="1" s="1"/>
  <c r="N2263" i="1" s="1"/>
  <c r="M2257" i="1"/>
  <c r="L2257" i="1"/>
  <c r="L2261" i="1" s="1"/>
  <c r="L2263" i="1" s="1"/>
  <c r="K2257" i="1"/>
  <c r="J2257" i="1"/>
  <c r="J2261" i="1" s="1"/>
  <c r="J2263" i="1" s="1"/>
  <c r="I2257" i="1"/>
  <c r="H2257" i="1"/>
  <c r="H2261" i="1" s="1"/>
  <c r="H2263" i="1" s="1"/>
  <c r="G2257" i="1"/>
  <c r="F2257" i="1"/>
  <c r="F2261" i="1" s="1"/>
  <c r="F2263" i="1" s="1"/>
  <c r="E2257" i="1"/>
  <c r="D2257" i="1"/>
  <c r="D2261" i="1" s="1"/>
  <c r="D2263" i="1" s="1"/>
  <c r="C2257" i="1"/>
  <c r="B2257" i="1"/>
  <c r="B2261" i="1" s="1"/>
  <c r="B2263" i="1" s="1"/>
  <c r="Z2250" i="1"/>
  <c r="Y2249" i="1"/>
  <c r="Y2251" i="1" s="1"/>
  <c r="X2249" i="1"/>
  <c r="X2251" i="1" s="1"/>
  <c r="W2249" i="1"/>
  <c r="W2251" i="1" s="1"/>
  <c r="V2249" i="1"/>
  <c r="V2251" i="1" s="1"/>
  <c r="U2249" i="1"/>
  <c r="U2251" i="1" s="1"/>
  <c r="T2249" i="1"/>
  <c r="T2251" i="1" s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L2251" i="1" s="1"/>
  <c r="K2249" i="1"/>
  <c r="K2251" i="1" s="1"/>
  <c r="J2249" i="1"/>
  <c r="J2251" i="1" s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Z2248" i="1"/>
  <c r="AA2248" i="1" s="1"/>
  <c r="AA2247" i="1"/>
  <c r="Z2247" i="1"/>
  <c r="AB2247" i="1" s="1"/>
  <c r="Z2246" i="1"/>
  <c r="AA2246" i="1" s="1"/>
  <c r="AA2245" i="1"/>
  <c r="AA2249" i="1" s="1"/>
  <c r="Z2245" i="1"/>
  <c r="Z2249" i="1" s="1"/>
  <c r="AB2249" i="1" s="1"/>
  <c r="AA2240" i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A2238" i="1"/>
  <c r="Z2238" i="1"/>
  <c r="AB2238" i="1" s="1"/>
  <c r="Z2237" i="1"/>
  <c r="AA2237" i="1" s="1"/>
  <c r="AA2236" i="1"/>
  <c r="Z2236" i="1"/>
  <c r="AB2236" i="1" s="1"/>
  <c r="Z2235" i="1"/>
  <c r="AA2235" i="1" s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A2228" i="1" s="1"/>
  <c r="AA2227" i="1"/>
  <c r="Z2227" i="1"/>
  <c r="AB2227" i="1" s="1"/>
  <c r="Z2226" i="1"/>
  <c r="AA2226" i="1" s="1"/>
  <c r="AA2225" i="1"/>
  <c r="Z2225" i="1"/>
  <c r="Z2229" i="1" s="1"/>
  <c r="AB2229" i="1" s="1"/>
  <c r="AA2220" i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AA2218" i="1"/>
  <c r="Z2218" i="1"/>
  <c r="AB2218" i="1" s="1"/>
  <c r="Z2217" i="1"/>
  <c r="AA2217" i="1" s="1"/>
  <c r="AA2216" i="1"/>
  <c r="Z2216" i="1"/>
  <c r="AB2216" i="1" s="1"/>
  <c r="Z2215" i="1"/>
  <c r="AA2215" i="1" s="1"/>
  <c r="AA2219" i="1" s="1"/>
  <c r="Z2210" i="1"/>
  <c r="Z2208" i="1"/>
  <c r="AA2208" i="1" s="1"/>
  <c r="Z2207" i="1"/>
  <c r="AB2207" i="1" s="1"/>
  <c r="AA2206" i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Z2205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Z2200" i="1"/>
  <c r="AB2200" i="1" s="1"/>
  <c r="Z2198" i="1"/>
  <c r="AB2198" i="1" s="1"/>
  <c r="Z2197" i="1"/>
  <c r="AA2197" i="1" s="1"/>
  <c r="Z2196" i="1"/>
  <c r="AB2196" i="1" s="1"/>
  <c r="Z2195" i="1"/>
  <c r="Z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AA2195" i="1" s="1"/>
  <c r="C2195" i="1"/>
  <c r="C2199" i="1" s="1"/>
  <c r="C2201" i="1" s="1"/>
  <c r="B2195" i="1"/>
  <c r="B2199" i="1" s="1"/>
  <c r="B2201" i="1" s="1"/>
  <c r="Z2190" i="1"/>
  <c r="Z2188" i="1"/>
  <c r="AA2188" i="1" s="1"/>
  <c r="AA2187" i="1"/>
  <c r="Z2187" i="1"/>
  <c r="AA2186" i="1"/>
  <c r="Z2186" i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D2179" i="1" s="1"/>
  <c r="D2181" i="1" s="1"/>
  <c r="C2175" i="1"/>
  <c r="C2179" i="1" s="1"/>
  <c r="C2181" i="1" s="1"/>
  <c r="B2175" i="1"/>
  <c r="B2179" i="1" s="1"/>
  <c r="B2181" i="1" s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AA2160" i="1" s="1"/>
  <c r="Z2158" i="1"/>
  <c r="AA2158" i="1" s="1"/>
  <c r="Z2157" i="1"/>
  <c r="AA2157" i="1" s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Z2156" i="1" s="1"/>
  <c r="AB2156" i="1" s="1"/>
  <c r="L2156" i="1"/>
  <c r="K2156" i="1"/>
  <c r="J2156" i="1"/>
  <c r="I2156" i="1"/>
  <c r="H2156" i="1"/>
  <c r="G2156" i="1"/>
  <c r="F2156" i="1"/>
  <c r="E2156" i="1"/>
  <c r="D2156" i="1"/>
  <c r="C2156" i="1"/>
  <c r="B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X2145" i="1"/>
  <c r="X2149" i="1" s="1"/>
  <c r="W2145" i="1"/>
  <c r="W2149" i="1" s="1"/>
  <c r="V2145" i="1"/>
  <c r="V2149" i="1" s="1"/>
  <c r="U2145" i="1"/>
  <c r="U2149" i="1" s="1"/>
  <c r="T2145" i="1"/>
  <c r="T2149" i="1" s="1"/>
  <c r="S2145" i="1"/>
  <c r="S2149" i="1" s="1"/>
  <c r="R2145" i="1"/>
  <c r="R2149" i="1" s="1"/>
  <c r="Q2145" i="1"/>
  <c r="Q2149" i="1" s="1"/>
  <c r="P2145" i="1"/>
  <c r="P2149" i="1" s="1"/>
  <c r="O2145" i="1"/>
  <c r="O2149" i="1" s="1"/>
  <c r="N2145" i="1"/>
  <c r="N2149" i="1" s="1"/>
  <c r="M2145" i="1"/>
  <c r="M2149" i="1" s="1"/>
  <c r="L2145" i="1"/>
  <c r="L2149" i="1" s="1"/>
  <c r="K2145" i="1"/>
  <c r="K2149" i="1" s="1"/>
  <c r="J2145" i="1"/>
  <c r="J2149" i="1" s="1"/>
  <c r="I2145" i="1"/>
  <c r="I2149" i="1" s="1"/>
  <c r="H2145" i="1"/>
  <c r="H2149" i="1" s="1"/>
  <c r="G2145" i="1"/>
  <c r="G2149" i="1" s="1"/>
  <c r="F2145" i="1"/>
  <c r="F2149" i="1" s="1"/>
  <c r="E2145" i="1"/>
  <c r="E2149" i="1" s="1"/>
  <c r="D2145" i="1"/>
  <c r="D2149" i="1" s="1"/>
  <c r="C2145" i="1"/>
  <c r="C2149" i="1" s="1"/>
  <c r="B2145" i="1"/>
  <c r="B2149" i="1" s="1"/>
  <c r="AB2127" i="1"/>
  <c r="AA2127" i="1"/>
  <c r="AA2125" i="1"/>
  <c r="AA2124" i="1"/>
  <c r="Y2123" i="1"/>
  <c r="Y2133" i="1" s="1"/>
  <c r="X2123" i="1"/>
  <c r="X2133" i="1" s="1"/>
  <c r="W2123" i="1"/>
  <c r="W2133" i="1" s="1"/>
  <c r="V2123" i="1"/>
  <c r="V2133" i="1" s="1"/>
  <c r="U2123" i="1"/>
  <c r="U2133" i="1" s="1"/>
  <c r="T2123" i="1"/>
  <c r="T2133" i="1" s="1"/>
  <c r="S2123" i="1"/>
  <c r="S2133" i="1" s="1"/>
  <c r="R2123" i="1"/>
  <c r="R2133" i="1" s="1"/>
  <c r="Q2123" i="1"/>
  <c r="Q2133" i="1" s="1"/>
  <c r="P2123" i="1"/>
  <c r="P2133" i="1" s="1"/>
  <c r="O2123" i="1"/>
  <c r="O2133" i="1" s="1"/>
  <c r="N2123" i="1"/>
  <c r="N2133" i="1" s="1"/>
  <c r="M2123" i="1"/>
  <c r="M2133" i="1" s="1"/>
  <c r="Z2133" i="1" s="1"/>
  <c r="AB2133" i="1" s="1"/>
  <c r="L2123" i="1"/>
  <c r="L2133" i="1" s="1"/>
  <c r="K2123" i="1"/>
  <c r="K2133" i="1" s="1"/>
  <c r="J2123" i="1"/>
  <c r="J2133" i="1" s="1"/>
  <c r="I2123" i="1"/>
  <c r="I2133" i="1" s="1"/>
  <c r="H2123" i="1"/>
  <c r="H2133" i="1" s="1"/>
  <c r="G2123" i="1"/>
  <c r="G2133" i="1" s="1"/>
  <c r="F2123" i="1"/>
  <c r="F2133" i="1" s="1"/>
  <c r="E2123" i="1"/>
  <c r="E2133" i="1" s="1"/>
  <c r="D2123" i="1"/>
  <c r="D2133" i="1" s="1"/>
  <c r="C2123" i="1"/>
  <c r="C2133" i="1" s="1"/>
  <c r="B2123" i="1"/>
  <c r="B2133" i="1" s="1"/>
  <c r="AA2122" i="1"/>
  <c r="Z2117" i="1"/>
  <c r="AB2117" i="1" s="1"/>
  <c r="Y2117" i="1"/>
  <c r="Y2118" i="1" s="1"/>
  <c r="X2117" i="1"/>
  <c r="X2118" i="1" s="1"/>
  <c r="W2117" i="1"/>
  <c r="W2118" i="1" s="1"/>
  <c r="V2117" i="1"/>
  <c r="V2118" i="1" s="1"/>
  <c r="U2117" i="1"/>
  <c r="U2118" i="1" s="1"/>
  <c r="T2117" i="1"/>
  <c r="T2118" i="1" s="1"/>
  <c r="S2117" i="1"/>
  <c r="S2118" i="1" s="1"/>
  <c r="R2117" i="1"/>
  <c r="R2118" i="1" s="1"/>
  <c r="Q2117" i="1"/>
  <c r="Q2118" i="1" s="1"/>
  <c r="P2117" i="1"/>
  <c r="P2118" i="1" s="1"/>
  <c r="O2117" i="1"/>
  <c r="O2118" i="1" s="1"/>
  <c r="N2117" i="1"/>
  <c r="N2118" i="1" s="1"/>
  <c r="M2117" i="1"/>
  <c r="M2118" i="1" s="1"/>
  <c r="L2117" i="1"/>
  <c r="L2118" i="1" s="1"/>
  <c r="K2117" i="1"/>
  <c r="K2118" i="1" s="1"/>
  <c r="J2117" i="1"/>
  <c r="J2118" i="1" s="1"/>
  <c r="I2117" i="1"/>
  <c r="I2118" i="1" s="1"/>
  <c r="H2117" i="1"/>
  <c r="H2118" i="1" s="1"/>
  <c r="G2117" i="1"/>
  <c r="G2118" i="1" s="1"/>
  <c r="F2117" i="1"/>
  <c r="F2118" i="1" s="1"/>
  <c r="E2117" i="1"/>
  <c r="E2118" i="1" s="1"/>
  <c r="D2117" i="1"/>
  <c r="D2118" i="1" s="1"/>
  <c r="C2117" i="1"/>
  <c r="C2118" i="1" s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Z2115" i="1"/>
  <c r="AA2115" i="1" s="1"/>
  <c r="Z2114" i="1"/>
  <c r="AA2114" i="1" s="1"/>
  <c r="Z2113" i="1"/>
  <c r="AA2113" i="1" s="1"/>
  <c r="Z2112" i="1"/>
  <c r="Z2116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Z2106" i="1" s="1"/>
  <c r="Y2097" i="1"/>
  <c r="Y2137" i="1" s="1"/>
  <c r="X2097" i="1"/>
  <c r="X2137" i="1" s="1"/>
  <c r="W2097" i="1"/>
  <c r="W2137" i="1" s="1"/>
  <c r="V2097" i="1"/>
  <c r="V2137" i="1" s="1"/>
  <c r="U2097" i="1"/>
  <c r="U2137" i="1" s="1"/>
  <c r="T2097" i="1"/>
  <c r="T2137" i="1" s="1"/>
  <c r="S2097" i="1"/>
  <c r="S2137" i="1" s="1"/>
  <c r="R2097" i="1"/>
  <c r="R2137" i="1" s="1"/>
  <c r="Q2097" i="1"/>
  <c r="Q2137" i="1" s="1"/>
  <c r="P2097" i="1"/>
  <c r="P2137" i="1" s="1"/>
  <c r="O2097" i="1"/>
  <c r="O2137" i="1" s="1"/>
  <c r="N2097" i="1"/>
  <c r="N2137" i="1" s="1"/>
  <c r="M2097" i="1"/>
  <c r="M2137" i="1" s="1"/>
  <c r="L2097" i="1"/>
  <c r="L2137" i="1" s="1"/>
  <c r="K2097" i="1"/>
  <c r="K2137" i="1" s="1"/>
  <c r="J2097" i="1"/>
  <c r="J2137" i="1" s="1"/>
  <c r="I2097" i="1"/>
  <c r="I2137" i="1" s="1"/>
  <c r="H2097" i="1"/>
  <c r="H2137" i="1" s="1"/>
  <c r="G2097" i="1"/>
  <c r="G2137" i="1" s="1"/>
  <c r="F2097" i="1"/>
  <c r="F2137" i="1" s="1"/>
  <c r="E2097" i="1"/>
  <c r="E2137" i="1" s="1"/>
  <c r="D2097" i="1"/>
  <c r="D2137" i="1" s="1"/>
  <c r="C2097" i="1"/>
  <c r="C2137" i="1" s="1"/>
  <c r="B2097" i="1"/>
  <c r="B2137" i="1" s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M2135" i="1" s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B2134" i="1" s="1"/>
  <c r="Y2093" i="1"/>
  <c r="X2093" i="1"/>
  <c r="W2093" i="1"/>
  <c r="V2093" i="1"/>
  <c r="U2093" i="1"/>
  <c r="T2093" i="1"/>
  <c r="S2093" i="1"/>
  <c r="R2093" i="1"/>
  <c r="Q2093" i="1"/>
  <c r="P2093" i="1"/>
  <c r="O2093" i="1"/>
  <c r="N2093" i="1"/>
  <c r="M2093" i="1"/>
  <c r="Z2093" i="1" s="1"/>
  <c r="L2093" i="1"/>
  <c r="K2093" i="1"/>
  <c r="J2093" i="1"/>
  <c r="I2093" i="1"/>
  <c r="H2093" i="1"/>
  <c r="G2093" i="1"/>
  <c r="F2093" i="1"/>
  <c r="E2093" i="1"/>
  <c r="D2093" i="1"/>
  <c r="AA2093" i="1" s="1"/>
  <c r="C2093" i="1"/>
  <c r="B2093" i="1"/>
  <c r="Y2092" i="1"/>
  <c r="Y2132" i="1" s="1"/>
  <c r="Y2136" i="1" s="1"/>
  <c r="X2092" i="1"/>
  <c r="X2132" i="1" s="1"/>
  <c r="X2136" i="1" s="1"/>
  <c r="W2092" i="1"/>
  <c r="W2132" i="1" s="1"/>
  <c r="W2136" i="1" s="1"/>
  <c r="V2092" i="1"/>
  <c r="V2132" i="1" s="1"/>
  <c r="V2136" i="1" s="1"/>
  <c r="U2092" i="1"/>
  <c r="U2132" i="1" s="1"/>
  <c r="U2136" i="1" s="1"/>
  <c r="T2092" i="1"/>
  <c r="T2132" i="1" s="1"/>
  <c r="T2136" i="1" s="1"/>
  <c r="S2092" i="1"/>
  <c r="S2132" i="1" s="1"/>
  <c r="S2136" i="1" s="1"/>
  <c r="R2092" i="1"/>
  <c r="R2132" i="1" s="1"/>
  <c r="R2136" i="1" s="1"/>
  <c r="Q2092" i="1"/>
  <c r="Q2132" i="1" s="1"/>
  <c r="Q2136" i="1" s="1"/>
  <c r="P2092" i="1"/>
  <c r="P2132" i="1" s="1"/>
  <c r="P2136" i="1" s="1"/>
  <c r="O2092" i="1"/>
  <c r="O2132" i="1" s="1"/>
  <c r="O2136" i="1" s="1"/>
  <c r="N2092" i="1"/>
  <c r="N2132" i="1" s="1"/>
  <c r="N2136" i="1" s="1"/>
  <c r="M2092" i="1"/>
  <c r="Z2092" i="1" s="1"/>
  <c r="L2092" i="1"/>
  <c r="L2132" i="1" s="1"/>
  <c r="L2136" i="1" s="1"/>
  <c r="K2092" i="1"/>
  <c r="K2132" i="1" s="1"/>
  <c r="K2136" i="1" s="1"/>
  <c r="J2092" i="1"/>
  <c r="J2132" i="1" s="1"/>
  <c r="J2136" i="1" s="1"/>
  <c r="I2092" i="1"/>
  <c r="I2132" i="1" s="1"/>
  <c r="I2136" i="1" s="1"/>
  <c r="H2092" i="1"/>
  <c r="H2132" i="1" s="1"/>
  <c r="H2136" i="1" s="1"/>
  <c r="G2092" i="1"/>
  <c r="G2132" i="1" s="1"/>
  <c r="G2136" i="1" s="1"/>
  <c r="F2092" i="1"/>
  <c r="F2132" i="1" s="1"/>
  <c r="F2136" i="1" s="1"/>
  <c r="E2092" i="1"/>
  <c r="E2132" i="1" s="1"/>
  <c r="E2136" i="1" s="1"/>
  <c r="D2092" i="1"/>
  <c r="D2132" i="1" s="1"/>
  <c r="C2092" i="1"/>
  <c r="C2132" i="1" s="1"/>
  <c r="C2136" i="1" s="1"/>
  <c r="B2092" i="1"/>
  <c r="B2132" i="1" s="1"/>
  <c r="B213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Z2055" i="1"/>
  <c r="Z2053" i="1"/>
  <c r="AA2053" i="1" s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Z2050" i="1"/>
  <c r="Z2045" i="1"/>
  <c r="AA2045" i="1" s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Z2035" i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B2034" i="1" s="1"/>
  <c r="B2036" i="1" s="1"/>
  <c r="Z2030" i="1"/>
  <c r="AA2030" i="1" s="1"/>
  <c r="Z2025" i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AA2020" i="1"/>
  <c r="Z2020" i="1"/>
  <c r="Z2015" i="1"/>
  <c r="AA2015" i="1" s="1"/>
  <c r="Z2013" i="1"/>
  <c r="AA2013" i="1" s="1"/>
  <c r="AA2012" i="1"/>
  <c r="Z2012" i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Z2005" i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B2004" i="1" s="1"/>
  <c r="B2006" i="1" s="1"/>
  <c r="AA2000" i="1"/>
  <c r="Z2000" i="1"/>
  <c r="Z1995" i="1"/>
  <c r="AA1995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Z1985" i="1"/>
  <c r="Y1984" i="1"/>
  <c r="Y1986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Z1984" i="1" s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M1974" i="1" s="1"/>
  <c r="M1976" i="1" s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Z1970" i="1"/>
  <c r="AA1970" i="1" s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M1964" i="1" s="1"/>
  <c r="M1966" i="1" s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Z1960" i="1"/>
  <c r="AA1960" i="1" s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M1954" i="1" s="1"/>
  <c r="M1956" i="1" s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Z1950" i="1"/>
  <c r="AA1950" i="1" s="1"/>
  <c r="AA1945" i="1"/>
  <c r="Z1945" i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Z1940" i="1"/>
  <c r="AA1940" i="1" s="1"/>
  <c r="AA1935" i="1"/>
  <c r="Z1935" i="1"/>
  <c r="Z1933" i="1"/>
  <c r="AA1933" i="1" s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AA1930" i="1" s="1"/>
  <c r="AA1925" i="1"/>
  <c r="Z1925" i="1"/>
  <c r="Z1923" i="1"/>
  <c r="AA1923" i="1" s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Z1920" i="1"/>
  <c r="AA1920" i="1" s="1"/>
  <c r="Z1915" i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Z1910" i="1"/>
  <c r="AA1910" i="1" s="1"/>
  <c r="Y1905" i="1"/>
  <c r="X1905" i="1"/>
  <c r="W1905" i="1"/>
  <c r="V1905" i="1"/>
  <c r="U1905" i="1"/>
  <c r="T1905" i="1"/>
  <c r="S1905" i="1"/>
  <c r="R1905" i="1"/>
  <c r="Q1905" i="1"/>
  <c r="P1905" i="1"/>
  <c r="O1905" i="1"/>
  <c r="N1905" i="1"/>
  <c r="M1905" i="1"/>
  <c r="Z1905" i="1" s="1"/>
  <c r="L1905" i="1"/>
  <c r="K1905" i="1"/>
  <c r="J1905" i="1"/>
  <c r="I1905" i="1"/>
  <c r="H1905" i="1"/>
  <c r="G1905" i="1"/>
  <c r="F1905" i="1"/>
  <c r="E1905" i="1"/>
  <c r="D1905" i="1"/>
  <c r="C1905" i="1"/>
  <c r="B1905" i="1"/>
  <c r="Z1903" i="1"/>
  <c r="AA1903" i="1" s="1"/>
  <c r="Z1902" i="1"/>
  <c r="AA1902" i="1" s="1"/>
  <c r="Y1901" i="1"/>
  <c r="Y1904" i="1" s="1"/>
  <c r="X1901" i="1"/>
  <c r="X1904" i="1" s="1"/>
  <c r="W1901" i="1"/>
  <c r="W1904" i="1" s="1"/>
  <c r="V1901" i="1"/>
  <c r="V1904" i="1" s="1"/>
  <c r="U1901" i="1"/>
  <c r="U1904" i="1" s="1"/>
  <c r="T1901" i="1"/>
  <c r="T1904" i="1" s="1"/>
  <c r="S1901" i="1"/>
  <c r="S1904" i="1" s="1"/>
  <c r="R1901" i="1"/>
  <c r="R1904" i="1" s="1"/>
  <c r="Q1901" i="1"/>
  <c r="Q1904" i="1" s="1"/>
  <c r="P1901" i="1"/>
  <c r="P1904" i="1" s="1"/>
  <c r="O1901" i="1"/>
  <c r="O1904" i="1" s="1"/>
  <c r="N1901" i="1"/>
  <c r="N1904" i="1" s="1"/>
  <c r="M1901" i="1"/>
  <c r="M1904" i="1" s="1"/>
  <c r="L1901" i="1"/>
  <c r="L1904" i="1" s="1"/>
  <c r="K1901" i="1"/>
  <c r="K1904" i="1" s="1"/>
  <c r="J1901" i="1"/>
  <c r="J1904" i="1" s="1"/>
  <c r="I1901" i="1"/>
  <c r="I1904" i="1" s="1"/>
  <c r="H1901" i="1"/>
  <c r="H1904" i="1" s="1"/>
  <c r="G1901" i="1"/>
  <c r="G1904" i="1" s="1"/>
  <c r="F1901" i="1"/>
  <c r="F1904" i="1" s="1"/>
  <c r="E1901" i="1"/>
  <c r="E1904" i="1" s="1"/>
  <c r="D1901" i="1"/>
  <c r="D1904" i="1" s="1"/>
  <c r="C1901" i="1"/>
  <c r="C1904" i="1" s="1"/>
  <c r="B1901" i="1"/>
  <c r="B1904" i="1" s="1"/>
  <c r="Z1900" i="1"/>
  <c r="Z1895" i="1"/>
  <c r="AA1895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D1894" i="1" s="1"/>
  <c r="D1896" i="1" s="1"/>
  <c r="C1891" i="1"/>
  <c r="C1894" i="1" s="1"/>
  <c r="C1896" i="1" s="1"/>
  <c r="B1891" i="1"/>
  <c r="B1894" i="1" s="1"/>
  <c r="B1896" i="1" s="1"/>
  <c r="AA1890" i="1"/>
  <c r="Z1890" i="1"/>
  <c r="Z1894" i="1" s="1"/>
  <c r="AB1894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X1880" i="1"/>
  <c r="X1884" i="1" s="1"/>
  <c r="W1880" i="1"/>
  <c r="W1884" i="1" s="1"/>
  <c r="V1880" i="1"/>
  <c r="V1884" i="1" s="1"/>
  <c r="U1880" i="1"/>
  <c r="U1884" i="1" s="1"/>
  <c r="T1880" i="1"/>
  <c r="T1884" i="1" s="1"/>
  <c r="S1880" i="1"/>
  <c r="S1884" i="1" s="1"/>
  <c r="R1880" i="1"/>
  <c r="R1884" i="1" s="1"/>
  <c r="Q1880" i="1"/>
  <c r="Q1884" i="1" s="1"/>
  <c r="P1880" i="1"/>
  <c r="P1884" i="1" s="1"/>
  <c r="O1880" i="1"/>
  <c r="O1884" i="1" s="1"/>
  <c r="N1880" i="1"/>
  <c r="N1884" i="1" s="1"/>
  <c r="M1880" i="1"/>
  <c r="M1884" i="1" s="1"/>
  <c r="L1880" i="1"/>
  <c r="L1884" i="1" s="1"/>
  <c r="K1880" i="1"/>
  <c r="K1884" i="1" s="1"/>
  <c r="J1880" i="1"/>
  <c r="J1884" i="1" s="1"/>
  <c r="I1880" i="1"/>
  <c r="I1884" i="1" s="1"/>
  <c r="H1880" i="1"/>
  <c r="H1884" i="1" s="1"/>
  <c r="G1880" i="1"/>
  <c r="G1884" i="1" s="1"/>
  <c r="F1880" i="1"/>
  <c r="F1884" i="1" s="1"/>
  <c r="E1880" i="1"/>
  <c r="E1884" i="1" s="1"/>
  <c r="D1880" i="1"/>
  <c r="C1880" i="1"/>
  <c r="C1884" i="1" s="1"/>
  <c r="B1880" i="1"/>
  <c r="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Z1870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D1874" i="1" s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M1804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Z1790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D1794" i="1" s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Z1770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Z1750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D1754" i="1" s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Z1710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Z1691" i="1" s="1"/>
  <c r="AB1691" i="1" s="1"/>
  <c r="M1691" i="1"/>
  <c r="L1691" i="1"/>
  <c r="K1691" i="1"/>
  <c r="J1691" i="1"/>
  <c r="I1691" i="1"/>
  <c r="H1691" i="1"/>
  <c r="G1691" i="1"/>
  <c r="F1691" i="1"/>
  <c r="E1691" i="1"/>
  <c r="D1691" i="1"/>
  <c r="AA1691" i="1" s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Z1690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D1694" i="1" s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X1680" i="1"/>
  <c r="W1680" i="1"/>
  <c r="V1680" i="1"/>
  <c r="U1680" i="1"/>
  <c r="T1680" i="1"/>
  <c r="S1680" i="1"/>
  <c r="R1680" i="1"/>
  <c r="Q1680" i="1"/>
  <c r="P1680" i="1"/>
  <c r="O1680" i="1"/>
  <c r="N1680" i="1"/>
  <c r="M1680" i="1"/>
  <c r="Z1680" i="1" s="1"/>
  <c r="L1680" i="1"/>
  <c r="K1680" i="1"/>
  <c r="J1680" i="1"/>
  <c r="I1680" i="1"/>
  <c r="H1680" i="1"/>
  <c r="G1680" i="1"/>
  <c r="F1680" i="1"/>
  <c r="E1680" i="1"/>
  <c r="D1680" i="1"/>
  <c r="C1680" i="1"/>
  <c r="B1680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Z1673" i="1" s="1"/>
  <c r="M1673" i="1"/>
  <c r="L1673" i="1"/>
  <c r="K1673" i="1"/>
  <c r="J1673" i="1"/>
  <c r="I1673" i="1"/>
  <c r="H1673" i="1"/>
  <c r="G1673" i="1"/>
  <c r="F1673" i="1"/>
  <c r="E1673" i="1"/>
  <c r="D1673" i="1"/>
  <c r="AA1673" i="1" s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Z1672" i="1" s="1"/>
  <c r="M1672" i="1"/>
  <c r="L1672" i="1"/>
  <c r="K1672" i="1"/>
  <c r="J1672" i="1"/>
  <c r="I1672" i="1"/>
  <c r="H1672" i="1"/>
  <c r="G1672" i="1"/>
  <c r="F1672" i="1"/>
  <c r="E1672" i="1"/>
  <c r="D1672" i="1"/>
  <c r="AA1672" i="1" s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Z1671" i="1" s="1"/>
  <c r="AB1671" i="1" s="1"/>
  <c r="L1671" i="1"/>
  <c r="K1671" i="1"/>
  <c r="J1671" i="1"/>
  <c r="I1671" i="1"/>
  <c r="H1671" i="1"/>
  <c r="G1671" i="1"/>
  <c r="F1671" i="1"/>
  <c r="E1671" i="1"/>
  <c r="D1671" i="1"/>
  <c r="AA1671" i="1" s="1"/>
  <c r="C1671" i="1"/>
  <c r="B1671" i="1"/>
  <c r="Y1670" i="1"/>
  <c r="Y1674" i="1" s="1"/>
  <c r="X1670" i="1"/>
  <c r="X1674" i="1" s="1"/>
  <c r="W1670" i="1"/>
  <c r="W1674" i="1" s="1"/>
  <c r="V1670" i="1"/>
  <c r="V1674" i="1" s="1"/>
  <c r="U1670" i="1"/>
  <c r="U1674" i="1" s="1"/>
  <c r="T1670" i="1"/>
  <c r="T1674" i="1" s="1"/>
  <c r="S1670" i="1"/>
  <c r="S1674" i="1" s="1"/>
  <c r="R1670" i="1"/>
  <c r="R1674" i="1" s="1"/>
  <c r="Q1670" i="1"/>
  <c r="Q1674" i="1" s="1"/>
  <c r="P1670" i="1"/>
  <c r="P1674" i="1" s="1"/>
  <c r="O1670" i="1"/>
  <c r="O1674" i="1" s="1"/>
  <c r="N1670" i="1"/>
  <c r="N1674" i="1" s="1"/>
  <c r="M1670" i="1"/>
  <c r="M1674" i="1" s="1"/>
  <c r="L1670" i="1"/>
  <c r="L1674" i="1" s="1"/>
  <c r="K1670" i="1"/>
  <c r="K1674" i="1" s="1"/>
  <c r="J1670" i="1"/>
  <c r="J1674" i="1" s="1"/>
  <c r="I1670" i="1"/>
  <c r="I1674" i="1" s="1"/>
  <c r="H1670" i="1"/>
  <c r="H1674" i="1" s="1"/>
  <c r="G1670" i="1"/>
  <c r="G1674" i="1" s="1"/>
  <c r="F1670" i="1"/>
  <c r="F1674" i="1" s="1"/>
  <c r="E1670" i="1"/>
  <c r="E1674" i="1" s="1"/>
  <c r="D1670" i="1"/>
  <c r="C1670" i="1"/>
  <c r="C1674" i="1" s="1"/>
  <c r="B1670" i="1"/>
  <c r="B1674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Z1661" i="1" s="1"/>
  <c r="AB1661" i="1" s="1"/>
  <c r="M1661" i="1"/>
  <c r="L1661" i="1"/>
  <c r="K1661" i="1"/>
  <c r="J1661" i="1"/>
  <c r="I1661" i="1"/>
  <c r="H1661" i="1"/>
  <c r="G1661" i="1"/>
  <c r="F1661" i="1"/>
  <c r="E1661" i="1"/>
  <c r="D1661" i="1"/>
  <c r="AA1661" i="1" s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Z1660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D1664" i="1" s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Z1653" i="1" s="1"/>
  <c r="M1653" i="1"/>
  <c r="L1653" i="1"/>
  <c r="K1653" i="1"/>
  <c r="J1653" i="1"/>
  <c r="I1653" i="1"/>
  <c r="H1653" i="1"/>
  <c r="G1653" i="1"/>
  <c r="F1653" i="1"/>
  <c r="E1653" i="1"/>
  <c r="D1653" i="1"/>
  <c r="AA1653" i="1" s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Z1652" i="1" s="1"/>
  <c r="M1652" i="1"/>
  <c r="L1652" i="1"/>
  <c r="K1652" i="1"/>
  <c r="J1652" i="1"/>
  <c r="I1652" i="1"/>
  <c r="H1652" i="1"/>
  <c r="G1652" i="1"/>
  <c r="F1652" i="1"/>
  <c r="E1652" i="1"/>
  <c r="D1652" i="1"/>
  <c r="AA1652" i="1" s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X1654" i="1" s="1"/>
  <c r="X1656" i="1" s="1"/>
  <c r="W1650" i="1"/>
  <c r="W1654" i="1" s="1"/>
  <c r="V1650" i="1"/>
  <c r="V1654" i="1" s="1"/>
  <c r="V1656" i="1" s="1"/>
  <c r="U1650" i="1"/>
  <c r="U1654" i="1" s="1"/>
  <c r="T1650" i="1"/>
  <c r="T1654" i="1" s="1"/>
  <c r="T1656" i="1" s="1"/>
  <c r="S1650" i="1"/>
  <c r="S1654" i="1" s="1"/>
  <c r="R1650" i="1"/>
  <c r="R1654" i="1" s="1"/>
  <c r="R1656" i="1" s="1"/>
  <c r="Q1650" i="1"/>
  <c r="Q1654" i="1" s="1"/>
  <c r="P1650" i="1"/>
  <c r="P1654" i="1" s="1"/>
  <c r="P1656" i="1" s="1"/>
  <c r="O1650" i="1"/>
  <c r="O1654" i="1" s="1"/>
  <c r="N1650" i="1"/>
  <c r="N1654" i="1" s="1"/>
  <c r="N1656" i="1" s="1"/>
  <c r="M1650" i="1"/>
  <c r="M1654" i="1" s="1"/>
  <c r="L1650" i="1"/>
  <c r="L1654" i="1" s="1"/>
  <c r="L1656" i="1" s="1"/>
  <c r="K1650" i="1"/>
  <c r="K1654" i="1" s="1"/>
  <c r="J1650" i="1"/>
  <c r="J1654" i="1" s="1"/>
  <c r="J1656" i="1" s="1"/>
  <c r="I1650" i="1"/>
  <c r="I1654" i="1" s="1"/>
  <c r="H1650" i="1"/>
  <c r="H1654" i="1" s="1"/>
  <c r="H1656" i="1" s="1"/>
  <c r="G1650" i="1"/>
  <c r="G1654" i="1" s="1"/>
  <c r="F1650" i="1"/>
  <c r="F1654" i="1" s="1"/>
  <c r="F1656" i="1" s="1"/>
  <c r="E1650" i="1"/>
  <c r="E1654" i="1" s="1"/>
  <c r="D1650" i="1"/>
  <c r="C1650" i="1"/>
  <c r="C1654" i="1" s="1"/>
  <c r="B1650" i="1"/>
  <c r="B1654" i="1" s="1"/>
  <c r="B1656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K1643" i="1"/>
  <c r="J1643" i="1"/>
  <c r="I1643" i="1"/>
  <c r="H1643" i="1"/>
  <c r="G1643" i="1"/>
  <c r="F1643" i="1"/>
  <c r="E1643" i="1"/>
  <c r="D1643" i="1"/>
  <c r="AA1643" i="1" s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Z1642" i="1" s="1"/>
  <c r="M1642" i="1"/>
  <c r="L1642" i="1"/>
  <c r="K1642" i="1"/>
  <c r="J1642" i="1"/>
  <c r="I1642" i="1"/>
  <c r="H1642" i="1"/>
  <c r="G1642" i="1"/>
  <c r="F1642" i="1"/>
  <c r="E1642" i="1"/>
  <c r="D1642" i="1"/>
  <c r="AA164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X1644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D1644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AA1623" i="1" s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D1624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J1611" i="1"/>
  <c r="I1611" i="1"/>
  <c r="H1611" i="1"/>
  <c r="G1611" i="1"/>
  <c r="F1611" i="1"/>
  <c r="E1611" i="1"/>
  <c r="D1611" i="1"/>
  <c r="AA1611" i="1" s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N1614" i="1" s="1"/>
  <c r="M1610" i="1"/>
  <c r="M1614" i="1" s="1"/>
  <c r="L1610" i="1"/>
  <c r="L1614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L1594" i="1" s="1"/>
  <c r="K1592" i="1"/>
  <c r="J1592" i="1"/>
  <c r="J1594" i="1" s="1"/>
  <c r="I1592" i="1"/>
  <c r="H1592" i="1"/>
  <c r="H1594" i="1" s="1"/>
  <c r="G1592" i="1"/>
  <c r="F1592" i="1"/>
  <c r="F1594" i="1" s="1"/>
  <c r="E1592" i="1"/>
  <c r="D1592" i="1"/>
  <c r="AA1592" i="1" s="1"/>
  <c r="C1592" i="1"/>
  <c r="B1592" i="1"/>
  <c r="B1594" i="1" s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W1590" i="1"/>
  <c r="W1594" i="1" s="1"/>
  <c r="V1590" i="1"/>
  <c r="U1590" i="1"/>
  <c r="U1594" i="1" s="1"/>
  <c r="T1590" i="1"/>
  <c r="S1590" i="1"/>
  <c r="S1594" i="1" s="1"/>
  <c r="R1590" i="1"/>
  <c r="Q1590" i="1"/>
  <c r="Q1594" i="1" s="1"/>
  <c r="P1590" i="1"/>
  <c r="O1590" i="1"/>
  <c r="O1594" i="1" s="1"/>
  <c r="N1590" i="1"/>
  <c r="M1590" i="1"/>
  <c r="M1594" i="1" s="1"/>
  <c r="L1590" i="1"/>
  <c r="K1590" i="1"/>
  <c r="K1594" i="1" s="1"/>
  <c r="J1590" i="1"/>
  <c r="I1590" i="1"/>
  <c r="I1594" i="1" s="1"/>
  <c r="H1590" i="1"/>
  <c r="G1590" i="1"/>
  <c r="G1594" i="1" s="1"/>
  <c r="F1590" i="1"/>
  <c r="E1590" i="1"/>
  <c r="E1594" i="1" s="1"/>
  <c r="D1590" i="1"/>
  <c r="C1590" i="1"/>
  <c r="C1594" i="1" s="1"/>
  <c r="B1590" i="1"/>
  <c r="Y1585" i="1"/>
  <c r="X1585" i="1"/>
  <c r="X1575" i="1" s="1"/>
  <c r="W1585" i="1"/>
  <c r="V1585" i="1"/>
  <c r="V1575" i="1" s="1"/>
  <c r="U1585" i="1"/>
  <c r="T1585" i="1"/>
  <c r="T1575" i="1" s="1"/>
  <c r="S1585" i="1"/>
  <c r="R1585" i="1"/>
  <c r="R1575" i="1" s="1"/>
  <c r="Q1585" i="1"/>
  <c r="P1585" i="1"/>
  <c r="P1575" i="1" s="1"/>
  <c r="O1585" i="1"/>
  <c r="N1585" i="1"/>
  <c r="N1575" i="1" s="1"/>
  <c r="M1585" i="1"/>
  <c r="L1585" i="1"/>
  <c r="L1575" i="1" s="1"/>
  <c r="K1585" i="1"/>
  <c r="J1585" i="1"/>
  <c r="J1575" i="1" s="1"/>
  <c r="I1585" i="1"/>
  <c r="H1585" i="1"/>
  <c r="H1575" i="1" s="1"/>
  <c r="G1585" i="1"/>
  <c r="F1585" i="1"/>
  <c r="F1575" i="1" s="1"/>
  <c r="E1585" i="1"/>
  <c r="D1585" i="1"/>
  <c r="C1585" i="1"/>
  <c r="B1585" i="1"/>
  <c r="B1575" i="1" s="1"/>
  <c r="Y1583" i="1"/>
  <c r="Y1573" i="1" s="1"/>
  <c r="Y1563" i="1" s="1"/>
  <c r="X1583" i="1"/>
  <c r="W1583" i="1"/>
  <c r="W1573" i="1" s="1"/>
  <c r="W1563" i="1" s="1"/>
  <c r="V1583" i="1"/>
  <c r="U1583" i="1"/>
  <c r="U1573" i="1" s="1"/>
  <c r="U1563" i="1" s="1"/>
  <c r="T1583" i="1"/>
  <c r="S1583" i="1"/>
  <c r="S1573" i="1" s="1"/>
  <c r="S1563" i="1" s="1"/>
  <c r="R1583" i="1"/>
  <c r="Q1583" i="1"/>
  <c r="Q1573" i="1" s="1"/>
  <c r="Q1563" i="1" s="1"/>
  <c r="P1583" i="1"/>
  <c r="O1583" i="1"/>
  <c r="O1573" i="1" s="1"/>
  <c r="O1563" i="1" s="1"/>
  <c r="N1583" i="1"/>
  <c r="M1583" i="1"/>
  <c r="Z1583" i="1" s="1"/>
  <c r="AA1583" i="1" s="1"/>
  <c r="L1583" i="1"/>
  <c r="K1583" i="1"/>
  <c r="K1573" i="1" s="1"/>
  <c r="K1563" i="1" s="1"/>
  <c r="J1583" i="1"/>
  <c r="I1583" i="1"/>
  <c r="I1573" i="1" s="1"/>
  <c r="I1563" i="1" s="1"/>
  <c r="H1583" i="1"/>
  <c r="G1583" i="1"/>
  <c r="G1573" i="1" s="1"/>
  <c r="G1563" i="1" s="1"/>
  <c r="F1583" i="1"/>
  <c r="E1583" i="1"/>
  <c r="E1573" i="1" s="1"/>
  <c r="E1563" i="1" s="1"/>
  <c r="D1583" i="1"/>
  <c r="C1583" i="1"/>
  <c r="C1573" i="1" s="1"/>
  <c r="C1563" i="1" s="1"/>
  <c r="B1583" i="1"/>
  <c r="Y1582" i="1"/>
  <c r="Y1572" i="1" s="1"/>
  <c r="Y1562" i="1" s="1"/>
  <c r="X1582" i="1"/>
  <c r="W1582" i="1"/>
  <c r="W1572" i="1" s="1"/>
  <c r="W1562" i="1" s="1"/>
  <c r="V1582" i="1"/>
  <c r="U1582" i="1"/>
  <c r="U1572" i="1" s="1"/>
  <c r="U1562" i="1" s="1"/>
  <c r="T1582" i="1"/>
  <c r="S1582" i="1"/>
  <c r="S1572" i="1" s="1"/>
  <c r="S1562" i="1" s="1"/>
  <c r="R1582" i="1"/>
  <c r="Q1582" i="1"/>
  <c r="Q1572" i="1" s="1"/>
  <c r="Q1562" i="1" s="1"/>
  <c r="P1582" i="1"/>
  <c r="O1582" i="1"/>
  <c r="O1572" i="1" s="1"/>
  <c r="O1562" i="1" s="1"/>
  <c r="N1582" i="1"/>
  <c r="M1582" i="1"/>
  <c r="Z1582" i="1" s="1"/>
  <c r="AA1582" i="1" s="1"/>
  <c r="L1582" i="1"/>
  <c r="K1582" i="1"/>
  <c r="K1572" i="1" s="1"/>
  <c r="K1562" i="1" s="1"/>
  <c r="J1582" i="1"/>
  <c r="I1582" i="1"/>
  <c r="I1572" i="1" s="1"/>
  <c r="I1562" i="1" s="1"/>
  <c r="H1582" i="1"/>
  <c r="G1582" i="1"/>
  <c r="G1572" i="1" s="1"/>
  <c r="G1562" i="1" s="1"/>
  <c r="F1582" i="1"/>
  <c r="E1582" i="1"/>
  <c r="E1572" i="1" s="1"/>
  <c r="E1562" i="1" s="1"/>
  <c r="D1582" i="1"/>
  <c r="C1582" i="1"/>
  <c r="C1572" i="1" s="1"/>
  <c r="C1562" i="1" s="1"/>
  <c r="B1582" i="1"/>
  <c r="Y1581" i="1"/>
  <c r="X1581" i="1"/>
  <c r="X1571" i="1" s="1"/>
  <c r="X1561" i="1" s="1"/>
  <c r="W1581" i="1"/>
  <c r="V1581" i="1"/>
  <c r="V1571" i="1" s="1"/>
  <c r="V1561" i="1" s="1"/>
  <c r="U1581" i="1"/>
  <c r="T1581" i="1"/>
  <c r="T1571" i="1" s="1"/>
  <c r="T1561" i="1" s="1"/>
  <c r="S1581" i="1"/>
  <c r="R1581" i="1"/>
  <c r="R1571" i="1" s="1"/>
  <c r="R1561" i="1" s="1"/>
  <c r="Q1581" i="1"/>
  <c r="P1581" i="1"/>
  <c r="P1571" i="1" s="1"/>
  <c r="P1561" i="1" s="1"/>
  <c r="O1581" i="1"/>
  <c r="N1581" i="1"/>
  <c r="N1571" i="1" s="1"/>
  <c r="N1561" i="1" s="1"/>
  <c r="M1581" i="1"/>
  <c r="L1581" i="1"/>
  <c r="L1571" i="1" s="1"/>
  <c r="L1561" i="1" s="1"/>
  <c r="K1581" i="1"/>
  <c r="J1581" i="1"/>
  <c r="J1571" i="1" s="1"/>
  <c r="J1561" i="1" s="1"/>
  <c r="I1581" i="1"/>
  <c r="H1581" i="1"/>
  <c r="H1571" i="1" s="1"/>
  <c r="H1561" i="1" s="1"/>
  <c r="G1581" i="1"/>
  <c r="F1581" i="1"/>
  <c r="F1571" i="1" s="1"/>
  <c r="F1561" i="1" s="1"/>
  <c r="E1581" i="1"/>
  <c r="D1581" i="1"/>
  <c r="C1581" i="1"/>
  <c r="B1581" i="1"/>
  <c r="B1571" i="1" s="1"/>
  <c r="B1561" i="1" s="1"/>
  <c r="Y1580" i="1"/>
  <c r="Y1570" i="1" s="1"/>
  <c r="X1580" i="1"/>
  <c r="X1584" i="1" s="1"/>
  <c r="W1580" i="1"/>
  <c r="W1570" i="1" s="1"/>
  <c r="V1580" i="1"/>
  <c r="V1584" i="1" s="1"/>
  <c r="U1580" i="1"/>
  <c r="U1570" i="1" s="1"/>
  <c r="T1580" i="1"/>
  <c r="T1584" i="1" s="1"/>
  <c r="S1580" i="1"/>
  <c r="S1570" i="1" s="1"/>
  <c r="R1580" i="1"/>
  <c r="R1584" i="1" s="1"/>
  <c r="Q1580" i="1"/>
  <c r="Q1570" i="1" s="1"/>
  <c r="P1580" i="1"/>
  <c r="P1584" i="1" s="1"/>
  <c r="O1580" i="1"/>
  <c r="O1570" i="1" s="1"/>
  <c r="N1580" i="1"/>
  <c r="N1584" i="1" s="1"/>
  <c r="M1580" i="1"/>
  <c r="Z1580" i="1" s="1"/>
  <c r="L1580" i="1"/>
  <c r="L1584" i="1" s="1"/>
  <c r="K1580" i="1"/>
  <c r="K1570" i="1" s="1"/>
  <c r="J1580" i="1"/>
  <c r="J1584" i="1" s="1"/>
  <c r="I1580" i="1"/>
  <c r="I1570" i="1" s="1"/>
  <c r="H1580" i="1"/>
  <c r="H1584" i="1" s="1"/>
  <c r="G1580" i="1"/>
  <c r="G1570" i="1" s="1"/>
  <c r="F1580" i="1"/>
  <c r="F1584" i="1" s="1"/>
  <c r="E1580" i="1"/>
  <c r="E1570" i="1" s="1"/>
  <c r="D1580" i="1"/>
  <c r="D1584" i="1" s="1"/>
  <c r="C1580" i="1"/>
  <c r="C1570" i="1" s="1"/>
  <c r="B1580" i="1"/>
  <c r="B1584" i="1" s="1"/>
  <c r="Z1577" i="1"/>
  <c r="Y1575" i="1"/>
  <c r="W1575" i="1"/>
  <c r="U1575" i="1"/>
  <c r="S1575" i="1"/>
  <c r="Q1575" i="1"/>
  <c r="O1575" i="1"/>
  <c r="M1575" i="1"/>
  <c r="Z1575" i="1" s="1"/>
  <c r="K1575" i="1"/>
  <c r="I1575" i="1"/>
  <c r="G1575" i="1"/>
  <c r="E1575" i="1"/>
  <c r="C1575" i="1"/>
  <c r="X1573" i="1"/>
  <c r="V1573" i="1"/>
  <c r="T1573" i="1"/>
  <c r="R1573" i="1"/>
  <c r="P1573" i="1"/>
  <c r="N1573" i="1"/>
  <c r="L1573" i="1"/>
  <c r="J1573" i="1"/>
  <c r="H1573" i="1"/>
  <c r="F1573" i="1"/>
  <c r="D1573" i="1"/>
  <c r="B1573" i="1"/>
  <c r="X1572" i="1"/>
  <c r="V1572" i="1"/>
  <c r="T1572" i="1"/>
  <c r="R1572" i="1"/>
  <c r="P1572" i="1"/>
  <c r="N1572" i="1"/>
  <c r="L1572" i="1"/>
  <c r="J1572" i="1"/>
  <c r="H1572" i="1"/>
  <c r="F1572" i="1"/>
  <c r="D1572" i="1"/>
  <c r="B1572" i="1"/>
  <c r="Y1571" i="1"/>
  <c r="W1571" i="1"/>
  <c r="U1571" i="1"/>
  <c r="S1571" i="1"/>
  <c r="Q1571" i="1"/>
  <c r="O1571" i="1"/>
  <c r="M1571" i="1"/>
  <c r="Z1571" i="1" s="1"/>
  <c r="K1571" i="1"/>
  <c r="I1571" i="1"/>
  <c r="G1571" i="1"/>
  <c r="E1571" i="1"/>
  <c r="C1571" i="1"/>
  <c r="X1570" i="1"/>
  <c r="X1574" i="1" s="1"/>
  <c r="V1570" i="1"/>
  <c r="V1574" i="1" s="1"/>
  <c r="T1570" i="1"/>
  <c r="T1574" i="1" s="1"/>
  <c r="R1570" i="1"/>
  <c r="R1574" i="1" s="1"/>
  <c r="P1570" i="1"/>
  <c r="P1574" i="1" s="1"/>
  <c r="N1570" i="1"/>
  <c r="N1574" i="1" s="1"/>
  <c r="L1570" i="1"/>
  <c r="L1574" i="1" s="1"/>
  <c r="J1570" i="1"/>
  <c r="J1574" i="1" s="1"/>
  <c r="H1570" i="1"/>
  <c r="H1574" i="1" s="1"/>
  <c r="F1570" i="1"/>
  <c r="F1574" i="1" s="1"/>
  <c r="D1570" i="1"/>
  <c r="B1570" i="1"/>
  <c r="B1574" i="1" s="1"/>
  <c r="Y1565" i="1"/>
  <c r="W1565" i="1"/>
  <c r="U1565" i="1"/>
  <c r="S1565" i="1"/>
  <c r="Q1565" i="1"/>
  <c r="O1565" i="1"/>
  <c r="M1565" i="1"/>
  <c r="K1565" i="1"/>
  <c r="I1565" i="1"/>
  <c r="G1565" i="1"/>
  <c r="E1565" i="1"/>
  <c r="C1565" i="1"/>
  <c r="X1563" i="1"/>
  <c r="V1563" i="1"/>
  <c r="T1563" i="1"/>
  <c r="R1563" i="1"/>
  <c r="P1563" i="1"/>
  <c r="N1563" i="1"/>
  <c r="L1563" i="1"/>
  <c r="J1563" i="1"/>
  <c r="H1563" i="1"/>
  <c r="F1563" i="1"/>
  <c r="D1563" i="1"/>
  <c r="B1563" i="1"/>
  <c r="X1562" i="1"/>
  <c r="V1562" i="1"/>
  <c r="T1562" i="1"/>
  <c r="R1562" i="1"/>
  <c r="P1562" i="1"/>
  <c r="N1562" i="1"/>
  <c r="L1562" i="1"/>
  <c r="J1562" i="1"/>
  <c r="H1562" i="1"/>
  <c r="F1562" i="1"/>
  <c r="D1562" i="1"/>
  <c r="B1562" i="1"/>
  <c r="Y1561" i="1"/>
  <c r="W1561" i="1"/>
  <c r="U1561" i="1"/>
  <c r="S1561" i="1"/>
  <c r="Q1561" i="1"/>
  <c r="O1561" i="1"/>
  <c r="M1561" i="1"/>
  <c r="Z1561" i="1" s="1"/>
  <c r="K1561" i="1"/>
  <c r="I1561" i="1"/>
  <c r="G1561" i="1"/>
  <c r="E1561" i="1"/>
  <c r="C1561" i="1"/>
  <c r="X1560" i="1"/>
  <c r="X1564" i="1" s="1"/>
  <c r="V1560" i="1"/>
  <c r="V1564" i="1" s="1"/>
  <c r="T1560" i="1"/>
  <c r="T1564" i="1" s="1"/>
  <c r="R1560" i="1"/>
  <c r="R1564" i="1" s="1"/>
  <c r="P1560" i="1"/>
  <c r="P1564" i="1" s="1"/>
  <c r="N1560" i="1"/>
  <c r="N1564" i="1" s="1"/>
  <c r="L1560" i="1"/>
  <c r="L1564" i="1" s="1"/>
  <c r="J1560" i="1"/>
  <c r="J1564" i="1" s="1"/>
  <c r="H1560" i="1"/>
  <c r="H1564" i="1" s="1"/>
  <c r="F1560" i="1"/>
  <c r="F1564" i="1" s="1"/>
  <c r="D1560" i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AA1553" i="1" s="1"/>
  <c r="C1553" i="1"/>
  <c r="B1553" i="1"/>
  <c r="Y1552" i="1"/>
  <c r="X1552" i="1"/>
  <c r="X1554" i="1" s="1"/>
  <c r="W1552" i="1"/>
  <c r="V1552" i="1"/>
  <c r="V1554" i="1" s="1"/>
  <c r="U1552" i="1"/>
  <c r="T1552" i="1"/>
  <c r="T1554" i="1" s="1"/>
  <c r="S1552" i="1"/>
  <c r="R1552" i="1"/>
  <c r="R1554" i="1" s="1"/>
  <c r="Q1552" i="1"/>
  <c r="P1552" i="1"/>
  <c r="P1554" i="1" s="1"/>
  <c r="O1552" i="1"/>
  <c r="N1552" i="1"/>
  <c r="N1554" i="1" s="1"/>
  <c r="M1552" i="1"/>
  <c r="L1552" i="1"/>
  <c r="L1554" i="1" s="1"/>
  <c r="K1552" i="1"/>
  <c r="J1552" i="1"/>
  <c r="J1554" i="1" s="1"/>
  <c r="I1552" i="1"/>
  <c r="H1552" i="1"/>
  <c r="H1554" i="1" s="1"/>
  <c r="G1552" i="1"/>
  <c r="F1552" i="1"/>
  <c r="F1554" i="1" s="1"/>
  <c r="E1552" i="1"/>
  <c r="D1552" i="1"/>
  <c r="C1552" i="1"/>
  <c r="B1552" i="1"/>
  <c r="B1554" i="1" s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W1550" i="1"/>
  <c r="W1554" i="1" s="1"/>
  <c r="V1550" i="1"/>
  <c r="U1550" i="1"/>
  <c r="U1554" i="1" s="1"/>
  <c r="T1550" i="1"/>
  <c r="S1550" i="1"/>
  <c r="S1554" i="1" s="1"/>
  <c r="R1550" i="1"/>
  <c r="Q1550" i="1"/>
  <c r="Q1554" i="1" s="1"/>
  <c r="P1550" i="1"/>
  <c r="O1550" i="1"/>
  <c r="O1554" i="1" s="1"/>
  <c r="N1550" i="1"/>
  <c r="M1550" i="1"/>
  <c r="M1554" i="1" s="1"/>
  <c r="L1550" i="1"/>
  <c r="K1550" i="1"/>
  <c r="K1554" i="1" s="1"/>
  <c r="J1550" i="1"/>
  <c r="I1550" i="1"/>
  <c r="I1554" i="1" s="1"/>
  <c r="H1550" i="1"/>
  <c r="G1550" i="1"/>
  <c r="G1554" i="1" s="1"/>
  <c r="F1550" i="1"/>
  <c r="E1550" i="1"/>
  <c r="E1554" i="1" s="1"/>
  <c r="D1550" i="1"/>
  <c r="C1550" i="1"/>
  <c r="C1554" i="1" s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W1544" i="1" s="1"/>
  <c r="V1542" i="1"/>
  <c r="U1542" i="1"/>
  <c r="U1544" i="1" s="1"/>
  <c r="T1542" i="1"/>
  <c r="S1542" i="1"/>
  <c r="S1544" i="1" s="1"/>
  <c r="R1542" i="1"/>
  <c r="Q1542" i="1"/>
  <c r="Q1544" i="1" s="1"/>
  <c r="P1542" i="1"/>
  <c r="O1542" i="1"/>
  <c r="O1544" i="1" s="1"/>
  <c r="N1542" i="1"/>
  <c r="M1542" i="1"/>
  <c r="Z1542" i="1" s="1"/>
  <c r="AA1542" i="1" s="1"/>
  <c r="L1542" i="1"/>
  <c r="K1542" i="1"/>
  <c r="K1544" i="1" s="1"/>
  <c r="J1542" i="1"/>
  <c r="I1542" i="1"/>
  <c r="I1544" i="1" s="1"/>
  <c r="H1542" i="1"/>
  <c r="G1542" i="1"/>
  <c r="G1544" i="1" s="1"/>
  <c r="F1542" i="1"/>
  <c r="E1542" i="1"/>
  <c r="E1544" i="1" s="1"/>
  <c r="D1542" i="1"/>
  <c r="C1542" i="1"/>
  <c r="C1544" i="1" s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X1540" i="1"/>
  <c r="X1544" i="1" s="1"/>
  <c r="W1540" i="1"/>
  <c r="V1540" i="1"/>
  <c r="V1544" i="1" s="1"/>
  <c r="U1540" i="1"/>
  <c r="T1540" i="1"/>
  <c r="T1544" i="1" s="1"/>
  <c r="S1540" i="1"/>
  <c r="R1540" i="1"/>
  <c r="R1544" i="1" s="1"/>
  <c r="Q1540" i="1"/>
  <c r="P1540" i="1"/>
  <c r="P1544" i="1" s="1"/>
  <c r="O1540" i="1"/>
  <c r="N1540" i="1"/>
  <c r="N1544" i="1" s="1"/>
  <c r="M1540" i="1"/>
  <c r="L1540" i="1"/>
  <c r="L1544" i="1" s="1"/>
  <c r="K1540" i="1"/>
  <c r="J1540" i="1"/>
  <c r="J1544" i="1" s="1"/>
  <c r="I1540" i="1"/>
  <c r="H1540" i="1"/>
  <c r="H1544" i="1" s="1"/>
  <c r="G1540" i="1"/>
  <c r="F1540" i="1"/>
  <c r="F1544" i="1" s="1"/>
  <c r="E1540" i="1"/>
  <c r="D1540" i="1"/>
  <c r="D1544" i="1" s="1"/>
  <c r="C1540" i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AA1533" i="1" s="1"/>
  <c r="C1533" i="1"/>
  <c r="B1533" i="1"/>
  <c r="Y1532" i="1"/>
  <c r="X1532" i="1"/>
  <c r="X1534" i="1" s="1"/>
  <c r="W1532" i="1"/>
  <c r="V1532" i="1"/>
  <c r="V1534" i="1" s="1"/>
  <c r="U1532" i="1"/>
  <c r="T1532" i="1"/>
  <c r="T1534" i="1" s="1"/>
  <c r="S1532" i="1"/>
  <c r="R1532" i="1"/>
  <c r="R1534" i="1" s="1"/>
  <c r="Q1532" i="1"/>
  <c r="P1532" i="1"/>
  <c r="P1534" i="1" s="1"/>
  <c r="O1532" i="1"/>
  <c r="N1532" i="1"/>
  <c r="N1534" i="1" s="1"/>
  <c r="M1532" i="1"/>
  <c r="L1532" i="1"/>
  <c r="L1534" i="1" s="1"/>
  <c r="K1532" i="1"/>
  <c r="J1532" i="1"/>
  <c r="J1534" i="1" s="1"/>
  <c r="I1532" i="1"/>
  <c r="H1532" i="1"/>
  <c r="H1534" i="1" s="1"/>
  <c r="G1532" i="1"/>
  <c r="F1532" i="1"/>
  <c r="F1534" i="1" s="1"/>
  <c r="E1532" i="1"/>
  <c r="D1532" i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V1530" i="1"/>
  <c r="U1530" i="1"/>
  <c r="U1534" i="1" s="1"/>
  <c r="T1530" i="1"/>
  <c r="S1530" i="1"/>
  <c r="S1534" i="1" s="1"/>
  <c r="R1530" i="1"/>
  <c r="Q1530" i="1"/>
  <c r="Q1534" i="1" s="1"/>
  <c r="P1530" i="1"/>
  <c r="O1530" i="1"/>
  <c r="O1534" i="1" s="1"/>
  <c r="N1530" i="1"/>
  <c r="M1530" i="1"/>
  <c r="M1534" i="1" s="1"/>
  <c r="L1530" i="1"/>
  <c r="K1530" i="1"/>
  <c r="K1534" i="1" s="1"/>
  <c r="J1530" i="1"/>
  <c r="I1530" i="1"/>
  <c r="I1534" i="1" s="1"/>
  <c r="H1530" i="1"/>
  <c r="G1530" i="1"/>
  <c r="G1534" i="1" s="1"/>
  <c r="F1530" i="1"/>
  <c r="E1530" i="1"/>
  <c r="E1534" i="1" s="1"/>
  <c r="D1530" i="1"/>
  <c r="C1530" i="1"/>
  <c r="C1534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X1522" i="1"/>
  <c r="W1522" i="1"/>
  <c r="W1524" i="1" s="1"/>
  <c r="V1522" i="1"/>
  <c r="U1522" i="1"/>
  <c r="U1524" i="1" s="1"/>
  <c r="T1522" i="1"/>
  <c r="S1522" i="1"/>
  <c r="S1524" i="1" s="1"/>
  <c r="R1522" i="1"/>
  <c r="Q1522" i="1"/>
  <c r="Q1524" i="1" s="1"/>
  <c r="P1522" i="1"/>
  <c r="O1522" i="1"/>
  <c r="O1524" i="1" s="1"/>
  <c r="N1522" i="1"/>
  <c r="M1522" i="1"/>
  <c r="Z1522" i="1" s="1"/>
  <c r="AA1522" i="1" s="1"/>
  <c r="L1522" i="1"/>
  <c r="K1522" i="1"/>
  <c r="K1524" i="1" s="1"/>
  <c r="J1522" i="1"/>
  <c r="I1522" i="1"/>
  <c r="I1524" i="1" s="1"/>
  <c r="H1522" i="1"/>
  <c r="G1522" i="1"/>
  <c r="G1524" i="1" s="1"/>
  <c r="F1522" i="1"/>
  <c r="E1522" i="1"/>
  <c r="E1524" i="1" s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X1520" i="1"/>
  <c r="X1524" i="1" s="1"/>
  <c r="W1520" i="1"/>
  <c r="V1520" i="1"/>
  <c r="V1524" i="1" s="1"/>
  <c r="U1520" i="1"/>
  <c r="T1520" i="1"/>
  <c r="T1524" i="1" s="1"/>
  <c r="S1520" i="1"/>
  <c r="R1520" i="1"/>
  <c r="R1524" i="1" s="1"/>
  <c r="Q1520" i="1"/>
  <c r="P1520" i="1"/>
  <c r="P1524" i="1" s="1"/>
  <c r="O1520" i="1"/>
  <c r="N1520" i="1"/>
  <c r="N1524" i="1" s="1"/>
  <c r="M1520" i="1"/>
  <c r="L1520" i="1"/>
  <c r="L1524" i="1" s="1"/>
  <c r="K1520" i="1"/>
  <c r="J1520" i="1"/>
  <c r="J1524" i="1" s="1"/>
  <c r="I1520" i="1"/>
  <c r="H1520" i="1"/>
  <c r="H1524" i="1" s="1"/>
  <c r="G1520" i="1"/>
  <c r="F1520" i="1"/>
  <c r="F1524" i="1" s="1"/>
  <c r="E1520" i="1"/>
  <c r="D1520" i="1"/>
  <c r="D1524" i="1" s="1"/>
  <c r="C1520" i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X1514" i="1" s="1"/>
  <c r="W1512" i="1"/>
  <c r="V1512" i="1"/>
  <c r="V1514" i="1" s="1"/>
  <c r="U1512" i="1"/>
  <c r="T1512" i="1"/>
  <c r="T1514" i="1" s="1"/>
  <c r="S1512" i="1"/>
  <c r="R1512" i="1"/>
  <c r="R1514" i="1" s="1"/>
  <c r="Q1512" i="1"/>
  <c r="P1512" i="1"/>
  <c r="P1514" i="1" s="1"/>
  <c r="O1512" i="1"/>
  <c r="N1512" i="1"/>
  <c r="N1514" i="1" s="1"/>
  <c r="M1512" i="1"/>
  <c r="L1512" i="1"/>
  <c r="L1514" i="1" s="1"/>
  <c r="K1512" i="1"/>
  <c r="J1512" i="1"/>
  <c r="J1514" i="1" s="1"/>
  <c r="I1512" i="1"/>
  <c r="H1512" i="1"/>
  <c r="H1514" i="1" s="1"/>
  <c r="G1512" i="1"/>
  <c r="F1512" i="1"/>
  <c r="F1514" i="1" s="1"/>
  <c r="E1512" i="1"/>
  <c r="D1512" i="1"/>
  <c r="C1512" i="1"/>
  <c r="B1512" i="1"/>
  <c r="B1514" i="1" s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W1510" i="1"/>
  <c r="W1514" i="1" s="1"/>
  <c r="V1510" i="1"/>
  <c r="U1510" i="1"/>
  <c r="U1514" i="1" s="1"/>
  <c r="T1510" i="1"/>
  <c r="S1510" i="1"/>
  <c r="S1514" i="1" s="1"/>
  <c r="R1510" i="1"/>
  <c r="Q1510" i="1"/>
  <c r="Q1514" i="1" s="1"/>
  <c r="P1510" i="1"/>
  <c r="O1510" i="1"/>
  <c r="O1514" i="1" s="1"/>
  <c r="N1510" i="1"/>
  <c r="M1510" i="1"/>
  <c r="M1514" i="1" s="1"/>
  <c r="L1510" i="1"/>
  <c r="K1510" i="1"/>
  <c r="K1514" i="1" s="1"/>
  <c r="J1510" i="1"/>
  <c r="I1510" i="1"/>
  <c r="I1514" i="1" s="1"/>
  <c r="H1510" i="1"/>
  <c r="G1510" i="1"/>
  <c r="G1514" i="1" s="1"/>
  <c r="F1510" i="1"/>
  <c r="E1510" i="1"/>
  <c r="E1514" i="1" s="1"/>
  <c r="D1510" i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Y1504" i="1" s="1"/>
  <c r="X1502" i="1"/>
  <c r="W1502" i="1"/>
  <c r="W1504" i="1" s="1"/>
  <c r="V1502" i="1"/>
  <c r="U1502" i="1"/>
  <c r="U1504" i="1" s="1"/>
  <c r="T1502" i="1"/>
  <c r="S1502" i="1"/>
  <c r="S1504" i="1" s="1"/>
  <c r="R1502" i="1"/>
  <c r="Q1502" i="1"/>
  <c r="Q1504" i="1" s="1"/>
  <c r="P1502" i="1"/>
  <c r="O1502" i="1"/>
  <c r="O1504" i="1" s="1"/>
  <c r="N1502" i="1"/>
  <c r="M1502" i="1"/>
  <c r="Z1502" i="1" s="1"/>
  <c r="AA1502" i="1" s="1"/>
  <c r="L1502" i="1"/>
  <c r="K1502" i="1"/>
  <c r="K1504" i="1" s="1"/>
  <c r="J1502" i="1"/>
  <c r="I1502" i="1"/>
  <c r="I1504" i="1" s="1"/>
  <c r="H1502" i="1"/>
  <c r="G1502" i="1"/>
  <c r="G1504" i="1" s="1"/>
  <c r="F1502" i="1"/>
  <c r="E1502" i="1"/>
  <c r="E1504" i="1" s="1"/>
  <c r="D1502" i="1"/>
  <c r="C1502" i="1"/>
  <c r="C1504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X1500" i="1"/>
  <c r="X1504" i="1" s="1"/>
  <c r="W1500" i="1"/>
  <c r="V1500" i="1"/>
  <c r="V1504" i="1" s="1"/>
  <c r="U1500" i="1"/>
  <c r="T1500" i="1"/>
  <c r="T1504" i="1" s="1"/>
  <c r="S1500" i="1"/>
  <c r="R1500" i="1"/>
  <c r="R1504" i="1" s="1"/>
  <c r="Q1500" i="1"/>
  <c r="P1500" i="1"/>
  <c r="P1504" i="1" s="1"/>
  <c r="O1500" i="1"/>
  <c r="N1500" i="1"/>
  <c r="N1504" i="1" s="1"/>
  <c r="M1500" i="1"/>
  <c r="L1500" i="1"/>
  <c r="L1504" i="1" s="1"/>
  <c r="K1500" i="1"/>
  <c r="J1500" i="1"/>
  <c r="J1504" i="1" s="1"/>
  <c r="I1500" i="1"/>
  <c r="H1500" i="1"/>
  <c r="H1504" i="1" s="1"/>
  <c r="G1500" i="1"/>
  <c r="F1500" i="1"/>
  <c r="F1504" i="1" s="1"/>
  <c r="E1500" i="1"/>
  <c r="D1500" i="1"/>
  <c r="D1504" i="1" s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AA1493" i="1" s="1"/>
  <c r="C1493" i="1"/>
  <c r="B1493" i="1"/>
  <c r="Y1492" i="1"/>
  <c r="X1492" i="1"/>
  <c r="X1494" i="1" s="1"/>
  <c r="W1492" i="1"/>
  <c r="V1492" i="1"/>
  <c r="V1494" i="1" s="1"/>
  <c r="U1492" i="1"/>
  <c r="T1492" i="1"/>
  <c r="T1494" i="1" s="1"/>
  <c r="S1492" i="1"/>
  <c r="R1492" i="1"/>
  <c r="R1494" i="1" s="1"/>
  <c r="Q1492" i="1"/>
  <c r="P1492" i="1"/>
  <c r="P1494" i="1" s="1"/>
  <c r="O1492" i="1"/>
  <c r="N1492" i="1"/>
  <c r="N1494" i="1" s="1"/>
  <c r="M1492" i="1"/>
  <c r="L1492" i="1"/>
  <c r="L1494" i="1" s="1"/>
  <c r="K1492" i="1"/>
  <c r="J1492" i="1"/>
  <c r="J1494" i="1" s="1"/>
  <c r="I1492" i="1"/>
  <c r="H1492" i="1"/>
  <c r="H1494" i="1" s="1"/>
  <c r="G1492" i="1"/>
  <c r="F1492" i="1"/>
  <c r="F1494" i="1" s="1"/>
  <c r="E1492" i="1"/>
  <c r="D1492" i="1"/>
  <c r="C1492" i="1"/>
  <c r="B1492" i="1"/>
  <c r="B1494" i="1" s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V1490" i="1"/>
  <c r="U1490" i="1"/>
  <c r="U1494" i="1" s="1"/>
  <c r="T1490" i="1"/>
  <c r="S1490" i="1"/>
  <c r="S1494" i="1" s="1"/>
  <c r="R1490" i="1"/>
  <c r="Q1490" i="1"/>
  <c r="Q1494" i="1" s="1"/>
  <c r="P1490" i="1"/>
  <c r="O1490" i="1"/>
  <c r="O1494" i="1" s="1"/>
  <c r="N1490" i="1"/>
  <c r="M1490" i="1"/>
  <c r="M1494" i="1" s="1"/>
  <c r="L1490" i="1"/>
  <c r="K1490" i="1"/>
  <c r="K1494" i="1" s="1"/>
  <c r="J1490" i="1"/>
  <c r="I1490" i="1"/>
  <c r="I1494" i="1" s="1"/>
  <c r="H1490" i="1"/>
  <c r="G1490" i="1"/>
  <c r="G1494" i="1" s="1"/>
  <c r="F1490" i="1"/>
  <c r="E1490" i="1"/>
  <c r="E1494" i="1" s="1"/>
  <c r="D1490" i="1"/>
  <c r="C1490" i="1"/>
  <c r="C1494" i="1" s="1"/>
  <c r="B1490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Y1484" i="1" s="1"/>
  <c r="X1482" i="1"/>
  <c r="W1482" i="1"/>
  <c r="W1484" i="1" s="1"/>
  <c r="V1482" i="1"/>
  <c r="U1482" i="1"/>
  <c r="U1484" i="1" s="1"/>
  <c r="T1482" i="1"/>
  <c r="S1482" i="1"/>
  <c r="S1484" i="1" s="1"/>
  <c r="R1482" i="1"/>
  <c r="Q1482" i="1"/>
  <c r="Q1484" i="1" s="1"/>
  <c r="P1482" i="1"/>
  <c r="O1482" i="1"/>
  <c r="O1484" i="1" s="1"/>
  <c r="N1482" i="1"/>
  <c r="M1482" i="1"/>
  <c r="Z1482" i="1" s="1"/>
  <c r="AA1482" i="1" s="1"/>
  <c r="L1482" i="1"/>
  <c r="K1482" i="1"/>
  <c r="K1484" i="1" s="1"/>
  <c r="J1482" i="1"/>
  <c r="I1482" i="1"/>
  <c r="I1484" i="1" s="1"/>
  <c r="H1482" i="1"/>
  <c r="G1482" i="1"/>
  <c r="G1484" i="1" s="1"/>
  <c r="F1482" i="1"/>
  <c r="E1482" i="1"/>
  <c r="E1484" i="1" s="1"/>
  <c r="D1482" i="1"/>
  <c r="C1482" i="1"/>
  <c r="C1484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D1481" i="1"/>
  <c r="AA1481" i="1" s="1"/>
  <c r="C1481" i="1"/>
  <c r="B1481" i="1"/>
  <c r="Y1480" i="1"/>
  <c r="X1480" i="1"/>
  <c r="X1484" i="1" s="1"/>
  <c r="W1480" i="1"/>
  <c r="V1480" i="1"/>
  <c r="V1484" i="1" s="1"/>
  <c r="U1480" i="1"/>
  <c r="T1480" i="1"/>
  <c r="T1484" i="1" s="1"/>
  <c r="S1480" i="1"/>
  <c r="R1480" i="1"/>
  <c r="R1484" i="1" s="1"/>
  <c r="Q1480" i="1"/>
  <c r="P1480" i="1"/>
  <c r="P1484" i="1" s="1"/>
  <c r="O1480" i="1"/>
  <c r="N1480" i="1"/>
  <c r="N1484" i="1" s="1"/>
  <c r="M1480" i="1"/>
  <c r="L1480" i="1"/>
  <c r="L1484" i="1" s="1"/>
  <c r="K1480" i="1"/>
  <c r="J1480" i="1"/>
  <c r="J1484" i="1" s="1"/>
  <c r="I1480" i="1"/>
  <c r="H1480" i="1"/>
  <c r="H1484" i="1" s="1"/>
  <c r="G1480" i="1"/>
  <c r="F1480" i="1"/>
  <c r="F1484" i="1" s="1"/>
  <c r="E1480" i="1"/>
  <c r="D1480" i="1"/>
  <c r="D1484" i="1" s="1"/>
  <c r="C1480" i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AA1473" i="1" s="1"/>
  <c r="C1473" i="1"/>
  <c r="B1473" i="1"/>
  <c r="Y1472" i="1"/>
  <c r="X1472" i="1"/>
  <c r="X1474" i="1" s="1"/>
  <c r="W1472" i="1"/>
  <c r="V1472" i="1"/>
  <c r="V1474" i="1" s="1"/>
  <c r="U1472" i="1"/>
  <c r="T1472" i="1"/>
  <c r="T1474" i="1" s="1"/>
  <c r="S1472" i="1"/>
  <c r="R1472" i="1"/>
  <c r="R1474" i="1" s="1"/>
  <c r="Q1472" i="1"/>
  <c r="P1472" i="1"/>
  <c r="P1474" i="1" s="1"/>
  <c r="O1472" i="1"/>
  <c r="N1472" i="1"/>
  <c r="N1474" i="1" s="1"/>
  <c r="M1472" i="1"/>
  <c r="L1472" i="1"/>
  <c r="L1474" i="1" s="1"/>
  <c r="K1472" i="1"/>
  <c r="J1472" i="1"/>
  <c r="J1474" i="1" s="1"/>
  <c r="I1472" i="1"/>
  <c r="H1472" i="1"/>
  <c r="H1474" i="1" s="1"/>
  <c r="G1472" i="1"/>
  <c r="F1472" i="1"/>
  <c r="F1474" i="1" s="1"/>
  <c r="E1472" i="1"/>
  <c r="D1472" i="1"/>
  <c r="C1472" i="1"/>
  <c r="B1472" i="1"/>
  <c r="B1474" i="1" s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U1470" i="1"/>
  <c r="U1474" i="1" s="1"/>
  <c r="T1470" i="1"/>
  <c r="S1470" i="1"/>
  <c r="S1474" i="1" s="1"/>
  <c r="R1470" i="1"/>
  <c r="Q1470" i="1"/>
  <c r="Q1474" i="1" s="1"/>
  <c r="P1470" i="1"/>
  <c r="O1470" i="1"/>
  <c r="O1474" i="1" s="1"/>
  <c r="N1470" i="1"/>
  <c r="M1470" i="1"/>
  <c r="M1474" i="1" s="1"/>
  <c r="L1470" i="1"/>
  <c r="K1470" i="1"/>
  <c r="K1474" i="1" s="1"/>
  <c r="J1470" i="1"/>
  <c r="I1470" i="1"/>
  <c r="I1474" i="1" s="1"/>
  <c r="H1470" i="1"/>
  <c r="G1470" i="1"/>
  <c r="G1474" i="1" s="1"/>
  <c r="F1470" i="1"/>
  <c r="E1470" i="1"/>
  <c r="E1474" i="1" s="1"/>
  <c r="D1470" i="1"/>
  <c r="C1470" i="1"/>
  <c r="C1474" i="1" s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AA1453" i="1" s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D1434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Z1360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Z1357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AA1353" i="1" s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AA1351" i="1" s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X1346" i="1" s="1"/>
  <c r="W1345" i="1"/>
  <c r="V1345" i="1"/>
  <c r="V1346" i="1" s="1"/>
  <c r="U1345" i="1"/>
  <c r="T1345" i="1"/>
  <c r="T1346" i="1" s="1"/>
  <c r="S1345" i="1"/>
  <c r="R1345" i="1"/>
  <c r="R1346" i="1" s="1"/>
  <c r="Q1345" i="1"/>
  <c r="P1345" i="1"/>
  <c r="P1346" i="1" s="1"/>
  <c r="O1345" i="1"/>
  <c r="N1345" i="1"/>
  <c r="N1346" i="1" s="1"/>
  <c r="M1345" i="1"/>
  <c r="Z1345" i="1" s="1"/>
  <c r="L1345" i="1"/>
  <c r="L1346" i="1" s="1"/>
  <c r="K1345" i="1"/>
  <c r="J1345" i="1"/>
  <c r="J1346" i="1" s="1"/>
  <c r="I1345" i="1"/>
  <c r="H1345" i="1"/>
  <c r="H1346" i="1" s="1"/>
  <c r="G1345" i="1"/>
  <c r="F1345" i="1"/>
  <c r="F1346" i="1" s="1"/>
  <c r="E1345" i="1"/>
  <c r="D1345" i="1"/>
  <c r="D1346" i="1" s="1"/>
  <c r="C1345" i="1"/>
  <c r="B1345" i="1"/>
  <c r="B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AA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AA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Z1281" i="1" s="1"/>
  <c r="AB1281" i="1" s="1"/>
  <c r="M1281" i="1"/>
  <c r="L1281" i="1"/>
  <c r="K1281" i="1"/>
  <c r="J1281" i="1"/>
  <c r="I1281" i="1"/>
  <c r="H1281" i="1"/>
  <c r="G1281" i="1"/>
  <c r="F1281" i="1"/>
  <c r="E1281" i="1"/>
  <c r="D1281" i="1"/>
  <c r="AA1281" i="1" s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Z1280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E1286" i="1" s="1"/>
  <c r="D1280" i="1"/>
  <c r="D1284" i="1" s="1"/>
  <c r="C1280" i="1"/>
  <c r="C1284" i="1" s="1"/>
  <c r="C1286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Y1274" i="1" s="1"/>
  <c r="X1272" i="1"/>
  <c r="W1272" i="1"/>
  <c r="W1274" i="1" s="1"/>
  <c r="V1272" i="1"/>
  <c r="U1272" i="1"/>
  <c r="U1274" i="1" s="1"/>
  <c r="T1272" i="1"/>
  <c r="S1272" i="1"/>
  <c r="S1274" i="1" s="1"/>
  <c r="R1272" i="1"/>
  <c r="Q1272" i="1"/>
  <c r="Q1274" i="1" s="1"/>
  <c r="P1272" i="1"/>
  <c r="O1272" i="1"/>
  <c r="O1274" i="1" s="1"/>
  <c r="N1272" i="1"/>
  <c r="M1272" i="1"/>
  <c r="Z1272" i="1" s="1"/>
  <c r="AA1272" i="1" s="1"/>
  <c r="L1272" i="1"/>
  <c r="K1272" i="1"/>
  <c r="K1274" i="1" s="1"/>
  <c r="J1272" i="1"/>
  <c r="I1272" i="1"/>
  <c r="I1274" i="1" s="1"/>
  <c r="H1272" i="1"/>
  <c r="G1272" i="1"/>
  <c r="G1274" i="1" s="1"/>
  <c r="F1272" i="1"/>
  <c r="E1272" i="1"/>
  <c r="E1274" i="1" s="1"/>
  <c r="D1272" i="1"/>
  <c r="C1272" i="1"/>
  <c r="C1274" i="1" s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X1270" i="1"/>
  <c r="X1274" i="1" s="1"/>
  <c r="W1270" i="1"/>
  <c r="V1270" i="1"/>
  <c r="V1274" i="1" s="1"/>
  <c r="U1270" i="1"/>
  <c r="T1270" i="1"/>
  <c r="T1274" i="1" s="1"/>
  <c r="S1270" i="1"/>
  <c r="R1270" i="1"/>
  <c r="R1274" i="1" s="1"/>
  <c r="Q1270" i="1"/>
  <c r="P1270" i="1"/>
  <c r="P1274" i="1" s="1"/>
  <c r="O1270" i="1"/>
  <c r="N1270" i="1"/>
  <c r="N1274" i="1" s="1"/>
  <c r="M1270" i="1"/>
  <c r="L1270" i="1"/>
  <c r="L1274" i="1" s="1"/>
  <c r="K1270" i="1"/>
  <c r="J1270" i="1"/>
  <c r="J1274" i="1" s="1"/>
  <c r="I1270" i="1"/>
  <c r="H1270" i="1"/>
  <c r="H1274" i="1" s="1"/>
  <c r="G1270" i="1"/>
  <c r="F1270" i="1"/>
  <c r="F1274" i="1" s="1"/>
  <c r="E1270" i="1"/>
  <c r="D1270" i="1"/>
  <c r="D1274" i="1" s="1"/>
  <c r="C1270" i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M1222" i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AA1192" i="1" s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AA1162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Z1085" i="1" s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Z1082" i="1" s="1"/>
  <c r="M1082" i="1"/>
  <c r="L1082" i="1"/>
  <c r="K1082" i="1"/>
  <c r="J1082" i="1"/>
  <c r="I1082" i="1"/>
  <c r="H1082" i="1"/>
  <c r="G1082" i="1"/>
  <c r="F1082" i="1"/>
  <c r="E1082" i="1"/>
  <c r="D1082" i="1"/>
  <c r="AA1082" i="1" s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Z1075" i="1" s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D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D994" i="1" s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D964" i="1" s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Z955" i="1" s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Y915" i="1"/>
  <c r="Y916" i="1" s="1"/>
  <c r="X915" i="1"/>
  <c r="W915" i="1"/>
  <c r="W916" i="1" s="1"/>
  <c r="V915" i="1"/>
  <c r="U915" i="1"/>
  <c r="U916" i="1" s="1"/>
  <c r="T915" i="1"/>
  <c r="S915" i="1"/>
  <c r="S916" i="1" s="1"/>
  <c r="R915" i="1"/>
  <c r="Q915" i="1"/>
  <c r="Q916" i="1" s="1"/>
  <c r="P915" i="1"/>
  <c r="O915" i="1"/>
  <c r="O916" i="1" s="1"/>
  <c r="N915" i="1"/>
  <c r="M915" i="1"/>
  <c r="L915" i="1"/>
  <c r="K915" i="1"/>
  <c r="K916" i="1" s="1"/>
  <c r="J915" i="1"/>
  <c r="I915" i="1"/>
  <c r="I916" i="1" s="1"/>
  <c r="H915" i="1"/>
  <c r="G915" i="1"/>
  <c r="G916" i="1" s="1"/>
  <c r="F915" i="1"/>
  <c r="E915" i="1"/>
  <c r="E916" i="1" s="1"/>
  <c r="D915" i="1"/>
  <c r="C915" i="1"/>
  <c r="C916" i="1" s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Z910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Z902" i="1" s="1"/>
  <c r="L902" i="1"/>
  <c r="K902" i="1"/>
  <c r="J902" i="1"/>
  <c r="I902" i="1"/>
  <c r="H902" i="1"/>
  <c r="G902" i="1"/>
  <c r="F902" i="1"/>
  <c r="E902" i="1"/>
  <c r="D902" i="1"/>
  <c r="AA902" i="1" s="1"/>
  <c r="C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AA889" i="1" s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E888" i="1"/>
  <c r="D888" i="1"/>
  <c r="AA888" i="1" s="1"/>
  <c r="C888" i="1"/>
  <c r="B888" i="1"/>
  <c r="Y887" i="1"/>
  <c r="Y891" i="1" s="1"/>
  <c r="X887" i="1"/>
  <c r="X891" i="1" s="1"/>
  <c r="W887" i="1"/>
  <c r="W891" i="1" s="1"/>
  <c r="V887" i="1"/>
  <c r="V891" i="1" s="1"/>
  <c r="U887" i="1"/>
  <c r="U891" i="1" s="1"/>
  <c r="T887" i="1"/>
  <c r="T891" i="1" s="1"/>
  <c r="S887" i="1"/>
  <c r="S891" i="1" s="1"/>
  <c r="R887" i="1"/>
  <c r="R891" i="1" s="1"/>
  <c r="Q887" i="1"/>
  <c r="Q891" i="1" s="1"/>
  <c r="P887" i="1"/>
  <c r="P891" i="1" s="1"/>
  <c r="O887" i="1"/>
  <c r="O891" i="1" s="1"/>
  <c r="N887" i="1"/>
  <c r="N891" i="1" s="1"/>
  <c r="M887" i="1"/>
  <c r="Z887" i="1" s="1"/>
  <c r="L887" i="1"/>
  <c r="L891" i="1" s="1"/>
  <c r="K887" i="1"/>
  <c r="K891" i="1" s="1"/>
  <c r="J887" i="1"/>
  <c r="J891" i="1" s="1"/>
  <c r="I887" i="1"/>
  <c r="I891" i="1" s="1"/>
  <c r="H887" i="1"/>
  <c r="H891" i="1" s="1"/>
  <c r="G887" i="1"/>
  <c r="G891" i="1" s="1"/>
  <c r="F887" i="1"/>
  <c r="F891" i="1" s="1"/>
  <c r="E887" i="1"/>
  <c r="E891" i="1" s="1"/>
  <c r="D887" i="1"/>
  <c r="D891" i="1" s="1"/>
  <c r="C887" i="1"/>
  <c r="C891" i="1" s="1"/>
  <c r="B887" i="1"/>
  <c r="B891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AA869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AA868" i="1" s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Z867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D871" i="1" s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AA860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AA859" i="1" s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Z847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AA840" i="1" s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AA838" i="1" s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C827" i="1"/>
  <c r="C831" i="1" s="1"/>
  <c r="B827" i="1"/>
  <c r="B831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Z817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M811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D801" i="1" s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Z777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D781" i="1" s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Z757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C747" i="1"/>
  <c r="C751" i="1" s="1"/>
  <c r="B747" i="1"/>
  <c r="B751" i="1" s="1"/>
  <c r="Z745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AB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AA719" i="1" s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Z707" i="1" s="1"/>
  <c r="AB707" i="1" s="1"/>
  <c r="L707" i="1"/>
  <c r="K707" i="1"/>
  <c r="J707" i="1"/>
  <c r="I707" i="1"/>
  <c r="H707" i="1"/>
  <c r="G707" i="1"/>
  <c r="F707" i="1"/>
  <c r="E707" i="1"/>
  <c r="D707" i="1"/>
  <c r="AA707" i="1" s="1"/>
  <c r="C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Z706" i="1" s="1"/>
  <c r="L706" i="1"/>
  <c r="K706" i="1"/>
  <c r="J706" i="1"/>
  <c r="I706" i="1"/>
  <c r="H706" i="1"/>
  <c r="G706" i="1"/>
  <c r="F706" i="1"/>
  <c r="E706" i="1"/>
  <c r="D706" i="1"/>
  <c r="AA706" i="1" s="1"/>
  <c r="C706" i="1"/>
  <c r="B706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Z705" i="1" s="1"/>
  <c r="AB705" i="1" s="1"/>
  <c r="L705" i="1"/>
  <c r="K705" i="1"/>
  <c r="J705" i="1"/>
  <c r="I705" i="1"/>
  <c r="H705" i="1"/>
  <c r="G705" i="1"/>
  <c r="F705" i="1"/>
  <c r="E705" i="1"/>
  <c r="D705" i="1"/>
  <c r="AA705" i="1" s="1"/>
  <c r="C705" i="1"/>
  <c r="B705" i="1"/>
  <c r="Y704" i="1"/>
  <c r="Y708" i="1" s="1"/>
  <c r="X704" i="1"/>
  <c r="X708" i="1" s="1"/>
  <c r="W704" i="1"/>
  <c r="W708" i="1" s="1"/>
  <c r="V704" i="1"/>
  <c r="V708" i="1" s="1"/>
  <c r="U704" i="1"/>
  <c r="U708" i="1" s="1"/>
  <c r="T704" i="1"/>
  <c r="T708" i="1" s="1"/>
  <c r="S704" i="1"/>
  <c r="S708" i="1" s="1"/>
  <c r="R704" i="1"/>
  <c r="R708" i="1" s="1"/>
  <c r="Q704" i="1"/>
  <c r="Q708" i="1" s="1"/>
  <c r="P704" i="1"/>
  <c r="P708" i="1" s="1"/>
  <c r="O704" i="1"/>
  <c r="O708" i="1" s="1"/>
  <c r="N704" i="1"/>
  <c r="N708" i="1" s="1"/>
  <c r="M704" i="1"/>
  <c r="M708" i="1" s="1"/>
  <c r="L704" i="1"/>
  <c r="L708" i="1" s="1"/>
  <c r="K704" i="1"/>
  <c r="K708" i="1" s="1"/>
  <c r="J704" i="1"/>
  <c r="J708" i="1" s="1"/>
  <c r="I704" i="1"/>
  <c r="I708" i="1" s="1"/>
  <c r="H704" i="1"/>
  <c r="H708" i="1" s="1"/>
  <c r="G704" i="1"/>
  <c r="G708" i="1" s="1"/>
  <c r="F704" i="1"/>
  <c r="F708" i="1" s="1"/>
  <c r="E704" i="1"/>
  <c r="E708" i="1" s="1"/>
  <c r="D704" i="1"/>
  <c r="D708" i="1" s="1"/>
  <c r="C704" i="1"/>
  <c r="C708" i="1" s="1"/>
  <c r="B704" i="1"/>
  <c r="B708" i="1" s="1"/>
  <c r="Z701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W694" i="1"/>
  <c r="W698" i="1" s="1"/>
  <c r="V694" i="1"/>
  <c r="V698" i="1" s="1"/>
  <c r="U694" i="1"/>
  <c r="U698" i="1" s="1"/>
  <c r="T694" i="1"/>
  <c r="T698" i="1" s="1"/>
  <c r="S694" i="1"/>
  <c r="S698" i="1" s="1"/>
  <c r="R694" i="1"/>
  <c r="R698" i="1" s="1"/>
  <c r="Q694" i="1"/>
  <c r="Q698" i="1" s="1"/>
  <c r="P694" i="1"/>
  <c r="P698" i="1" s="1"/>
  <c r="O694" i="1"/>
  <c r="O698" i="1" s="1"/>
  <c r="N694" i="1"/>
  <c r="N698" i="1" s="1"/>
  <c r="M694" i="1"/>
  <c r="M698" i="1" s="1"/>
  <c r="L694" i="1"/>
  <c r="L698" i="1" s="1"/>
  <c r="K694" i="1"/>
  <c r="K698" i="1" s="1"/>
  <c r="J694" i="1"/>
  <c r="J698" i="1" s="1"/>
  <c r="I694" i="1"/>
  <c r="I698" i="1" s="1"/>
  <c r="H694" i="1"/>
  <c r="H698" i="1" s="1"/>
  <c r="G694" i="1"/>
  <c r="G698" i="1" s="1"/>
  <c r="F694" i="1"/>
  <c r="F698" i="1" s="1"/>
  <c r="E694" i="1"/>
  <c r="E698" i="1" s="1"/>
  <c r="D694" i="1"/>
  <c r="D698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AB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M688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C672" i="1"/>
  <c r="B672" i="1"/>
  <c r="Y671" i="1"/>
  <c r="Y675" i="1" s="1"/>
  <c r="X671" i="1"/>
  <c r="X675" i="1" s="1"/>
  <c r="W671" i="1"/>
  <c r="W675" i="1" s="1"/>
  <c r="V671" i="1"/>
  <c r="V675" i="1" s="1"/>
  <c r="U671" i="1"/>
  <c r="U675" i="1" s="1"/>
  <c r="T671" i="1"/>
  <c r="T675" i="1" s="1"/>
  <c r="S671" i="1"/>
  <c r="S675" i="1" s="1"/>
  <c r="R671" i="1"/>
  <c r="R675" i="1" s="1"/>
  <c r="Q671" i="1"/>
  <c r="Q675" i="1" s="1"/>
  <c r="P671" i="1"/>
  <c r="P675" i="1" s="1"/>
  <c r="O671" i="1"/>
  <c r="O675" i="1" s="1"/>
  <c r="N671" i="1"/>
  <c r="N675" i="1" s="1"/>
  <c r="M671" i="1"/>
  <c r="Z671" i="1" s="1"/>
  <c r="L671" i="1"/>
  <c r="L675" i="1" s="1"/>
  <c r="K671" i="1"/>
  <c r="K675" i="1" s="1"/>
  <c r="J671" i="1"/>
  <c r="J675" i="1" s="1"/>
  <c r="I671" i="1"/>
  <c r="I675" i="1" s="1"/>
  <c r="H671" i="1"/>
  <c r="H675" i="1" s="1"/>
  <c r="G671" i="1"/>
  <c r="G675" i="1" s="1"/>
  <c r="F671" i="1"/>
  <c r="F675" i="1" s="1"/>
  <c r="E671" i="1"/>
  <c r="E675" i="1" s="1"/>
  <c r="D671" i="1"/>
  <c r="D675" i="1" s="1"/>
  <c r="C671" i="1"/>
  <c r="C675" i="1" s="1"/>
  <c r="B671" i="1"/>
  <c r="B675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P658" i="1"/>
  <c r="P662" i="1" s="1"/>
  <c r="O658" i="1"/>
  <c r="O662" i="1" s="1"/>
  <c r="N658" i="1"/>
  <c r="N662" i="1" s="1"/>
  <c r="M658" i="1"/>
  <c r="Z658" i="1" s="1"/>
  <c r="L658" i="1"/>
  <c r="L662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D662" i="1" s="1"/>
  <c r="C658" i="1"/>
  <c r="C662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Z648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Z628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D622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Z608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AA589" i="1" s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X568" i="1"/>
  <c r="W568" i="1"/>
  <c r="W572" i="1" s="1"/>
  <c r="V568" i="1"/>
  <c r="U568" i="1"/>
  <c r="U572" i="1" s="1"/>
  <c r="T568" i="1"/>
  <c r="S568" i="1"/>
  <c r="S572" i="1" s="1"/>
  <c r="R568" i="1"/>
  <c r="Q568" i="1"/>
  <c r="Q572" i="1" s="1"/>
  <c r="P568" i="1"/>
  <c r="O568" i="1"/>
  <c r="O572" i="1" s="1"/>
  <c r="N568" i="1"/>
  <c r="M568" i="1"/>
  <c r="M572" i="1" s="1"/>
  <c r="L568" i="1"/>
  <c r="K568" i="1"/>
  <c r="K572" i="1" s="1"/>
  <c r="J568" i="1"/>
  <c r="I568" i="1"/>
  <c r="I572" i="1" s="1"/>
  <c r="H568" i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Z538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Z528" i="1" s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D532" i="1" s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Z518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Z516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B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AB460" i="1" s="1"/>
  <c r="M460" i="1"/>
  <c r="L460" i="1"/>
  <c r="K460" i="1"/>
  <c r="J460" i="1"/>
  <c r="I460" i="1"/>
  <c r="H460" i="1"/>
  <c r="G460" i="1"/>
  <c r="F460" i="1"/>
  <c r="E460" i="1"/>
  <c r="D460" i="1"/>
  <c r="AA460" i="1" s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AA459" i="1" s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V440" i="1" s="1"/>
  <c r="U436" i="1"/>
  <c r="U440" i="1" s="1"/>
  <c r="T436" i="1"/>
  <c r="T440" i="1" s="1"/>
  <c r="S436" i="1"/>
  <c r="S440" i="1" s="1"/>
  <c r="R436" i="1"/>
  <c r="R440" i="1" s="1"/>
  <c r="Q436" i="1"/>
  <c r="Q440" i="1" s="1"/>
  <c r="P436" i="1"/>
  <c r="P440" i="1" s="1"/>
  <c r="O436" i="1"/>
  <c r="O440" i="1" s="1"/>
  <c r="N436" i="1"/>
  <c r="N440" i="1" s="1"/>
  <c r="M436" i="1"/>
  <c r="Z436" i="1" s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G440" i="1" s="1"/>
  <c r="F436" i="1"/>
  <c r="F440" i="1" s="1"/>
  <c r="E436" i="1"/>
  <c r="E440" i="1" s="1"/>
  <c r="D436" i="1"/>
  <c r="D440" i="1" s="1"/>
  <c r="C436" i="1"/>
  <c r="C440" i="1" s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Z416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Z396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A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AA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AB357" i="1" s="1"/>
  <c r="M357" i="1"/>
  <c r="L357" i="1"/>
  <c r="K357" i="1"/>
  <c r="J357" i="1"/>
  <c r="I357" i="1"/>
  <c r="H357" i="1"/>
  <c r="G357" i="1"/>
  <c r="F357" i="1"/>
  <c r="E357" i="1"/>
  <c r="D357" i="1"/>
  <c r="AA357" i="1" s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Y269" i="1" s="1"/>
  <c r="Y449" i="1" s="1"/>
  <c r="X299" i="1"/>
  <c r="W299" i="1"/>
  <c r="W269" i="1" s="1"/>
  <c r="W449" i="1" s="1"/>
  <c r="V299" i="1"/>
  <c r="U299" i="1"/>
  <c r="U269" i="1" s="1"/>
  <c r="U449" i="1" s="1"/>
  <c r="T299" i="1"/>
  <c r="S299" i="1"/>
  <c r="S269" i="1" s="1"/>
  <c r="S449" i="1" s="1"/>
  <c r="R299" i="1"/>
  <c r="Q299" i="1"/>
  <c r="Q269" i="1" s="1"/>
  <c r="Q449" i="1" s="1"/>
  <c r="P299" i="1"/>
  <c r="O299" i="1"/>
  <c r="O269" i="1" s="1"/>
  <c r="O449" i="1" s="1"/>
  <c r="N299" i="1"/>
  <c r="M299" i="1"/>
  <c r="Z299" i="1" s="1"/>
  <c r="AA299" i="1" s="1"/>
  <c r="L299" i="1"/>
  <c r="K299" i="1"/>
  <c r="K269" i="1" s="1"/>
  <c r="K449" i="1" s="1"/>
  <c r="J299" i="1"/>
  <c r="I299" i="1"/>
  <c r="I269" i="1" s="1"/>
  <c r="I449" i="1" s="1"/>
  <c r="H299" i="1"/>
  <c r="G299" i="1"/>
  <c r="G269" i="1" s="1"/>
  <c r="G449" i="1" s="1"/>
  <c r="F299" i="1"/>
  <c r="E299" i="1"/>
  <c r="E269" i="1" s="1"/>
  <c r="E449" i="1" s="1"/>
  <c r="D299" i="1"/>
  <c r="C299" i="1"/>
  <c r="C269" i="1" s="1"/>
  <c r="C449" i="1" s="1"/>
  <c r="B299" i="1"/>
  <c r="Y298" i="1"/>
  <c r="Y268" i="1" s="1"/>
  <c r="Y448" i="1" s="1"/>
  <c r="X298" i="1"/>
  <c r="W298" i="1"/>
  <c r="W268" i="1" s="1"/>
  <c r="W448" i="1" s="1"/>
  <c r="V298" i="1"/>
  <c r="U298" i="1"/>
  <c r="U268" i="1" s="1"/>
  <c r="U448" i="1" s="1"/>
  <c r="T298" i="1"/>
  <c r="S298" i="1"/>
  <c r="S268" i="1" s="1"/>
  <c r="S448" i="1" s="1"/>
  <c r="R298" i="1"/>
  <c r="Q298" i="1"/>
  <c r="Q268" i="1" s="1"/>
  <c r="Q448" i="1" s="1"/>
  <c r="P298" i="1"/>
  <c r="O298" i="1"/>
  <c r="O268" i="1" s="1"/>
  <c r="O448" i="1" s="1"/>
  <c r="N298" i="1"/>
  <c r="M298" i="1"/>
  <c r="Z298" i="1" s="1"/>
  <c r="AA298" i="1" s="1"/>
  <c r="L298" i="1"/>
  <c r="K298" i="1"/>
  <c r="K268" i="1" s="1"/>
  <c r="K448" i="1" s="1"/>
  <c r="J298" i="1"/>
  <c r="I298" i="1"/>
  <c r="I268" i="1" s="1"/>
  <c r="I448" i="1" s="1"/>
  <c r="H298" i="1"/>
  <c r="G298" i="1"/>
  <c r="G268" i="1" s="1"/>
  <c r="G448" i="1" s="1"/>
  <c r="F298" i="1"/>
  <c r="E298" i="1"/>
  <c r="E268" i="1" s="1"/>
  <c r="E448" i="1" s="1"/>
  <c r="D298" i="1"/>
  <c r="C298" i="1"/>
  <c r="C268" i="1" s="1"/>
  <c r="C448" i="1" s="1"/>
  <c r="B298" i="1"/>
  <c r="Y297" i="1"/>
  <c r="X297" i="1"/>
  <c r="X267" i="1" s="1"/>
  <c r="X447" i="1" s="1"/>
  <c r="W297" i="1"/>
  <c r="V297" i="1"/>
  <c r="V267" i="1" s="1"/>
  <c r="V447" i="1" s="1"/>
  <c r="U297" i="1"/>
  <c r="T297" i="1"/>
  <c r="T267" i="1" s="1"/>
  <c r="T447" i="1" s="1"/>
  <c r="S297" i="1"/>
  <c r="R297" i="1"/>
  <c r="R267" i="1" s="1"/>
  <c r="R447" i="1" s="1"/>
  <c r="Q297" i="1"/>
  <c r="P297" i="1"/>
  <c r="P267" i="1" s="1"/>
  <c r="P447" i="1" s="1"/>
  <c r="O297" i="1"/>
  <c r="N297" i="1"/>
  <c r="Z297" i="1" s="1"/>
  <c r="AB297" i="1" s="1"/>
  <c r="M297" i="1"/>
  <c r="L297" i="1"/>
  <c r="L267" i="1" s="1"/>
  <c r="L447" i="1" s="1"/>
  <c r="K297" i="1"/>
  <c r="J297" i="1"/>
  <c r="J267" i="1" s="1"/>
  <c r="J447" i="1" s="1"/>
  <c r="I297" i="1"/>
  <c r="H297" i="1"/>
  <c r="H267" i="1" s="1"/>
  <c r="H447" i="1" s="1"/>
  <c r="G297" i="1"/>
  <c r="F297" i="1"/>
  <c r="F267" i="1" s="1"/>
  <c r="F447" i="1" s="1"/>
  <c r="E297" i="1"/>
  <c r="D297" i="1"/>
  <c r="AA297" i="1" s="1"/>
  <c r="C297" i="1"/>
  <c r="B297" i="1"/>
  <c r="B267" i="1" s="1"/>
  <c r="B447" i="1" s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D300" i="1" s="1"/>
  <c r="C296" i="1"/>
  <c r="C300" i="1" s="1"/>
  <c r="B296" i="1"/>
  <c r="B300" i="1" s="1"/>
  <c r="Z294" i="1"/>
  <c r="Y291" i="1"/>
  <c r="X291" i="1"/>
  <c r="X292" i="1" s="1"/>
  <c r="W291" i="1"/>
  <c r="V291" i="1"/>
  <c r="V292" i="1" s="1"/>
  <c r="U291" i="1"/>
  <c r="T291" i="1"/>
  <c r="T292" i="1" s="1"/>
  <c r="S291" i="1"/>
  <c r="R291" i="1"/>
  <c r="R292" i="1" s="1"/>
  <c r="Q291" i="1"/>
  <c r="P291" i="1"/>
  <c r="P292" i="1" s="1"/>
  <c r="O291" i="1"/>
  <c r="N291" i="1"/>
  <c r="N292" i="1" s="1"/>
  <c r="M291" i="1"/>
  <c r="L291" i="1"/>
  <c r="L292" i="1" s="1"/>
  <c r="K291" i="1"/>
  <c r="J291" i="1"/>
  <c r="J292" i="1" s="1"/>
  <c r="I291" i="1"/>
  <c r="H291" i="1"/>
  <c r="H292" i="1" s="1"/>
  <c r="G291" i="1"/>
  <c r="F291" i="1"/>
  <c r="F292" i="1" s="1"/>
  <c r="E291" i="1"/>
  <c r="D291" i="1"/>
  <c r="D292" i="1" s="1"/>
  <c r="C291" i="1"/>
  <c r="B291" i="1"/>
  <c r="B292" i="1" s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D290" i="1" s="1"/>
  <c r="C286" i="1"/>
  <c r="C290" i="1" s="1"/>
  <c r="B286" i="1"/>
  <c r="B290" i="1" s="1"/>
  <c r="Y281" i="1"/>
  <c r="Y282" i="1" s="1"/>
  <c r="X281" i="1"/>
  <c r="W281" i="1"/>
  <c r="W282" i="1" s="1"/>
  <c r="V281" i="1"/>
  <c r="U281" i="1"/>
  <c r="U282" i="1" s="1"/>
  <c r="T281" i="1"/>
  <c r="S281" i="1"/>
  <c r="S282" i="1" s="1"/>
  <c r="R281" i="1"/>
  <c r="Q281" i="1"/>
  <c r="Q282" i="1" s="1"/>
  <c r="P281" i="1"/>
  <c r="O281" i="1"/>
  <c r="O282" i="1" s="1"/>
  <c r="N281" i="1"/>
  <c r="M281" i="1"/>
  <c r="M282" i="1" s="1"/>
  <c r="L281" i="1"/>
  <c r="K281" i="1"/>
  <c r="K282" i="1" s="1"/>
  <c r="J281" i="1"/>
  <c r="I281" i="1"/>
  <c r="I282" i="1" s="1"/>
  <c r="H281" i="1"/>
  <c r="G281" i="1"/>
  <c r="G282" i="1" s="1"/>
  <c r="F281" i="1"/>
  <c r="E281" i="1"/>
  <c r="E282" i="1" s="1"/>
  <c r="D281" i="1"/>
  <c r="C281" i="1"/>
  <c r="C282" i="1" s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W271" i="1"/>
  <c r="U271" i="1"/>
  <c r="S271" i="1"/>
  <c r="Q271" i="1"/>
  <c r="O271" i="1"/>
  <c r="M271" i="1"/>
  <c r="K271" i="1"/>
  <c r="I271" i="1"/>
  <c r="G271" i="1"/>
  <c r="E271" i="1"/>
  <c r="C271" i="1"/>
  <c r="X269" i="1"/>
  <c r="X449" i="1" s="1"/>
  <c r="V269" i="1"/>
  <c r="V449" i="1" s="1"/>
  <c r="T269" i="1"/>
  <c r="T449" i="1" s="1"/>
  <c r="R269" i="1"/>
  <c r="R449" i="1" s="1"/>
  <c r="P269" i="1"/>
  <c r="P449" i="1" s="1"/>
  <c r="N269" i="1"/>
  <c r="N449" i="1" s="1"/>
  <c r="L269" i="1"/>
  <c r="L449" i="1" s="1"/>
  <c r="J269" i="1"/>
  <c r="J449" i="1" s="1"/>
  <c r="H269" i="1"/>
  <c r="H449" i="1" s="1"/>
  <c r="F269" i="1"/>
  <c r="F449" i="1" s="1"/>
  <c r="D269" i="1"/>
  <c r="D449" i="1" s="1"/>
  <c r="B269" i="1"/>
  <c r="B449" i="1" s="1"/>
  <c r="X268" i="1"/>
  <c r="X448" i="1" s="1"/>
  <c r="V268" i="1"/>
  <c r="V448" i="1" s="1"/>
  <c r="T268" i="1"/>
  <c r="T448" i="1" s="1"/>
  <c r="R268" i="1"/>
  <c r="R448" i="1" s="1"/>
  <c r="P268" i="1"/>
  <c r="P448" i="1" s="1"/>
  <c r="N268" i="1"/>
  <c r="N448" i="1" s="1"/>
  <c r="L268" i="1"/>
  <c r="L448" i="1" s="1"/>
  <c r="J268" i="1"/>
  <c r="J448" i="1" s="1"/>
  <c r="H268" i="1"/>
  <c r="H448" i="1" s="1"/>
  <c r="F268" i="1"/>
  <c r="F448" i="1" s="1"/>
  <c r="D268" i="1"/>
  <c r="D448" i="1" s="1"/>
  <c r="B268" i="1"/>
  <c r="B448" i="1" s="1"/>
  <c r="Y267" i="1"/>
  <c r="Y447" i="1" s="1"/>
  <c r="W267" i="1"/>
  <c r="W447" i="1" s="1"/>
  <c r="U267" i="1"/>
  <c r="U447" i="1" s="1"/>
  <c r="S267" i="1"/>
  <c r="S447" i="1" s="1"/>
  <c r="Q267" i="1"/>
  <c r="Q447" i="1" s="1"/>
  <c r="O267" i="1"/>
  <c r="O447" i="1" s="1"/>
  <c r="M267" i="1"/>
  <c r="M447" i="1" s="1"/>
  <c r="K267" i="1"/>
  <c r="K447" i="1" s="1"/>
  <c r="I267" i="1"/>
  <c r="I447" i="1" s="1"/>
  <c r="G267" i="1"/>
  <c r="G447" i="1" s="1"/>
  <c r="E267" i="1"/>
  <c r="E447" i="1" s="1"/>
  <c r="C267" i="1"/>
  <c r="C447" i="1" s="1"/>
  <c r="X266" i="1"/>
  <c r="X446" i="1" s="1"/>
  <c r="X450" i="1" s="1"/>
  <c r="V266" i="1"/>
  <c r="V446" i="1" s="1"/>
  <c r="V450" i="1" s="1"/>
  <c r="T266" i="1"/>
  <c r="T446" i="1" s="1"/>
  <c r="T450" i="1" s="1"/>
  <c r="R266" i="1"/>
  <c r="R446" i="1" s="1"/>
  <c r="R450" i="1" s="1"/>
  <c r="P266" i="1"/>
  <c r="P446" i="1" s="1"/>
  <c r="P450" i="1" s="1"/>
  <c r="N266" i="1"/>
  <c r="N446" i="1" s="1"/>
  <c r="L266" i="1"/>
  <c r="L446" i="1" s="1"/>
  <c r="L450" i="1" s="1"/>
  <c r="J266" i="1"/>
  <c r="J446" i="1" s="1"/>
  <c r="J450" i="1" s="1"/>
  <c r="H266" i="1"/>
  <c r="H446" i="1" s="1"/>
  <c r="H450" i="1" s="1"/>
  <c r="F266" i="1"/>
  <c r="F446" i="1" s="1"/>
  <c r="F450" i="1" s="1"/>
  <c r="D266" i="1"/>
  <c r="D446" i="1" s="1"/>
  <c r="B266" i="1"/>
  <c r="B446" i="1" s="1"/>
  <c r="B45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Z257" i="1" s="1"/>
  <c r="M257" i="1"/>
  <c r="L257" i="1"/>
  <c r="K257" i="1"/>
  <c r="J257" i="1"/>
  <c r="I257" i="1"/>
  <c r="H257" i="1"/>
  <c r="G257" i="1"/>
  <c r="F257" i="1"/>
  <c r="E257" i="1"/>
  <c r="D257" i="1"/>
  <c r="AA257" i="1" s="1"/>
  <c r="C257" i="1"/>
  <c r="B257" i="1"/>
  <c r="Y256" i="1"/>
  <c r="Y260" i="1" s="1"/>
  <c r="X256" i="1"/>
  <c r="X260" i="1" s="1"/>
  <c r="W256" i="1"/>
  <c r="W260" i="1" s="1"/>
  <c r="V256" i="1"/>
  <c r="V260" i="1" s="1"/>
  <c r="U256" i="1"/>
  <c r="U260" i="1" s="1"/>
  <c r="T256" i="1"/>
  <c r="T260" i="1" s="1"/>
  <c r="S256" i="1"/>
  <c r="S260" i="1" s="1"/>
  <c r="R256" i="1"/>
  <c r="R260" i="1" s="1"/>
  <c r="Q256" i="1"/>
  <c r="Q260" i="1" s="1"/>
  <c r="P256" i="1"/>
  <c r="P260" i="1" s="1"/>
  <c r="O256" i="1"/>
  <c r="O260" i="1" s="1"/>
  <c r="N256" i="1"/>
  <c r="N260" i="1" s="1"/>
  <c r="M256" i="1"/>
  <c r="M260" i="1" s="1"/>
  <c r="L256" i="1"/>
  <c r="L260" i="1" s="1"/>
  <c r="K256" i="1"/>
  <c r="K260" i="1" s="1"/>
  <c r="J256" i="1"/>
  <c r="J260" i="1" s="1"/>
  <c r="I256" i="1"/>
  <c r="I260" i="1" s="1"/>
  <c r="H256" i="1"/>
  <c r="H260" i="1" s="1"/>
  <c r="G256" i="1"/>
  <c r="G260" i="1" s="1"/>
  <c r="F256" i="1"/>
  <c r="F260" i="1" s="1"/>
  <c r="E256" i="1"/>
  <c r="E260" i="1" s="1"/>
  <c r="D256" i="1"/>
  <c r="D260" i="1" s="1"/>
  <c r="C256" i="1"/>
  <c r="C260" i="1" s="1"/>
  <c r="B256" i="1"/>
  <c r="B26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Z251" i="1" s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M246" i="1"/>
  <c r="M250" i="1" s="1"/>
  <c r="M252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H250" i="1" s="1"/>
  <c r="G246" i="1"/>
  <c r="G250" i="1" s="1"/>
  <c r="G252" i="1" s="1"/>
  <c r="F246" i="1"/>
  <c r="F250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AA241" i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V240" i="1" s="1"/>
  <c r="V242" i="1" s="1"/>
  <c r="U236" i="1"/>
  <c r="U240" i="1" s="1"/>
  <c r="T236" i="1"/>
  <c r="T240" i="1" s="1"/>
  <c r="T242" i="1" s="1"/>
  <c r="S236" i="1"/>
  <c r="S240" i="1" s="1"/>
  <c r="R236" i="1"/>
  <c r="R240" i="1" s="1"/>
  <c r="R242" i="1" s="1"/>
  <c r="Q236" i="1"/>
  <c r="Q240" i="1" s="1"/>
  <c r="P236" i="1"/>
  <c r="P240" i="1" s="1"/>
  <c r="P242" i="1" s="1"/>
  <c r="O236" i="1"/>
  <c r="O240" i="1" s="1"/>
  <c r="N236" i="1"/>
  <c r="N240" i="1" s="1"/>
  <c r="N242" i="1" s="1"/>
  <c r="M236" i="1"/>
  <c r="M240" i="1" s="1"/>
  <c r="L236" i="1"/>
  <c r="L240" i="1" s="1"/>
  <c r="L242" i="1" s="1"/>
  <c r="K236" i="1"/>
  <c r="K240" i="1" s="1"/>
  <c r="J236" i="1"/>
  <c r="J240" i="1" s="1"/>
  <c r="J242" i="1" s="1"/>
  <c r="I236" i="1"/>
  <c r="I240" i="1" s="1"/>
  <c r="H236" i="1"/>
  <c r="H240" i="1" s="1"/>
  <c r="H242" i="1" s="1"/>
  <c r="G236" i="1"/>
  <c r="G240" i="1" s="1"/>
  <c r="F236" i="1"/>
  <c r="F240" i="1" s="1"/>
  <c r="F242" i="1" s="1"/>
  <c r="E236" i="1"/>
  <c r="E240" i="1" s="1"/>
  <c r="D236" i="1"/>
  <c r="D240" i="1" s="1"/>
  <c r="D242" i="1" s="1"/>
  <c r="C236" i="1"/>
  <c r="C240" i="1" s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Y232" i="1" s="1"/>
  <c r="X226" i="1"/>
  <c r="X230" i="1" s="1"/>
  <c r="W226" i="1"/>
  <c r="W230" i="1" s="1"/>
  <c r="W232" i="1" s="1"/>
  <c r="V226" i="1"/>
  <c r="V230" i="1" s="1"/>
  <c r="U226" i="1"/>
  <c r="U230" i="1" s="1"/>
  <c r="U232" i="1" s="1"/>
  <c r="T226" i="1"/>
  <c r="T230" i="1" s="1"/>
  <c r="S226" i="1"/>
  <c r="S230" i="1" s="1"/>
  <c r="S232" i="1" s="1"/>
  <c r="R226" i="1"/>
  <c r="R230" i="1" s="1"/>
  <c r="Q226" i="1"/>
  <c r="Q230" i="1" s="1"/>
  <c r="Q232" i="1" s="1"/>
  <c r="P226" i="1"/>
  <c r="P230" i="1" s="1"/>
  <c r="O226" i="1"/>
  <c r="O230" i="1" s="1"/>
  <c r="O232" i="1" s="1"/>
  <c r="N226" i="1"/>
  <c r="N230" i="1" s="1"/>
  <c r="M226" i="1"/>
  <c r="M230" i="1" s="1"/>
  <c r="M232" i="1" s="1"/>
  <c r="L226" i="1"/>
  <c r="L230" i="1" s="1"/>
  <c r="K226" i="1"/>
  <c r="K230" i="1" s="1"/>
  <c r="K232" i="1" s="1"/>
  <c r="J226" i="1"/>
  <c r="J230" i="1" s="1"/>
  <c r="I226" i="1"/>
  <c r="I230" i="1" s="1"/>
  <c r="I232" i="1" s="1"/>
  <c r="H226" i="1"/>
  <c r="H230" i="1" s="1"/>
  <c r="G226" i="1"/>
  <c r="G230" i="1" s="1"/>
  <c r="G232" i="1" s="1"/>
  <c r="F226" i="1"/>
  <c r="F230" i="1" s="1"/>
  <c r="E226" i="1"/>
  <c r="E230" i="1" s="1"/>
  <c r="E232" i="1" s="1"/>
  <c r="D226" i="1"/>
  <c r="D230" i="1" s="1"/>
  <c r="C226" i="1"/>
  <c r="C230" i="1" s="1"/>
  <c r="C232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V217" i="1"/>
  <c r="V220" i="1" s="1"/>
  <c r="V222" i="1" s="1"/>
  <c r="U217" i="1"/>
  <c r="T217" i="1"/>
  <c r="T220" i="1" s="1"/>
  <c r="T222" i="1" s="1"/>
  <c r="S217" i="1"/>
  <c r="R217" i="1"/>
  <c r="R220" i="1" s="1"/>
  <c r="R222" i="1" s="1"/>
  <c r="Q217" i="1"/>
  <c r="P217" i="1"/>
  <c r="P220" i="1" s="1"/>
  <c r="P222" i="1" s="1"/>
  <c r="O217" i="1"/>
  <c r="N217" i="1"/>
  <c r="N220" i="1" s="1"/>
  <c r="N222" i="1" s="1"/>
  <c r="M217" i="1"/>
  <c r="L217" i="1"/>
  <c r="L220" i="1" s="1"/>
  <c r="L222" i="1" s="1"/>
  <c r="K217" i="1"/>
  <c r="J217" i="1"/>
  <c r="J220" i="1" s="1"/>
  <c r="J222" i="1" s="1"/>
  <c r="I217" i="1"/>
  <c r="H217" i="1"/>
  <c r="H220" i="1" s="1"/>
  <c r="H222" i="1" s="1"/>
  <c r="G217" i="1"/>
  <c r="F217" i="1"/>
  <c r="F220" i="1" s="1"/>
  <c r="F222" i="1" s="1"/>
  <c r="E217" i="1"/>
  <c r="D217" i="1"/>
  <c r="D220" i="1" s="1"/>
  <c r="D222" i="1" s="1"/>
  <c r="C217" i="1"/>
  <c r="B217" i="1"/>
  <c r="B220" i="1" s="1"/>
  <c r="B222" i="1" s="1"/>
  <c r="Y216" i="1"/>
  <c r="Y220" i="1" s="1"/>
  <c r="X216" i="1"/>
  <c r="W216" i="1"/>
  <c r="W220" i="1" s="1"/>
  <c r="V216" i="1"/>
  <c r="U216" i="1"/>
  <c r="U220" i="1" s="1"/>
  <c r="T216" i="1"/>
  <c r="S216" i="1"/>
  <c r="S220" i="1" s="1"/>
  <c r="R216" i="1"/>
  <c r="Q216" i="1"/>
  <c r="Q220" i="1" s="1"/>
  <c r="P216" i="1"/>
  <c r="O216" i="1"/>
  <c r="O220" i="1" s="1"/>
  <c r="N216" i="1"/>
  <c r="M216" i="1"/>
  <c r="M220" i="1" s="1"/>
  <c r="L216" i="1"/>
  <c r="K216" i="1"/>
  <c r="K220" i="1" s="1"/>
  <c r="J216" i="1"/>
  <c r="I216" i="1"/>
  <c r="I220" i="1" s="1"/>
  <c r="H216" i="1"/>
  <c r="G216" i="1"/>
  <c r="G220" i="1" s="1"/>
  <c r="F216" i="1"/>
  <c r="E216" i="1"/>
  <c r="E220" i="1" s="1"/>
  <c r="D216" i="1"/>
  <c r="C216" i="1"/>
  <c r="C220" i="1" s="1"/>
  <c r="B216" i="1"/>
  <c r="Z200" i="1"/>
  <c r="AA198" i="1"/>
  <c r="Z198" i="1"/>
  <c r="AA197" i="1"/>
  <c r="Z197" i="1"/>
  <c r="Y196" i="1"/>
  <c r="Y199" i="1" s="1"/>
  <c r="Y201" i="1" s="1"/>
  <c r="X196" i="1"/>
  <c r="W196" i="1"/>
  <c r="W199" i="1" s="1"/>
  <c r="W201" i="1" s="1"/>
  <c r="V196" i="1"/>
  <c r="U196" i="1"/>
  <c r="U199" i="1" s="1"/>
  <c r="U201" i="1" s="1"/>
  <c r="T196" i="1"/>
  <c r="S196" i="1"/>
  <c r="S199" i="1" s="1"/>
  <c r="S201" i="1" s="1"/>
  <c r="R196" i="1"/>
  <c r="Q196" i="1"/>
  <c r="Q199" i="1" s="1"/>
  <c r="Q201" i="1" s="1"/>
  <c r="P196" i="1"/>
  <c r="O196" i="1"/>
  <c r="O199" i="1" s="1"/>
  <c r="O201" i="1" s="1"/>
  <c r="N196" i="1"/>
  <c r="M196" i="1"/>
  <c r="M199" i="1" s="1"/>
  <c r="M201" i="1" s="1"/>
  <c r="L196" i="1"/>
  <c r="K196" i="1"/>
  <c r="K199" i="1" s="1"/>
  <c r="K201" i="1" s="1"/>
  <c r="J196" i="1"/>
  <c r="I196" i="1"/>
  <c r="I199" i="1" s="1"/>
  <c r="I201" i="1" s="1"/>
  <c r="H196" i="1"/>
  <c r="G196" i="1"/>
  <c r="G199" i="1" s="1"/>
  <c r="G201" i="1" s="1"/>
  <c r="F196" i="1"/>
  <c r="E196" i="1"/>
  <c r="E199" i="1" s="1"/>
  <c r="E201" i="1" s="1"/>
  <c r="D196" i="1"/>
  <c r="C196" i="1"/>
  <c r="C199" i="1" s="1"/>
  <c r="C201" i="1" s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Z195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X189" i="1" s="1"/>
  <c r="W187" i="1"/>
  <c r="V187" i="1"/>
  <c r="V189" i="1" s="1"/>
  <c r="U187" i="1"/>
  <c r="T187" i="1"/>
  <c r="T189" i="1" s="1"/>
  <c r="S187" i="1"/>
  <c r="R187" i="1"/>
  <c r="R189" i="1" s="1"/>
  <c r="Q187" i="1"/>
  <c r="P187" i="1"/>
  <c r="P189" i="1" s="1"/>
  <c r="O187" i="1"/>
  <c r="N187" i="1"/>
  <c r="N189" i="1" s="1"/>
  <c r="M187" i="1"/>
  <c r="L187" i="1"/>
  <c r="L189" i="1" s="1"/>
  <c r="K187" i="1"/>
  <c r="J187" i="1"/>
  <c r="J189" i="1" s="1"/>
  <c r="I187" i="1"/>
  <c r="H187" i="1"/>
  <c r="H189" i="1" s="1"/>
  <c r="G187" i="1"/>
  <c r="F187" i="1"/>
  <c r="F189" i="1" s="1"/>
  <c r="E187" i="1"/>
  <c r="D187" i="1"/>
  <c r="D189" i="1" s="1"/>
  <c r="C187" i="1"/>
  <c r="B187" i="1"/>
  <c r="B189" i="1" s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V185" i="1"/>
  <c r="U185" i="1"/>
  <c r="U189" i="1" s="1"/>
  <c r="T185" i="1"/>
  <c r="S185" i="1"/>
  <c r="S189" i="1" s="1"/>
  <c r="R185" i="1"/>
  <c r="Q185" i="1"/>
  <c r="Q189" i="1" s="1"/>
  <c r="P185" i="1"/>
  <c r="O185" i="1"/>
  <c r="O189" i="1" s="1"/>
  <c r="N185" i="1"/>
  <c r="M185" i="1"/>
  <c r="M189" i="1" s="1"/>
  <c r="L185" i="1"/>
  <c r="K185" i="1"/>
  <c r="K189" i="1" s="1"/>
  <c r="J185" i="1"/>
  <c r="I185" i="1"/>
  <c r="I189" i="1" s="1"/>
  <c r="H185" i="1"/>
  <c r="G185" i="1"/>
  <c r="G189" i="1" s="1"/>
  <c r="F185" i="1"/>
  <c r="E185" i="1"/>
  <c r="E189" i="1" s="1"/>
  <c r="D185" i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W179" i="1" s="1"/>
  <c r="V177" i="1"/>
  <c r="U177" i="1"/>
  <c r="U179" i="1" s="1"/>
  <c r="T177" i="1"/>
  <c r="S177" i="1"/>
  <c r="S179" i="1" s="1"/>
  <c r="R177" i="1"/>
  <c r="Q177" i="1"/>
  <c r="Q179" i="1" s="1"/>
  <c r="P177" i="1"/>
  <c r="O177" i="1"/>
  <c r="O179" i="1" s="1"/>
  <c r="N177" i="1"/>
  <c r="M177" i="1"/>
  <c r="M179" i="1" s="1"/>
  <c r="L177" i="1"/>
  <c r="K177" i="1"/>
  <c r="K179" i="1" s="1"/>
  <c r="J177" i="1"/>
  <c r="I177" i="1"/>
  <c r="I179" i="1" s="1"/>
  <c r="H177" i="1"/>
  <c r="G177" i="1"/>
  <c r="G179" i="1" s="1"/>
  <c r="F177" i="1"/>
  <c r="E177" i="1"/>
  <c r="E179" i="1" s="1"/>
  <c r="D177" i="1"/>
  <c r="C177" i="1"/>
  <c r="C179" i="1" s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X175" i="1"/>
  <c r="X179" i="1" s="1"/>
  <c r="W175" i="1"/>
  <c r="V175" i="1"/>
  <c r="V179" i="1" s="1"/>
  <c r="U175" i="1"/>
  <c r="T175" i="1"/>
  <c r="T179" i="1" s="1"/>
  <c r="S175" i="1"/>
  <c r="R175" i="1"/>
  <c r="R179" i="1" s="1"/>
  <c r="Q175" i="1"/>
  <c r="P175" i="1"/>
  <c r="P179" i="1" s="1"/>
  <c r="O175" i="1"/>
  <c r="N175" i="1"/>
  <c r="Z175" i="1" s="1"/>
  <c r="M175" i="1"/>
  <c r="L175" i="1"/>
  <c r="L179" i="1" s="1"/>
  <c r="K175" i="1"/>
  <c r="J175" i="1"/>
  <c r="J179" i="1" s="1"/>
  <c r="I175" i="1"/>
  <c r="H175" i="1"/>
  <c r="H179" i="1" s="1"/>
  <c r="G175" i="1"/>
  <c r="F175" i="1"/>
  <c r="F179" i="1" s="1"/>
  <c r="E175" i="1"/>
  <c r="D175" i="1"/>
  <c r="D179" i="1" s="1"/>
  <c r="C175" i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X169" i="1" s="1"/>
  <c r="W167" i="1"/>
  <c r="V167" i="1"/>
  <c r="V169" i="1" s="1"/>
  <c r="U167" i="1"/>
  <c r="T167" i="1"/>
  <c r="T169" i="1" s="1"/>
  <c r="S167" i="1"/>
  <c r="R167" i="1"/>
  <c r="R169" i="1" s="1"/>
  <c r="Q167" i="1"/>
  <c r="P167" i="1"/>
  <c r="P169" i="1" s="1"/>
  <c r="O167" i="1"/>
  <c r="N167" i="1"/>
  <c r="N169" i="1" s="1"/>
  <c r="M167" i="1"/>
  <c r="L167" i="1"/>
  <c r="L169" i="1" s="1"/>
  <c r="K167" i="1"/>
  <c r="J167" i="1"/>
  <c r="J169" i="1" s="1"/>
  <c r="I167" i="1"/>
  <c r="H167" i="1"/>
  <c r="H169" i="1" s="1"/>
  <c r="G167" i="1"/>
  <c r="F167" i="1"/>
  <c r="F169" i="1" s="1"/>
  <c r="E167" i="1"/>
  <c r="D167" i="1"/>
  <c r="D169" i="1" s="1"/>
  <c r="C167" i="1"/>
  <c r="B167" i="1"/>
  <c r="B169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V165" i="1"/>
  <c r="U165" i="1"/>
  <c r="U169" i="1" s="1"/>
  <c r="T165" i="1"/>
  <c r="S165" i="1"/>
  <c r="S169" i="1" s="1"/>
  <c r="R165" i="1"/>
  <c r="Q165" i="1"/>
  <c r="Q169" i="1" s="1"/>
  <c r="P165" i="1"/>
  <c r="O165" i="1"/>
  <c r="O169" i="1" s="1"/>
  <c r="N165" i="1"/>
  <c r="M165" i="1"/>
  <c r="M169" i="1" s="1"/>
  <c r="L165" i="1"/>
  <c r="K165" i="1"/>
  <c r="K169" i="1" s="1"/>
  <c r="J165" i="1"/>
  <c r="I165" i="1"/>
  <c r="I169" i="1" s="1"/>
  <c r="H165" i="1"/>
  <c r="G165" i="1"/>
  <c r="G169" i="1" s="1"/>
  <c r="F165" i="1"/>
  <c r="E165" i="1"/>
  <c r="E169" i="1" s="1"/>
  <c r="D165" i="1"/>
  <c r="C165" i="1"/>
  <c r="C169" i="1" s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Y159" i="1" s="1"/>
  <c r="X157" i="1"/>
  <c r="W157" i="1"/>
  <c r="W159" i="1" s="1"/>
  <c r="V157" i="1"/>
  <c r="U157" i="1"/>
  <c r="U159" i="1" s="1"/>
  <c r="T157" i="1"/>
  <c r="S157" i="1"/>
  <c r="S159" i="1" s="1"/>
  <c r="R157" i="1"/>
  <c r="Q157" i="1"/>
  <c r="Q159" i="1" s="1"/>
  <c r="P157" i="1"/>
  <c r="O157" i="1"/>
  <c r="O159" i="1" s="1"/>
  <c r="N157" i="1"/>
  <c r="M157" i="1"/>
  <c r="M159" i="1" s="1"/>
  <c r="L157" i="1"/>
  <c r="K157" i="1"/>
  <c r="K159" i="1" s="1"/>
  <c r="J157" i="1"/>
  <c r="I157" i="1"/>
  <c r="I159" i="1" s="1"/>
  <c r="H157" i="1"/>
  <c r="G157" i="1"/>
  <c r="G159" i="1" s="1"/>
  <c r="F157" i="1"/>
  <c r="E157" i="1"/>
  <c r="E159" i="1" s="1"/>
  <c r="D157" i="1"/>
  <c r="C157" i="1"/>
  <c r="C159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X155" i="1"/>
  <c r="X159" i="1" s="1"/>
  <c r="W155" i="1"/>
  <c r="V155" i="1"/>
  <c r="V159" i="1" s="1"/>
  <c r="U155" i="1"/>
  <c r="T155" i="1"/>
  <c r="T159" i="1" s="1"/>
  <c r="S155" i="1"/>
  <c r="R155" i="1"/>
  <c r="R159" i="1" s="1"/>
  <c r="Q155" i="1"/>
  <c r="P155" i="1"/>
  <c r="P159" i="1" s="1"/>
  <c r="O155" i="1"/>
  <c r="N155" i="1"/>
  <c r="Z155" i="1" s="1"/>
  <c r="M155" i="1"/>
  <c r="L155" i="1"/>
  <c r="L159" i="1" s="1"/>
  <c r="K155" i="1"/>
  <c r="J155" i="1"/>
  <c r="J159" i="1" s="1"/>
  <c r="I155" i="1"/>
  <c r="H155" i="1"/>
  <c r="H159" i="1" s="1"/>
  <c r="G155" i="1"/>
  <c r="F155" i="1"/>
  <c r="F159" i="1" s="1"/>
  <c r="E155" i="1"/>
  <c r="D155" i="1"/>
  <c r="D159" i="1" s="1"/>
  <c r="C155" i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X149" i="1" s="1"/>
  <c r="W147" i="1"/>
  <c r="V147" i="1"/>
  <c r="V149" i="1" s="1"/>
  <c r="U147" i="1"/>
  <c r="T147" i="1"/>
  <c r="T149" i="1" s="1"/>
  <c r="S147" i="1"/>
  <c r="R147" i="1"/>
  <c r="R149" i="1" s="1"/>
  <c r="Q147" i="1"/>
  <c r="P147" i="1"/>
  <c r="P149" i="1" s="1"/>
  <c r="O147" i="1"/>
  <c r="N147" i="1"/>
  <c r="N149" i="1" s="1"/>
  <c r="M147" i="1"/>
  <c r="L147" i="1"/>
  <c r="L149" i="1" s="1"/>
  <c r="K147" i="1"/>
  <c r="J147" i="1"/>
  <c r="J149" i="1" s="1"/>
  <c r="I147" i="1"/>
  <c r="H147" i="1"/>
  <c r="H149" i="1" s="1"/>
  <c r="G147" i="1"/>
  <c r="F147" i="1"/>
  <c r="F149" i="1" s="1"/>
  <c r="E147" i="1"/>
  <c r="D147" i="1"/>
  <c r="D149" i="1" s="1"/>
  <c r="C147" i="1"/>
  <c r="B147" i="1"/>
  <c r="B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V145" i="1"/>
  <c r="U145" i="1"/>
  <c r="U149" i="1" s="1"/>
  <c r="T145" i="1"/>
  <c r="S145" i="1"/>
  <c r="S149" i="1" s="1"/>
  <c r="R145" i="1"/>
  <c r="Q145" i="1"/>
  <c r="Q149" i="1" s="1"/>
  <c r="P145" i="1"/>
  <c r="O145" i="1"/>
  <c r="O149" i="1" s="1"/>
  <c r="N145" i="1"/>
  <c r="M145" i="1"/>
  <c r="M149" i="1" s="1"/>
  <c r="L145" i="1"/>
  <c r="K145" i="1"/>
  <c r="K149" i="1" s="1"/>
  <c r="J145" i="1"/>
  <c r="I145" i="1"/>
  <c r="I149" i="1" s="1"/>
  <c r="H145" i="1"/>
  <c r="G145" i="1"/>
  <c r="G149" i="1" s="1"/>
  <c r="F145" i="1"/>
  <c r="E145" i="1"/>
  <c r="E149" i="1" s="1"/>
  <c r="D145" i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X137" i="1"/>
  <c r="W137" i="1"/>
  <c r="W139" i="1" s="1"/>
  <c r="V137" i="1"/>
  <c r="U137" i="1"/>
  <c r="U139" i="1" s="1"/>
  <c r="T137" i="1"/>
  <c r="S137" i="1"/>
  <c r="S139" i="1" s="1"/>
  <c r="R137" i="1"/>
  <c r="Q137" i="1"/>
  <c r="Q139" i="1" s="1"/>
  <c r="P137" i="1"/>
  <c r="O137" i="1"/>
  <c r="O139" i="1" s="1"/>
  <c r="N137" i="1"/>
  <c r="M137" i="1"/>
  <c r="M139" i="1" s="1"/>
  <c r="L137" i="1"/>
  <c r="K137" i="1"/>
  <c r="K139" i="1" s="1"/>
  <c r="J137" i="1"/>
  <c r="I137" i="1"/>
  <c r="I139" i="1" s="1"/>
  <c r="H137" i="1"/>
  <c r="G137" i="1"/>
  <c r="G139" i="1" s="1"/>
  <c r="F137" i="1"/>
  <c r="E137" i="1"/>
  <c r="E139" i="1" s="1"/>
  <c r="D137" i="1"/>
  <c r="C137" i="1"/>
  <c r="C139" i="1" s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Z136" i="1" s="1"/>
  <c r="AB136" i="1" s="1"/>
  <c r="M136" i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W135" i="1"/>
  <c r="V135" i="1"/>
  <c r="V139" i="1" s="1"/>
  <c r="U135" i="1"/>
  <c r="T135" i="1"/>
  <c r="T139" i="1" s="1"/>
  <c r="S135" i="1"/>
  <c r="R135" i="1"/>
  <c r="R139" i="1" s="1"/>
  <c r="Q135" i="1"/>
  <c r="P135" i="1"/>
  <c r="P139" i="1" s="1"/>
  <c r="O135" i="1"/>
  <c r="N135" i="1"/>
  <c r="Z135" i="1" s="1"/>
  <c r="M135" i="1"/>
  <c r="L135" i="1"/>
  <c r="L139" i="1" s="1"/>
  <c r="K135" i="1"/>
  <c r="J135" i="1"/>
  <c r="J139" i="1" s="1"/>
  <c r="I135" i="1"/>
  <c r="H135" i="1"/>
  <c r="H139" i="1" s="1"/>
  <c r="G135" i="1"/>
  <c r="F135" i="1"/>
  <c r="F139" i="1" s="1"/>
  <c r="E135" i="1"/>
  <c r="D135" i="1"/>
  <c r="D139" i="1" s="1"/>
  <c r="C135" i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V129" i="1" s="1"/>
  <c r="U127" i="1"/>
  <c r="T127" i="1"/>
  <c r="T129" i="1" s="1"/>
  <c r="S127" i="1"/>
  <c r="R127" i="1"/>
  <c r="R129" i="1" s="1"/>
  <c r="Q127" i="1"/>
  <c r="P127" i="1"/>
  <c r="P129" i="1" s="1"/>
  <c r="O127" i="1"/>
  <c r="N127" i="1"/>
  <c r="N129" i="1" s="1"/>
  <c r="M127" i="1"/>
  <c r="L127" i="1"/>
  <c r="L129" i="1" s="1"/>
  <c r="K127" i="1"/>
  <c r="J127" i="1"/>
  <c r="J129" i="1" s="1"/>
  <c r="I127" i="1"/>
  <c r="H127" i="1"/>
  <c r="H129" i="1" s="1"/>
  <c r="G127" i="1"/>
  <c r="F127" i="1"/>
  <c r="F129" i="1" s="1"/>
  <c r="E127" i="1"/>
  <c r="D127" i="1"/>
  <c r="D129" i="1" s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V125" i="1"/>
  <c r="U125" i="1"/>
  <c r="U129" i="1" s="1"/>
  <c r="T125" i="1"/>
  <c r="S125" i="1"/>
  <c r="S129" i="1" s="1"/>
  <c r="R125" i="1"/>
  <c r="Q125" i="1"/>
  <c r="Q129" i="1" s="1"/>
  <c r="P125" i="1"/>
  <c r="O125" i="1"/>
  <c r="O129" i="1" s="1"/>
  <c r="N125" i="1"/>
  <c r="M125" i="1"/>
  <c r="M129" i="1" s="1"/>
  <c r="L125" i="1"/>
  <c r="K125" i="1"/>
  <c r="K129" i="1" s="1"/>
  <c r="J125" i="1"/>
  <c r="I125" i="1"/>
  <c r="I129" i="1" s="1"/>
  <c r="H125" i="1"/>
  <c r="G125" i="1"/>
  <c r="G129" i="1" s="1"/>
  <c r="F125" i="1"/>
  <c r="E125" i="1"/>
  <c r="E129" i="1" s="1"/>
  <c r="D125" i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W119" i="1" s="1"/>
  <c r="V117" i="1"/>
  <c r="U117" i="1"/>
  <c r="U119" i="1" s="1"/>
  <c r="T117" i="1"/>
  <c r="S117" i="1"/>
  <c r="S119" i="1" s="1"/>
  <c r="R117" i="1"/>
  <c r="Q117" i="1"/>
  <c r="Q119" i="1" s="1"/>
  <c r="P117" i="1"/>
  <c r="O117" i="1"/>
  <c r="O119" i="1" s="1"/>
  <c r="N117" i="1"/>
  <c r="M117" i="1"/>
  <c r="M119" i="1" s="1"/>
  <c r="L117" i="1"/>
  <c r="K117" i="1"/>
  <c r="K119" i="1" s="1"/>
  <c r="J117" i="1"/>
  <c r="I117" i="1"/>
  <c r="I119" i="1" s="1"/>
  <c r="H117" i="1"/>
  <c r="G117" i="1"/>
  <c r="G119" i="1" s="1"/>
  <c r="F117" i="1"/>
  <c r="E117" i="1"/>
  <c r="E119" i="1" s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X115" i="1"/>
  <c r="X119" i="1" s="1"/>
  <c r="W115" i="1"/>
  <c r="V115" i="1"/>
  <c r="V119" i="1" s="1"/>
  <c r="U115" i="1"/>
  <c r="T115" i="1"/>
  <c r="T119" i="1" s="1"/>
  <c r="S115" i="1"/>
  <c r="R115" i="1"/>
  <c r="R119" i="1" s="1"/>
  <c r="Q115" i="1"/>
  <c r="P115" i="1"/>
  <c r="P119" i="1" s="1"/>
  <c r="O115" i="1"/>
  <c r="N115" i="1"/>
  <c r="Z115" i="1" s="1"/>
  <c r="M115" i="1"/>
  <c r="L115" i="1"/>
  <c r="L119" i="1" s="1"/>
  <c r="K115" i="1"/>
  <c r="J115" i="1"/>
  <c r="J119" i="1" s="1"/>
  <c r="I115" i="1"/>
  <c r="H115" i="1"/>
  <c r="H119" i="1" s="1"/>
  <c r="G115" i="1"/>
  <c r="F115" i="1"/>
  <c r="F119" i="1" s="1"/>
  <c r="E115" i="1"/>
  <c r="D115" i="1"/>
  <c r="D119" i="1" s="1"/>
  <c r="C115" i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X109" i="1" s="1"/>
  <c r="W107" i="1"/>
  <c r="V107" i="1"/>
  <c r="V109" i="1" s="1"/>
  <c r="U107" i="1"/>
  <c r="T107" i="1"/>
  <c r="T109" i="1" s="1"/>
  <c r="S107" i="1"/>
  <c r="R107" i="1"/>
  <c r="R109" i="1" s="1"/>
  <c r="Q107" i="1"/>
  <c r="P107" i="1"/>
  <c r="P109" i="1" s="1"/>
  <c r="O107" i="1"/>
  <c r="N107" i="1"/>
  <c r="N109" i="1" s="1"/>
  <c r="M107" i="1"/>
  <c r="L107" i="1"/>
  <c r="L109" i="1" s="1"/>
  <c r="K107" i="1"/>
  <c r="J107" i="1"/>
  <c r="J109" i="1" s="1"/>
  <c r="I107" i="1"/>
  <c r="H107" i="1"/>
  <c r="H109" i="1" s="1"/>
  <c r="G107" i="1"/>
  <c r="F107" i="1"/>
  <c r="F109" i="1" s="1"/>
  <c r="E107" i="1"/>
  <c r="D107" i="1"/>
  <c r="D109" i="1" s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V105" i="1"/>
  <c r="U105" i="1"/>
  <c r="U109" i="1" s="1"/>
  <c r="T105" i="1"/>
  <c r="S105" i="1"/>
  <c r="S109" i="1" s="1"/>
  <c r="R105" i="1"/>
  <c r="Q105" i="1"/>
  <c r="Q109" i="1" s="1"/>
  <c r="P105" i="1"/>
  <c r="O105" i="1"/>
  <c r="O109" i="1" s="1"/>
  <c r="N105" i="1"/>
  <c r="M105" i="1"/>
  <c r="M109" i="1" s="1"/>
  <c r="L105" i="1"/>
  <c r="K105" i="1"/>
  <c r="K109" i="1" s="1"/>
  <c r="J105" i="1"/>
  <c r="I105" i="1"/>
  <c r="I109" i="1" s="1"/>
  <c r="H105" i="1"/>
  <c r="G105" i="1"/>
  <c r="G109" i="1" s="1"/>
  <c r="F105" i="1"/>
  <c r="E105" i="1"/>
  <c r="E109" i="1" s="1"/>
  <c r="D105" i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M99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X95" i="1"/>
  <c r="X99" i="1" s="1"/>
  <c r="W95" i="1"/>
  <c r="V95" i="1"/>
  <c r="V99" i="1" s="1"/>
  <c r="U95" i="1"/>
  <c r="T95" i="1"/>
  <c r="T99" i="1" s="1"/>
  <c r="S95" i="1"/>
  <c r="R95" i="1"/>
  <c r="R99" i="1" s="1"/>
  <c r="Q95" i="1"/>
  <c r="P95" i="1"/>
  <c r="P99" i="1" s="1"/>
  <c r="O95" i="1"/>
  <c r="N95" i="1"/>
  <c r="Z95" i="1" s="1"/>
  <c r="M95" i="1"/>
  <c r="L95" i="1"/>
  <c r="L99" i="1" s="1"/>
  <c r="K95" i="1"/>
  <c r="J95" i="1"/>
  <c r="J99" i="1" s="1"/>
  <c r="I95" i="1"/>
  <c r="H95" i="1"/>
  <c r="H99" i="1" s="1"/>
  <c r="G95" i="1"/>
  <c r="F95" i="1"/>
  <c r="F99" i="1" s="1"/>
  <c r="E95" i="1"/>
  <c r="D95" i="1"/>
  <c r="D99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U85" i="1"/>
  <c r="U89" i="1" s="1"/>
  <c r="T85" i="1"/>
  <c r="S85" i="1"/>
  <c r="S89" i="1" s="1"/>
  <c r="R85" i="1"/>
  <c r="Q85" i="1"/>
  <c r="Q89" i="1" s="1"/>
  <c r="P85" i="1"/>
  <c r="O85" i="1"/>
  <c r="O89" i="1" s="1"/>
  <c r="N85" i="1"/>
  <c r="M85" i="1"/>
  <c r="M89" i="1" s="1"/>
  <c r="L85" i="1"/>
  <c r="K85" i="1"/>
  <c r="K89" i="1" s="1"/>
  <c r="J85" i="1"/>
  <c r="I85" i="1"/>
  <c r="I89" i="1" s="1"/>
  <c r="H85" i="1"/>
  <c r="G85" i="1"/>
  <c r="G89" i="1" s="1"/>
  <c r="F85" i="1"/>
  <c r="E85" i="1"/>
  <c r="E89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V75" i="1"/>
  <c r="V79" i="1" s="1"/>
  <c r="U75" i="1"/>
  <c r="T75" i="1"/>
  <c r="T79" i="1" s="1"/>
  <c r="S75" i="1"/>
  <c r="R75" i="1"/>
  <c r="R79" i="1" s="1"/>
  <c r="Q75" i="1"/>
  <c r="P75" i="1"/>
  <c r="P79" i="1" s="1"/>
  <c r="O75" i="1"/>
  <c r="N75" i="1"/>
  <c r="N79" i="1" s="1"/>
  <c r="M75" i="1"/>
  <c r="L75" i="1"/>
  <c r="L79" i="1" s="1"/>
  <c r="K75" i="1"/>
  <c r="J75" i="1"/>
  <c r="J79" i="1" s="1"/>
  <c r="I75" i="1"/>
  <c r="H75" i="1"/>
  <c r="H79" i="1" s="1"/>
  <c r="G75" i="1"/>
  <c r="F75" i="1"/>
  <c r="F79" i="1" s="1"/>
  <c r="E75" i="1"/>
  <c r="D75" i="1"/>
  <c r="C75" i="1"/>
  <c r="B75" i="1"/>
  <c r="B79" i="1" s="1"/>
  <c r="AA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N69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D67" i="1"/>
  <c r="D69" i="1" s="1"/>
  <c r="C67" i="1"/>
  <c r="B67" i="1"/>
  <c r="B69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0" i="1"/>
  <c r="X60" i="1"/>
  <c r="X61" i="1" s="1"/>
  <c r="W60" i="1"/>
  <c r="V60" i="1"/>
  <c r="V61" i="1" s="1"/>
  <c r="U60" i="1"/>
  <c r="T60" i="1"/>
  <c r="T61" i="1" s="1"/>
  <c r="S60" i="1"/>
  <c r="R60" i="1"/>
  <c r="R61" i="1" s="1"/>
  <c r="Q60" i="1"/>
  <c r="P60" i="1"/>
  <c r="P61" i="1" s="1"/>
  <c r="O60" i="1"/>
  <c r="N60" i="1"/>
  <c r="N61" i="1" s="1"/>
  <c r="M60" i="1"/>
  <c r="L60" i="1"/>
  <c r="L61" i="1" s="1"/>
  <c r="K60" i="1"/>
  <c r="J60" i="1"/>
  <c r="J61" i="1" s="1"/>
  <c r="I60" i="1"/>
  <c r="H60" i="1"/>
  <c r="H61" i="1" s="1"/>
  <c r="G60" i="1"/>
  <c r="F60" i="1"/>
  <c r="F61" i="1" s="1"/>
  <c r="E60" i="1"/>
  <c r="D60" i="1"/>
  <c r="C60" i="1"/>
  <c r="B60" i="1"/>
  <c r="B61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AA57" i="1"/>
  <c r="Y57" i="1"/>
  <c r="Y59" i="1" s="1"/>
  <c r="X57" i="1"/>
  <c r="W57" i="1"/>
  <c r="W59" i="1" s="1"/>
  <c r="V57" i="1"/>
  <c r="U57" i="1"/>
  <c r="U59" i="1" s="1"/>
  <c r="T57" i="1"/>
  <c r="S57" i="1"/>
  <c r="S59" i="1" s="1"/>
  <c r="R57" i="1"/>
  <c r="Q57" i="1"/>
  <c r="Q59" i="1" s="1"/>
  <c r="P57" i="1"/>
  <c r="O57" i="1"/>
  <c r="O59" i="1" s="1"/>
  <c r="N57" i="1"/>
  <c r="M57" i="1"/>
  <c r="Z57" i="1" s="1"/>
  <c r="L57" i="1"/>
  <c r="K57" i="1"/>
  <c r="K59" i="1" s="1"/>
  <c r="J57" i="1"/>
  <c r="I57" i="1"/>
  <c r="I59" i="1" s="1"/>
  <c r="H57" i="1"/>
  <c r="G57" i="1"/>
  <c r="G59" i="1" s="1"/>
  <c r="F57" i="1"/>
  <c r="E57" i="1"/>
  <c r="E59" i="1" s="1"/>
  <c r="D57" i="1"/>
  <c r="C57" i="1"/>
  <c r="C59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W55" i="1"/>
  <c r="V55" i="1"/>
  <c r="V59" i="1" s="1"/>
  <c r="U55" i="1"/>
  <c r="T55" i="1"/>
  <c r="T59" i="1" s="1"/>
  <c r="S55" i="1"/>
  <c r="R55" i="1"/>
  <c r="R59" i="1" s="1"/>
  <c r="Q55" i="1"/>
  <c r="P55" i="1"/>
  <c r="P59" i="1" s="1"/>
  <c r="O55" i="1"/>
  <c r="N55" i="1"/>
  <c r="N59" i="1" s="1"/>
  <c r="M55" i="1"/>
  <c r="L55" i="1"/>
  <c r="L59" i="1" s="1"/>
  <c r="K55" i="1"/>
  <c r="J55" i="1"/>
  <c r="J59" i="1" s="1"/>
  <c r="I55" i="1"/>
  <c r="H55" i="1"/>
  <c r="H59" i="1" s="1"/>
  <c r="G55" i="1"/>
  <c r="F55" i="1"/>
  <c r="F59" i="1" s="1"/>
  <c r="E55" i="1"/>
  <c r="D55" i="1"/>
  <c r="C55" i="1"/>
  <c r="B55" i="1"/>
  <c r="B59" i="1" s="1"/>
  <c r="AA50" i="1"/>
  <c r="Y50" i="1"/>
  <c r="X50" i="1"/>
  <c r="W50" i="1"/>
  <c r="W51" i="1" s="1"/>
  <c r="V50" i="1"/>
  <c r="U50" i="1"/>
  <c r="T50" i="1"/>
  <c r="S50" i="1"/>
  <c r="S51" i="1" s="1"/>
  <c r="R50" i="1"/>
  <c r="Q50" i="1"/>
  <c r="P50" i="1"/>
  <c r="O50" i="1"/>
  <c r="O51" i="1" s="1"/>
  <c r="N50" i="1"/>
  <c r="M50" i="1"/>
  <c r="Z50" i="1" s="1"/>
  <c r="L50" i="1"/>
  <c r="K50" i="1"/>
  <c r="K51" i="1" s="1"/>
  <c r="J50" i="1"/>
  <c r="I50" i="1"/>
  <c r="I51" i="1" s="1"/>
  <c r="H50" i="1"/>
  <c r="G50" i="1"/>
  <c r="G51" i="1" s="1"/>
  <c r="F50" i="1"/>
  <c r="E50" i="1"/>
  <c r="E51" i="1" s="1"/>
  <c r="D50" i="1"/>
  <c r="C50" i="1"/>
  <c r="C51" i="1" s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W45" i="1"/>
  <c r="W49" i="1" s="1"/>
  <c r="V45" i="1"/>
  <c r="V49" i="1" s="1"/>
  <c r="U45" i="1"/>
  <c r="U49" i="1" s="1"/>
  <c r="U51" i="1" s="1"/>
  <c r="T45" i="1"/>
  <c r="T49" i="1" s="1"/>
  <c r="S45" i="1"/>
  <c r="S49" i="1" s="1"/>
  <c r="R45" i="1"/>
  <c r="R49" i="1" s="1"/>
  <c r="Q45" i="1"/>
  <c r="Q49" i="1" s="1"/>
  <c r="Q51" i="1" s="1"/>
  <c r="P45" i="1"/>
  <c r="P49" i="1" s="1"/>
  <c r="O45" i="1"/>
  <c r="O49" i="1" s="1"/>
  <c r="N45" i="1"/>
  <c r="N49" i="1" s="1"/>
  <c r="M45" i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AA37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AA36" i="1" s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AA28" i="1" s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Z27" i="1" s="1"/>
  <c r="M27" i="1"/>
  <c r="L27" i="1"/>
  <c r="K27" i="1"/>
  <c r="J27" i="1"/>
  <c r="I27" i="1"/>
  <c r="H27" i="1"/>
  <c r="G27" i="1"/>
  <c r="F27" i="1"/>
  <c r="E27" i="1"/>
  <c r="D27" i="1"/>
  <c r="AA27" i="1" s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AA26" i="1" s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AA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X206" i="1" s="1"/>
  <c r="W16" i="1"/>
  <c r="V16" i="1"/>
  <c r="V206" i="1" s="1"/>
  <c r="U16" i="1"/>
  <c r="T16" i="1"/>
  <c r="T206" i="1" s="1"/>
  <c r="S16" i="1"/>
  <c r="R16" i="1"/>
  <c r="R206" i="1" s="1"/>
  <c r="Q16" i="1"/>
  <c r="P16" i="1"/>
  <c r="P206" i="1" s="1"/>
  <c r="O16" i="1"/>
  <c r="N16" i="1"/>
  <c r="N206" i="1" s="1"/>
  <c r="M16" i="1"/>
  <c r="Z16" i="1" s="1"/>
  <c r="AB16" i="1" s="1"/>
  <c r="L16" i="1"/>
  <c r="L206" i="1" s="1"/>
  <c r="K16" i="1"/>
  <c r="J16" i="1"/>
  <c r="J206" i="1" s="1"/>
  <c r="I16" i="1"/>
  <c r="H16" i="1"/>
  <c r="H206" i="1" s="1"/>
  <c r="G16" i="1"/>
  <c r="F16" i="1"/>
  <c r="F206" i="1" s="1"/>
  <c r="E16" i="1"/>
  <c r="D16" i="1"/>
  <c r="D206" i="1" s="1"/>
  <c r="C16" i="1"/>
  <c r="B16" i="1"/>
  <c r="B206" i="1" s="1"/>
  <c r="Y15" i="1"/>
  <c r="Y205" i="1" s="1"/>
  <c r="X15" i="1"/>
  <c r="X19" i="1" s="1"/>
  <c r="W15" i="1"/>
  <c r="W205" i="1" s="1"/>
  <c r="V15" i="1"/>
  <c r="V19" i="1" s="1"/>
  <c r="U15" i="1"/>
  <c r="U205" i="1" s="1"/>
  <c r="T15" i="1"/>
  <c r="T19" i="1" s="1"/>
  <c r="S15" i="1"/>
  <c r="S205" i="1" s="1"/>
  <c r="R15" i="1"/>
  <c r="R19" i="1" s="1"/>
  <c r="Q15" i="1"/>
  <c r="Q205" i="1" s="1"/>
  <c r="P15" i="1"/>
  <c r="P19" i="1" s="1"/>
  <c r="O15" i="1"/>
  <c r="O205" i="1" s="1"/>
  <c r="N15" i="1"/>
  <c r="N19" i="1" s="1"/>
  <c r="M15" i="1"/>
  <c r="M205" i="1" s="1"/>
  <c r="L15" i="1"/>
  <c r="L19" i="1" s="1"/>
  <c r="K15" i="1"/>
  <c r="K205" i="1" s="1"/>
  <c r="J15" i="1"/>
  <c r="J19" i="1" s="1"/>
  <c r="I15" i="1"/>
  <c r="I205" i="1" s="1"/>
  <c r="H15" i="1"/>
  <c r="H19" i="1" s="1"/>
  <c r="G15" i="1"/>
  <c r="G205" i="1" s="1"/>
  <c r="F15" i="1"/>
  <c r="F19" i="1" s="1"/>
  <c r="E15" i="1"/>
  <c r="E205" i="1" s="1"/>
  <c r="D15" i="1"/>
  <c r="D19" i="1" s="1"/>
  <c r="C15" i="1"/>
  <c r="C205" i="1" s="1"/>
  <c r="B15" i="1"/>
  <c r="B19" i="1" s="1"/>
  <c r="B31" i="1" l="1"/>
  <c r="D31" i="1"/>
  <c r="F31" i="1"/>
  <c r="H31" i="1"/>
  <c r="J31" i="1"/>
  <c r="L31" i="1"/>
  <c r="N31" i="1"/>
  <c r="P31" i="1"/>
  <c r="R31" i="1"/>
  <c r="T31" i="1"/>
  <c r="V31" i="1"/>
  <c r="X31" i="1"/>
  <c r="B41" i="1"/>
  <c r="F41" i="1"/>
  <c r="H41" i="1"/>
  <c r="J41" i="1"/>
  <c r="L41" i="1"/>
  <c r="N41" i="1"/>
  <c r="P41" i="1"/>
  <c r="R41" i="1"/>
  <c r="T41" i="1"/>
  <c r="V41" i="1"/>
  <c r="X41" i="1"/>
  <c r="C31" i="1"/>
  <c r="E31" i="1"/>
  <c r="G31" i="1"/>
  <c r="I31" i="1"/>
  <c r="K31" i="1"/>
  <c r="M31" i="1"/>
  <c r="O31" i="1"/>
  <c r="Q31" i="1"/>
  <c r="S31" i="1"/>
  <c r="U31" i="1"/>
  <c r="W31" i="1"/>
  <c r="Y31" i="1"/>
  <c r="C41" i="1"/>
  <c r="E41" i="1"/>
  <c r="G41" i="1"/>
  <c r="I41" i="1"/>
  <c r="K41" i="1"/>
  <c r="M41" i="1"/>
  <c r="O41" i="1"/>
  <c r="Q41" i="1"/>
  <c r="S41" i="1"/>
  <c r="U41" i="1"/>
  <c r="W41" i="1"/>
  <c r="Y41" i="1"/>
  <c r="Z15" i="1"/>
  <c r="AA16" i="1"/>
  <c r="Z17" i="1"/>
  <c r="Z18" i="1"/>
  <c r="AB18" i="1" s="1"/>
  <c r="C19" i="1"/>
  <c r="E19" i="1"/>
  <c r="G19" i="1"/>
  <c r="I19" i="1"/>
  <c r="K19" i="1"/>
  <c r="M19" i="1"/>
  <c r="O19" i="1"/>
  <c r="Q19" i="1"/>
  <c r="S19" i="1"/>
  <c r="U19" i="1"/>
  <c r="W19" i="1"/>
  <c r="Y19" i="1"/>
  <c r="Z20" i="1"/>
  <c r="C21" i="1"/>
  <c r="E21" i="1"/>
  <c r="G21" i="1"/>
  <c r="I21" i="1"/>
  <c r="K21" i="1"/>
  <c r="M21" i="1"/>
  <c r="O21" i="1"/>
  <c r="Q21" i="1"/>
  <c r="S21" i="1"/>
  <c r="U21" i="1"/>
  <c r="W21" i="1"/>
  <c r="Y21" i="1"/>
  <c r="Z25" i="1"/>
  <c r="Z30" i="1"/>
  <c r="Z35" i="1"/>
  <c r="Z39" i="1" s="1"/>
  <c r="AB39" i="1" s="1"/>
  <c r="Z40" i="1"/>
  <c r="AA40" i="1" s="1"/>
  <c r="AA41" i="1" s="1"/>
  <c r="D41" i="1"/>
  <c r="AA47" i="1"/>
  <c r="B51" i="1"/>
  <c r="D51" i="1"/>
  <c r="F51" i="1"/>
  <c r="H51" i="1"/>
  <c r="J51" i="1"/>
  <c r="L51" i="1"/>
  <c r="N51" i="1"/>
  <c r="P51" i="1"/>
  <c r="R51" i="1"/>
  <c r="T51" i="1"/>
  <c r="V51" i="1"/>
  <c r="X51" i="1"/>
  <c r="D59" i="1"/>
  <c r="Z55" i="1"/>
  <c r="Z59" i="1" s="1"/>
  <c r="AB59" i="1" s="1"/>
  <c r="M59" i="1"/>
  <c r="AA60" i="1"/>
  <c r="Z60" i="1"/>
  <c r="D61" i="1"/>
  <c r="C69" i="1"/>
  <c r="C71" i="1" s="1"/>
  <c r="E69" i="1"/>
  <c r="E71" i="1" s="1"/>
  <c r="G69" i="1"/>
  <c r="G71" i="1" s="1"/>
  <c r="I69" i="1"/>
  <c r="I71" i="1" s="1"/>
  <c r="K69" i="1"/>
  <c r="K71" i="1" s="1"/>
  <c r="M69" i="1"/>
  <c r="M71" i="1" s="1"/>
  <c r="Z65" i="1"/>
  <c r="O69" i="1"/>
  <c r="O71" i="1" s="1"/>
  <c r="Q69" i="1"/>
  <c r="Q71" i="1" s="1"/>
  <c r="S69" i="1"/>
  <c r="S71" i="1" s="1"/>
  <c r="U69" i="1"/>
  <c r="U71" i="1" s="1"/>
  <c r="W69" i="1"/>
  <c r="W71" i="1" s="1"/>
  <c r="Y69" i="1"/>
  <c r="Y71" i="1" s="1"/>
  <c r="AA66" i="1"/>
  <c r="AA68" i="1"/>
  <c r="AA76" i="1"/>
  <c r="B81" i="1"/>
  <c r="F81" i="1"/>
  <c r="H81" i="1"/>
  <c r="J81" i="1"/>
  <c r="L81" i="1"/>
  <c r="N81" i="1"/>
  <c r="P81" i="1"/>
  <c r="R81" i="1"/>
  <c r="T81" i="1"/>
  <c r="V81" i="1"/>
  <c r="X81" i="1"/>
  <c r="B91" i="1"/>
  <c r="D91" i="1"/>
  <c r="F91" i="1"/>
  <c r="H91" i="1"/>
  <c r="J91" i="1"/>
  <c r="L91" i="1"/>
  <c r="N91" i="1"/>
  <c r="P91" i="1"/>
  <c r="R91" i="1"/>
  <c r="T91" i="1"/>
  <c r="V91" i="1"/>
  <c r="X91" i="1"/>
  <c r="B101" i="1"/>
  <c r="D101" i="1"/>
  <c r="F101" i="1"/>
  <c r="H101" i="1"/>
  <c r="J101" i="1"/>
  <c r="L101" i="1"/>
  <c r="P101" i="1"/>
  <c r="R101" i="1"/>
  <c r="T101" i="1"/>
  <c r="V101" i="1"/>
  <c r="X101" i="1"/>
  <c r="B111" i="1"/>
  <c r="D111" i="1"/>
  <c r="F111" i="1"/>
  <c r="H111" i="1"/>
  <c r="J111" i="1"/>
  <c r="L111" i="1"/>
  <c r="N111" i="1"/>
  <c r="P111" i="1"/>
  <c r="R111" i="1"/>
  <c r="T111" i="1"/>
  <c r="V111" i="1"/>
  <c r="X111" i="1"/>
  <c r="B121" i="1"/>
  <c r="D121" i="1"/>
  <c r="F121" i="1"/>
  <c r="H121" i="1"/>
  <c r="J121" i="1"/>
  <c r="L121" i="1"/>
  <c r="P121" i="1"/>
  <c r="R121" i="1"/>
  <c r="T121" i="1"/>
  <c r="V121" i="1"/>
  <c r="X121" i="1"/>
  <c r="B131" i="1"/>
  <c r="D131" i="1"/>
  <c r="F131" i="1"/>
  <c r="H131" i="1"/>
  <c r="J131" i="1"/>
  <c r="L131" i="1"/>
  <c r="N131" i="1"/>
  <c r="P131" i="1"/>
  <c r="R131" i="1"/>
  <c r="T131" i="1"/>
  <c r="V131" i="1"/>
  <c r="X131" i="1"/>
  <c r="B141" i="1"/>
  <c r="D141" i="1"/>
  <c r="F141" i="1"/>
  <c r="H141" i="1"/>
  <c r="J141" i="1"/>
  <c r="L141" i="1"/>
  <c r="P141" i="1"/>
  <c r="R141" i="1"/>
  <c r="T141" i="1"/>
  <c r="V141" i="1"/>
  <c r="X141" i="1"/>
  <c r="B151" i="1"/>
  <c r="D151" i="1"/>
  <c r="F151" i="1"/>
  <c r="H151" i="1"/>
  <c r="J151" i="1"/>
  <c r="L151" i="1"/>
  <c r="N151" i="1"/>
  <c r="P151" i="1"/>
  <c r="R151" i="1"/>
  <c r="T151" i="1"/>
  <c r="V151" i="1"/>
  <c r="X151" i="1"/>
  <c r="B161" i="1"/>
  <c r="D161" i="1"/>
  <c r="F161" i="1"/>
  <c r="H161" i="1"/>
  <c r="J161" i="1"/>
  <c r="L161" i="1"/>
  <c r="P161" i="1"/>
  <c r="R161" i="1"/>
  <c r="T161" i="1"/>
  <c r="V161" i="1"/>
  <c r="X161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B181" i="1"/>
  <c r="D181" i="1"/>
  <c r="F181" i="1"/>
  <c r="H181" i="1"/>
  <c r="J181" i="1"/>
  <c r="L181" i="1"/>
  <c r="P181" i="1"/>
  <c r="R181" i="1"/>
  <c r="T181" i="1"/>
  <c r="V181" i="1"/>
  <c r="X181" i="1"/>
  <c r="B191" i="1"/>
  <c r="D191" i="1"/>
  <c r="F191" i="1"/>
  <c r="H191" i="1"/>
  <c r="J191" i="1"/>
  <c r="L191" i="1"/>
  <c r="N191" i="1"/>
  <c r="P191" i="1"/>
  <c r="R191" i="1"/>
  <c r="T191" i="1"/>
  <c r="V191" i="1"/>
  <c r="X191" i="1"/>
  <c r="B205" i="1"/>
  <c r="B209" i="1" s="1"/>
  <c r="B211" i="1" s="1"/>
  <c r="D205" i="1"/>
  <c r="F205" i="1"/>
  <c r="F209" i="1" s="1"/>
  <c r="F211" i="1" s="1"/>
  <c r="H205" i="1"/>
  <c r="H209" i="1" s="1"/>
  <c r="H211" i="1" s="1"/>
  <c r="J205" i="1"/>
  <c r="J209" i="1" s="1"/>
  <c r="J211" i="1" s="1"/>
  <c r="L205" i="1"/>
  <c r="L209" i="1" s="1"/>
  <c r="L211" i="1" s="1"/>
  <c r="AB195" i="1"/>
  <c r="P205" i="1"/>
  <c r="P209" i="1" s="1"/>
  <c r="P211" i="1" s="1"/>
  <c r="R205" i="1"/>
  <c r="R209" i="1" s="1"/>
  <c r="R211" i="1" s="1"/>
  <c r="T205" i="1"/>
  <c r="T209" i="1" s="1"/>
  <c r="T211" i="1" s="1"/>
  <c r="V205" i="1"/>
  <c r="V209" i="1" s="1"/>
  <c r="V211" i="1" s="1"/>
  <c r="X205" i="1"/>
  <c r="X209" i="1" s="1"/>
  <c r="X211" i="1" s="1"/>
  <c r="AA219" i="1"/>
  <c r="AB219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AA237" i="1"/>
  <c r="AB237" i="1"/>
  <c r="C242" i="1"/>
  <c r="E242" i="1"/>
  <c r="G242" i="1"/>
  <c r="I242" i="1"/>
  <c r="K242" i="1"/>
  <c r="M242" i="1"/>
  <c r="O242" i="1"/>
  <c r="Q242" i="1"/>
  <c r="S242" i="1"/>
  <c r="U242" i="1"/>
  <c r="W242" i="1"/>
  <c r="Y242" i="1"/>
  <c r="C262" i="1"/>
  <c r="E262" i="1"/>
  <c r="G262" i="1"/>
  <c r="I262" i="1"/>
  <c r="K262" i="1"/>
  <c r="M262" i="1"/>
  <c r="O262" i="1"/>
  <c r="Q262" i="1"/>
  <c r="S262" i="1"/>
  <c r="U262" i="1"/>
  <c r="W262" i="1"/>
  <c r="Y262" i="1"/>
  <c r="AA277" i="1"/>
  <c r="AB277" i="1"/>
  <c r="B282" i="1"/>
  <c r="D282" i="1"/>
  <c r="F282" i="1"/>
  <c r="H282" i="1"/>
  <c r="J282" i="1"/>
  <c r="L282" i="1"/>
  <c r="N282" i="1"/>
  <c r="P282" i="1"/>
  <c r="R282" i="1"/>
  <c r="T282" i="1"/>
  <c r="V282" i="1"/>
  <c r="X282" i="1"/>
  <c r="C292" i="1"/>
  <c r="E292" i="1"/>
  <c r="G292" i="1"/>
  <c r="I292" i="1"/>
  <c r="K292" i="1"/>
  <c r="M292" i="1"/>
  <c r="O292" i="1"/>
  <c r="Q292" i="1"/>
  <c r="S292" i="1"/>
  <c r="U292" i="1"/>
  <c r="W292" i="1"/>
  <c r="Y292" i="1"/>
  <c r="B302" i="1"/>
  <c r="D302" i="1"/>
  <c r="F302" i="1"/>
  <c r="H302" i="1"/>
  <c r="J302" i="1"/>
  <c r="L302" i="1"/>
  <c r="N302" i="1"/>
  <c r="P302" i="1"/>
  <c r="R302" i="1"/>
  <c r="T302" i="1"/>
  <c r="V302" i="1"/>
  <c r="X302" i="1"/>
  <c r="B312" i="1"/>
  <c r="D312" i="1"/>
  <c r="F312" i="1"/>
  <c r="H312" i="1"/>
  <c r="J312" i="1"/>
  <c r="L312" i="1"/>
  <c r="N312" i="1"/>
  <c r="P312" i="1"/>
  <c r="R312" i="1"/>
  <c r="T312" i="1"/>
  <c r="V312" i="1"/>
  <c r="X312" i="1"/>
  <c r="B322" i="1"/>
  <c r="D322" i="1"/>
  <c r="F322" i="1"/>
  <c r="H322" i="1"/>
  <c r="J322" i="1"/>
  <c r="L322" i="1"/>
  <c r="N322" i="1"/>
  <c r="P322" i="1"/>
  <c r="R322" i="1"/>
  <c r="T322" i="1"/>
  <c r="V322" i="1"/>
  <c r="X322" i="1"/>
  <c r="B332" i="1"/>
  <c r="D332" i="1"/>
  <c r="F332" i="1"/>
  <c r="H332" i="1"/>
  <c r="J332" i="1"/>
  <c r="L332" i="1"/>
  <c r="N332" i="1"/>
  <c r="P332" i="1"/>
  <c r="R332" i="1"/>
  <c r="T332" i="1"/>
  <c r="V332" i="1"/>
  <c r="X332" i="1"/>
  <c r="B342" i="1"/>
  <c r="D342" i="1"/>
  <c r="F342" i="1"/>
  <c r="H342" i="1"/>
  <c r="J342" i="1"/>
  <c r="L342" i="1"/>
  <c r="N342" i="1"/>
  <c r="P342" i="1"/>
  <c r="R342" i="1"/>
  <c r="T342" i="1"/>
  <c r="V342" i="1"/>
  <c r="X342" i="1"/>
  <c r="B352" i="1"/>
  <c r="D352" i="1"/>
  <c r="F352" i="1"/>
  <c r="H352" i="1"/>
  <c r="J352" i="1"/>
  <c r="L352" i="1"/>
  <c r="N352" i="1"/>
  <c r="P352" i="1"/>
  <c r="R352" i="1"/>
  <c r="T352" i="1"/>
  <c r="V352" i="1"/>
  <c r="X352" i="1"/>
  <c r="B362" i="1"/>
  <c r="D362" i="1"/>
  <c r="F362" i="1"/>
  <c r="H362" i="1"/>
  <c r="J362" i="1"/>
  <c r="L362" i="1"/>
  <c r="N362" i="1"/>
  <c r="P362" i="1"/>
  <c r="R362" i="1"/>
  <c r="T362" i="1"/>
  <c r="V362" i="1"/>
  <c r="X362" i="1"/>
  <c r="B372" i="1"/>
  <c r="D372" i="1"/>
  <c r="F372" i="1"/>
  <c r="H372" i="1"/>
  <c r="J372" i="1"/>
  <c r="L372" i="1"/>
  <c r="N372" i="1"/>
  <c r="P372" i="1"/>
  <c r="R372" i="1"/>
  <c r="T372" i="1"/>
  <c r="V372" i="1"/>
  <c r="X372" i="1"/>
  <c r="B382" i="1"/>
  <c r="D382" i="1"/>
  <c r="F382" i="1"/>
  <c r="H382" i="1"/>
  <c r="J382" i="1"/>
  <c r="L382" i="1"/>
  <c r="N382" i="1"/>
  <c r="P382" i="1"/>
  <c r="R382" i="1"/>
  <c r="T382" i="1"/>
  <c r="V382" i="1"/>
  <c r="X382" i="1"/>
  <c r="AA387" i="1"/>
  <c r="AB387" i="1"/>
  <c r="C392" i="1"/>
  <c r="E392" i="1"/>
  <c r="G392" i="1"/>
  <c r="I392" i="1"/>
  <c r="K392" i="1"/>
  <c r="M392" i="1"/>
  <c r="O392" i="1"/>
  <c r="Q392" i="1"/>
  <c r="S392" i="1"/>
  <c r="U392" i="1"/>
  <c r="W392" i="1"/>
  <c r="Y392" i="1"/>
  <c r="Z400" i="1"/>
  <c r="AB400" i="1" s="1"/>
  <c r="AB396" i="1"/>
  <c r="C402" i="1"/>
  <c r="E402" i="1"/>
  <c r="G402" i="1"/>
  <c r="I402" i="1"/>
  <c r="K402" i="1"/>
  <c r="O402" i="1"/>
  <c r="Q402" i="1"/>
  <c r="S402" i="1"/>
  <c r="U402" i="1"/>
  <c r="W402" i="1"/>
  <c r="Y402" i="1"/>
  <c r="Z410" i="1"/>
  <c r="AB410" i="1" s="1"/>
  <c r="AB406" i="1"/>
  <c r="C412" i="1"/>
  <c r="E412" i="1"/>
  <c r="G412" i="1"/>
  <c r="I412" i="1"/>
  <c r="K412" i="1"/>
  <c r="O412" i="1"/>
  <c r="Q412" i="1"/>
  <c r="S412" i="1"/>
  <c r="U412" i="1"/>
  <c r="W412" i="1"/>
  <c r="Y412" i="1"/>
  <c r="Z420" i="1"/>
  <c r="AB420" i="1" s="1"/>
  <c r="AB416" i="1"/>
  <c r="C422" i="1"/>
  <c r="E422" i="1"/>
  <c r="G422" i="1"/>
  <c r="I422" i="1"/>
  <c r="K422" i="1"/>
  <c r="O422" i="1"/>
  <c r="Q422" i="1"/>
  <c r="S422" i="1"/>
  <c r="U422" i="1"/>
  <c r="W422" i="1"/>
  <c r="Y422" i="1"/>
  <c r="Z430" i="1"/>
  <c r="AB430" i="1" s="1"/>
  <c r="AB426" i="1"/>
  <c r="C432" i="1"/>
  <c r="E432" i="1"/>
  <c r="G432" i="1"/>
  <c r="I432" i="1"/>
  <c r="K432" i="1"/>
  <c r="O432" i="1"/>
  <c r="Q432" i="1"/>
  <c r="S432" i="1"/>
  <c r="U432" i="1"/>
  <c r="W432" i="1"/>
  <c r="Y432" i="1"/>
  <c r="Z440" i="1"/>
  <c r="AB440" i="1" s="1"/>
  <c r="AB436" i="1"/>
  <c r="C442" i="1"/>
  <c r="E442" i="1"/>
  <c r="G442" i="1"/>
  <c r="I442" i="1"/>
  <c r="K442" i="1"/>
  <c r="O442" i="1"/>
  <c r="Q442" i="1"/>
  <c r="S442" i="1"/>
  <c r="U442" i="1"/>
  <c r="W442" i="1"/>
  <c r="Y442" i="1"/>
  <c r="C464" i="1"/>
  <c r="E464" i="1"/>
  <c r="G464" i="1"/>
  <c r="I464" i="1"/>
  <c r="K464" i="1"/>
  <c r="O464" i="1"/>
  <c r="Q464" i="1"/>
  <c r="S464" i="1"/>
  <c r="U464" i="1"/>
  <c r="W464" i="1"/>
  <c r="Y464" i="1"/>
  <c r="C474" i="1"/>
  <c r="E474" i="1"/>
  <c r="G474" i="1"/>
  <c r="I474" i="1"/>
  <c r="K474" i="1"/>
  <c r="M474" i="1"/>
  <c r="O474" i="1"/>
  <c r="Q474" i="1"/>
  <c r="S474" i="1"/>
  <c r="U474" i="1"/>
  <c r="W474" i="1"/>
  <c r="Y474" i="1"/>
  <c r="C484" i="1"/>
  <c r="E484" i="1"/>
  <c r="G484" i="1"/>
  <c r="I484" i="1"/>
  <c r="K484" i="1"/>
  <c r="O484" i="1"/>
  <c r="Q484" i="1"/>
  <c r="S484" i="1"/>
  <c r="U484" i="1"/>
  <c r="W484" i="1"/>
  <c r="Y484" i="1"/>
  <c r="C494" i="1"/>
  <c r="E494" i="1"/>
  <c r="G494" i="1"/>
  <c r="I494" i="1"/>
  <c r="K494" i="1"/>
  <c r="O494" i="1"/>
  <c r="Q494" i="1"/>
  <c r="S494" i="1"/>
  <c r="U494" i="1"/>
  <c r="W494" i="1"/>
  <c r="Y494" i="1"/>
  <c r="B504" i="1"/>
  <c r="F504" i="1"/>
  <c r="H504" i="1"/>
  <c r="J504" i="1"/>
  <c r="L504" i="1"/>
  <c r="N504" i="1"/>
  <c r="P504" i="1"/>
  <c r="R504" i="1"/>
  <c r="T504" i="1"/>
  <c r="V504" i="1"/>
  <c r="X504" i="1"/>
  <c r="C514" i="1"/>
  <c r="E514" i="1"/>
  <c r="G514" i="1"/>
  <c r="I514" i="1"/>
  <c r="K514" i="1"/>
  <c r="AA513" i="1"/>
  <c r="O514" i="1"/>
  <c r="Q514" i="1"/>
  <c r="S514" i="1"/>
  <c r="U514" i="1"/>
  <c r="W514" i="1"/>
  <c r="Y514" i="1"/>
  <c r="B524" i="1"/>
  <c r="F524" i="1"/>
  <c r="H524" i="1"/>
  <c r="J524" i="1"/>
  <c r="L524" i="1"/>
  <c r="N524" i="1"/>
  <c r="P524" i="1"/>
  <c r="R524" i="1"/>
  <c r="T524" i="1"/>
  <c r="V524" i="1"/>
  <c r="X524" i="1"/>
  <c r="B534" i="1"/>
  <c r="F534" i="1"/>
  <c r="H534" i="1"/>
  <c r="J534" i="1"/>
  <c r="L534" i="1"/>
  <c r="N534" i="1"/>
  <c r="P534" i="1"/>
  <c r="R534" i="1"/>
  <c r="T534" i="1"/>
  <c r="V534" i="1"/>
  <c r="X534" i="1"/>
  <c r="B544" i="1"/>
  <c r="F544" i="1"/>
  <c r="H544" i="1"/>
  <c r="J544" i="1"/>
  <c r="L544" i="1"/>
  <c r="N544" i="1"/>
  <c r="P544" i="1"/>
  <c r="R544" i="1"/>
  <c r="T544" i="1"/>
  <c r="V544" i="1"/>
  <c r="X544" i="1"/>
  <c r="B554" i="1"/>
  <c r="F554" i="1"/>
  <c r="H554" i="1"/>
  <c r="J554" i="1"/>
  <c r="L554" i="1"/>
  <c r="N554" i="1"/>
  <c r="P554" i="1"/>
  <c r="R554" i="1"/>
  <c r="T554" i="1"/>
  <c r="V554" i="1"/>
  <c r="X554" i="1"/>
  <c r="B564" i="1"/>
  <c r="F564" i="1"/>
  <c r="H564" i="1"/>
  <c r="J564" i="1"/>
  <c r="L564" i="1"/>
  <c r="N564" i="1"/>
  <c r="P564" i="1"/>
  <c r="R564" i="1"/>
  <c r="T564" i="1"/>
  <c r="V564" i="1"/>
  <c r="X564" i="1"/>
  <c r="AA15" i="1"/>
  <c r="Z207" i="1"/>
  <c r="AA207" i="1" s="1"/>
  <c r="AA17" i="1"/>
  <c r="AB208" i="1"/>
  <c r="AA18" i="1"/>
  <c r="Z210" i="1"/>
  <c r="AA20" i="1"/>
  <c r="B21" i="1"/>
  <c r="D21" i="1"/>
  <c r="F21" i="1"/>
  <c r="H21" i="1"/>
  <c r="J21" i="1"/>
  <c r="L21" i="1"/>
  <c r="N21" i="1"/>
  <c r="P21" i="1"/>
  <c r="R21" i="1"/>
  <c r="T21" i="1"/>
  <c r="V21" i="1"/>
  <c r="X21" i="1"/>
  <c r="AA25" i="1"/>
  <c r="AA29" i="1" s="1"/>
  <c r="AA30" i="1"/>
  <c r="AA35" i="1"/>
  <c r="AA39" i="1" s="1"/>
  <c r="M49" i="1"/>
  <c r="M51" i="1" s="1"/>
  <c r="Z45" i="1"/>
  <c r="Z49" i="1" s="1"/>
  <c r="AB49" i="1" s="1"/>
  <c r="Y49" i="1"/>
  <c r="Y51" i="1" s="1"/>
  <c r="AA46" i="1"/>
  <c r="AA48" i="1"/>
  <c r="Z51" i="1"/>
  <c r="AB51" i="1" s="1"/>
  <c r="AA56" i="1"/>
  <c r="C61" i="1"/>
  <c r="E61" i="1"/>
  <c r="G61" i="1"/>
  <c r="I61" i="1"/>
  <c r="K61" i="1"/>
  <c r="M61" i="1"/>
  <c r="O61" i="1"/>
  <c r="Q61" i="1"/>
  <c r="S61" i="1"/>
  <c r="U61" i="1"/>
  <c r="W61" i="1"/>
  <c r="Y61" i="1"/>
  <c r="AA67" i="1"/>
  <c r="Z67" i="1"/>
  <c r="B71" i="1"/>
  <c r="D71" i="1"/>
  <c r="F71" i="1"/>
  <c r="H71" i="1"/>
  <c r="J71" i="1"/>
  <c r="L71" i="1"/>
  <c r="N71" i="1"/>
  <c r="P71" i="1"/>
  <c r="R71" i="1"/>
  <c r="T71" i="1"/>
  <c r="V71" i="1"/>
  <c r="X71" i="1"/>
  <c r="D79" i="1"/>
  <c r="D81" i="1" s="1"/>
  <c r="Z75" i="1"/>
  <c r="M79" i="1"/>
  <c r="Z77" i="1"/>
  <c r="AA77" i="1" s="1"/>
  <c r="C81" i="1"/>
  <c r="E81" i="1"/>
  <c r="G81" i="1"/>
  <c r="I81" i="1"/>
  <c r="K81" i="1"/>
  <c r="M81" i="1"/>
  <c r="O81" i="1"/>
  <c r="Q81" i="1"/>
  <c r="S81" i="1"/>
  <c r="U81" i="1"/>
  <c r="W81" i="1"/>
  <c r="Y81" i="1"/>
  <c r="AA86" i="1"/>
  <c r="AB86" i="1"/>
  <c r="C91" i="1"/>
  <c r="E91" i="1"/>
  <c r="G91" i="1"/>
  <c r="I91" i="1"/>
  <c r="K91" i="1"/>
  <c r="M91" i="1"/>
  <c r="O91" i="1"/>
  <c r="Q91" i="1"/>
  <c r="S91" i="1"/>
  <c r="U91" i="1"/>
  <c r="W91" i="1"/>
  <c r="Y91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AA106" i="1"/>
  <c r="AB106" i="1"/>
  <c r="C111" i="1"/>
  <c r="E111" i="1"/>
  <c r="G111" i="1"/>
  <c r="I111" i="1"/>
  <c r="K111" i="1"/>
  <c r="M111" i="1"/>
  <c r="O111" i="1"/>
  <c r="Q111" i="1"/>
  <c r="S111" i="1"/>
  <c r="U111" i="1"/>
  <c r="W111" i="1"/>
  <c r="Y111" i="1"/>
  <c r="C121" i="1"/>
  <c r="E121" i="1"/>
  <c r="G121" i="1"/>
  <c r="I121" i="1"/>
  <c r="K121" i="1"/>
  <c r="M121" i="1"/>
  <c r="O121" i="1"/>
  <c r="Q121" i="1"/>
  <c r="S121" i="1"/>
  <c r="U121" i="1"/>
  <c r="W121" i="1"/>
  <c r="Y121" i="1"/>
  <c r="AA126" i="1"/>
  <c r="AB12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1" i="1"/>
  <c r="E141" i="1"/>
  <c r="G141" i="1"/>
  <c r="I141" i="1"/>
  <c r="K141" i="1"/>
  <c r="M141" i="1"/>
  <c r="O141" i="1"/>
  <c r="Q141" i="1"/>
  <c r="S141" i="1"/>
  <c r="U141" i="1"/>
  <c r="W141" i="1"/>
  <c r="Y141" i="1"/>
  <c r="AA146" i="1"/>
  <c r="AB146" i="1"/>
  <c r="C151" i="1"/>
  <c r="E151" i="1"/>
  <c r="G151" i="1"/>
  <c r="I151" i="1"/>
  <c r="K151" i="1"/>
  <c r="M151" i="1"/>
  <c r="O151" i="1"/>
  <c r="Q151" i="1"/>
  <c r="S151" i="1"/>
  <c r="U151" i="1"/>
  <c r="W151" i="1"/>
  <c r="Y151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AA166" i="1"/>
  <c r="AB166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AA186" i="1"/>
  <c r="AB18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B232" i="1"/>
  <c r="D232" i="1"/>
  <c r="F232" i="1"/>
  <c r="H232" i="1"/>
  <c r="J232" i="1"/>
  <c r="L232" i="1"/>
  <c r="AB231" i="1"/>
  <c r="P232" i="1"/>
  <c r="R232" i="1"/>
  <c r="T232" i="1"/>
  <c r="V232" i="1"/>
  <c r="X232" i="1"/>
  <c r="B252" i="1"/>
  <c r="D252" i="1"/>
  <c r="F252" i="1"/>
  <c r="H252" i="1"/>
  <c r="J252" i="1"/>
  <c r="L252" i="1"/>
  <c r="AB251" i="1"/>
  <c r="P252" i="1"/>
  <c r="R252" i="1"/>
  <c r="T252" i="1"/>
  <c r="V252" i="1"/>
  <c r="X252" i="1"/>
  <c r="B262" i="1"/>
  <c r="D262" i="1"/>
  <c r="F262" i="1"/>
  <c r="H262" i="1"/>
  <c r="J262" i="1"/>
  <c r="L262" i="1"/>
  <c r="N262" i="1"/>
  <c r="P262" i="1"/>
  <c r="R262" i="1"/>
  <c r="T262" i="1"/>
  <c r="V262" i="1"/>
  <c r="X262" i="1"/>
  <c r="AA287" i="1"/>
  <c r="AB287" i="1"/>
  <c r="C302" i="1"/>
  <c r="E302" i="1"/>
  <c r="G302" i="1"/>
  <c r="I302" i="1"/>
  <c r="K302" i="1"/>
  <c r="M302" i="1"/>
  <c r="O302" i="1"/>
  <c r="Q302" i="1"/>
  <c r="S302" i="1"/>
  <c r="U302" i="1"/>
  <c r="W302" i="1"/>
  <c r="Y302" i="1"/>
  <c r="C312" i="1"/>
  <c r="E312" i="1"/>
  <c r="G312" i="1"/>
  <c r="I312" i="1"/>
  <c r="K312" i="1"/>
  <c r="M312" i="1"/>
  <c r="O312" i="1"/>
  <c r="Q312" i="1"/>
  <c r="S312" i="1"/>
  <c r="U312" i="1"/>
  <c r="W312" i="1"/>
  <c r="Y312" i="1"/>
  <c r="C322" i="1"/>
  <c r="E322" i="1"/>
  <c r="G322" i="1"/>
  <c r="I322" i="1"/>
  <c r="K322" i="1"/>
  <c r="M322" i="1"/>
  <c r="O322" i="1"/>
  <c r="Q322" i="1"/>
  <c r="S322" i="1"/>
  <c r="U322" i="1"/>
  <c r="W322" i="1"/>
  <c r="Y322" i="1"/>
  <c r="C332" i="1"/>
  <c r="E332" i="1"/>
  <c r="G332" i="1"/>
  <c r="I332" i="1"/>
  <c r="K332" i="1"/>
  <c r="M332" i="1"/>
  <c r="O332" i="1"/>
  <c r="Q332" i="1"/>
  <c r="S332" i="1"/>
  <c r="U332" i="1"/>
  <c r="W332" i="1"/>
  <c r="Y332" i="1"/>
  <c r="C342" i="1"/>
  <c r="E342" i="1"/>
  <c r="G342" i="1"/>
  <c r="I342" i="1"/>
  <c r="K342" i="1"/>
  <c r="M342" i="1"/>
  <c r="O342" i="1"/>
  <c r="Q342" i="1"/>
  <c r="S342" i="1"/>
  <c r="U342" i="1"/>
  <c r="W342" i="1"/>
  <c r="Y342" i="1"/>
  <c r="C352" i="1"/>
  <c r="E352" i="1"/>
  <c r="G352" i="1"/>
  <c r="I352" i="1"/>
  <c r="K352" i="1"/>
  <c r="M352" i="1"/>
  <c r="O352" i="1"/>
  <c r="Q352" i="1"/>
  <c r="S352" i="1"/>
  <c r="U352" i="1"/>
  <c r="W352" i="1"/>
  <c r="Y352" i="1"/>
  <c r="C362" i="1"/>
  <c r="E362" i="1"/>
  <c r="G362" i="1"/>
  <c r="I362" i="1"/>
  <c r="K362" i="1"/>
  <c r="M362" i="1"/>
  <c r="O362" i="1"/>
  <c r="Q362" i="1"/>
  <c r="S362" i="1"/>
  <c r="U362" i="1"/>
  <c r="W362" i="1"/>
  <c r="Y362" i="1"/>
  <c r="C372" i="1"/>
  <c r="E372" i="1"/>
  <c r="G372" i="1"/>
  <c r="I372" i="1"/>
  <c r="K372" i="1"/>
  <c r="M372" i="1"/>
  <c r="O372" i="1"/>
  <c r="Q372" i="1"/>
  <c r="S372" i="1"/>
  <c r="U372" i="1"/>
  <c r="W372" i="1"/>
  <c r="Y372" i="1"/>
  <c r="C382" i="1"/>
  <c r="E382" i="1"/>
  <c r="G382" i="1"/>
  <c r="I382" i="1"/>
  <c r="K382" i="1"/>
  <c r="M382" i="1"/>
  <c r="O382" i="1"/>
  <c r="Q382" i="1"/>
  <c r="S382" i="1"/>
  <c r="U382" i="1"/>
  <c r="W382" i="1"/>
  <c r="Y382" i="1"/>
  <c r="AA388" i="1"/>
  <c r="AA389" i="1"/>
  <c r="B392" i="1"/>
  <c r="F392" i="1"/>
  <c r="H392" i="1"/>
  <c r="J392" i="1"/>
  <c r="L392" i="1"/>
  <c r="N392" i="1"/>
  <c r="P392" i="1"/>
  <c r="R392" i="1"/>
  <c r="T392" i="1"/>
  <c r="V392" i="1"/>
  <c r="X392" i="1"/>
  <c r="AA397" i="1"/>
  <c r="AA398" i="1"/>
  <c r="AA399" i="1"/>
  <c r="B402" i="1"/>
  <c r="F402" i="1"/>
  <c r="H402" i="1"/>
  <c r="J402" i="1"/>
  <c r="L402" i="1"/>
  <c r="N402" i="1"/>
  <c r="P402" i="1"/>
  <c r="R402" i="1"/>
  <c r="T402" i="1"/>
  <c r="V402" i="1"/>
  <c r="X402" i="1"/>
  <c r="AA407" i="1"/>
  <c r="AA408" i="1"/>
  <c r="AA409" i="1"/>
  <c r="B412" i="1"/>
  <c r="F412" i="1"/>
  <c r="H412" i="1"/>
  <c r="J412" i="1"/>
  <c r="L412" i="1"/>
  <c r="N412" i="1"/>
  <c r="P412" i="1"/>
  <c r="R412" i="1"/>
  <c r="T412" i="1"/>
  <c r="V412" i="1"/>
  <c r="X412" i="1"/>
  <c r="AA417" i="1"/>
  <c r="AA418" i="1"/>
  <c r="AA419" i="1"/>
  <c r="B422" i="1"/>
  <c r="F422" i="1"/>
  <c r="H422" i="1"/>
  <c r="J422" i="1"/>
  <c r="L422" i="1"/>
  <c r="N422" i="1"/>
  <c r="P422" i="1"/>
  <c r="R422" i="1"/>
  <c r="T422" i="1"/>
  <c r="V422" i="1"/>
  <c r="X422" i="1"/>
  <c r="AA427" i="1"/>
  <c r="AA428" i="1"/>
  <c r="AA429" i="1"/>
  <c r="B432" i="1"/>
  <c r="F432" i="1"/>
  <c r="H432" i="1"/>
  <c r="J432" i="1"/>
  <c r="L432" i="1"/>
  <c r="N432" i="1"/>
  <c r="P432" i="1"/>
  <c r="R432" i="1"/>
  <c r="T432" i="1"/>
  <c r="V432" i="1"/>
  <c r="X432" i="1"/>
  <c r="AA437" i="1"/>
  <c r="AA438" i="1"/>
  <c r="AA439" i="1"/>
  <c r="B442" i="1"/>
  <c r="F442" i="1"/>
  <c r="H442" i="1"/>
  <c r="J442" i="1"/>
  <c r="L442" i="1"/>
  <c r="N442" i="1"/>
  <c r="P442" i="1"/>
  <c r="R442" i="1"/>
  <c r="T442" i="1"/>
  <c r="V442" i="1"/>
  <c r="X442" i="1"/>
  <c r="AA461" i="1"/>
  <c r="B464" i="1"/>
  <c r="D464" i="1"/>
  <c r="F464" i="1"/>
  <c r="H464" i="1"/>
  <c r="J464" i="1"/>
  <c r="L464" i="1"/>
  <c r="N464" i="1"/>
  <c r="P464" i="1"/>
  <c r="R464" i="1"/>
  <c r="T464" i="1"/>
  <c r="V464" i="1"/>
  <c r="X464" i="1"/>
  <c r="AA469" i="1"/>
  <c r="AA470" i="1"/>
  <c r="AA471" i="1"/>
  <c r="B474" i="1"/>
  <c r="F474" i="1"/>
  <c r="H474" i="1"/>
  <c r="J474" i="1"/>
  <c r="L474" i="1"/>
  <c r="N474" i="1"/>
  <c r="P474" i="1"/>
  <c r="R474" i="1"/>
  <c r="T474" i="1"/>
  <c r="V474" i="1"/>
  <c r="X474" i="1"/>
  <c r="AA479" i="1"/>
  <c r="AA480" i="1"/>
  <c r="AA481" i="1"/>
  <c r="B484" i="1"/>
  <c r="D484" i="1"/>
  <c r="F484" i="1"/>
  <c r="H484" i="1"/>
  <c r="J484" i="1"/>
  <c r="L484" i="1"/>
  <c r="N484" i="1"/>
  <c r="P484" i="1"/>
  <c r="R484" i="1"/>
  <c r="T484" i="1"/>
  <c r="V484" i="1"/>
  <c r="X484" i="1"/>
  <c r="AA489" i="1"/>
  <c r="AA490" i="1"/>
  <c r="AA491" i="1"/>
  <c r="B494" i="1"/>
  <c r="F494" i="1"/>
  <c r="H494" i="1"/>
  <c r="J494" i="1"/>
  <c r="L494" i="1"/>
  <c r="N494" i="1"/>
  <c r="P494" i="1"/>
  <c r="R494" i="1"/>
  <c r="T494" i="1"/>
  <c r="V494" i="1"/>
  <c r="X494" i="1"/>
  <c r="AA499" i="1"/>
  <c r="C504" i="1"/>
  <c r="E504" i="1"/>
  <c r="G504" i="1"/>
  <c r="I504" i="1"/>
  <c r="K504" i="1"/>
  <c r="AA503" i="1"/>
  <c r="O504" i="1"/>
  <c r="Q504" i="1"/>
  <c r="S504" i="1"/>
  <c r="U504" i="1"/>
  <c r="W504" i="1"/>
  <c r="Y504" i="1"/>
  <c r="AB509" i="1"/>
  <c r="AA509" i="1"/>
  <c r="B514" i="1"/>
  <c r="F514" i="1"/>
  <c r="H514" i="1"/>
  <c r="J514" i="1"/>
  <c r="L514" i="1"/>
  <c r="N514" i="1"/>
  <c r="P514" i="1"/>
  <c r="R514" i="1"/>
  <c r="T514" i="1"/>
  <c r="V514" i="1"/>
  <c r="X514" i="1"/>
  <c r="Z522" i="1"/>
  <c r="AB522" i="1" s="1"/>
  <c r="AB518" i="1"/>
  <c r="AA518" i="1"/>
  <c r="AA522" i="1" s="1"/>
  <c r="C524" i="1"/>
  <c r="E524" i="1"/>
  <c r="G524" i="1"/>
  <c r="I524" i="1"/>
  <c r="K524" i="1"/>
  <c r="O524" i="1"/>
  <c r="Q524" i="1"/>
  <c r="S524" i="1"/>
  <c r="U524" i="1"/>
  <c r="W524" i="1"/>
  <c r="Y524" i="1"/>
  <c r="Z532" i="1"/>
  <c r="AB532" i="1" s="1"/>
  <c r="AB528" i="1"/>
  <c r="AA528" i="1"/>
  <c r="AA532" i="1" s="1"/>
  <c r="C534" i="1"/>
  <c r="E534" i="1"/>
  <c r="G534" i="1"/>
  <c r="I534" i="1"/>
  <c r="K534" i="1"/>
  <c r="O534" i="1"/>
  <c r="Q534" i="1"/>
  <c r="S534" i="1"/>
  <c r="U534" i="1"/>
  <c r="W534" i="1"/>
  <c r="Y534" i="1"/>
  <c r="Z542" i="1"/>
  <c r="AB542" i="1" s="1"/>
  <c r="AB538" i="1"/>
  <c r="AA538" i="1"/>
  <c r="AA542" i="1" s="1"/>
  <c r="C544" i="1"/>
  <c r="E544" i="1"/>
  <c r="G544" i="1"/>
  <c r="I544" i="1"/>
  <c r="K544" i="1"/>
  <c r="O544" i="1"/>
  <c r="Q544" i="1"/>
  <c r="S544" i="1"/>
  <c r="U544" i="1"/>
  <c r="W544" i="1"/>
  <c r="Y544" i="1"/>
  <c r="Z552" i="1"/>
  <c r="AB552" i="1" s="1"/>
  <c r="AB548" i="1"/>
  <c r="AA548" i="1"/>
  <c r="AA552" i="1" s="1"/>
  <c r="C554" i="1"/>
  <c r="E554" i="1"/>
  <c r="G554" i="1"/>
  <c r="I554" i="1"/>
  <c r="K554" i="1"/>
  <c r="O554" i="1"/>
  <c r="Q554" i="1"/>
  <c r="S554" i="1"/>
  <c r="U554" i="1"/>
  <c r="W554" i="1"/>
  <c r="Y554" i="1"/>
  <c r="Z562" i="1"/>
  <c r="AB562" i="1" s="1"/>
  <c r="AB558" i="1"/>
  <c r="AA558" i="1"/>
  <c r="AA562" i="1" s="1"/>
  <c r="C564" i="1"/>
  <c r="E564" i="1"/>
  <c r="G564" i="1"/>
  <c r="I564" i="1"/>
  <c r="K564" i="1"/>
  <c r="O564" i="1"/>
  <c r="Q564" i="1"/>
  <c r="S564" i="1"/>
  <c r="U564" i="1"/>
  <c r="W564" i="1"/>
  <c r="Y564" i="1"/>
  <c r="Z85" i="1"/>
  <c r="Z90" i="1"/>
  <c r="AA95" i="1"/>
  <c r="AA99" i="1" s="1"/>
  <c r="Z97" i="1"/>
  <c r="AA97" i="1" s="1"/>
  <c r="N99" i="1"/>
  <c r="N101" i="1" s="1"/>
  <c r="Z105" i="1"/>
  <c r="Z110" i="1"/>
  <c r="AA115" i="1"/>
  <c r="Z117" i="1"/>
  <c r="AA117" i="1" s="1"/>
  <c r="N119" i="1"/>
  <c r="N121" i="1" s="1"/>
  <c r="Z125" i="1"/>
  <c r="Z130" i="1"/>
  <c r="AA135" i="1"/>
  <c r="AA139" i="1" s="1"/>
  <c r="Z137" i="1"/>
  <c r="AA137" i="1" s="1"/>
  <c r="N139" i="1"/>
  <c r="N141" i="1" s="1"/>
  <c r="Z145" i="1"/>
  <c r="Z150" i="1"/>
  <c r="AA155" i="1"/>
  <c r="Z157" i="1"/>
  <c r="AA157" i="1" s="1"/>
  <c r="N159" i="1"/>
  <c r="N161" i="1" s="1"/>
  <c r="Z165" i="1"/>
  <c r="Z170" i="1"/>
  <c r="AA175" i="1"/>
  <c r="AA179" i="1" s="1"/>
  <c r="Z177" i="1"/>
  <c r="AA177" i="1" s="1"/>
  <c r="N179" i="1"/>
  <c r="N181" i="1" s="1"/>
  <c r="Z185" i="1"/>
  <c r="Z190" i="1"/>
  <c r="AA195" i="1"/>
  <c r="Z196" i="1"/>
  <c r="AA196" i="1" s="1"/>
  <c r="B199" i="1"/>
  <c r="B201" i="1" s="1"/>
  <c r="D199" i="1"/>
  <c r="D201" i="1" s="1"/>
  <c r="F199" i="1"/>
  <c r="F201" i="1" s="1"/>
  <c r="H199" i="1"/>
  <c r="H201" i="1" s="1"/>
  <c r="J199" i="1"/>
  <c r="J201" i="1" s="1"/>
  <c r="L199" i="1"/>
  <c r="L201" i="1" s="1"/>
  <c r="N199" i="1"/>
  <c r="N201" i="1" s="1"/>
  <c r="P199" i="1"/>
  <c r="P201" i="1" s="1"/>
  <c r="R199" i="1"/>
  <c r="R201" i="1" s="1"/>
  <c r="T199" i="1"/>
  <c r="T201" i="1" s="1"/>
  <c r="V199" i="1"/>
  <c r="V201" i="1" s="1"/>
  <c r="X199" i="1"/>
  <c r="X201" i="1" s="1"/>
  <c r="AA200" i="1"/>
  <c r="N205" i="1"/>
  <c r="N209" i="1" s="1"/>
  <c r="N211" i="1" s="1"/>
  <c r="C206" i="1"/>
  <c r="C209" i="1" s="1"/>
  <c r="C211" i="1" s="1"/>
  <c r="E206" i="1"/>
  <c r="E209" i="1" s="1"/>
  <c r="E211" i="1" s="1"/>
  <c r="G206" i="1"/>
  <c r="G209" i="1" s="1"/>
  <c r="G211" i="1" s="1"/>
  <c r="I206" i="1"/>
  <c r="I209" i="1" s="1"/>
  <c r="I211" i="1" s="1"/>
  <c r="K206" i="1"/>
  <c r="K209" i="1" s="1"/>
  <c r="K211" i="1" s="1"/>
  <c r="M206" i="1"/>
  <c r="O206" i="1"/>
  <c r="O209" i="1" s="1"/>
  <c r="O211" i="1" s="1"/>
  <c r="Q206" i="1"/>
  <c r="Q209" i="1" s="1"/>
  <c r="Q211" i="1" s="1"/>
  <c r="S206" i="1"/>
  <c r="S209" i="1" s="1"/>
  <c r="S211" i="1" s="1"/>
  <c r="U206" i="1"/>
  <c r="U209" i="1" s="1"/>
  <c r="U211" i="1" s="1"/>
  <c r="W206" i="1"/>
  <c r="W209" i="1" s="1"/>
  <c r="W211" i="1" s="1"/>
  <c r="Y206" i="1"/>
  <c r="Y209" i="1" s="1"/>
  <c r="Y211" i="1" s="1"/>
  <c r="Z216" i="1"/>
  <c r="Z221" i="1"/>
  <c r="Z226" i="1"/>
  <c r="AA231" i="1"/>
  <c r="N232" i="1"/>
  <c r="Z246" i="1"/>
  <c r="AA251" i="1"/>
  <c r="N252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D267" i="1"/>
  <c r="N267" i="1"/>
  <c r="N447" i="1" s="1"/>
  <c r="N450" i="1" s="1"/>
  <c r="Z267" i="1"/>
  <c r="AB267" i="1" s="1"/>
  <c r="M268" i="1"/>
  <c r="M269" i="1"/>
  <c r="B271" i="1"/>
  <c r="D271" i="1"/>
  <c r="F271" i="1"/>
  <c r="H271" i="1"/>
  <c r="J271" i="1"/>
  <c r="L271" i="1"/>
  <c r="N271" i="1"/>
  <c r="P271" i="1"/>
  <c r="R271" i="1"/>
  <c r="T271" i="1"/>
  <c r="V271" i="1"/>
  <c r="X271" i="1"/>
  <c r="Z271" i="1"/>
  <c r="Z281" i="1"/>
  <c r="Z291" i="1"/>
  <c r="Z296" i="1"/>
  <c r="Z306" i="1"/>
  <c r="Z316" i="1"/>
  <c r="Z326" i="1"/>
  <c r="Z336" i="1"/>
  <c r="Z346" i="1"/>
  <c r="Z356" i="1"/>
  <c r="Z366" i="1"/>
  <c r="Z376" i="1"/>
  <c r="Z391" i="1"/>
  <c r="D392" i="1"/>
  <c r="AA396" i="1"/>
  <c r="AA400" i="1" s="1"/>
  <c r="M400" i="1"/>
  <c r="M402" i="1" s="1"/>
  <c r="Z401" i="1"/>
  <c r="Z402" i="1" s="1"/>
  <c r="AB402" i="1" s="1"/>
  <c r="D402" i="1"/>
  <c r="AA406" i="1"/>
  <c r="AA410" i="1" s="1"/>
  <c r="M410" i="1"/>
  <c r="M412" i="1" s="1"/>
  <c r="Z411" i="1"/>
  <c r="Z412" i="1" s="1"/>
  <c r="AB412" i="1" s="1"/>
  <c r="D412" i="1"/>
  <c r="AA416" i="1"/>
  <c r="AA420" i="1" s="1"/>
  <c r="M420" i="1"/>
  <c r="M422" i="1" s="1"/>
  <c r="Z421" i="1"/>
  <c r="Z422" i="1" s="1"/>
  <c r="AB422" i="1" s="1"/>
  <c r="D422" i="1"/>
  <c r="AA426" i="1"/>
  <c r="AA430" i="1" s="1"/>
  <c r="M430" i="1"/>
  <c r="M432" i="1" s="1"/>
  <c r="Z431" i="1"/>
  <c r="Z432" i="1" s="1"/>
  <c r="AB432" i="1" s="1"/>
  <c r="D432" i="1"/>
  <c r="AA436" i="1"/>
  <c r="AA440" i="1" s="1"/>
  <c r="M440" i="1"/>
  <c r="M442" i="1" s="1"/>
  <c r="Z441" i="1"/>
  <c r="Z442" i="1" s="1"/>
  <c r="AB442" i="1" s="1"/>
  <c r="D442" i="1"/>
  <c r="C451" i="1"/>
  <c r="E451" i="1"/>
  <c r="G451" i="1"/>
  <c r="I451" i="1"/>
  <c r="K451" i="1"/>
  <c r="M451" i="1"/>
  <c r="O451" i="1"/>
  <c r="Q451" i="1"/>
  <c r="S451" i="1"/>
  <c r="U451" i="1"/>
  <c r="W451" i="1"/>
  <c r="Y451" i="1"/>
  <c r="AA463" i="1"/>
  <c r="M464" i="1"/>
  <c r="Z468" i="1"/>
  <c r="Z473" i="1"/>
  <c r="AA473" i="1" s="1"/>
  <c r="AA474" i="1" s="1"/>
  <c r="D474" i="1"/>
  <c r="AA483" i="1"/>
  <c r="M484" i="1"/>
  <c r="Z488" i="1"/>
  <c r="D492" i="1"/>
  <c r="D494" i="1" s="1"/>
  <c r="AA493" i="1"/>
  <c r="M494" i="1"/>
  <c r="Z498" i="1"/>
  <c r="D502" i="1"/>
  <c r="D504" i="1" s="1"/>
  <c r="M504" i="1"/>
  <c r="Z508" i="1"/>
  <c r="D512" i="1"/>
  <c r="D514" i="1" s="1"/>
  <c r="M514" i="1"/>
  <c r="M522" i="1"/>
  <c r="M524" i="1" s="1"/>
  <c r="Z523" i="1"/>
  <c r="Z524" i="1" s="1"/>
  <c r="AB524" i="1" s="1"/>
  <c r="D524" i="1"/>
  <c r="M532" i="1"/>
  <c r="M534" i="1" s="1"/>
  <c r="Z533" i="1"/>
  <c r="Z534" i="1" s="1"/>
  <c r="D534" i="1"/>
  <c r="M542" i="1"/>
  <c r="M544" i="1" s="1"/>
  <c r="Z543" i="1"/>
  <c r="Z544" i="1" s="1"/>
  <c r="AB544" i="1" s="1"/>
  <c r="D544" i="1"/>
  <c r="M552" i="1"/>
  <c r="M554" i="1" s="1"/>
  <c r="Z553" i="1"/>
  <c r="Z554" i="1" s="1"/>
  <c r="D554" i="1"/>
  <c r="M562" i="1"/>
  <c r="M564" i="1" s="1"/>
  <c r="Z563" i="1"/>
  <c r="Z564" i="1" s="1"/>
  <c r="AB564" i="1" s="1"/>
  <c r="D564" i="1"/>
  <c r="B574" i="1"/>
  <c r="D574" i="1"/>
  <c r="F574" i="1"/>
  <c r="B584" i="1"/>
  <c r="F584" i="1"/>
  <c r="H584" i="1"/>
  <c r="J584" i="1"/>
  <c r="L584" i="1"/>
  <c r="N584" i="1"/>
  <c r="P584" i="1"/>
  <c r="R584" i="1"/>
  <c r="T584" i="1"/>
  <c r="V584" i="1"/>
  <c r="X584" i="1"/>
  <c r="B594" i="1"/>
  <c r="F594" i="1"/>
  <c r="H594" i="1"/>
  <c r="J594" i="1"/>
  <c r="L594" i="1"/>
  <c r="N594" i="1"/>
  <c r="P594" i="1"/>
  <c r="R594" i="1"/>
  <c r="T594" i="1"/>
  <c r="V594" i="1"/>
  <c r="X594" i="1"/>
  <c r="B604" i="1"/>
  <c r="F604" i="1"/>
  <c r="H604" i="1"/>
  <c r="J604" i="1"/>
  <c r="L604" i="1"/>
  <c r="N604" i="1"/>
  <c r="P604" i="1"/>
  <c r="R604" i="1"/>
  <c r="T604" i="1"/>
  <c r="V604" i="1"/>
  <c r="X604" i="1"/>
  <c r="Z612" i="1"/>
  <c r="AB612" i="1" s="1"/>
  <c r="AB608" i="1"/>
  <c r="C614" i="1"/>
  <c r="E614" i="1"/>
  <c r="G614" i="1"/>
  <c r="I614" i="1"/>
  <c r="K614" i="1"/>
  <c r="O614" i="1"/>
  <c r="Q614" i="1"/>
  <c r="S614" i="1"/>
  <c r="U614" i="1"/>
  <c r="W614" i="1"/>
  <c r="Y614" i="1"/>
  <c r="Z622" i="1"/>
  <c r="AB622" i="1" s="1"/>
  <c r="AB618" i="1"/>
  <c r="C624" i="1"/>
  <c r="E624" i="1"/>
  <c r="G624" i="1"/>
  <c r="I624" i="1"/>
  <c r="K624" i="1"/>
  <c r="O624" i="1"/>
  <c r="Q624" i="1"/>
  <c r="S624" i="1"/>
  <c r="U624" i="1"/>
  <c r="W624" i="1"/>
  <c r="Y624" i="1"/>
  <c r="Z632" i="1"/>
  <c r="AB632" i="1" s="1"/>
  <c r="AB628" i="1"/>
  <c r="C634" i="1"/>
  <c r="E634" i="1"/>
  <c r="G634" i="1"/>
  <c r="I634" i="1"/>
  <c r="K634" i="1"/>
  <c r="O634" i="1"/>
  <c r="Q634" i="1"/>
  <c r="S634" i="1"/>
  <c r="U634" i="1"/>
  <c r="W634" i="1"/>
  <c r="Y634" i="1"/>
  <c r="Z642" i="1"/>
  <c r="AB642" i="1" s="1"/>
  <c r="AB638" i="1"/>
  <c r="C644" i="1"/>
  <c r="E644" i="1"/>
  <c r="G644" i="1"/>
  <c r="I644" i="1"/>
  <c r="K644" i="1"/>
  <c r="O644" i="1"/>
  <c r="Q644" i="1"/>
  <c r="S644" i="1"/>
  <c r="U644" i="1"/>
  <c r="W644" i="1"/>
  <c r="Y644" i="1"/>
  <c r="Z652" i="1"/>
  <c r="AB652" i="1" s="1"/>
  <c r="AB648" i="1"/>
  <c r="C654" i="1"/>
  <c r="E654" i="1"/>
  <c r="G654" i="1"/>
  <c r="I654" i="1"/>
  <c r="K654" i="1"/>
  <c r="O654" i="1"/>
  <c r="Q654" i="1"/>
  <c r="S654" i="1"/>
  <c r="U654" i="1"/>
  <c r="W654" i="1"/>
  <c r="Y654" i="1"/>
  <c r="Z662" i="1"/>
  <c r="AB662" i="1" s="1"/>
  <c r="AB658" i="1"/>
  <c r="C664" i="1"/>
  <c r="E664" i="1"/>
  <c r="G664" i="1"/>
  <c r="I664" i="1"/>
  <c r="K664" i="1"/>
  <c r="O664" i="1"/>
  <c r="Q664" i="1"/>
  <c r="S664" i="1"/>
  <c r="U664" i="1"/>
  <c r="W664" i="1"/>
  <c r="Y664" i="1"/>
  <c r="Z675" i="1"/>
  <c r="AB675" i="1" s="1"/>
  <c r="AB671" i="1"/>
  <c r="C677" i="1"/>
  <c r="E677" i="1"/>
  <c r="G677" i="1"/>
  <c r="I677" i="1"/>
  <c r="K677" i="1"/>
  <c r="O677" i="1"/>
  <c r="Q677" i="1"/>
  <c r="S677" i="1"/>
  <c r="U677" i="1"/>
  <c r="W677" i="1"/>
  <c r="Y677" i="1"/>
  <c r="C690" i="1"/>
  <c r="E690" i="1"/>
  <c r="G690" i="1"/>
  <c r="I690" i="1"/>
  <c r="K690" i="1"/>
  <c r="M690" i="1"/>
  <c r="O690" i="1"/>
  <c r="Q690" i="1"/>
  <c r="S690" i="1"/>
  <c r="U690" i="1"/>
  <c r="W690" i="1"/>
  <c r="Y690" i="1"/>
  <c r="C700" i="1"/>
  <c r="E700" i="1"/>
  <c r="G700" i="1"/>
  <c r="I700" i="1"/>
  <c r="K700" i="1"/>
  <c r="M700" i="1"/>
  <c r="O700" i="1"/>
  <c r="Q700" i="1"/>
  <c r="S700" i="1"/>
  <c r="U700" i="1"/>
  <c r="W700" i="1"/>
  <c r="Y700" i="1"/>
  <c r="B710" i="1"/>
  <c r="D710" i="1"/>
  <c r="F710" i="1"/>
  <c r="H710" i="1"/>
  <c r="J710" i="1"/>
  <c r="L710" i="1"/>
  <c r="N710" i="1"/>
  <c r="P710" i="1"/>
  <c r="R710" i="1"/>
  <c r="T710" i="1"/>
  <c r="V710" i="1"/>
  <c r="X710" i="1"/>
  <c r="B723" i="1"/>
  <c r="D723" i="1"/>
  <c r="F723" i="1"/>
  <c r="H723" i="1"/>
  <c r="J723" i="1"/>
  <c r="L723" i="1"/>
  <c r="N723" i="1"/>
  <c r="P723" i="1"/>
  <c r="R723" i="1"/>
  <c r="T723" i="1"/>
  <c r="V723" i="1"/>
  <c r="X723" i="1"/>
  <c r="B733" i="1"/>
  <c r="F733" i="1"/>
  <c r="H733" i="1"/>
  <c r="J733" i="1"/>
  <c r="L733" i="1"/>
  <c r="N733" i="1"/>
  <c r="P733" i="1"/>
  <c r="R733" i="1"/>
  <c r="T733" i="1"/>
  <c r="V733" i="1"/>
  <c r="X733" i="1"/>
  <c r="B743" i="1"/>
  <c r="F743" i="1"/>
  <c r="H743" i="1"/>
  <c r="J743" i="1"/>
  <c r="L743" i="1"/>
  <c r="N743" i="1"/>
  <c r="P743" i="1"/>
  <c r="R743" i="1"/>
  <c r="T743" i="1"/>
  <c r="V743" i="1"/>
  <c r="X743" i="1"/>
  <c r="C753" i="1"/>
  <c r="E753" i="1"/>
  <c r="G753" i="1"/>
  <c r="I753" i="1"/>
  <c r="K753" i="1"/>
  <c r="M753" i="1"/>
  <c r="O753" i="1"/>
  <c r="Q753" i="1"/>
  <c r="S753" i="1"/>
  <c r="U753" i="1"/>
  <c r="W753" i="1"/>
  <c r="Y753" i="1"/>
  <c r="Z761" i="1"/>
  <c r="AB761" i="1" s="1"/>
  <c r="AB757" i="1"/>
  <c r="C763" i="1"/>
  <c r="E763" i="1"/>
  <c r="G763" i="1"/>
  <c r="I763" i="1"/>
  <c r="K763" i="1"/>
  <c r="O763" i="1"/>
  <c r="Q763" i="1"/>
  <c r="S763" i="1"/>
  <c r="U763" i="1"/>
  <c r="W763" i="1"/>
  <c r="Y763" i="1"/>
  <c r="C773" i="1"/>
  <c r="E773" i="1"/>
  <c r="G773" i="1"/>
  <c r="I773" i="1"/>
  <c r="K773" i="1"/>
  <c r="M773" i="1"/>
  <c r="O773" i="1"/>
  <c r="Q773" i="1"/>
  <c r="S773" i="1"/>
  <c r="U773" i="1"/>
  <c r="W773" i="1"/>
  <c r="Y773" i="1"/>
  <c r="Z781" i="1"/>
  <c r="AB781" i="1" s="1"/>
  <c r="AB777" i="1"/>
  <c r="C783" i="1"/>
  <c r="E783" i="1"/>
  <c r="G783" i="1"/>
  <c r="I783" i="1"/>
  <c r="K783" i="1"/>
  <c r="O783" i="1"/>
  <c r="Q783" i="1"/>
  <c r="S783" i="1"/>
  <c r="U783" i="1"/>
  <c r="W783" i="1"/>
  <c r="Y783" i="1"/>
  <c r="C793" i="1"/>
  <c r="E793" i="1"/>
  <c r="G793" i="1"/>
  <c r="I793" i="1"/>
  <c r="K793" i="1"/>
  <c r="M793" i="1"/>
  <c r="O793" i="1"/>
  <c r="Q793" i="1"/>
  <c r="S793" i="1"/>
  <c r="U793" i="1"/>
  <c r="W793" i="1"/>
  <c r="Y793" i="1"/>
  <c r="Z801" i="1"/>
  <c r="AB801" i="1" s="1"/>
  <c r="AB797" i="1"/>
  <c r="C803" i="1"/>
  <c r="E803" i="1"/>
  <c r="G803" i="1"/>
  <c r="I803" i="1"/>
  <c r="K803" i="1"/>
  <c r="O803" i="1"/>
  <c r="Q803" i="1"/>
  <c r="S803" i="1"/>
  <c r="U803" i="1"/>
  <c r="W803" i="1"/>
  <c r="Y803" i="1"/>
  <c r="C813" i="1"/>
  <c r="E813" i="1"/>
  <c r="G813" i="1"/>
  <c r="I813" i="1"/>
  <c r="K813" i="1"/>
  <c r="M813" i="1"/>
  <c r="O813" i="1"/>
  <c r="Q813" i="1"/>
  <c r="S813" i="1"/>
  <c r="U813" i="1"/>
  <c r="W813" i="1"/>
  <c r="Y813" i="1"/>
  <c r="Z821" i="1"/>
  <c r="AB821" i="1" s="1"/>
  <c r="AB817" i="1"/>
  <c r="C823" i="1"/>
  <c r="E823" i="1"/>
  <c r="G823" i="1"/>
  <c r="I823" i="1"/>
  <c r="K823" i="1"/>
  <c r="O823" i="1"/>
  <c r="Q823" i="1"/>
  <c r="S823" i="1"/>
  <c r="U823" i="1"/>
  <c r="W823" i="1"/>
  <c r="Y823" i="1"/>
  <c r="C833" i="1"/>
  <c r="E833" i="1"/>
  <c r="G833" i="1"/>
  <c r="I833" i="1"/>
  <c r="K833" i="1"/>
  <c r="M833" i="1"/>
  <c r="O833" i="1"/>
  <c r="Q833" i="1"/>
  <c r="S833" i="1"/>
  <c r="U833" i="1"/>
  <c r="W833" i="1"/>
  <c r="Y833" i="1"/>
  <c r="B843" i="1"/>
  <c r="F843" i="1"/>
  <c r="H843" i="1"/>
  <c r="J843" i="1"/>
  <c r="L843" i="1"/>
  <c r="N843" i="1"/>
  <c r="P843" i="1"/>
  <c r="R843" i="1"/>
  <c r="T843" i="1"/>
  <c r="V843" i="1"/>
  <c r="X843" i="1"/>
  <c r="B853" i="1"/>
  <c r="D853" i="1"/>
  <c r="F853" i="1"/>
  <c r="H853" i="1"/>
  <c r="J853" i="1"/>
  <c r="L853" i="1"/>
  <c r="N853" i="1"/>
  <c r="P853" i="1"/>
  <c r="R853" i="1"/>
  <c r="T853" i="1"/>
  <c r="V853" i="1"/>
  <c r="X853" i="1"/>
  <c r="B863" i="1"/>
  <c r="F863" i="1"/>
  <c r="H863" i="1"/>
  <c r="J863" i="1"/>
  <c r="L863" i="1"/>
  <c r="N863" i="1"/>
  <c r="P863" i="1"/>
  <c r="R863" i="1"/>
  <c r="T863" i="1"/>
  <c r="V863" i="1"/>
  <c r="X863" i="1"/>
  <c r="B873" i="1"/>
  <c r="D873" i="1"/>
  <c r="F873" i="1"/>
  <c r="H873" i="1"/>
  <c r="J873" i="1"/>
  <c r="L873" i="1"/>
  <c r="N873" i="1"/>
  <c r="P873" i="1"/>
  <c r="R873" i="1"/>
  <c r="T873" i="1"/>
  <c r="V873" i="1"/>
  <c r="X873" i="1"/>
  <c r="B883" i="1"/>
  <c r="F883" i="1"/>
  <c r="H883" i="1"/>
  <c r="J883" i="1"/>
  <c r="L883" i="1"/>
  <c r="N883" i="1"/>
  <c r="P883" i="1"/>
  <c r="R883" i="1"/>
  <c r="T883" i="1"/>
  <c r="V883" i="1"/>
  <c r="X883" i="1"/>
  <c r="B893" i="1"/>
  <c r="D893" i="1"/>
  <c r="F893" i="1"/>
  <c r="H893" i="1"/>
  <c r="J893" i="1"/>
  <c r="L893" i="1"/>
  <c r="N893" i="1"/>
  <c r="P893" i="1"/>
  <c r="R893" i="1"/>
  <c r="T893" i="1"/>
  <c r="V893" i="1"/>
  <c r="X893" i="1"/>
  <c r="B906" i="1"/>
  <c r="F906" i="1"/>
  <c r="H906" i="1"/>
  <c r="J906" i="1"/>
  <c r="L906" i="1"/>
  <c r="N906" i="1"/>
  <c r="P906" i="1"/>
  <c r="R906" i="1"/>
  <c r="T906" i="1"/>
  <c r="V906" i="1"/>
  <c r="X906" i="1"/>
  <c r="C926" i="1"/>
  <c r="E926" i="1"/>
  <c r="G926" i="1"/>
  <c r="I926" i="1"/>
  <c r="K926" i="1"/>
  <c r="M926" i="1"/>
  <c r="O926" i="1"/>
  <c r="Q926" i="1"/>
  <c r="S926" i="1"/>
  <c r="U926" i="1"/>
  <c r="W926" i="1"/>
  <c r="Y926" i="1"/>
  <c r="C936" i="1"/>
  <c r="E936" i="1"/>
  <c r="G936" i="1"/>
  <c r="I936" i="1"/>
  <c r="K936" i="1"/>
  <c r="O936" i="1"/>
  <c r="Q936" i="1"/>
  <c r="S936" i="1"/>
  <c r="U936" i="1"/>
  <c r="W936" i="1"/>
  <c r="Y936" i="1"/>
  <c r="C946" i="1"/>
  <c r="E946" i="1"/>
  <c r="G946" i="1"/>
  <c r="I946" i="1"/>
  <c r="K946" i="1"/>
  <c r="M946" i="1"/>
  <c r="O946" i="1"/>
  <c r="Q946" i="1"/>
  <c r="S946" i="1"/>
  <c r="U946" i="1"/>
  <c r="W946" i="1"/>
  <c r="Y946" i="1"/>
  <c r="C956" i="1"/>
  <c r="E956" i="1"/>
  <c r="G956" i="1"/>
  <c r="I956" i="1"/>
  <c r="K956" i="1"/>
  <c r="O956" i="1"/>
  <c r="Q956" i="1"/>
  <c r="S956" i="1"/>
  <c r="U956" i="1"/>
  <c r="W956" i="1"/>
  <c r="Y956" i="1"/>
  <c r="C966" i="1"/>
  <c r="E966" i="1"/>
  <c r="G966" i="1"/>
  <c r="I966" i="1"/>
  <c r="K966" i="1"/>
  <c r="M966" i="1"/>
  <c r="O966" i="1"/>
  <c r="Q966" i="1"/>
  <c r="S966" i="1"/>
  <c r="U966" i="1"/>
  <c r="W966" i="1"/>
  <c r="Y966" i="1"/>
  <c r="C976" i="1"/>
  <c r="E976" i="1"/>
  <c r="G976" i="1"/>
  <c r="I976" i="1"/>
  <c r="K976" i="1"/>
  <c r="O976" i="1"/>
  <c r="Q976" i="1"/>
  <c r="S976" i="1"/>
  <c r="U976" i="1"/>
  <c r="W976" i="1"/>
  <c r="Y976" i="1"/>
  <c r="C986" i="1"/>
  <c r="E986" i="1"/>
  <c r="G986" i="1"/>
  <c r="I986" i="1"/>
  <c r="K986" i="1"/>
  <c r="M986" i="1"/>
  <c r="O986" i="1"/>
  <c r="Q986" i="1"/>
  <c r="S986" i="1"/>
  <c r="U986" i="1"/>
  <c r="W986" i="1"/>
  <c r="Y986" i="1"/>
  <c r="C996" i="1"/>
  <c r="E996" i="1"/>
  <c r="G996" i="1"/>
  <c r="I996" i="1"/>
  <c r="K996" i="1"/>
  <c r="O996" i="1"/>
  <c r="Q996" i="1"/>
  <c r="S996" i="1"/>
  <c r="U996" i="1"/>
  <c r="W996" i="1"/>
  <c r="Y996" i="1"/>
  <c r="C1006" i="1"/>
  <c r="E1006" i="1"/>
  <c r="G1006" i="1"/>
  <c r="I1006" i="1"/>
  <c r="K1006" i="1"/>
  <c r="M1006" i="1"/>
  <c r="O1006" i="1"/>
  <c r="Q1006" i="1"/>
  <c r="S1006" i="1"/>
  <c r="U1006" i="1"/>
  <c r="W1006" i="1"/>
  <c r="Y1006" i="1"/>
  <c r="C1016" i="1"/>
  <c r="E1016" i="1"/>
  <c r="G1016" i="1"/>
  <c r="I1016" i="1"/>
  <c r="K1016" i="1"/>
  <c r="O1016" i="1"/>
  <c r="Q1016" i="1"/>
  <c r="S1016" i="1"/>
  <c r="U1016" i="1"/>
  <c r="W1016" i="1"/>
  <c r="Y1016" i="1"/>
  <c r="C1026" i="1"/>
  <c r="E1026" i="1"/>
  <c r="G1026" i="1"/>
  <c r="I1026" i="1"/>
  <c r="K1026" i="1"/>
  <c r="M1026" i="1"/>
  <c r="O1026" i="1"/>
  <c r="Q1026" i="1"/>
  <c r="S1026" i="1"/>
  <c r="U1026" i="1"/>
  <c r="W1026" i="1"/>
  <c r="Y1026" i="1"/>
  <c r="C1036" i="1"/>
  <c r="E1036" i="1"/>
  <c r="G1036" i="1"/>
  <c r="I1036" i="1"/>
  <c r="K1036" i="1"/>
  <c r="O1036" i="1"/>
  <c r="Q1036" i="1"/>
  <c r="S1036" i="1"/>
  <c r="U1036" i="1"/>
  <c r="W1036" i="1"/>
  <c r="Y1036" i="1"/>
  <c r="C1046" i="1"/>
  <c r="E1046" i="1"/>
  <c r="G1046" i="1"/>
  <c r="I1046" i="1"/>
  <c r="K1046" i="1"/>
  <c r="M1046" i="1"/>
  <c r="O1046" i="1"/>
  <c r="Q1046" i="1"/>
  <c r="S1046" i="1"/>
  <c r="U1046" i="1"/>
  <c r="W1046" i="1"/>
  <c r="Y1046" i="1"/>
  <c r="C1056" i="1"/>
  <c r="E1056" i="1"/>
  <c r="G1056" i="1"/>
  <c r="I1056" i="1"/>
  <c r="K1056" i="1"/>
  <c r="O1056" i="1"/>
  <c r="Q1056" i="1"/>
  <c r="S1056" i="1"/>
  <c r="U1056" i="1"/>
  <c r="W1056" i="1"/>
  <c r="Y1056" i="1"/>
  <c r="C1066" i="1"/>
  <c r="E1066" i="1"/>
  <c r="G1066" i="1"/>
  <c r="I1066" i="1"/>
  <c r="K1066" i="1"/>
  <c r="M1066" i="1"/>
  <c r="O1066" i="1"/>
  <c r="Q1066" i="1"/>
  <c r="S1066" i="1"/>
  <c r="U1066" i="1"/>
  <c r="W1066" i="1"/>
  <c r="Y1066" i="1"/>
  <c r="C1076" i="1"/>
  <c r="E1076" i="1"/>
  <c r="G1076" i="1"/>
  <c r="I1076" i="1"/>
  <c r="K1076" i="1"/>
  <c r="O1076" i="1"/>
  <c r="Q1076" i="1"/>
  <c r="S1076" i="1"/>
  <c r="U1076" i="1"/>
  <c r="W1076" i="1"/>
  <c r="Y1076" i="1"/>
  <c r="C1086" i="1"/>
  <c r="E1086" i="1"/>
  <c r="G1086" i="1"/>
  <c r="I1086" i="1"/>
  <c r="K1086" i="1"/>
  <c r="O1086" i="1"/>
  <c r="Q1086" i="1"/>
  <c r="S1086" i="1"/>
  <c r="U1086" i="1"/>
  <c r="W1086" i="1"/>
  <c r="Y1086" i="1"/>
  <c r="C1096" i="1"/>
  <c r="E1096" i="1"/>
  <c r="G1096" i="1"/>
  <c r="I1096" i="1"/>
  <c r="K1096" i="1"/>
  <c r="O1096" i="1"/>
  <c r="Q1096" i="1"/>
  <c r="S1096" i="1"/>
  <c r="U1096" i="1"/>
  <c r="W1096" i="1"/>
  <c r="Y1096" i="1"/>
  <c r="C1106" i="1"/>
  <c r="E1106" i="1"/>
  <c r="G1106" i="1"/>
  <c r="I1106" i="1"/>
  <c r="K1106" i="1"/>
  <c r="O1106" i="1"/>
  <c r="Q1106" i="1"/>
  <c r="S1106" i="1"/>
  <c r="U1106" i="1"/>
  <c r="W1106" i="1"/>
  <c r="Y1106" i="1"/>
  <c r="C1116" i="1"/>
  <c r="E1116" i="1"/>
  <c r="G1116" i="1"/>
  <c r="I1116" i="1"/>
  <c r="K1116" i="1"/>
  <c r="O1116" i="1"/>
  <c r="Q1116" i="1"/>
  <c r="S1116" i="1"/>
  <c r="U1116" i="1"/>
  <c r="W1116" i="1"/>
  <c r="Y1116" i="1"/>
  <c r="C1126" i="1"/>
  <c r="E1126" i="1"/>
  <c r="G1126" i="1"/>
  <c r="I1126" i="1"/>
  <c r="K1126" i="1"/>
  <c r="O1126" i="1"/>
  <c r="Q1126" i="1"/>
  <c r="S1126" i="1"/>
  <c r="U1126" i="1"/>
  <c r="W1126" i="1"/>
  <c r="Y1126" i="1"/>
  <c r="C1136" i="1"/>
  <c r="E1136" i="1"/>
  <c r="G1136" i="1"/>
  <c r="I1136" i="1"/>
  <c r="K1136" i="1"/>
  <c r="O1136" i="1"/>
  <c r="Q1136" i="1"/>
  <c r="S1136" i="1"/>
  <c r="U1136" i="1"/>
  <c r="W1136" i="1"/>
  <c r="Y1136" i="1"/>
  <c r="C1146" i="1"/>
  <c r="E1146" i="1"/>
  <c r="G1146" i="1"/>
  <c r="I1146" i="1"/>
  <c r="K1146" i="1"/>
  <c r="O1146" i="1"/>
  <c r="Q1146" i="1"/>
  <c r="S1146" i="1"/>
  <c r="U1146" i="1"/>
  <c r="W1146" i="1"/>
  <c r="Y1146" i="1"/>
  <c r="C1156" i="1"/>
  <c r="E1156" i="1"/>
  <c r="G1156" i="1"/>
  <c r="I1156" i="1"/>
  <c r="K1156" i="1"/>
  <c r="O1156" i="1"/>
  <c r="Q1156" i="1"/>
  <c r="S1156" i="1"/>
  <c r="U1156" i="1"/>
  <c r="W1156" i="1"/>
  <c r="Y1156" i="1"/>
  <c r="C1166" i="1"/>
  <c r="E1166" i="1"/>
  <c r="G1166" i="1"/>
  <c r="I1166" i="1"/>
  <c r="K1166" i="1"/>
  <c r="O1166" i="1"/>
  <c r="Q1166" i="1"/>
  <c r="S1166" i="1"/>
  <c r="U1166" i="1"/>
  <c r="W1166" i="1"/>
  <c r="Y1166" i="1"/>
  <c r="C1176" i="1"/>
  <c r="E1176" i="1"/>
  <c r="G1176" i="1"/>
  <c r="I1176" i="1"/>
  <c r="K1176" i="1"/>
  <c r="O1176" i="1"/>
  <c r="Q1176" i="1"/>
  <c r="S1176" i="1"/>
  <c r="U1176" i="1"/>
  <c r="W1176" i="1"/>
  <c r="Y1176" i="1"/>
  <c r="C1186" i="1"/>
  <c r="E1186" i="1"/>
  <c r="G1186" i="1"/>
  <c r="I1186" i="1"/>
  <c r="K1186" i="1"/>
  <c r="O1186" i="1"/>
  <c r="Q1186" i="1"/>
  <c r="S1186" i="1"/>
  <c r="U1186" i="1"/>
  <c r="W1186" i="1"/>
  <c r="Y1186" i="1"/>
  <c r="C1196" i="1"/>
  <c r="E1196" i="1"/>
  <c r="G1196" i="1"/>
  <c r="I1196" i="1"/>
  <c r="K1196" i="1"/>
  <c r="AA1195" i="1"/>
  <c r="O1196" i="1"/>
  <c r="Q1196" i="1"/>
  <c r="S1196" i="1"/>
  <c r="U1196" i="1"/>
  <c r="W1196" i="1"/>
  <c r="Y1196" i="1"/>
  <c r="AB1201" i="1"/>
  <c r="AA1201" i="1"/>
  <c r="C1206" i="1"/>
  <c r="E1206" i="1"/>
  <c r="G1206" i="1"/>
  <c r="I1206" i="1"/>
  <c r="K1206" i="1"/>
  <c r="AA1205" i="1"/>
  <c r="O1206" i="1"/>
  <c r="Q1206" i="1"/>
  <c r="S1206" i="1"/>
  <c r="U1206" i="1"/>
  <c r="W1206" i="1"/>
  <c r="Y1206" i="1"/>
  <c r="AB1211" i="1"/>
  <c r="AA1211" i="1"/>
  <c r="C1216" i="1"/>
  <c r="E1216" i="1"/>
  <c r="G1216" i="1"/>
  <c r="I1216" i="1"/>
  <c r="K1216" i="1"/>
  <c r="AA1215" i="1"/>
  <c r="O1216" i="1"/>
  <c r="Q1216" i="1"/>
  <c r="S1216" i="1"/>
  <c r="U1216" i="1"/>
  <c r="W1216" i="1"/>
  <c r="Y1216" i="1"/>
  <c r="AB1221" i="1"/>
  <c r="AA1221" i="1"/>
  <c r="C1226" i="1"/>
  <c r="E1226" i="1"/>
  <c r="G1226" i="1"/>
  <c r="I1226" i="1"/>
  <c r="K1226" i="1"/>
  <c r="AA1225" i="1"/>
  <c r="O1226" i="1"/>
  <c r="Q1226" i="1"/>
  <c r="S1226" i="1"/>
  <c r="U1226" i="1"/>
  <c r="W1226" i="1"/>
  <c r="Y1226" i="1"/>
  <c r="AB1231" i="1"/>
  <c r="AA1231" i="1"/>
  <c r="C1236" i="1"/>
  <c r="E1236" i="1"/>
  <c r="G1236" i="1"/>
  <c r="I1236" i="1"/>
  <c r="K1236" i="1"/>
  <c r="AA1235" i="1"/>
  <c r="O1236" i="1"/>
  <c r="Q1236" i="1"/>
  <c r="S1236" i="1"/>
  <c r="U1236" i="1"/>
  <c r="W1236" i="1"/>
  <c r="Y1236" i="1"/>
  <c r="AB1241" i="1"/>
  <c r="AA1241" i="1"/>
  <c r="C1246" i="1"/>
  <c r="E1246" i="1"/>
  <c r="G1246" i="1"/>
  <c r="I1246" i="1"/>
  <c r="K1246" i="1"/>
  <c r="AA1245" i="1"/>
  <c r="O1246" i="1"/>
  <c r="Q1246" i="1"/>
  <c r="S1246" i="1"/>
  <c r="U1246" i="1"/>
  <c r="W1246" i="1"/>
  <c r="Y1246" i="1"/>
  <c r="AB1251" i="1"/>
  <c r="AA1251" i="1"/>
  <c r="C1256" i="1"/>
  <c r="E1256" i="1"/>
  <c r="G1256" i="1"/>
  <c r="I1256" i="1"/>
  <c r="K1256" i="1"/>
  <c r="AA1255" i="1"/>
  <c r="O1256" i="1"/>
  <c r="Q1256" i="1"/>
  <c r="S1256" i="1"/>
  <c r="U1256" i="1"/>
  <c r="W1256" i="1"/>
  <c r="Y1256" i="1"/>
  <c r="AB1261" i="1"/>
  <c r="AA1261" i="1"/>
  <c r="C1266" i="1"/>
  <c r="E1266" i="1"/>
  <c r="G1266" i="1"/>
  <c r="I1266" i="1"/>
  <c r="K1266" i="1"/>
  <c r="AA1265" i="1"/>
  <c r="O1266" i="1"/>
  <c r="Q1266" i="1"/>
  <c r="S1266" i="1"/>
  <c r="U1266" i="1"/>
  <c r="W1266" i="1"/>
  <c r="Y1266" i="1"/>
  <c r="C1276" i="1"/>
  <c r="E1276" i="1"/>
  <c r="G1276" i="1"/>
  <c r="I1276" i="1"/>
  <c r="K1276" i="1"/>
  <c r="O1276" i="1"/>
  <c r="Q1276" i="1"/>
  <c r="S1276" i="1"/>
  <c r="U1276" i="1"/>
  <c r="W1276" i="1"/>
  <c r="Y1276" i="1"/>
  <c r="Z1284" i="1"/>
  <c r="AB1284" i="1" s="1"/>
  <c r="AB1280" i="1"/>
  <c r="AA1280" i="1"/>
  <c r="AA1284" i="1" s="1"/>
  <c r="Z80" i="1"/>
  <c r="AA80" i="1" s="1"/>
  <c r="Z87" i="1"/>
  <c r="AA87" i="1" s="1"/>
  <c r="Z100" i="1"/>
  <c r="Z107" i="1"/>
  <c r="AA107" i="1" s="1"/>
  <c r="Z120" i="1"/>
  <c r="AA120" i="1" s="1"/>
  <c r="Z127" i="1"/>
  <c r="AA127" i="1" s="1"/>
  <c r="Z140" i="1"/>
  <c r="Z147" i="1"/>
  <c r="AA147" i="1" s="1"/>
  <c r="Z160" i="1"/>
  <c r="AA160" i="1" s="1"/>
  <c r="Z167" i="1"/>
  <c r="AA167" i="1" s="1"/>
  <c r="Z180" i="1"/>
  <c r="Z187" i="1"/>
  <c r="AA187" i="1" s="1"/>
  <c r="Z217" i="1"/>
  <c r="AB217" i="1" s="1"/>
  <c r="Z236" i="1"/>
  <c r="Z256" i="1"/>
  <c r="Z260" i="1" s="1"/>
  <c r="Z261" i="1"/>
  <c r="Z262" i="1" s="1"/>
  <c r="B270" i="1"/>
  <c r="D270" i="1"/>
  <c r="F270" i="1"/>
  <c r="H270" i="1"/>
  <c r="J270" i="1"/>
  <c r="L270" i="1"/>
  <c r="N270" i="1"/>
  <c r="P270" i="1"/>
  <c r="R270" i="1"/>
  <c r="T270" i="1"/>
  <c r="V270" i="1"/>
  <c r="X270" i="1"/>
  <c r="Z276" i="1"/>
  <c r="AA276" i="1" s="1"/>
  <c r="AA280" i="1" s="1"/>
  <c r="Z286" i="1"/>
  <c r="Z301" i="1"/>
  <c r="Z311" i="1"/>
  <c r="Z321" i="1"/>
  <c r="Z331" i="1"/>
  <c r="Z341" i="1"/>
  <c r="Z351" i="1"/>
  <c r="Z361" i="1"/>
  <c r="Z371" i="1"/>
  <c r="Z381" i="1"/>
  <c r="Z386" i="1"/>
  <c r="Z458" i="1"/>
  <c r="AA468" i="1"/>
  <c r="AA472" i="1" s="1"/>
  <c r="Z478" i="1"/>
  <c r="H572" i="1"/>
  <c r="H574" i="1" s="1"/>
  <c r="J572" i="1"/>
  <c r="J574" i="1" s="1"/>
  <c r="L572" i="1"/>
  <c r="L574" i="1" s="1"/>
  <c r="N572" i="1"/>
  <c r="N574" i="1" s="1"/>
  <c r="P572" i="1"/>
  <c r="P574" i="1" s="1"/>
  <c r="R572" i="1"/>
  <c r="R574" i="1" s="1"/>
  <c r="T572" i="1"/>
  <c r="T574" i="1" s="1"/>
  <c r="V572" i="1"/>
  <c r="V574" i="1" s="1"/>
  <c r="X572" i="1"/>
  <c r="X574" i="1" s="1"/>
  <c r="Z568" i="1"/>
  <c r="C574" i="1"/>
  <c r="E574" i="1"/>
  <c r="G574" i="1"/>
  <c r="I574" i="1"/>
  <c r="K574" i="1"/>
  <c r="O574" i="1"/>
  <c r="Q574" i="1"/>
  <c r="S574" i="1"/>
  <c r="U574" i="1"/>
  <c r="W574" i="1"/>
  <c r="Y574" i="1"/>
  <c r="C584" i="1"/>
  <c r="E584" i="1"/>
  <c r="G584" i="1"/>
  <c r="I584" i="1"/>
  <c r="K584" i="1"/>
  <c r="O584" i="1"/>
  <c r="Q584" i="1"/>
  <c r="S584" i="1"/>
  <c r="U584" i="1"/>
  <c r="W584" i="1"/>
  <c r="Y584" i="1"/>
  <c r="C594" i="1"/>
  <c r="E594" i="1"/>
  <c r="G594" i="1"/>
  <c r="I594" i="1"/>
  <c r="K594" i="1"/>
  <c r="O594" i="1"/>
  <c r="Q594" i="1"/>
  <c r="S594" i="1"/>
  <c r="U594" i="1"/>
  <c r="W594" i="1"/>
  <c r="Y594" i="1"/>
  <c r="C604" i="1"/>
  <c r="E604" i="1"/>
  <c r="G604" i="1"/>
  <c r="I604" i="1"/>
  <c r="K604" i="1"/>
  <c r="O604" i="1"/>
  <c r="Q604" i="1"/>
  <c r="S604" i="1"/>
  <c r="U604" i="1"/>
  <c r="W604" i="1"/>
  <c r="Y604" i="1"/>
  <c r="AA609" i="1"/>
  <c r="AA610" i="1"/>
  <c r="AA611" i="1"/>
  <c r="B614" i="1"/>
  <c r="F614" i="1"/>
  <c r="H614" i="1"/>
  <c r="J614" i="1"/>
  <c r="L614" i="1"/>
  <c r="N614" i="1"/>
  <c r="P614" i="1"/>
  <c r="R614" i="1"/>
  <c r="T614" i="1"/>
  <c r="V614" i="1"/>
  <c r="X614" i="1"/>
  <c r="AA619" i="1"/>
  <c r="AA620" i="1"/>
  <c r="AA621" i="1"/>
  <c r="B624" i="1"/>
  <c r="F624" i="1"/>
  <c r="H624" i="1"/>
  <c r="J624" i="1"/>
  <c r="L624" i="1"/>
  <c r="N624" i="1"/>
  <c r="P624" i="1"/>
  <c r="R624" i="1"/>
  <c r="T624" i="1"/>
  <c r="V624" i="1"/>
  <c r="X624" i="1"/>
  <c r="AA629" i="1"/>
  <c r="AA630" i="1"/>
  <c r="AA631" i="1"/>
  <c r="B634" i="1"/>
  <c r="F634" i="1"/>
  <c r="H634" i="1"/>
  <c r="J634" i="1"/>
  <c r="L634" i="1"/>
  <c r="N634" i="1"/>
  <c r="P634" i="1"/>
  <c r="R634" i="1"/>
  <c r="T634" i="1"/>
  <c r="V634" i="1"/>
  <c r="X634" i="1"/>
  <c r="AA639" i="1"/>
  <c r="AA640" i="1"/>
  <c r="AA641" i="1"/>
  <c r="B644" i="1"/>
  <c r="F644" i="1"/>
  <c r="H644" i="1"/>
  <c r="J644" i="1"/>
  <c r="L644" i="1"/>
  <c r="N644" i="1"/>
  <c r="P644" i="1"/>
  <c r="R644" i="1"/>
  <c r="T644" i="1"/>
  <c r="V644" i="1"/>
  <c r="X644" i="1"/>
  <c r="AA649" i="1"/>
  <c r="AA650" i="1"/>
  <c r="AA651" i="1"/>
  <c r="B654" i="1"/>
  <c r="F654" i="1"/>
  <c r="H654" i="1"/>
  <c r="J654" i="1"/>
  <c r="L654" i="1"/>
  <c r="N654" i="1"/>
  <c r="P654" i="1"/>
  <c r="R654" i="1"/>
  <c r="T654" i="1"/>
  <c r="V654" i="1"/>
  <c r="X654" i="1"/>
  <c r="AA659" i="1"/>
  <c r="AA660" i="1"/>
  <c r="AA661" i="1"/>
  <c r="B664" i="1"/>
  <c r="F664" i="1"/>
  <c r="H664" i="1"/>
  <c r="J664" i="1"/>
  <c r="L664" i="1"/>
  <c r="N664" i="1"/>
  <c r="P664" i="1"/>
  <c r="R664" i="1"/>
  <c r="T664" i="1"/>
  <c r="V664" i="1"/>
  <c r="X664" i="1"/>
  <c r="AA672" i="1"/>
  <c r="AA673" i="1"/>
  <c r="AA674" i="1"/>
  <c r="B677" i="1"/>
  <c r="D677" i="1"/>
  <c r="F677" i="1"/>
  <c r="H677" i="1"/>
  <c r="J677" i="1"/>
  <c r="L677" i="1"/>
  <c r="N677" i="1"/>
  <c r="P677" i="1"/>
  <c r="R677" i="1"/>
  <c r="T677" i="1"/>
  <c r="V677" i="1"/>
  <c r="X677" i="1"/>
  <c r="AA685" i="1"/>
  <c r="AA686" i="1"/>
  <c r="AA687" i="1"/>
  <c r="B690" i="1"/>
  <c r="F690" i="1"/>
  <c r="H690" i="1"/>
  <c r="J690" i="1"/>
  <c r="L690" i="1"/>
  <c r="N690" i="1"/>
  <c r="P690" i="1"/>
  <c r="R690" i="1"/>
  <c r="T690" i="1"/>
  <c r="V690" i="1"/>
  <c r="X690" i="1"/>
  <c r="AA695" i="1"/>
  <c r="AA696" i="1"/>
  <c r="AA697" i="1"/>
  <c r="B700" i="1"/>
  <c r="D700" i="1"/>
  <c r="F700" i="1"/>
  <c r="H700" i="1"/>
  <c r="J700" i="1"/>
  <c r="L700" i="1"/>
  <c r="N700" i="1"/>
  <c r="P700" i="1"/>
  <c r="R700" i="1"/>
  <c r="T700" i="1"/>
  <c r="V700" i="1"/>
  <c r="X700" i="1"/>
  <c r="C710" i="1"/>
  <c r="E710" i="1"/>
  <c r="G710" i="1"/>
  <c r="I710" i="1"/>
  <c r="K710" i="1"/>
  <c r="M710" i="1"/>
  <c r="O710" i="1"/>
  <c r="Q710" i="1"/>
  <c r="S710" i="1"/>
  <c r="U710" i="1"/>
  <c r="W710" i="1"/>
  <c r="Y710" i="1"/>
  <c r="C723" i="1"/>
  <c r="E723" i="1"/>
  <c r="G723" i="1"/>
  <c r="I723" i="1"/>
  <c r="K723" i="1"/>
  <c r="M723" i="1"/>
  <c r="O723" i="1"/>
  <c r="Q723" i="1"/>
  <c r="S723" i="1"/>
  <c r="U723" i="1"/>
  <c r="W723" i="1"/>
  <c r="Y723" i="1"/>
  <c r="C733" i="1"/>
  <c r="E733" i="1"/>
  <c r="G733" i="1"/>
  <c r="I733" i="1"/>
  <c r="K733" i="1"/>
  <c r="O733" i="1"/>
  <c r="Q733" i="1"/>
  <c r="S733" i="1"/>
  <c r="U733" i="1"/>
  <c r="W733" i="1"/>
  <c r="Y733" i="1"/>
  <c r="C743" i="1"/>
  <c r="E743" i="1"/>
  <c r="G743" i="1"/>
  <c r="I743" i="1"/>
  <c r="K743" i="1"/>
  <c r="M743" i="1"/>
  <c r="O743" i="1"/>
  <c r="Q743" i="1"/>
  <c r="S743" i="1"/>
  <c r="U743" i="1"/>
  <c r="W743" i="1"/>
  <c r="Y743" i="1"/>
  <c r="AA748" i="1"/>
  <c r="AA749" i="1"/>
  <c r="AA750" i="1"/>
  <c r="B753" i="1"/>
  <c r="F753" i="1"/>
  <c r="H753" i="1"/>
  <c r="J753" i="1"/>
  <c r="L753" i="1"/>
  <c r="N753" i="1"/>
  <c r="P753" i="1"/>
  <c r="R753" i="1"/>
  <c r="T753" i="1"/>
  <c r="V753" i="1"/>
  <c r="X753" i="1"/>
  <c r="AA758" i="1"/>
  <c r="AA759" i="1"/>
  <c r="AA760" i="1"/>
  <c r="B763" i="1"/>
  <c r="D763" i="1"/>
  <c r="F763" i="1"/>
  <c r="H763" i="1"/>
  <c r="J763" i="1"/>
  <c r="L763" i="1"/>
  <c r="N763" i="1"/>
  <c r="P763" i="1"/>
  <c r="R763" i="1"/>
  <c r="T763" i="1"/>
  <c r="V763" i="1"/>
  <c r="X763" i="1"/>
  <c r="AA768" i="1"/>
  <c r="AA769" i="1"/>
  <c r="AA770" i="1"/>
  <c r="B773" i="1"/>
  <c r="F773" i="1"/>
  <c r="H773" i="1"/>
  <c r="J773" i="1"/>
  <c r="L773" i="1"/>
  <c r="N773" i="1"/>
  <c r="P773" i="1"/>
  <c r="R773" i="1"/>
  <c r="T773" i="1"/>
  <c r="V773" i="1"/>
  <c r="X773" i="1"/>
  <c r="AA778" i="1"/>
  <c r="AA779" i="1"/>
  <c r="AA780" i="1"/>
  <c r="B783" i="1"/>
  <c r="D783" i="1"/>
  <c r="F783" i="1"/>
  <c r="H783" i="1"/>
  <c r="J783" i="1"/>
  <c r="L783" i="1"/>
  <c r="N783" i="1"/>
  <c r="P783" i="1"/>
  <c r="R783" i="1"/>
  <c r="T783" i="1"/>
  <c r="V783" i="1"/>
  <c r="X783" i="1"/>
  <c r="AA788" i="1"/>
  <c r="AA789" i="1"/>
  <c r="AA790" i="1"/>
  <c r="B793" i="1"/>
  <c r="F793" i="1"/>
  <c r="H793" i="1"/>
  <c r="J793" i="1"/>
  <c r="L793" i="1"/>
  <c r="N793" i="1"/>
  <c r="P793" i="1"/>
  <c r="R793" i="1"/>
  <c r="T793" i="1"/>
  <c r="V793" i="1"/>
  <c r="X793" i="1"/>
  <c r="AA798" i="1"/>
  <c r="AA799" i="1"/>
  <c r="AA800" i="1"/>
  <c r="B803" i="1"/>
  <c r="D803" i="1"/>
  <c r="F803" i="1"/>
  <c r="H803" i="1"/>
  <c r="J803" i="1"/>
  <c r="L803" i="1"/>
  <c r="N803" i="1"/>
  <c r="P803" i="1"/>
  <c r="R803" i="1"/>
  <c r="T803" i="1"/>
  <c r="V803" i="1"/>
  <c r="X803" i="1"/>
  <c r="AA808" i="1"/>
  <c r="AA809" i="1"/>
  <c r="AA810" i="1"/>
  <c r="B813" i="1"/>
  <c r="F813" i="1"/>
  <c r="H813" i="1"/>
  <c r="J813" i="1"/>
  <c r="L813" i="1"/>
  <c r="N813" i="1"/>
  <c r="P813" i="1"/>
  <c r="R813" i="1"/>
  <c r="T813" i="1"/>
  <c r="V813" i="1"/>
  <c r="X813" i="1"/>
  <c r="AA818" i="1"/>
  <c r="AA819" i="1"/>
  <c r="AA820" i="1"/>
  <c r="B823" i="1"/>
  <c r="D823" i="1"/>
  <c r="F823" i="1"/>
  <c r="H823" i="1"/>
  <c r="J823" i="1"/>
  <c r="L823" i="1"/>
  <c r="N823" i="1"/>
  <c r="P823" i="1"/>
  <c r="R823" i="1"/>
  <c r="T823" i="1"/>
  <c r="V823" i="1"/>
  <c r="X823" i="1"/>
  <c r="AA828" i="1"/>
  <c r="AA829" i="1"/>
  <c r="AA830" i="1"/>
  <c r="B833" i="1"/>
  <c r="F833" i="1"/>
  <c r="H833" i="1"/>
  <c r="J833" i="1"/>
  <c r="L833" i="1"/>
  <c r="N833" i="1"/>
  <c r="P833" i="1"/>
  <c r="R833" i="1"/>
  <c r="T833" i="1"/>
  <c r="V833" i="1"/>
  <c r="X833" i="1"/>
  <c r="C843" i="1"/>
  <c r="E843" i="1"/>
  <c r="G843" i="1"/>
  <c r="I843" i="1"/>
  <c r="K843" i="1"/>
  <c r="M843" i="1"/>
  <c r="O843" i="1"/>
  <c r="Q843" i="1"/>
  <c r="S843" i="1"/>
  <c r="U843" i="1"/>
  <c r="W843" i="1"/>
  <c r="Y843" i="1"/>
  <c r="Z851" i="1"/>
  <c r="AB851" i="1" s="1"/>
  <c r="AB847" i="1"/>
  <c r="C853" i="1"/>
  <c r="E853" i="1"/>
  <c r="G853" i="1"/>
  <c r="I853" i="1"/>
  <c r="K853" i="1"/>
  <c r="O853" i="1"/>
  <c r="Q853" i="1"/>
  <c r="S853" i="1"/>
  <c r="U853" i="1"/>
  <c r="W853" i="1"/>
  <c r="Y853" i="1"/>
  <c r="C863" i="1"/>
  <c r="E863" i="1"/>
  <c r="G863" i="1"/>
  <c r="I863" i="1"/>
  <c r="K863" i="1"/>
  <c r="M863" i="1"/>
  <c r="O863" i="1"/>
  <c r="Q863" i="1"/>
  <c r="S863" i="1"/>
  <c r="U863" i="1"/>
  <c r="W863" i="1"/>
  <c r="Y863" i="1"/>
  <c r="Z871" i="1"/>
  <c r="AB871" i="1" s="1"/>
  <c r="AB867" i="1"/>
  <c r="C873" i="1"/>
  <c r="E873" i="1"/>
  <c r="G873" i="1"/>
  <c r="I873" i="1"/>
  <c r="K873" i="1"/>
  <c r="O873" i="1"/>
  <c r="Q873" i="1"/>
  <c r="S873" i="1"/>
  <c r="U873" i="1"/>
  <c r="W873" i="1"/>
  <c r="Y873" i="1"/>
  <c r="C883" i="1"/>
  <c r="E883" i="1"/>
  <c r="G883" i="1"/>
  <c r="I883" i="1"/>
  <c r="K883" i="1"/>
  <c r="M883" i="1"/>
  <c r="O883" i="1"/>
  <c r="Q883" i="1"/>
  <c r="S883" i="1"/>
  <c r="U883" i="1"/>
  <c r="W883" i="1"/>
  <c r="Y883" i="1"/>
  <c r="Z891" i="1"/>
  <c r="AB891" i="1" s="1"/>
  <c r="AB887" i="1"/>
  <c r="C893" i="1"/>
  <c r="E893" i="1"/>
  <c r="G893" i="1"/>
  <c r="I893" i="1"/>
  <c r="K893" i="1"/>
  <c r="O893" i="1"/>
  <c r="Q893" i="1"/>
  <c r="S893" i="1"/>
  <c r="U893" i="1"/>
  <c r="W893" i="1"/>
  <c r="Y893" i="1"/>
  <c r="C906" i="1"/>
  <c r="E906" i="1"/>
  <c r="G906" i="1"/>
  <c r="I906" i="1"/>
  <c r="K906" i="1"/>
  <c r="M906" i="1"/>
  <c r="O906" i="1"/>
  <c r="Q906" i="1"/>
  <c r="S906" i="1"/>
  <c r="U906" i="1"/>
  <c r="W906" i="1"/>
  <c r="Y906" i="1"/>
  <c r="Z914" i="1"/>
  <c r="AB914" i="1" s="1"/>
  <c r="AB910" i="1"/>
  <c r="AA913" i="1"/>
  <c r="B916" i="1"/>
  <c r="D916" i="1"/>
  <c r="F916" i="1"/>
  <c r="H916" i="1"/>
  <c r="J916" i="1"/>
  <c r="L916" i="1"/>
  <c r="N916" i="1"/>
  <c r="P916" i="1"/>
  <c r="R916" i="1"/>
  <c r="T916" i="1"/>
  <c r="V916" i="1"/>
  <c r="X916" i="1"/>
  <c r="AA921" i="1"/>
  <c r="AA922" i="1"/>
  <c r="AA923" i="1"/>
  <c r="B926" i="1"/>
  <c r="F926" i="1"/>
  <c r="H926" i="1"/>
  <c r="J926" i="1"/>
  <c r="L926" i="1"/>
  <c r="N926" i="1"/>
  <c r="P926" i="1"/>
  <c r="R926" i="1"/>
  <c r="T926" i="1"/>
  <c r="V926" i="1"/>
  <c r="X926" i="1"/>
  <c r="AA931" i="1"/>
  <c r="AA932" i="1"/>
  <c r="AA933" i="1"/>
  <c r="B936" i="1"/>
  <c r="D936" i="1"/>
  <c r="F936" i="1"/>
  <c r="H936" i="1"/>
  <c r="J936" i="1"/>
  <c r="L936" i="1"/>
  <c r="N936" i="1"/>
  <c r="P936" i="1"/>
  <c r="R936" i="1"/>
  <c r="T936" i="1"/>
  <c r="V936" i="1"/>
  <c r="X936" i="1"/>
  <c r="AA941" i="1"/>
  <c r="AA942" i="1"/>
  <c r="AA943" i="1"/>
  <c r="B946" i="1"/>
  <c r="F946" i="1"/>
  <c r="H946" i="1"/>
  <c r="J946" i="1"/>
  <c r="L946" i="1"/>
  <c r="N946" i="1"/>
  <c r="P946" i="1"/>
  <c r="R946" i="1"/>
  <c r="T946" i="1"/>
  <c r="V946" i="1"/>
  <c r="X946" i="1"/>
  <c r="AA951" i="1"/>
  <c r="AA952" i="1"/>
  <c r="AA953" i="1"/>
  <c r="B956" i="1"/>
  <c r="D956" i="1"/>
  <c r="F956" i="1"/>
  <c r="H956" i="1"/>
  <c r="J956" i="1"/>
  <c r="L956" i="1"/>
  <c r="N956" i="1"/>
  <c r="P956" i="1"/>
  <c r="R956" i="1"/>
  <c r="T956" i="1"/>
  <c r="V956" i="1"/>
  <c r="X956" i="1"/>
  <c r="AA961" i="1"/>
  <c r="AA962" i="1"/>
  <c r="AA963" i="1"/>
  <c r="B966" i="1"/>
  <c r="F966" i="1"/>
  <c r="H966" i="1"/>
  <c r="J966" i="1"/>
  <c r="L966" i="1"/>
  <c r="N966" i="1"/>
  <c r="P966" i="1"/>
  <c r="R966" i="1"/>
  <c r="T966" i="1"/>
  <c r="V966" i="1"/>
  <c r="X966" i="1"/>
  <c r="AA971" i="1"/>
  <c r="AA972" i="1"/>
  <c r="AA973" i="1"/>
  <c r="B976" i="1"/>
  <c r="D976" i="1"/>
  <c r="F976" i="1"/>
  <c r="H976" i="1"/>
  <c r="J976" i="1"/>
  <c r="L976" i="1"/>
  <c r="N976" i="1"/>
  <c r="P976" i="1"/>
  <c r="R976" i="1"/>
  <c r="T976" i="1"/>
  <c r="V976" i="1"/>
  <c r="X976" i="1"/>
  <c r="AA981" i="1"/>
  <c r="AA982" i="1"/>
  <c r="AA983" i="1"/>
  <c r="B986" i="1"/>
  <c r="F986" i="1"/>
  <c r="H986" i="1"/>
  <c r="J986" i="1"/>
  <c r="L986" i="1"/>
  <c r="N986" i="1"/>
  <c r="P986" i="1"/>
  <c r="R986" i="1"/>
  <c r="T986" i="1"/>
  <c r="V986" i="1"/>
  <c r="X986" i="1"/>
  <c r="AA991" i="1"/>
  <c r="AA992" i="1"/>
  <c r="AA993" i="1"/>
  <c r="B996" i="1"/>
  <c r="D996" i="1"/>
  <c r="F996" i="1"/>
  <c r="H996" i="1"/>
  <c r="J996" i="1"/>
  <c r="L996" i="1"/>
  <c r="N996" i="1"/>
  <c r="P996" i="1"/>
  <c r="R996" i="1"/>
  <c r="T996" i="1"/>
  <c r="V996" i="1"/>
  <c r="X996" i="1"/>
  <c r="AA1001" i="1"/>
  <c r="AA1002" i="1"/>
  <c r="AA1003" i="1"/>
  <c r="B1006" i="1"/>
  <c r="F1006" i="1"/>
  <c r="H1006" i="1"/>
  <c r="J1006" i="1"/>
  <c r="L1006" i="1"/>
  <c r="N1006" i="1"/>
  <c r="P1006" i="1"/>
  <c r="R1006" i="1"/>
  <c r="T1006" i="1"/>
  <c r="V1006" i="1"/>
  <c r="X1006" i="1"/>
  <c r="AA1011" i="1"/>
  <c r="AA1012" i="1"/>
  <c r="AA1013" i="1"/>
  <c r="B1016" i="1"/>
  <c r="D1016" i="1"/>
  <c r="F1016" i="1"/>
  <c r="H1016" i="1"/>
  <c r="J1016" i="1"/>
  <c r="L1016" i="1"/>
  <c r="N1016" i="1"/>
  <c r="P1016" i="1"/>
  <c r="R1016" i="1"/>
  <c r="T1016" i="1"/>
  <c r="V1016" i="1"/>
  <c r="X1016" i="1"/>
  <c r="AA1021" i="1"/>
  <c r="AA1022" i="1"/>
  <c r="AA1023" i="1"/>
  <c r="B1026" i="1"/>
  <c r="F1026" i="1"/>
  <c r="H1026" i="1"/>
  <c r="J1026" i="1"/>
  <c r="L1026" i="1"/>
  <c r="N1026" i="1"/>
  <c r="P1026" i="1"/>
  <c r="R1026" i="1"/>
  <c r="T1026" i="1"/>
  <c r="V1026" i="1"/>
  <c r="X1026" i="1"/>
  <c r="AA1031" i="1"/>
  <c r="AA1032" i="1"/>
  <c r="AA1033" i="1"/>
  <c r="B1036" i="1"/>
  <c r="D1036" i="1"/>
  <c r="F1036" i="1"/>
  <c r="H1036" i="1"/>
  <c r="J1036" i="1"/>
  <c r="L1036" i="1"/>
  <c r="N1036" i="1"/>
  <c r="P1036" i="1"/>
  <c r="R1036" i="1"/>
  <c r="T1036" i="1"/>
  <c r="V1036" i="1"/>
  <c r="X1036" i="1"/>
  <c r="AA1041" i="1"/>
  <c r="AA1042" i="1"/>
  <c r="AA1043" i="1"/>
  <c r="B1046" i="1"/>
  <c r="F1046" i="1"/>
  <c r="H1046" i="1"/>
  <c r="J1046" i="1"/>
  <c r="L1046" i="1"/>
  <c r="N1046" i="1"/>
  <c r="P1046" i="1"/>
  <c r="R1046" i="1"/>
  <c r="T1046" i="1"/>
  <c r="V1046" i="1"/>
  <c r="X1046" i="1"/>
  <c r="AA1051" i="1"/>
  <c r="AA1052" i="1"/>
  <c r="AA1053" i="1"/>
  <c r="B1056" i="1"/>
  <c r="D1056" i="1"/>
  <c r="F1056" i="1"/>
  <c r="H1056" i="1"/>
  <c r="J1056" i="1"/>
  <c r="L1056" i="1"/>
  <c r="N1056" i="1"/>
  <c r="P1056" i="1"/>
  <c r="R1056" i="1"/>
  <c r="T1056" i="1"/>
  <c r="V1056" i="1"/>
  <c r="X1056" i="1"/>
  <c r="AA1061" i="1"/>
  <c r="AA1062" i="1"/>
  <c r="AA1063" i="1"/>
  <c r="B1066" i="1"/>
  <c r="F1066" i="1"/>
  <c r="H1066" i="1"/>
  <c r="J1066" i="1"/>
  <c r="L1066" i="1"/>
  <c r="N1066" i="1"/>
  <c r="P1066" i="1"/>
  <c r="R1066" i="1"/>
  <c r="T1066" i="1"/>
  <c r="V1066" i="1"/>
  <c r="X1066" i="1"/>
  <c r="AA1071" i="1"/>
  <c r="AA1072" i="1"/>
  <c r="AA1073" i="1"/>
  <c r="B1076" i="1"/>
  <c r="D1076" i="1"/>
  <c r="F1076" i="1"/>
  <c r="H1076" i="1"/>
  <c r="J1076" i="1"/>
  <c r="L1076" i="1"/>
  <c r="N1076" i="1"/>
  <c r="P1076" i="1"/>
  <c r="R1076" i="1"/>
  <c r="T1076" i="1"/>
  <c r="V1076" i="1"/>
  <c r="X1076" i="1"/>
  <c r="AA1081" i="1"/>
  <c r="AA1083" i="1"/>
  <c r="B1086" i="1"/>
  <c r="F1086" i="1"/>
  <c r="H1086" i="1"/>
  <c r="J1086" i="1"/>
  <c r="L1086" i="1"/>
  <c r="N1086" i="1"/>
  <c r="P1086" i="1"/>
  <c r="R1086" i="1"/>
  <c r="T1086" i="1"/>
  <c r="V1086" i="1"/>
  <c r="X1086" i="1"/>
  <c r="AA1091" i="1"/>
  <c r="AA1092" i="1"/>
  <c r="AA1093" i="1"/>
  <c r="B1096" i="1"/>
  <c r="F1096" i="1"/>
  <c r="H1096" i="1"/>
  <c r="J1096" i="1"/>
  <c r="L1096" i="1"/>
  <c r="N1096" i="1"/>
  <c r="P1096" i="1"/>
  <c r="R1096" i="1"/>
  <c r="T1096" i="1"/>
  <c r="V1096" i="1"/>
  <c r="X1096" i="1"/>
  <c r="AA1101" i="1"/>
  <c r="AA1102" i="1"/>
  <c r="AA1103" i="1"/>
  <c r="B1106" i="1"/>
  <c r="F1106" i="1"/>
  <c r="H1106" i="1"/>
  <c r="J1106" i="1"/>
  <c r="L1106" i="1"/>
  <c r="N1106" i="1"/>
  <c r="P1106" i="1"/>
  <c r="R1106" i="1"/>
  <c r="T1106" i="1"/>
  <c r="V1106" i="1"/>
  <c r="X1106" i="1"/>
  <c r="AA1111" i="1"/>
  <c r="AA1112" i="1"/>
  <c r="AA1113" i="1"/>
  <c r="B1116" i="1"/>
  <c r="F1116" i="1"/>
  <c r="H1116" i="1"/>
  <c r="J1116" i="1"/>
  <c r="L1116" i="1"/>
  <c r="N1116" i="1"/>
  <c r="P1116" i="1"/>
  <c r="R1116" i="1"/>
  <c r="T1116" i="1"/>
  <c r="V1116" i="1"/>
  <c r="X1116" i="1"/>
  <c r="AA1121" i="1"/>
  <c r="AA1122" i="1"/>
  <c r="AA1123" i="1"/>
  <c r="B1126" i="1"/>
  <c r="F1126" i="1"/>
  <c r="H1126" i="1"/>
  <c r="J1126" i="1"/>
  <c r="L1126" i="1"/>
  <c r="N1126" i="1"/>
  <c r="P1126" i="1"/>
  <c r="R1126" i="1"/>
  <c r="T1126" i="1"/>
  <c r="V1126" i="1"/>
  <c r="X1126" i="1"/>
  <c r="AA1131" i="1"/>
  <c r="AA1132" i="1"/>
  <c r="AA1133" i="1"/>
  <c r="B1136" i="1"/>
  <c r="F1136" i="1"/>
  <c r="H1136" i="1"/>
  <c r="J1136" i="1"/>
  <c r="L1136" i="1"/>
  <c r="N1136" i="1"/>
  <c r="P1136" i="1"/>
  <c r="R1136" i="1"/>
  <c r="T1136" i="1"/>
  <c r="V1136" i="1"/>
  <c r="X1136" i="1"/>
  <c r="AA1141" i="1"/>
  <c r="AA1142" i="1"/>
  <c r="AA1143" i="1"/>
  <c r="B1146" i="1"/>
  <c r="F1146" i="1"/>
  <c r="H1146" i="1"/>
  <c r="J1146" i="1"/>
  <c r="L1146" i="1"/>
  <c r="N1146" i="1"/>
  <c r="P1146" i="1"/>
  <c r="R1146" i="1"/>
  <c r="T1146" i="1"/>
  <c r="V1146" i="1"/>
  <c r="X1146" i="1"/>
  <c r="AA1151" i="1"/>
  <c r="AA1152" i="1"/>
  <c r="AA1153" i="1"/>
  <c r="B1156" i="1"/>
  <c r="F1156" i="1"/>
  <c r="H1156" i="1"/>
  <c r="J1156" i="1"/>
  <c r="L1156" i="1"/>
  <c r="N1156" i="1"/>
  <c r="P1156" i="1"/>
  <c r="R1156" i="1"/>
  <c r="T1156" i="1"/>
  <c r="V1156" i="1"/>
  <c r="X1156" i="1"/>
  <c r="AA1161" i="1"/>
  <c r="B1166" i="1"/>
  <c r="F1166" i="1"/>
  <c r="H1166" i="1"/>
  <c r="J1166" i="1"/>
  <c r="L1166" i="1"/>
  <c r="N1166" i="1"/>
  <c r="P1166" i="1"/>
  <c r="R1166" i="1"/>
  <c r="T1166" i="1"/>
  <c r="V1166" i="1"/>
  <c r="X1166" i="1"/>
  <c r="B1176" i="1"/>
  <c r="F1176" i="1"/>
  <c r="H1176" i="1"/>
  <c r="J1176" i="1"/>
  <c r="L1176" i="1"/>
  <c r="N1176" i="1"/>
  <c r="P1176" i="1"/>
  <c r="R1176" i="1"/>
  <c r="T1176" i="1"/>
  <c r="V1176" i="1"/>
  <c r="X1176" i="1"/>
  <c r="B1186" i="1"/>
  <c r="F1186" i="1"/>
  <c r="H1186" i="1"/>
  <c r="J1186" i="1"/>
  <c r="L1186" i="1"/>
  <c r="N1186" i="1"/>
  <c r="P1186" i="1"/>
  <c r="R1186" i="1"/>
  <c r="T1186" i="1"/>
  <c r="V1186" i="1"/>
  <c r="X1186" i="1"/>
  <c r="B1196" i="1"/>
  <c r="F1196" i="1"/>
  <c r="H1196" i="1"/>
  <c r="J1196" i="1"/>
  <c r="L1196" i="1"/>
  <c r="N1196" i="1"/>
  <c r="P1196" i="1"/>
  <c r="R1196" i="1"/>
  <c r="T1196" i="1"/>
  <c r="V1196" i="1"/>
  <c r="X1196" i="1"/>
  <c r="B1206" i="1"/>
  <c r="F1206" i="1"/>
  <c r="H1206" i="1"/>
  <c r="J1206" i="1"/>
  <c r="L1206" i="1"/>
  <c r="N1206" i="1"/>
  <c r="P1206" i="1"/>
  <c r="R1206" i="1"/>
  <c r="T1206" i="1"/>
  <c r="V1206" i="1"/>
  <c r="X1206" i="1"/>
  <c r="B1216" i="1"/>
  <c r="F1216" i="1"/>
  <c r="H1216" i="1"/>
  <c r="J1216" i="1"/>
  <c r="L1216" i="1"/>
  <c r="N1216" i="1"/>
  <c r="P1216" i="1"/>
  <c r="R1216" i="1"/>
  <c r="T1216" i="1"/>
  <c r="V1216" i="1"/>
  <c r="X1216" i="1"/>
  <c r="B1226" i="1"/>
  <c r="F1226" i="1"/>
  <c r="H1226" i="1"/>
  <c r="J1226" i="1"/>
  <c r="L1226" i="1"/>
  <c r="N1226" i="1"/>
  <c r="P1226" i="1"/>
  <c r="R1226" i="1"/>
  <c r="T1226" i="1"/>
  <c r="V1226" i="1"/>
  <c r="X1226" i="1"/>
  <c r="B1236" i="1"/>
  <c r="F1236" i="1"/>
  <c r="H1236" i="1"/>
  <c r="J1236" i="1"/>
  <c r="L1236" i="1"/>
  <c r="N1236" i="1"/>
  <c r="P1236" i="1"/>
  <c r="R1236" i="1"/>
  <c r="T1236" i="1"/>
  <c r="V1236" i="1"/>
  <c r="X1236" i="1"/>
  <c r="B1246" i="1"/>
  <c r="F1246" i="1"/>
  <c r="H1246" i="1"/>
  <c r="J1246" i="1"/>
  <c r="L1246" i="1"/>
  <c r="N1246" i="1"/>
  <c r="P1246" i="1"/>
  <c r="R1246" i="1"/>
  <c r="T1246" i="1"/>
  <c r="V1246" i="1"/>
  <c r="X1246" i="1"/>
  <c r="B1256" i="1"/>
  <c r="F1256" i="1"/>
  <c r="H1256" i="1"/>
  <c r="J1256" i="1"/>
  <c r="L1256" i="1"/>
  <c r="N1256" i="1"/>
  <c r="P1256" i="1"/>
  <c r="R1256" i="1"/>
  <c r="T1256" i="1"/>
  <c r="V1256" i="1"/>
  <c r="X1256" i="1"/>
  <c r="B1266" i="1"/>
  <c r="F1266" i="1"/>
  <c r="H1266" i="1"/>
  <c r="J1266" i="1"/>
  <c r="L1266" i="1"/>
  <c r="N1266" i="1"/>
  <c r="P1266" i="1"/>
  <c r="R1266" i="1"/>
  <c r="T1266" i="1"/>
  <c r="V1266" i="1"/>
  <c r="X1266" i="1"/>
  <c r="B1276" i="1"/>
  <c r="F1276" i="1"/>
  <c r="H1276" i="1"/>
  <c r="J1276" i="1"/>
  <c r="L1276" i="1"/>
  <c r="N1276" i="1"/>
  <c r="P1276" i="1"/>
  <c r="R1276" i="1"/>
  <c r="T1276" i="1"/>
  <c r="V1276" i="1"/>
  <c r="X1276" i="1"/>
  <c r="B1286" i="1"/>
  <c r="D1286" i="1"/>
  <c r="AA573" i="1"/>
  <c r="M574" i="1"/>
  <c r="Z578" i="1"/>
  <c r="D582" i="1"/>
  <c r="D584" i="1" s="1"/>
  <c r="AA583" i="1"/>
  <c r="M584" i="1"/>
  <c r="Z588" i="1"/>
  <c r="AA588" i="1" s="1"/>
  <c r="AA592" i="1" s="1"/>
  <c r="D592" i="1"/>
  <c r="D594" i="1" s="1"/>
  <c r="AA593" i="1"/>
  <c r="M594" i="1"/>
  <c r="Z598" i="1"/>
  <c r="D602" i="1"/>
  <c r="D604" i="1" s="1"/>
  <c r="AA603" i="1"/>
  <c r="M604" i="1"/>
  <c r="AA608" i="1"/>
  <c r="AA612" i="1" s="1"/>
  <c r="M612" i="1"/>
  <c r="M614" i="1" s="1"/>
  <c r="Z613" i="1"/>
  <c r="Z614" i="1" s="1"/>
  <c r="AB614" i="1" s="1"/>
  <c r="D614" i="1"/>
  <c r="AA618" i="1"/>
  <c r="AA622" i="1" s="1"/>
  <c r="M622" i="1"/>
  <c r="M624" i="1" s="1"/>
  <c r="Z623" i="1"/>
  <c r="Z624" i="1" s="1"/>
  <c r="AB624" i="1" s="1"/>
  <c r="D624" i="1"/>
  <c r="AA628" i="1"/>
  <c r="AA632" i="1" s="1"/>
  <c r="M632" i="1"/>
  <c r="M634" i="1" s="1"/>
  <c r="Z633" i="1"/>
  <c r="Z634" i="1" s="1"/>
  <c r="AB634" i="1" s="1"/>
  <c r="D634" i="1"/>
  <c r="AA638" i="1"/>
  <c r="AA642" i="1" s="1"/>
  <c r="M642" i="1"/>
  <c r="M644" i="1" s="1"/>
  <c r="Z643" i="1"/>
  <c r="Z644" i="1" s="1"/>
  <c r="AB644" i="1" s="1"/>
  <c r="D644" i="1"/>
  <c r="AA648" i="1"/>
  <c r="AA652" i="1" s="1"/>
  <c r="M652" i="1"/>
  <c r="M654" i="1" s="1"/>
  <c r="Z653" i="1"/>
  <c r="Z654" i="1" s="1"/>
  <c r="AB654" i="1" s="1"/>
  <c r="D654" i="1"/>
  <c r="AA658" i="1"/>
  <c r="AA662" i="1" s="1"/>
  <c r="M662" i="1"/>
  <c r="M664" i="1" s="1"/>
  <c r="Z663" i="1"/>
  <c r="Z664" i="1" s="1"/>
  <c r="AB664" i="1" s="1"/>
  <c r="D664" i="1"/>
  <c r="AA671" i="1"/>
  <c r="AA675" i="1" s="1"/>
  <c r="M675" i="1"/>
  <c r="M677" i="1" s="1"/>
  <c r="Z676" i="1"/>
  <c r="Z684" i="1"/>
  <c r="Z688" i="1" s="1"/>
  <c r="AB688" i="1" s="1"/>
  <c r="Z689" i="1"/>
  <c r="Z690" i="1" s="1"/>
  <c r="AB690" i="1" s="1"/>
  <c r="D690" i="1"/>
  <c r="Z704" i="1"/>
  <c r="Z709" i="1"/>
  <c r="Z717" i="1"/>
  <c r="Z722" i="1"/>
  <c r="Z727" i="1"/>
  <c r="Z731" i="1" s="1"/>
  <c r="AB731" i="1" s="1"/>
  <c r="D731" i="1"/>
  <c r="D733" i="1" s="1"/>
  <c r="AA732" i="1"/>
  <c r="M733" i="1"/>
  <c r="Z737" i="1"/>
  <c r="D741" i="1"/>
  <c r="D743" i="1" s="1"/>
  <c r="Z747" i="1"/>
  <c r="D751" i="1"/>
  <c r="D753" i="1" s="1"/>
  <c r="AA757" i="1"/>
  <c r="AA761" i="1" s="1"/>
  <c r="M761" i="1"/>
  <c r="M763" i="1" s="1"/>
  <c r="Z762" i="1"/>
  <c r="Z767" i="1"/>
  <c r="D771" i="1"/>
  <c r="D773" i="1" s="1"/>
  <c r="AA777" i="1"/>
  <c r="AA781" i="1" s="1"/>
  <c r="M781" i="1"/>
  <c r="M783" i="1" s="1"/>
  <c r="Z782" i="1"/>
  <c r="Z787" i="1"/>
  <c r="D791" i="1"/>
  <c r="D793" i="1" s="1"/>
  <c r="AA797" i="1"/>
  <c r="AA801" i="1" s="1"/>
  <c r="M801" i="1"/>
  <c r="M803" i="1" s="1"/>
  <c r="Z802" i="1"/>
  <c r="Z807" i="1"/>
  <c r="D811" i="1"/>
  <c r="D813" i="1" s="1"/>
  <c r="AA817" i="1"/>
  <c r="AA821" i="1" s="1"/>
  <c r="M821" i="1"/>
  <c r="M823" i="1" s="1"/>
  <c r="Z822" i="1"/>
  <c r="Z827" i="1"/>
  <c r="D831" i="1"/>
  <c r="D833" i="1" s="1"/>
  <c r="Z837" i="1"/>
  <c r="AA837" i="1" s="1"/>
  <c r="AA841" i="1" s="1"/>
  <c r="D841" i="1"/>
  <c r="D843" i="1" s="1"/>
  <c r="AA847" i="1"/>
  <c r="AA851" i="1" s="1"/>
  <c r="M851" i="1"/>
  <c r="M853" i="1" s="1"/>
  <c r="Z852" i="1"/>
  <c r="Z857" i="1"/>
  <c r="D861" i="1"/>
  <c r="D863" i="1" s="1"/>
  <c r="AA867" i="1"/>
  <c r="AA871" i="1" s="1"/>
  <c r="M871" i="1"/>
  <c r="M873" i="1" s="1"/>
  <c r="Z872" i="1"/>
  <c r="Z877" i="1"/>
  <c r="AA877" i="1" s="1"/>
  <c r="AA881" i="1" s="1"/>
  <c r="D881" i="1"/>
  <c r="D883" i="1" s="1"/>
  <c r="AA887" i="1"/>
  <c r="AA891" i="1" s="1"/>
  <c r="M891" i="1"/>
  <c r="M893" i="1" s="1"/>
  <c r="Z892" i="1"/>
  <c r="Z900" i="1"/>
  <c r="Z904" i="1" s="1"/>
  <c r="AB904" i="1" s="1"/>
  <c r="Z905" i="1"/>
  <c r="D906" i="1"/>
  <c r="AA910" i="1"/>
  <c r="AA914" i="1" s="1"/>
  <c r="M914" i="1"/>
  <c r="M916" i="1" s="1"/>
  <c r="Z915" i="1"/>
  <c r="Z920" i="1"/>
  <c r="Z924" i="1" s="1"/>
  <c r="AB924" i="1" s="1"/>
  <c r="Z925" i="1"/>
  <c r="D926" i="1"/>
  <c r="AA935" i="1"/>
  <c r="M936" i="1"/>
  <c r="Z940" i="1"/>
  <c r="Z944" i="1" s="1"/>
  <c r="AB944" i="1" s="1"/>
  <c r="Z945" i="1"/>
  <c r="D946" i="1"/>
  <c r="AA955" i="1"/>
  <c r="M956" i="1"/>
  <c r="Z960" i="1"/>
  <c r="Z964" i="1" s="1"/>
  <c r="AB964" i="1" s="1"/>
  <c r="Z965" i="1"/>
  <c r="D966" i="1"/>
  <c r="AA975" i="1"/>
  <c r="M976" i="1"/>
  <c r="Z980" i="1"/>
  <c r="Z984" i="1" s="1"/>
  <c r="AB984" i="1" s="1"/>
  <c r="Z985" i="1"/>
  <c r="D986" i="1"/>
  <c r="AA995" i="1"/>
  <c r="M996" i="1"/>
  <c r="Z1000" i="1"/>
  <c r="Z1004" i="1" s="1"/>
  <c r="AB1004" i="1" s="1"/>
  <c r="Z1005" i="1"/>
  <c r="D1006" i="1"/>
  <c r="AA1015" i="1"/>
  <c r="M1016" i="1"/>
  <c r="Z1020" i="1"/>
  <c r="Z1024" i="1" s="1"/>
  <c r="AB1024" i="1" s="1"/>
  <c r="Z1025" i="1"/>
  <c r="D1026" i="1"/>
  <c r="AA1035" i="1"/>
  <c r="M1036" i="1"/>
  <c r="Z1040" i="1"/>
  <c r="Z1044" i="1" s="1"/>
  <c r="AB1044" i="1" s="1"/>
  <c r="Z1045" i="1"/>
  <c r="D1046" i="1"/>
  <c r="AA1055" i="1"/>
  <c r="M1056" i="1"/>
  <c r="Z1060" i="1"/>
  <c r="Z1064" i="1" s="1"/>
  <c r="AB1064" i="1" s="1"/>
  <c r="Z1065" i="1"/>
  <c r="D1066" i="1"/>
  <c r="AA1075" i="1"/>
  <c r="M1076" i="1"/>
  <c r="Z1080" i="1"/>
  <c r="AA1080" i="1" s="1"/>
  <c r="AA1084" i="1" s="1"/>
  <c r="D1084" i="1"/>
  <c r="D1086" i="1" s="1"/>
  <c r="AA1085" i="1"/>
  <c r="M1086" i="1"/>
  <c r="Z1090" i="1"/>
  <c r="D1094" i="1"/>
  <c r="D1096" i="1" s="1"/>
  <c r="AA1095" i="1"/>
  <c r="M1096" i="1"/>
  <c r="Z1100" i="1"/>
  <c r="D1104" i="1"/>
  <c r="D1106" i="1" s="1"/>
  <c r="AA1105" i="1"/>
  <c r="M1106" i="1"/>
  <c r="Z1110" i="1"/>
  <c r="D1114" i="1"/>
  <c r="D1116" i="1" s="1"/>
  <c r="AA1115" i="1"/>
  <c r="M1116" i="1"/>
  <c r="Z1120" i="1"/>
  <c r="D1124" i="1"/>
  <c r="D1126" i="1" s="1"/>
  <c r="AA1125" i="1"/>
  <c r="M1126" i="1"/>
  <c r="Z1130" i="1"/>
  <c r="D1134" i="1"/>
  <c r="D1136" i="1" s="1"/>
  <c r="AA1135" i="1"/>
  <c r="M1136" i="1"/>
  <c r="Z1140" i="1"/>
  <c r="D1144" i="1"/>
  <c r="D1146" i="1" s="1"/>
  <c r="AA1145" i="1"/>
  <c r="M1146" i="1"/>
  <c r="Z1150" i="1"/>
  <c r="D1154" i="1"/>
  <c r="D1156" i="1" s="1"/>
  <c r="AA1155" i="1"/>
  <c r="M1156" i="1"/>
  <c r="Z1160" i="1"/>
  <c r="D1164" i="1"/>
  <c r="D1166" i="1" s="1"/>
  <c r="AA1165" i="1"/>
  <c r="M1166" i="1"/>
  <c r="Z1170" i="1"/>
  <c r="D1174" i="1"/>
  <c r="D1176" i="1" s="1"/>
  <c r="AA1175" i="1"/>
  <c r="M1176" i="1"/>
  <c r="Z1180" i="1"/>
  <c r="AA1180" i="1" s="1"/>
  <c r="AA1184" i="1" s="1"/>
  <c r="D1184" i="1"/>
  <c r="D1186" i="1" s="1"/>
  <c r="AA1185" i="1"/>
  <c r="M1186" i="1"/>
  <c r="Z1190" i="1"/>
  <c r="D1194" i="1"/>
  <c r="D1196" i="1" s="1"/>
  <c r="M1196" i="1"/>
  <c r="Z1200" i="1"/>
  <c r="D1204" i="1"/>
  <c r="D1206" i="1" s="1"/>
  <c r="M1206" i="1"/>
  <c r="Z1210" i="1"/>
  <c r="D1214" i="1"/>
  <c r="D1216" i="1" s="1"/>
  <c r="M1216" i="1"/>
  <c r="Z1220" i="1"/>
  <c r="D1224" i="1"/>
  <c r="D1226" i="1" s="1"/>
  <c r="M1226" i="1"/>
  <c r="Z1230" i="1"/>
  <c r="D1234" i="1"/>
  <c r="D1236" i="1" s="1"/>
  <c r="M1236" i="1"/>
  <c r="Z1240" i="1"/>
  <c r="D1244" i="1"/>
  <c r="D1246" i="1" s="1"/>
  <c r="M1246" i="1"/>
  <c r="Z1250" i="1"/>
  <c r="D1254" i="1"/>
  <c r="D1256" i="1" s="1"/>
  <c r="M1256" i="1"/>
  <c r="Z1260" i="1"/>
  <c r="D1264" i="1"/>
  <c r="D1266" i="1" s="1"/>
  <c r="M1266" i="1"/>
  <c r="Z1270" i="1"/>
  <c r="Z1274" i="1" s="1"/>
  <c r="AB1274" i="1" s="1"/>
  <c r="M1274" i="1"/>
  <c r="M1276" i="1" s="1"/>
  <c r="Z1275" i="1"/>
  <c r="Z1276" i="1" s="1"/>
  <c r="AB1276" i="1" s="1"/>
  <c r="D1276" i="1"/>
  <c r="M1284" i="1"/>
  <c r="F1286" i="1"/>
  <c r="H1286" i="1"/>
  <c r="J1286" i="1"/>
  <c r="L1286" i="1"/>
  <c r="N1286" i="1"/>
  <c r="P1286" i="1"/>
  <c r="R1286" i="1"/>
  <c r="T1286" i="1"/>
  <c r="V1286" i="1"/>
  <c r="X1286" i="1"/>
  <c r="Z1285" i="1"/>
  <c r="C1296" i="1"/>
  <c r="E1296" i="1"/>
  <c r="G1296" i="1"/>
  <c r="I1296" i="1"/>
  <c r="K1296" i="1"/>
  <c r="M1296" i="1"/>
  <c r="O1296" i="1"/>
  <c r="Q1296" i="1"/>
  <c r="S1296" i="1"/>
  <c r="U1296" i="1"/>
  <c r="W1296" i="1"/>
  <c r="Y1296" i="1"/>
  <c r="C1306" i="1"/>
  <c r="E1306" i="1"/>
  <c r="G1306" i="1"/>
  <c r="I1306" i="1"/>
  <c r="K1306" i="1"/>
  <c r="O1306" i="1"/>
  <c r="Q1306" i="1"/>
  <c r="S1306" i="1"/>
  <c r="U1306" i="1"/>
  <c r="W1306" i="1"/>
  <c r="Y1306" i="1"/>
  <c r="C1316" i="1"/>
  <c r="E1316" i="1"/>
  <c r="G1316" i="1"/>
  <c r="I1316" i="1"/>
  <c r="K1316" i="1"/>
  <c r="M1316" i="1"/>
  <c r="O1316" i="1"/>
  <c r="Q1316" i="1"/>
  <c r="S1316" i="1"/>
  <c r="U1316" i="1"/>
  <c r="W1316" i="1"/>
  <c r="Y1316" i="1"/>
  <c r="C1326" i="1"/>
  <c r="E1326" i="1"/>
  <c r="G1326" i="1"/>
  <c r="I1326" i="1"/>
  <c r="K1326" i="1"/>
  <c r="O1326" i="1"/>
  <c r="Q1326" i="1"/>
  <c r="S1326" i="1"/>
  <c r="U1326" i="1"/>
  <c r="W1326" i="1"/>
  <c r="Y1326" i="1"/>
  <c r="C1336" i="1"/>
  <c r="E1336" i="1"/>
  <c r="G1336" i="1"/>
  <c r="I1336" i="1"/>
  <c r="K1336" i="1"/>
  <c r="M1336" i="1"/>
  <c r="O1336" i="1"/>
  <c r="Q1336" i="1"/>
  <c r="S1336" i="1"/>
  <c r="U1336" i="1"/>
  <c r="W1336" i="1"/>
  <c r="Y1336" i="1"/>
  <c r="B1356" i="1"/>
  <c r="F1356" i="1"/>
  <c r="H1356" i="1"/>
  <c r="J1356" i="1"/>
  <c r="L1356" i="1"/>
  <c r="N1356" i="1"/>
  <c r="P1356" i="1"/>
  <c r="R1356" i="1"/>
  <c r="T1356" i="1"/>
  <c r="V1356" i="1"/>
  <c r="X1356" i="1"/>
  <c r="Z1364" i="1"/>
  <c r="AB1364" i="1" s="1"/>
  <c r="AB1360" i="1"/>
  <c r="C1366" i="1"/>
  <c r="E1366" i="1"/>
  <c r="G1366" i="1"/>
  <c r="I1366" i="1"/>
  <c r="K1366" i="1"/>
  <c r="O1366" i="1"/>
  <c r="Q1366" i="1"/>
  <c r="S1366" i="1"/>
  <c r="U1366" i="1"/>
  <c r="W1366" i="1"/>
  <c r="Y1366" i="1"/>
  <c r="C1376" i="1"/>
  <c r="E1376" i="1"/>
  <c r="G1376" i="1"/>
  <c r="I1376" i="1"/>
  <c r="K1376" i="1"/>
  <c r="O1376" i="1"/>
  <c r="Q1376" i="1"/>
  <c r="S1376" i="1"/>
  <c r="U1376" i="1"/>
  <c r="W1376" i="1"/>
  <c r="Y1376" i="1"/>
  <c r="C1386" i="1"/>
  <c r="E1386" i="1"/>
  <c r="G1386" i="1"/>
  <c r="I1386" i="1"/>
  <c r="K1386" i="1"/>
  <c r="M1386" i="1"/>
  <c r="O1386" i="1"/>
  <c r="Q1386" i="1"/>
  <c r="S1386" i="1"/>
  <c r="U1386" i="1"/>
  <c r="W1386" i="1"/>
  <c r="Y1386" i="1"/>
  <c r="C1396" i="1"/>
  <c r="E1396" i="1"/>
  <c r="G1396" i="1"/>
  <c r="I1396" i="1"/>
  <c r="K1396" i="1"/>
  <c r="O1396" i="1"/>
  <c r="Q1396" i="1"/>
  <c r="S1396" i="1"/>
  <c r="U1396" i="1"/>
  <c r="W1396" i="1"/>
  <c r="Y1396" i="1"/>
  <c r="C1406" i="1"/>
  <c r="E1406" i="1"/>
  <c r="G1406" i="1"/>
  <c r="I1406" i="1"/>
  <c r="K1406" i="1"/>
  <c r="M1406" i="1"/>
  <c r="O1406" i="1"/>
  <c r="Q1406" i="1"/>
  <c r="S1406" i="1"/>
  <c r="U1406" i="1"/>
  <c r="W1406" i="1"/>
  <c r="Y1406" i="1"/>
  <c r="C1416" i="1"/>
  <c r="E1416" i="1"/>
  <c r="G1416" i="1"/>
  <c r="I1416" i="1"/>
  <c r="K1416" i="1"/>
  <c r="O1416" i="1"/>
  <c r="Q1416" i="1"/>
  <c r="S1416" i="1"/>
  <c r="U1416" i="1"/>
  <c r="W1416" i="1"/>
  <c r="Y1416" i="1"/>
  <c r="C1426" i="1"/>
  <c r="E1426" i="1"/>
  <c r="G1426" i="1"/>
  <c r="I1426" i="1"/>
  <c r="K1426" i="1"/>
  <c r="M1426" i="1"/>
  <c r="O1426" i="1"/>
  <c r="Q1426" i="1"/>
  <c r="S1426" i="1"/>
  <c r="U1426" i="1"/>
  <c r="W1426" i="1"/>
  <c r="Y1426" i="1"/>
  <c r="C1436" i="1"/>
  <c r="E1436" i="1"/>
  <c r="G1436" i="1"/>
  <c r="I1436" i="1"/>
  <c r="K1436" i="1"/>
  <c r="AA1435" i="1"/>
  <c r="O1436" i="1"/>
  <c r="Q1436" i="1"/>
  <c r="S1436" i="1"/>
  <c r="U1436" i="1"/>
  <c r="W1436" i="1"/>
  <c r="Y1436" i="1"/>
  <c r="C1446" i="1"/>
  <c r="E1446" i="1"/>
  <c r="G1446" i="1"/>
  <c r="I1446" i="1"/>
  <c r="K1446" i="1"/>
  <c r="M1446" i="1"/>
  <c r="O1446" i="1"/>
  <c r="Q1446" i="1"/>
  <c r="S1446" i="1"/>
  <c r="U1446" i="1"/>
  <c r="W1446" i="1"/>
  <c r="Y1446" i="1"/>
  <c r="AB1451" i="1"/>
  <c r="AA1451" i="1"/>
  <c r="C1456" i="1"/>
  <c r="E1456" i="1"/>
  <c r="G1456" i="1"/>
  <c r="I1456" i="1"/>
  <c r="K1456" i="1"/>
  <c r="AA1455" i="1"/>
  <c r="O1456" i="1"/>
  <c r="Q1456" i="1"/>
  <c r="S1456" i="1"/>
  <c r="U1456" i="1"/>
  <c r="W1456" i="1"/>
  <c r="Y1456" i="1"/>
  <c r="C1466" i="1"/>
  <c r="E1466" i="1"/>
  <c r="G1466" i="1"/>
  <c r="I1466" i="1"/>
  <c r="K1466" i="1"/>
  <c r="M1466" i="1"/>
  <c r="O1466" i="1"/>
  <c r="Q1466" i="1"/>
  <c r="S1466" i="1"/>
  <c r="U1466" i="1"/>
  <c r="W1466" i="1"/>
  <c r="Y1466" i="1"/>
  <c r="AB1471" i="1"/>
  <c r="AA1471" i="1"/>
  <c r="C1476" i="1"/>
  <c r="E1476" i="1"/>
  <c r="G1476" i="1"/>
  <c r="I1476" i="1"/>
  <c r="K1476" i="1"/>
  <c r="AA1475" i="1"/>
  <c r="O1476" i="1"/>
  <c r="Q1476" i="1"/>
  <c r="S1476" i="1"/>
  <c r="U1476" i="1"/>
  <c r="W1476" i="1"/>
  <c r="Y1476" i="1"/>
  <c r="C1486" i="1"/>
  <c r="E1486" i="1"/>
  <c r="G1486" i="1"/>
  <c r="I1486" i="1"/>
  <c r="K1486" i="1"/>
  <c r="O1486" i="1"/>
  <c r="Q1486" i="1"/>
  <c r="S1486" i="1"/>
  <c r="U1486" i="1"/>
  <c r="W1486" i="1"/>
  <c r="Y1486" i="1"/>
  <c r="AB1491" i="1"/>
  <c r="AA1491" i="1"/>
  <c r="C1496" i="1"/>
  <c r="E1496" i="1"/>
  <c r="G1496" i="1"/>
  <c r="I1496" i="1"/>
  <c r="K1496" i="1"/>
  <c r="AA1495" i="1"/>
  <c r="O1496" i="1"/>
  <c r="Q1496" i="1"/>
  <c r="S1496" i="1"/>
  <c r="U1496" i="1"/>
  <c r="W1496" i="1"/>
  <c r="Y1496" i="1"/>
  <c r="C1506" i="1"/>
  <c r="E1506" i="1"/>
  <c r="G1506" i="1"/>
  <c r="I1506" i="1"/>
  <c r="K1506" i="1"/>
  <c r="O1506" i="1"/>
  <c r="Q1506" i="1"/>
  <c r="S1506" i="1"/>
  <c r="U1506" i="1"/>
  <c r="W1506" i="1"/>
  <c r="Y1506" i="1"/>
  <c r="AB1511" i="1"/>
  <c r="AA1511" i="1"/>
  <c r="C1516" i="1"/>
  <c r="E1516" i="1"/>
  <c r="G1516" i="1"/>
  <c r="I1516" i="1"/>
  <c r="K1516" i="1"/>
  <c r="AA1515" i="1"/>
  <c r="O1516" i="1"/>
  <c r="Q1516" i="1"/>
  <c r="S1516" i="1"/>
  <c r="U1516" i="1"/>
  <c r="W1516" i="1"/>
  <c r="Y1516" i="1"/>
  <c r="C1526" i="1"/>
  <c r="E1526" i="1"/>
  <c r="G1526" i="1"/>
  <c r="I1526" i="1"/>
  <c r="K1526" i="1"/>
  <c r="O1526" i="1"/>
  <c r="Q1526" i="1"/>
  <c r="S1526" i="1"/>
  <c r="U1526" i="1"/>
  <c r="W1526" i="1"/>
  <c r="Y1526" i="1"/>
  <c r="AB1531" i="1"/>
  <c r="AA1531" i="1"/>
  <c r="C1536" i="1"/>
  <c r="E1536" i="1"/>
  <c r="G1536" i="1"/>
  <c r="I1536" i="1"/>
  <c r="K1536" i="1"/>
  <c r="AA1535" i="1"/>
  <c r="O1536" i="1"/>
  <c r="Q1536" i="1"/>
  <c r="S1536" i="1"/>
  <c r="U1536" i="1"/>
  <c r="W1536" i="1"/>
  <c r="Y1536" i="1"/>
  <c r="C1546" i="1"/>
  <c r="E1546" i="1"/>
  <c r="G1546" i="1"/>
  <c r="I1546" i="1"/>
  <c r="K1546" i="1"/>
  <c r="O1546" i="1"/>
  <c r="Q1546" i="1"/>
  <c r="S1546" i="1"/>
  <c r="U1546" i="1"/>
  <c r="W1546" i="1"/>
  <c r="Y1546" i="1"/>
  <c r="AB1551" i="1"/>
  <c r="AA1551" i="1"/>
  <c r="C1556" i="1"/>
  <c r="E1556" i="1"/>
  <c r="G1556" i="1"/>
  <c r="I1556" i="1"/>
  <c r="K1556" i="1"/>
  <c r="AA1555" i="1"/>
  <c r="O1556" i="1"/>
  <c r="Q1556" i="1"/>
  <c r="S1556" i="1"/>
  <c r="U1556" i="1"/>
  <c r="W1556" i="1"/>
  <c r="Y1556" i="1"/>
  <c r="B1576" i="1"/>
  <c r="B1565" i="1"/>
  <c r="B1566" i="1" s="1"/>
  <c r="F1576" i="1"/>
  <c r="F1565" i="1"/>
  <c r="F1566" i="1" s="1"/>
  <c r="H1576" i="1"/>
  <c r="H1565" i="1"/>
  <c r="H1566" i="1" s="1"/>
  <c r="J1576" i="1"/>
  <c r="J1565" i="1"/>
  <c r="J1566" i="1" s="1"/>
  <c r="L1576" i="1"/>
  <c r="L1565" i="1"/>
  <c r="L1566" i="1" s="1"/>
  <c r="N1576" i="1"/>
  <c r="N1565" i="1"/>
  <c r="N1566" i="1" s="1"/>
  <c r="P1576" i="1"/>
  <c r="P1565" i="1"/>
  <c r="P1566" i="1" s="1"/>
  <c r="R1576" i="1"/>
  <c r="R1565" i="1"/>
  <c r="R1566" i="1" s="1"/>
  <c r="T1576" i="1"/>
  <c r="T1565" i="1"/>
  <c r="T1566" i="1" s="1"/>
  <c r="V1576" i="1"/>
  <c r="V1565" i="1"/>
  <c r="V1566" i="1" s="1"/>
  <c r="X1576" i="1"/>
  <c r="X1565" i="1"/>
  <c r="X1566" i="1" s="1"/>
  <c r="AA676" i="1"/>
  <c r="AA677" i="1" s="1"/>
  <c r="AA684" i="1"/>
  <c r="AA688" i="1" s="1"/>
  <c r="Z694" i="1"/>
  <c r="Z699" i="1"/>
  <c r="AA704" i="1"/>
  <c r="AA708" i="1" s="1"/>
  <c r="AA709" i="1"/>
  <c r="AA717" i="1"/>
  <c r="AA721" i="1" s="1"/>
  <c r="AA722" i="1"/>
  <c r="Z742" i="1"/>
  <c r="Z752" i="1"/>
  <c r="AA762" i="1"/>
  <c r="AA763" i="1" s="1"/>
  <c r="Z772" i="1"/>
  <c r="AA782" i="1"/>
  <c r="AA783" i="1" s="1"/>
  <c r="Z792" i="1"/>
  <c r="AA802" i="1"/>
  <c r="AA803" i="1" s="1"/>
  <c r="Z812" i="1"/>
  <c r="AA822" i="1"/>
  <c r="AA823" i="1" s="1"/>
  <c r="Z832" i="1"/>
  <c r="Z842" i="1"/>
  <c r="AA852" i="1"/>
  <c r="AA853" i="1" s="1"/>
  <c r="Z862" i="1"/>
  <c r="AA872" i="1"/>
  <c r="AA873" i="1" s="1"/>
  <c r="Z882" i="1"/>
  <c r="AA892" i="1"/>
  <c r="AA893" i="1" s="1"/>
  <c r="AA900" i="1"/>
  <c r="AA904" i="1" s="1"/>
  <c r="AA915" i="1"/>
  <c r="AA916" i="1" s="1"/>
  <c r="AA920" i="1"/>
  <c r="AA924" i="1" s="1"/>
  <c r="Z930" i="1"/>
  <c r="Z934" i="1" s="1"/>
  <c r="AB934" i="1" s="1"/>
  <c r="AA940" i="1"/>
  <c r="AA944" i="1" s="1"/>
  <c r="Z950" i="1"/>
  <c r="Z954" i="1" s="1"/>
  <c r="AB954" i="1" s="1"/>
  <c r="AA960" i="1"/>
  <c r="AA964" i="1" s="1"/>
  <c r="Z970" i="1"/>
  <c r="Z974" i="1" s="1"/>
  <c r="AB974" i="1" s="1"/>
  <c r="AA980" i="1"/>
  <c r="AA984" i="1" s="1"/>
  <c r="Z990" i="1"/>
  <c r="Z994" i="1" s="1"/>
  <c r="AB994" i="1" s="1"/>
  <c r="AA1000" i="1"/>
  <c r="AA1004" i="1" s="1"/>
  <c r="Z1010" i="1"/>
  <c r="Z1014" i="1" s="1"/>
  <c r="AB1014" i="1" s="1"/>
  <c r="AA1020" i="1"/>
  <c r="AA1024" i="1" s="1"/>
  <c r="Z1030" i="1"/>
  <c r="Z1034" i="1" s="1"/>
  <c r="AB1034" i="1" s="1"/>
  <c r="AA1040" i="1"/>
  <c r="AA1044" i="1" s="1"/>
  <c r="Z1050" i="1"/>
  <c r="Z1054" i="1" s="1"/>
  <c r="AB1054" i="1" s="1"/>
  <c r="AA1060" i="1"/>
  <c r="AA1064" i="1" s="1"/>
  <c r="Z1070" i="1"/>
  <c r="Z1074" i="1" s="1"/>
  <c r="AB1074" i="1" s="1"/>
  <c r="AA1270" i="1"/>
  <c r="AA1274" i="1" s="1"/>
  <c r="G1286" i="1"/>
  <c r="I1286" i="1"/>
  <c r="K1286" i="1"/>
  <c r="M1286" i="1"/>
  <c r="O1286" i="1"/>
  <c r="Q1286" i="1"/>
  <c r="S1286" i="1"/>
  <c r="U1286" i="1"/>
  <c r="W1286" i="1"/>
  <c r="Y1286" i="1"/>
  <c r="AA1285" i="1"/>
  <c r="AA1286" i="1" s="1"/>
  <c r="AA1291" i="1"/>
  <c r="AA1292" i="1"/>
  <c r="AA1293" i="1"/>
  <c r="B1296" i="1"/>
  <c r="F1296" i="1"/>
  <c r="H1296" i="1"/>
  <c r="J1296" i="1"/>
  <c r="L1296" i="1"/>
  <c r="N1296" i="1"/>
  <c r="P1296" i="1"/>
  <c r="R1296" i="1"/>
  <c r="T1296" i="1"/>
  <c r="V1296" i="1"/>
  <c r="X1296" i="1"/>
  <c r="AA1301" i="1"/>
  <c r="AA1302" i="1"/>
  <c r="AA1303" i="1"/>
  <c r="B1306" i="1"/>
  <c r="D1306" i="1"/>
  <c r="F1306" i="1"/>
  <c r="H1306" i="1"/>
  <c r="J1306" i="1"/>
  <c r="L1306" i="1"/>
  <c r="N1306" i="1"/>
  <c r="P1306" i="1"/>
  <c r="R1306" i="1"/>
  <c r="T1306" i="1"/>
  <c r="V1306" i="1"/>
  <c r="X1306" i="1"/>
  <c r="AA1311" i="1"/>
  <c r="AA1312" i="1"/>
  <c r="AA1313" i="1"/>
  <c r="B1316" i="1"/>
  <c r="F1316" i="1"/>
  <c r="H1316" i="1"/>
  <c r="J1316" i="1"/>
  <c r="L1316" i="1"/>
  <c r="N1316" i="1"/>
  <c r="P1316" i="1"/>
  <c r="R1316" i="1"/>
  <c r="T1316" i="1"/>
  <c r="V1316" i="1"/>
  <c r="X1316" i="1"/>
  <c r="AA1321" i="1"/>
  <c r="AA1322" i="1"/>
  <c r="AA1323" i="1"/>
  <c r="B1326" i="1"/>
  <c r="D1326" i="1"/>
  <c r="F1326" i="1"/>
  <c r="H1326" i="1"/>
  <c r="J1326" i="1"/>
  <c r="L1326" i="1"/>
  <c r="N1326" i="1"/>
  <c r="P1326" i="1"/>
  <c r="R1326" i="1"/>
  <c r="T1326" i="1"/>
  <c r="V1326" i="1"/>
  <c r="X1326" i="1"/>
  <c r="AA1331" i="1"/>
  <c r="AA1332" i="1"/>
  <c r="AA1333" i="1"/>
  <c r="B1336" i="1"/>
  <c r="F1336" i="1"/>
  <c r="H1336" i="1"/>
  <c r="J1336" i="1"/>
  <c r="L1336" i="1"/>
  <c r="N1336" i="1"/>
  <c r="P1336" i="1"/>
  <c r="R1336" i="1"/>
  <c r="T1336" i="1"/>
  <c r="V1336" i="1"/>
  <c r="X1336" i="1"/>
  <c r="AA1341" i="1"/>
  <c r="AA1342" i="1"/>
  <c r="C1346" i="1"/>
  <c r="E1346" i="1"/>
  <c r="G1346" i="1"/>
  <c r="I1346" i="1"/>
  <c r="K1346" i="1"/>
  <c r="O1346" i="1"/>
  <c r="Q1346" i="1"/>
  <c r="S1346" i="1"/>
  <c r="U1346" i="1"/>
  <c r="W1346" i="1"/>
  <c r="Y1346" i="1"/>
  <c r="C1356" i="1"/>
  <c r="E1356" i="1"/>
  <c r="G1356" i="1"/>
  <c r="I1356" i="1"/>
  <c r="K1356" i="1"/>
  <c r="O1356" i="1"/>
  <c r="Q1356" i="1"/>
  <c r="S1356" i="1"/>
  <c r="U1356" i="1"/>
  <c r="W1356" i="1"/>
  <c r="Y1356" i="1"/>
  <c r="AA1361" i="1"/>
  <c r="AA1362" i="1"/>
  <c r="AA1363" i="1"/>
  <c r="B1366" i="1"/>
  <c r="F1366" i="1"/>
  <c r="H1366" i="1"/>
  <c r="J1366" i="1"/>
  <c r="L1366" i="1"/>
  <c r="N1366" i="1"/>
  <c r="P1366" i="1"/>
  <c r="R1366" i="1"/>
  <c r="T1366" i="1"/>
  <c r="V1366" i="1"/>
  <c r="X1366" i="1"/>
  <c r="AA1371" i="1"/>
  <c r="AA1372" i="1"/>
  <c r="AA1373" i="1"/>
  <c r="B1376" i="1"/>
  <c r="D1376" i="1"/>
  <c r="F1376" i="1"/>
  <c r="H1376" i="1"/>
  <c r="J1376" i="1"/>
  <c r="L1376" i="1"/>
  <c r="N1376" i="1"/>
  <c r="P1376" i="1"/>
  <c r="R1376" i="1"/>
  <c r="T1376" i="1"/>
  <c r="V1376" i="1"/>
  <c r="X1376" i="1"/>
  <c r="AA1381" i="1"/>
  <c r="AA1382" i="1"/>
  <c r="AA1383" i="1"/>
  <c r="B1386" i="1"/>
  <c r="F1386" i="1"/>
  <c r="H1386" i="1"/>
  <c r="J1386" i="1"/>
  <c r="L1386" i="1"/>
  <c r="N1386" i="1"/>
  <c r="P1386" i="1"/>
  <c r="R1386" i="1"/>
  <c r="T1386" i="1"/>
  <c r="V1386" i="1"/>
  <c r="X1386" i="1"/>
  <c r="AA1391" i="1"/>
  <c r="AA1392" i="1"/>
  <c r="AA1393" i="1"/>
  <c r="B1396" i="1"/>
  <c r="D1396" i="1"/>
  <c r="F1396" i="1"/>
  <c r="H1396" i="1"/>
  <c r="J1396" i="1"/>
  <c r="L1396" i="1"/>
  <c r="N1396" i="1"/>
  <c r="P1396" i="1"/>
  <c r="R1396" i="1"/>
  <c r="T1396" i="1"/>
  <c r="V1396" i="1"/>
  <c r="X1396" i="1"/>
  <c r="AA1401" i="1"/>
  <c r="AA1402" i="1"/>
  <c r="AA1403" i="1"/>
  <c r="B1406" i="1"/>
  <c r="F1406" i="1"/>
  <c r="H1406" i="1"/>
  <c r="J1406" i="1"/>
  <c r="L1406" i="1"/>
  <c r="N1406" i="1"/>
  <c r="P1406" i="1"/>
  <c r="R1406" i="1"/>
  <c r="T1406" i="1"/>
  <c r="V1406" i="1"/>
  <c r="X1406" i="1"/>
  <c r="AA1411" i="1"/>
  <c r="AA1412" i="1"/>
  <c r="AA1413" i="1"/>
  <c r="B1416" i="1"/>
  <c r="D1416" i="1"/>
  <c r="F1416" i="1"/>
  <c r="H1416" i="1"/>
  <c r="J1416" i="1"/>
  <c r="L1416" i="1"/>
  <c r="N1416" i="1"/>
  <c r="P1416" i="1"/>
  <c r="R1416" i="1"/>
  <c r="T1416" i="1"/>
  <c r="V1416" i="1"/>
  <c r="X1416" i="1"/>
  <c r="AA1421" i="1"/>
  <c r="AA1422" i="1"/>
  <c r="AA1423" i="1"/>
  <c r="B1426" i="1"/>
  <c r="F1426" i="1"/>
  <c r="H1426" i="1"/>
  <c r="J1426" i="1"/>
  <c r="L1426" i="1"/>
  <c r="N1426" i="1"/>
  <c r="P1426" i="1"/>
  <c r="R1426" i="1"/>
  <c r="T1426" i="1"/>
  <c r="V1426" i="1"/>
  <c r="X1426" i="1"/>
  <c r="AA1431" i="1"/>
  <c r="B1436" i="1"/>
  <c r="D1436" i="1"/>
  <c r="F1436" i="1"/>
  <c r="H1436" i="1"/>
  <c r="J1436" i="1"/>
  <c r="L1436" i="1"/>
  <c r="N1436" i="1"/>
  <c r="P1436" i="1"/>
  <c r="R1436" i="1"/>
  <c r="T1436" i="1"/>
  <c r="V1436" i="1"/>
  <c r="X1436" i="1"/>
  <c r="B1446" i="1"/>
  <c r="F1446" i="1"/>
  <c r="H1446" i="1"/>
  <c r="J1446" i="1"/>
  <c r="L1446" i="1"/>
  <c r="N1446" i="1"/>
  <c r="P1446" i="1"/>
  <c r="R1446" i="1"/>
  <c r="T1446" i="1"/>
  <c r="V1446" i="1"/>
  <c r="X1446" i="1"/>
  <c r="B1456" i="1"/>
  <c r="D1456" i="1"/>
  <c r="F1456" i="1"/>
  <c r="H1456" i="1"/>
  <c r="J1456" i="1"/>
  <c r="L1456" i="1"/>
  <c r="N1456" i="1"/>
  <c r="P1456" i="1"/>
  <c r="R1456" i="1"/>
  <c r="T1456" i="1"/>
  <c r="V1456" i="1"/>
  <c r="X1456" i="1"/>
  <c r="B1466" i="1"/>
  <c r="F1466" i="1"/>
  <c r="H1466" i="1"/>
  <c r="J1466" i="1"/>
  <c r="L1466" i="1"/>
  <c r="N1466" i="1"/>
  <c r="P1466" i="1"/>
  <c r="R1466" i="1"/>
  <c r="T1466" i="1"/>
  <c r="V1466" i="1"/>
  <c r="X1466" i="1"/>
  <c r="B1476" i="1"/>
  <c r="F1476" i="1"/>
  <c r="H1476" i="1"/>
  <c r="J1476" i="1"/>
  <c r="L1476" i="1"/>
  <c r="N1476" i="1"/>
  <c r="P1476" i="1"/>
  <c r="R1476" i="1"/>
  <c r="T1476" i="1"/>
  <c r="V1476" i="1"/>
  <c r="X1476" i="1"/>
  <c r="B1486" i="1"/>
  <c r="F1486" i="1"/>
  <c r="H1486" i="1"/>
  <c r="J1486" i="1"/>
  <c r="L1486" i="1"/>
  <c r="N1486" i="1"/>
  <c r="P1486" i="1"/>
  <c r="R1486" i="1"/>
  <c r="T1486" i="1"/>
  <c r="V1486" i="1"/>
  <c r="X1486" i="1"/>
  <c r="B1496" i="1"/>
  <c r="F1496" i="1"/>
  <c r="H1496" i="1"/>
  <c r="J1496" i="1"/>
  <c r="L1496" i="1"/>
  <c r="N1496" i="1"/>
  <c r="P1496" i="1"/>
  <c r="R1496" i="1"/>
  <c r="T1496" i="1"/>
  <c r="V1496" i="1"/>
  <c r="X1496" i="1"/>
  <c r="B1506" i="1"/>
  <c r="F1506" i="1"/>
  <c r="H1506" i="1"/>
  <c r="J1506" i="1"/>
  <c r="L1506" i="1"/>
  <c r="N1506" i="1"/>
  <c r="P1506" i="1"/>
  <c r="R1506" i="1"/>
  <c r="T1506" i="1"/>
  <c r="V1506" i="1"/>
  <c r="X1506" i="1"/>
  <c r="B1516" i="1"/>
  <c r="F1516" i="1"/>
  <c r="H1516" i="1"/>
  <c r="J1516" i="1"/>
  <c r="L1516" i="1"/>
  <c r="N1516" i="1"/>
  <c r="P1516" i="1"/>
  <c r="R1516" i="1"/>
  <c r="T1516" i="1"/>
  <c r="V1516" i="1"/>
  <c r="X1516" i="1"/>
  <c r="B1526" i="1"/>
  <c r="F1526" i="1"/>
  <c r="H1526" i="1"/>
  <c r="J1526" i="1"/>
  <c r="L1526" i="1"/>
  <c r="N1526" i="1"/>
  <c r="P1526" i="1"/>
  <c r="R1526" i="1"/>
  <c r="T1526" i="1"/>
  <c r="V1526" i="1"/>
  <c r="X1526" i="1"/>
  <c r="B1536" i="1"/>
  <c r="F1536" i="1"/>
  <c r="H1536" i="1"/>
  <c r="J1536" i="1"/>
  <c r="L1536" i="1"/>
  <c r="N1536" i="1"/>
  <c r="P1536" i="1"/>
  <c r="R1536" i="1"/>
  <c r="T1536" i="1"/>
  <c r="V1536" i="1"/>
  <c r="X1536" i="1"/>
  <c r="B1546" i="1"/>
  <c r="F1546" i="1"/>
  <c r="H1546" i="1"/>
  <c r="J1546" i="1"/>
  <c r="L1546" i="1"/>
  <c r="N1546" i="1"/>
  <c r="P1546" i="1"/>
  <c r="R1546" i="1"/>
  <c r="T1546" i="1"/>
  <c r="V1546" i="1"/>
  <c r="X1546" i="1"/>
  <c r="B1556" i="1"/>
  <c r="F1556" i="1"/>
  <c r="H1556" i="1"/>
  <c r="J1556" i="1"/>
  <c r="L1556" i="1"/>
  <c r="N1556" i="1"/>
  <c r="P1556" i="1"/>
  <c r="R1556" i="1"/>
  <c r="T1556" i="1"/>
  <c r="V1556" i="1"/>
  <c r="X1556" i="1"/>
  <c r="C1566" i="1"/>
  <c r="K1566" i="1"/>
  <c r="S1576" i="1"/>
  <c r="C1574" i="1"/>
  <c r="C1576" i="1" s="1"/>
  <c r="C1560" i="1"/>
  <c r="C1564" i="1" s="1"/>
  <c r="E1574" i="1"/>
  <c r="E1576" i="1" s="1"/>
  <c r="E1560" i="1"/>
  <c r="E1564" i="1" s="1"/>
  <c r="E1566" i="1" s="1"/>
  <c r="G1574" i="1"/>
  <c r="G1576" i="1" s="1"/>
  <c r="G1560" i="1"/>
  <c r="G1564" i="1" s="1"/>
  <c r="G1566" i="1" s="1"/>
  <c r="I1574" i="1"/>
  <c r="I1576" i="1" s="1"/>
  <c r="I1560" i="1"/>
  <c r="I1564" i="1" s="1"/>
  <c r="I1566" i="1" s="1"/>
  <c r="K1574" i="1"/>
  <c r="K1576" i="1" s="1"/>
  <c r="K1560" i="1"/>
  <c r="K1564" i="1" s="1"/>
  <c r="AB1580" i="1"/>
  <c r="AA1580" i="1"/>
  <c r="O1574" i="1"/>
  <c r="O1576" i="1" s="1"/>
  <c r="O1560" i="1"/>
  <c r="O1564" i="1" s="1"/>
  <c r="O1566" i="1" s="1"/>
  <c r="Q1574" i="1"/>
  <c r="Q1576" i="1" s="1"/>
  <c r="Q1560" i="1"/>
  <c r="Q1564" i="1" s="1"/>
  <c r="Q1566" i="1" s="1"/>
  <c r="S1574" i="1"/>
  <c r="S1560" i="1"/>
  <c r="S1564" i="1" s="1"/>
  <c r="S1566" i="1" s="1"/>
  <c r="U1574" i="1"/>
  <c r="U1576" i="1" s="1"/>
  <c r="U1560" i="1"/>
  <c r="U1564" i="1" s="1"/>
  <c r="U1566" i="1" s="1"/>
  <c r="W1574" i="1"/>
  <c r="W1576" i="1" s="1"/>
  <c r="W1560" i="1"/>
  <c r="W1564" i="1" s="1"/>
  <c r="W1566" i="1" s="1"/>
  <c r="Y1574" i="1"/>
  <c r="Y1576" i="1" s="1"/>
  <c r="Y1560" i="1"/>
  <c r="Y1564" i="1" s="1"/>
  <c r="Y1566" i="1" s="1"/>
  <c r="AB1591" i="1"/>
  <c r="AA1591" i="1"/>
  <c r="Z1290" i="1"/>
  <c r="D1294" i="1"/>
  <c r="D1296" i="1" s="1"/>
  <c r="AA1305" i="1"/>
  <c r="M1306" i="1"/>
  <c r="Z1310" i="1"/>
  <c r="Z1314" i="1" s="1"/>
  <c r="AB1314" i="1" s="1"/>
  <c r="Z1315" i="1"/>
  <c r="Z1316" i="1" s="1"/>
  <c r="AB1316" i="1" s="1"/>
  <c r="D1316" i="1"/>
  <c r="AA1325" i="1"/>
  <c r="M1326" i="1"/>
  <c r="Z1330" i="1"/>
  <c r="Z1334" i="1" s="1"/>
  <c r="AB1334" i="1" s="1"/>
  <c r="Z1335" i="1"/>
  <c r="Z1336" i="1" s="1"/>
  <c r="AB1336" i="1" s="1"/>
  <c r="D1336" i="1"/>
  <c r="AA1345" i="1"/>
  <c r="M1346" i="1"/>
  <c r="Z1350" i="1"/>
  <c r="D1354" i="1"/>
  <c r="D1356" i="1" s="1"/>
  <c r="AA1355" i="1"/>
  <c r="M1356" i="1"/>
  <c r="AA1360" i="1"/>
  <c r="AA1364" i="1" s="1"/>
  <c r="M1364" i="1"/>
  <c r="M1366" i="1" s="1"/>
  <c r="Z1365" i="1"/>
  <c r="Z1366" i="1" s="1"/>
  <c r="D1366" i="1"/>
  <c r="AA1375" i="1"/>
  <c r="M1376" i="1"/>
  <c r="Z1380" i="1"/>
  <c r="Z1384" i="1" s="1"/>
  <c r="AB1384" i="1" s="1"/>
  <c r="Z1385" i="1"/>
  <c r="D1386" i="1"/>
  <c r="AA1395" i="1"/>
  <c r="M1396" i="1"/>
  <c r="Z1400" i="1"/>
  <c r="Z1404" i="1" s="1"/>
  <c r="AB1404" i="1" s="1"/>
  <c r="Z1405" i="1"/>
  <c r="D1406" i="1"/>
  <c r="AA1415" i="1"/>
  <c r="M1416" i="1"/>
  <c r="Z1420" i="1"/>
  <c r="Z1424" i="1" s="1"/>
  <c r="AB1424" i="1" s="1"/>
  <c r="Z1425" i="1"/>
  <c r="D1426" i="1"/>
  <c r="M1436" i="1"/>
  <c r="Z1440" i="1"/>
  <c r="Z1444" i="1" s="1"/>
  <c r="AB1444" i="1" s="1"/>
  <c r="Z1445" i="1"/>
  <c r="Z1446" i="1" s="1"/>
  <c r="AB1446" i="1" s="1"/>
  <c r="D1446" i="1"/>
  <c r="M1456" i="1"/>
  <c r="Z1460" i="1"/>
  <c r="Z1464" i="1" s="1"/>
  <c r="AB1464" i="1" s="1"/>
  <c r="Z1465" i="1"/>
  <c r="Z1466" i="1" s="1"/>
  <c r="AB1466" i="1" s="1"/>
  <c r="D1466" i="1"/>
  <c r="Z1472" i="1"/>
  <c r="AA1472" i="1" s="1"/>
  <c r="D1474" i="1"/>
  <c r="D1476" i="1" s="1"/>
  <c r="M1476" i="1"/>
  <c r="Z1480" i="1"/>
  <c r="Z1484" i="1" s="1"/>
  <c r="AB1484" i="1" s="1"/>
  <c r="M1484" i="1"/>
  <c r="M1486" i="1" s="1"/>
  <c r="Z1485" i="1"/>
  <c r="Z1486" i="1" s="1"/>
  <c r="D1486" i="1"/>
  <c r="Z1492" i="1"/>
  <c r="AA1492" i="1" s="1"/>
  <c r="D1494" i="1"/>
  <c r="D1496" i="1" s="1"/>
  <c r="M1496" i="1"/>
  <c r="Z1500" i="1"/>
  <c r="Z1504" i="1" s="1"/>
  <c r="AB1504" i="1" s="1"/>
  <c r="M1504" i="1"/>
  <c r="M1506" i="1" s="1"/>
  <c r="Z1505" i="1"/>
  <c r="Z1506" i="1" s="1"/>
  <c r="AB1506" i="1" s="1"/>
  <c r="D1506" i="1"/>
  <c r="Z1512" i="1"/>
  <c r="AA1512" i="1" s="1"/>
  <c r="D1514" i="1"/>
  <c r="D1516" i="1" s="1"/>
  <c r="M1516" i="1"/>
  <c r="Z1520" i="1"/>
  <c r="Z1524" i="1" s="1"/>
  <c r="AB1524" i="1" s="1"/>
  <c r="M1524" i="1"/>
  <c r="M1526" i="1" s="1"/>
  <c r="Z1525" i="1"/>
  <c r="Z1526" i="1" s="1"/>
  <c r="D1526" i="1"/>
  <c r="Z1532" i="1"/>
  <c r="AA1532" i="1" s="1"/>
  <c r="D1534" i="1"/>
  <c r="D1536" i="1" s="1"/>
  <c r="M1536" i="1"/>
  <c r="Z1540" i="1"/>
  <c r="Z1544" i="1" s="1"/>
  <c r="AB1544" i="1" s="1"/>
  <c r="M1544" i="1"/>
  <c r="M1546" i="1" s="1"/>
  <c r="Z1545" i="1"/>
  <c r="Z1546" i="1" s="1"/>
  <c r="AB1546" i="1" s="1"/>
  <c r="D1546" i="1"/>
  <c r="Z1552" i="1"/>
  <c r="AA1552" i="1" s="1"/>
  <c r="D1554" i="1"/>
  <c r="D1556" i="1" s="1"/>
  <c r="M1556" i="1"/>
  <c r="Z1581" i="1"/>
  <c r="AB1581" i="1" s="1"/>
  <c r="C1584" i="1"/>
  <c r="C1586" i="1" s="1"/>
  <c r="E1584" i="1"/>
  <c r="E1586" i="1" s="1"/>
  <c r="G1584" i="1"/>
  <c r="G1586" i="1" s="1"/>
  <c r="I1584" i="1"/>
  <c r="I1586" i="1" s="1"/>
  <c r="K1584" i="1"/>
  <c r="K1586" i="1" s="1"/>
  <c r="M1584" i="1"/>
  <c r="M1586" i="1" s="1"/>
  <c r="O1584" i="1"/>
  <c r="O1586" i="1" s="1"/>
  <c r="Q1584" i="1"/>
  <c r="Q1586" i="1" s="1"/>
  <c r="S1584" i="1"/>
  <c r="S1586" i="1" s="1"/>
  <c r="U1584" i="1"/>
  <c r="U1586" i="1" s="1"/>
  <c r="W1584" i="1"/>
  <c r="W1586" i="1" s="1"/>
  <c r="Y1584" i="1"/>
  <c r="Y1586" i="1" s="1"/>
  <c r="Z1585" i="1"/>
  <c r="B1586" i="1"/>
  <c r="D1586" i="1"/>
  <c r="F1586" i="1"/>
  <c r="H1586" i="1"/>
  <c r="J1586" i="1"/>
  <c r="L1586" i="1"/>
  <c r="N1586" i="1"/>
  <c r="P1586" i="1"/>
  <c r="R1586" i="1"/>
  <c r="T1586" i="1"/>
  <c r="V1586" i="1"/>
  <c r="X1586" i="1"/>
  <c r="D1594" i="1"/>
  <c r="B1596" i="1"/>
  <c r="F1596" i="1"/>
  <c r="H1596" i="1"/>
  <c r="J1596" i="1"/>
  <c r="L1596" i="1"/>
  <c r="B1606" i="1"/>
  <c r="D1606" i="1"/>
  <c r="F1606" i="1"/>
  <c r="H1606" i="1"/>
  <c r="J1606" i="1"/>
  <c r="L1606" i="1"/>
  <c r="N1606" i="1"/>
  <c r="P1606" i="1"/>
  <c r="R1606" i="1"/>
  <c r="T1606" i="1"/>
  <c r="V1606" i="1"/>
  <c r="X1606" i="1"/>
  <c r="B1616" i="1"/>
  <c r="F1616" i="1"/>
  <c r="H1616" i="1"/>
  <c r="J1616" i="1"/>
  <c r="L1616" i="1"/>
  <c r="N1616" i="1"/>
  <c r="P1616" i="1"/>
  <c r="R1616" i="1"/>
  <c r="T1616" i="1"/>
  <c r="V1616" i="1"/>
  <c r="X1616" i="1"/>
  <c r="B1626" i="1"/>
  <c r="D1626" i="1"/>
  <c r="F1626" i="1"/>
  <c r="H1626" i="1"/>
  <c r="J1626" i="1"/>
  <c r="L1626" i="1"/>
  <c r="N1626" i="1"/>
  <c r="P1626" i="1"/>
  <c r="R1626" i="1"/>
  <c r="T1626" i="1"/>
  <c r="V1626" i="1"/>
  <c r="X1626" i="1"/>
  <c r="B1636" i="1"/>
  <c r="F1636" i="1"/>
  <c r="H1636" i="1"/>
  <c r="J1636" i="1"/>
  <c r="L1636" i="1"/>
  <c r="N1636" i="1"/>
  <c r="P1636" i="1"/>
  <c r="R1636" i="1"/>
  <c r="T1636" i="1"/>
  <c r="V1636" i="1"/>
  <c r="X1636" i="1"/>
  <c r="B1646" i="1"/>
  <c r="D1646" i="1"/>
  <c r="F1646" i="1"/>
  <c r="H1646" i="1"/>
  <c r="J1646" i="1"/>
  <c r="L1646" i="1"/>
  <c r="N1646" i="1"/>
  <c r="P1646" i="1"/>
  <c r="R1646" i="1"/>
  <c r="T1646" i="1"/>
  <c r="V1646" i="1"/>
  <c r="X1646" i="1"/>
  <c r="B1666" i="1"/>
  <c r="D1666" i="1"/>
  <c r="F1666" i="1"/>
  <c r="H1666" i="1"/>
  <c r="J1666" i="1"/>
  <c r="L1666" i="1"/>
  <c r="N1666" i="1"/>
  <c r="P1666" i="1"/>
  <c r="R1666" i="1"/>
  <c r="T1666" i="1"/>
  <c r="V1666" i="1"/>
  <c r="X1666" i="1"/>
  <c r="B1676" i="1"/>
  <c r="F1676" i="1"/>
  <c r="H1676" i="1"/>
  <c r="J1676" i="1"/>
  <c r="L1676" i="1"/>
  <c r="N1676" i="1"/>
  <c r="P1676" i="1"/>
  <c r="R1676" i="1"/>
  <c r="T1676" i="1"/>
  <c r="V1676" i="1"/>
  <c r="X1676" i="1"/>
  <c r="AB1680" i="1"/>
  <c r="Z1694" i="1"/>
  <c r="AB1694" i="1" s="1"/>
  <c r="AB1690" i="1"/>
  <c r="C1696" i="1"/>
  <c r="E1696" i="1"/>
  <c r="G1696" i="1"/>
  <c r="I1696" i="1"/>
  <c r="K1696" i="1"/>
  <c r="O1696" i="1"/>
  <c r="Q1696" i="1"/>
  <c r="S1696" i="1"/>
  <c r="U1696" i="1"/>
  <c r="W1696" i="1"/>
  <c r="Y1696" i="1"/>
  <c r="C1706" i="1"/>
  <c r="E1706" i="1"/>
  <c r="G1706" i="1"/>
  <c r="I1706" i="1"/>
  <c r="K1706" i="1"/>
  <c r="M1706" i="1"/>
  <c r="O1706" i="1"/>
  <c r="Q1706" i="1"/>
  <c r="S1706" i="1"/>
  <c r="U1706" i="1"/>
  <c r="W1706" i="1"/>
  <c r="Y1706" i="1"/>
  <c r="Z1714" i="1"/>
  <c r="AB1714" i="1" s="1"/>
  <c r="AB1710" i="1"/>
  <c r="C1716" i="1"/>
  <c r="E1716" i="1"/>
  <c r="G1716" i="1"/>
  <c r="I1716" i="1"/>
  <c r="K1716" i="1"/>
  <c r="O1716" i="1"/>
  <c r="Q1716" i="1"/>
  <c r="S1716" i="1"/>
  <c r="U1716" i="1"/>
  <c r="W1716" i="1"/>
  <c r="Y1716" i="1"/>
  <c r="C1726" i="1"/>
  <c r="E1726" i="1"/>
  <c r="G1726" i="1"/>
  <c r="I1726" i="1"/>
  <c r="K1726" i="1"/>
  <c r="M1726" i="1"/>
  <c r="O1726" i="1"/>
  <c r="Q1726" i="1"/>
  <c r="S1726" i="1"/>
  <c r="U1726" i="1"/>
  <c r="W1726" i="1"/>
  <c r="Y1726" i="1"/>
  <c r="Z1734" i="1"/>
  <c r="AB1734" i="1" s="1"/>
  <c r="AB1730" i="1"/>
  <c r="C1736" i="1"/>
  <c r="E1736" i="1"/>
  <c r="G1736" i="1"/>
  <c r="I1736" i="1"/>
  <c r="K1736" i="1"/>
  <c r="O1736" i="1"/>
  <c r="Q1736" i="1"/>
  <c r="S1736" i="1"/>
  <c r="U1736" i="1"/>
  <c r="W1736" i="1"/>
  <c r="Y1736" i="1"/>
  <c r="C1746" i="1"/>
  <c r="E1746" i="1"/>
  <c r="G1746" i="1"/>
  <c r="I1746" i="1"/>
  <c r="K1746" i="1"/>
  <c r="M1746" i="1"/>
  <c r="O1746" i="1"/>
  <c r="Q1746" i="1"/>
  <c r="S1746" i="1"/>
  <c r="U1746" i="1"/>
  <c r="W1746" i="1"/>
  <c r="Y1746" i="1"/>
  <c r="Z1754" i="1"/>
  <c r="AB1754" i="1" s="1"/>
  <c r="AB1750" i="1"/>
  <c r="C1756" i="1"/>
  <c r="E1756" i="1"/>
  <c r="G1756" i="1"/>
  <c r="I1756" i="1"/>
  <c r="K1756" i="1"/>
  <c r="O1756" i="1"/>
  <c r="Q1756" i="1"/>
  <c r="S1756" i="1"/>
  <c r="U1756" i="1"/>
  <c r="W1756" i="1"/>
  <c r="Y1756" i="1"/>
  <c r="C1766" i="1"/>
  <c r="E1766" i="1"/>
  <c r="G1766" i="1"/>
  <c r="I1766" i="1"/>
  <c r="K1766" i="1"/>
  <c r="M1766" i="1"/>
  <c r="O1766" i="1"/>
  <c r="Q1766" i="1"/>
  <c r="S1766" i="1"/>
  <c r="U1766" i="1"/>
  <c r="W1766" i="1"/>
  <c r="Y1766" i="1"/>
  <c r="Z1774" i="1"/>
  <c r="AB1774" i="1" s="1"/>
  <c r="AB1770" i="1"/>
  <c r="C1776" i="1"/>
  <c r="E1776" i="1"/>
  <c r="G1776" i="1"/>
  <c r="I1776" i="1"/>
  <c r="K1776" i="1"/>
  <c r="O1776" i="1"/>
  <c r="Q1776" i="1"/>
  <c r="S1776" i="1"/>
  <c r="U1776" i="1"/>
  <c r="W1776" i="1"/>
  <c r="Y1776" i="1"/>
  <c r="C1786" i="1"/>
  <c r="E1786" i="1"/>
  <c r="G1786" i="1"/>
  <c r="I1786" i="1"/>
  <c r="K1786" i="1"/>
  <c r="M1786" i="1"/>
  <c r="O1786" i="1"/>
  <c r="Q1786" i="1"/>
  <c r="S1786" i="1"/>
  <c r="U1786" i="1"/>
  <c r="W1786" i="1"/>
  <c r="Y1786" i="1"/>
  <c r="Z1794" i="1"/>
  <c r="AB1794" i="1" s="1"/>
  <c r="AB1790" i="1"/>
  <c r="C1796" i="1"/>
  <c r="E1796" i="1"/>
  <c r="G1796" i="1"/>
  <c r="I1796" i="1"/>
  <c r="K1796" i="1"/>
  <c r="O1796" i="1"/>
  <c r="Q1796" i="1"/>
  <c r="S1796" i="1"/>
  <c r="U1796" i="1"/>
  <c r="W1796" i="1"/>
  <c r="Y1796" i="1"/>
  <c r="C1806" i="1"/>
  <c r="E1806" i="1"/>
  <c r="G1806" i="1"/>
  <c r="I1806" i="1"/>
  <c r="K1806" i="1"/>
  <c r="M1806" i="1"/>
  <c r="O1806" i="1"/>
  <c r="Q1806" i="1"/>
  <c r="S1806" i="1"/>
  <c r="U1806" i="1"/>
  <c r="W1806" i="1"/>
  <c r="Y1806" i="1"/>
  <c r="Z1814" i="1"/>
  <c r="AB1814" i="1" s="1"/>
  <c r="AB1810" i="1"/>
  <c r="C1816" i="1"/>
  <c r="E1816" i="1"/>
  <c r="G1816" i="1"/>
  <c r="I1816" i="1"/>
  <c r="K1816" i="1"/>
  <c r="O1816" i="1"/>
  <c r="Q1816" i="1"/>
  <c r="S1816" i="1"/>
  <c r="U1816" i="1"/>
  <c r="W1816" i="1"/>
  <c r="Y1816" i="1"/>
  <c r="C1826" i="1"/>
  <c r="E1826" i="1"/>
  <c r="G1826" i="1"/>
  <c r="I1826" i="1"/>
  <c r="K1826" i="1"/>
  <c r="M1826" i="1"/>
  <c r="O1826" i="1"/>
  <c r="Q1826" i="1"/>
  <c r="S1826" i="1"/>
  <c r="U1826" i="1"/>
  <c r="W1826" i="1"/>
  <c r="Y1826" i="1"/>
  <c r="Z1834" i="1"/>
  <c r="AB1834" i="1" s="1"/>
  <c r="AB1830" i="1"/>
  <c r="C1836" i="1"/>
  <c r="E1836" i="1"/>
  <c r="G1836" i="1"/>
  <c r="I1836" i="1"/>
  <c r="K1836" i="1"/>
  <c r="O1836" i="1"/>
  <c r="Q1836" i="1"/>
  <c r="S1836" i="1"/>
  <c r="U1836" i="1"/>
  <c r="W1836" i="1"/>
  <c r="Y1836" i="1"/>
  <c r="C1846" i="1"/>
  <c r="E1846" i="1"/>
  <c r="G1846" i="1"/>
  <c r="I1846" i="1"/>
  <c r="K1846" i="1"/>
  <c r="M1846" i="1"/>
  <c r="O1846" i="1"/>
  <c r="Q1846" i="1"/>
  <c r="S1846" i="1"/>
  <c r="U1846" i="1"/>
  <c r="W1846" i="1"/>
  <c r="Y1846" i="1"/>
  <c r="Z1854" i="1"/>
  <c r="AB1854" i="1" s="1"/>
  <c r="AB1850" i="1"/>
  <c r="C1856" i="1"/>
  <c r="E1856" i="1"/>
  <c r="G1856" i="1"/>
  <c r="I1856" i="1"/>
  <c r="K1856" i="1"/>
  <c r="O1856" i="1"/>
  <c r="Q1856" i="1"/>
  <c r="S1856" i="1"/>
  <c r="U1856" i="1"/>
  <c r="W1856" i="1"/>
  <c r="Y1856" i="1"/>
  <c r="C1866" i="1"/>
  <c r="E1866" i="1"/>
  <c r="G1866" i="1"/>
  <c r="I1866" i="1"/>
  <c r="K1866" i="1"/>
  <c r="M1866" i="1"/>
  <c r="O1866" i="1"/>
  <c r="Q1866" i="1"/>
  <c r="S1866" i="1"/>
  <c r="U1866" i="1"/>
  <c r="W1866" i="1"/>
  <c r="Y1866" i="1"/>
  <c r="Z1874" i="1"/>
  <c r="AB1874" i="1" s="1"/>
  <c r="AB1870" i="1"/>
  <c r="C1876" i="1"/>
  <c r="E1876" i="1"/>
  <c r="G1876" i="1"/>
  <c r="I1876" i="1"/>
  <c r="K1876" i="1"/>
  <c r="O1876" i="1"/>
  <c r="Q1876" i="1"/>
  <c r="S1876" i="1"/>
  <c r="U1876" i="1"/>
  <c r="W1876" i="1"/>
  <c r="Y1876" i="1"/>
  <c r="C1886" i="1"/>
  <c r="E1886" i="1"/>
  <c r="G1886" i="1"/>
  <c r="I1886" i="1"/>
  <c r="K1886" i="1"/>
  <c r="M1886" i="1"/>
  <c r="O1886" i="1"/>
  <c r="Q1886" i="1"/>
  <c r="S1886" i="1"/>
  <c r="U1886" i="1"/>
  <c r="W1886" i="1"/>
  <c r="Y1886" i="1"/>
  <c r="B1906" i="1"/>
  <c r="D1906" i="1"/>
  <c r="F1906" i="1"/>
  <c r="H1906" i="1"/>
  <c r="J1906" i="1"/>
  <c r="L1906" i="1"/>
  <c r="N1906" i="1"/>
  <c r="P1906" i="1"/>
  <c r="R1906" i="1"/>
  <c r="T1906" i="1"/>
  <c r="V1906" i="1"/>
  <c r="X1906" i="1"/>
  <c r="Z1295" i="1"/>
  <c r="Z1300" i="1"/>
  <c r="Z1304" i="1" s="1"/>
  <c r="AB1304" i="1" s="1"/>
  <c r="AA1310" i="1"/>
  <c r="AA1314" i="1" s="1"/>
  <c r="Z1320" i="1"/>
  <c r="Z1324" i="1" s="1"/>
  <c r="AB1324" i="1" s="1"/>
  <c r="AA1330" i="1"/>
  <c r="AA1334" i="1" s="1"/>
  <c r="Z1340" i="1"/>
  <c r="Z1344" i="1" s="1"/>
  <c r="AB1344" i="1" s="1"/>
  <c r="Z1370" i="1"/>
  <c r="Z1374" i="1" s="1"/>
  <c r="AB1374" i="1" s="1"/>
  <c r="AA1380" i="1"/>
  <c r="AA1384" i="1" s="1"/>
  <c r="Z1390" i="1"/>
  <c r="Z1394" i="1" s="1"/>
  <c r="AB1394" i="1" s="1"/>
  <c r="AA1400" i="1"/>
  <c r="AA1404" i="1" s="1"/>
  <c r="Z1410" i="1"/>
  <c r="Z1414" i="1" s="1"/>
  <c r="AB1414" i="1" s="1"/>
  <c r="AA1420" i="1"/>
  <c r="AA1424" i="1" s="1"/>
  <c r="Z1430" i="1"/>
  <c r="Z1434" i="1" s="1"/>
  <c r="AB1434" i="1" s="1"/>
  <c r="AA1440" i="1"/>
  <c r="AA1444" i="1" s="1"/>
  <c r="Z1450" i="1"/>
  <c r="AA1460" i="1"/>
  <c r="AA1464" i="1" s="1"/>
  <c r="Z1470" i="1"/>
  <c r="AA1480" i="1"/>
  <c r="AA1484" i="1" s="1"/>
  <c r="Z1490" i="1"/>
  <c r="AA1500" i="1"/>
  <c r="AA1504" i="1" s="1"/>
  <c r="Z1510" i="1"/>
  <c r="AA1520" i="1"/>
  <c r="AA1524" i="1" s="1"/>
  <c r="Z1530" i="1"/>
  <c r="AA1540" i="1"/>
  <c r="AA1544" i="1" s="1"/>
  <c r="Z1550" i="1"/>
  <c r="M1570" i="1"/>
  <c r="D1571" i="1"/>
  <c r="AB1571" i="1" s="1"/>
  <c r="M1572" i="1"/>
  <c r="M1573" i="1"/>
  <c r="D1575" i="1"/>
  <c r="N1594" i="1"/>
  <c r="N1596" i="1" s="1"/>
  <c r="P1594" i="1"/>
  <c r="P1596" i="1" s="1"/>
  <c r="R1594" i="1"/>
  <c r="R1596" i="1" s="1"/>
  <c r="T1594" i="1"/>
  <c r="T1596" i="1" s="1"/>
  <c r="V1594" i="1"/>
  <c r="V1596" i="1" s="1"/>
  <c r="X1594" i="1"/>
  <c r="X1596" i="1" s="1"/>
  <c r="Z1590" i="1"/>
  <c r="C1596" i="1"/>
  <c r="E1596" i="1"/>
  <c r="G1596" i="1"/>
  <c r="I1596" i="1"/>
  <c r="K1596" i="1"/>
  <c r="M1596" i="1"/>
  <c r="O1596" i="1"/>
  <c r="Q1596" i="1"/>
  <c r="S1596" i="1"/>
  <c r="U1596" i="1"/>
  <c r="W1596" i="1"/>
  <c r="Y1596" i="1"/>
  <c r="C1606" i="1"/>
  <c r="E1606" i="1"/>
  <c r="G1606" i="1"/>
  <c r="I1606" i="1"/>
  <c r="K1606" i="1"/>
  <c r="O1606" i="1"/>
  <c r="Q1606" i="1"/>
  <c r="S1606" i="1"/>
  <c r="U1606" i="1"/>
  <c r="W1606" i="1"/>
  <c r="Y1606" i="1"/>
  <c r="C1616" i="1"/>
  <c r="E1616" i="1"/>
  <c r="G1616" i="1"/>
  <c r="I1616" i="1"/>
  <c r="K1616" i="1"/>
  <c r="M1616" i="1"/>
  <c r="O1616" i="1"/>
  <c r="Q1616" i="1"/>
  <c r="S1616" i="1"/>
  <c r="U1616" i="1"/>
  <c r="W1616" i="1"/>
  <c r="Y1616" i="1"/>
  <c r="C1626" i="1"/>
  <c r="E1626" i="1"/>
  <c r="G1626" i="1"/>
  <c r="I1626" i="1"/>
  <c r="K1626" i="1"/>
  <c r="O1626" i="1"/>
  <c r="Q1626" i="1"/>
  <c r="S1626" i="1"/>
  <c r="U1626" i="1"/>
  <c r="W1626" i="1"/>
  <c r="Y1626" i="1"/>
  <c r="C1636" i="1"/>
  <c r="E1636" i="1"/>
  <c r="G1636" i="1"/>
  <c r="I1636" i="1"/>
  <c r="K1636" i="1"/>
  <c r="M1636" i="1"/>
  <c r="O1636" i="1"/>
  <c r="Q1636" i="1"/>
  <c r="S1636" i="1"/>
  <c r="U1636" i="1"/>
  <c r="W1636" i="1"/>
  <c r="Y1636" i="1"/>
  <c r="AB1641" i="1"/>
  <c r="AA1641" i="1"/>
  <c r="C1646" i="1"/>
  <c r="E1646" i="1"/>
  <c r="G1646" i="1"/>
  <c r="I1646" i="1"/>
  <c r="K1646" i="1"/>
  <c r="AA1645" i="1"/>
  <c r="O1646" i="1"/>
  <c r="Q1646" i="1"/>
  <c r="S1646" i="1"/>
  <c r="U1646" i="1"/>
  <c r="W1646" i="1"/>
  <c r="Y1646" i="1"/>
  <c r="AB1651" i="1"/>
  <c r="AA1651" i="1"/>
  <c r="C1656" i="1"/>
  <c r="E1656" i="1"/>
  <c r="G1656" i="1"/>
  <c r="I1656" i="1"/>
  <c r="K1656" i="1"/>
  <c r="M1656" i="1"/>
  <c r="O1656" i="1"/>
  <c r="Q1656" i="1"/>
  <c r="S1656" i="1"/>
  <c r="U1656" i="1"/>
  <c r="W1656" i="1"/>
  <c r="Y1656" i="1"/>
  <c r="Z1664" i="1"/>
  <c r="AB1664" i="1" s="1"/>
  <c r="AB1660" i="1"/>
  <c r="AA1660" i="1"/>
  <c r="AA1664" i="1" s="1"/>
  <c r="C1666" i="1"/>
  <c r="E1666" i="1"/>
  <c r="G1666" i="1"/>
  <c r="I1666" i="1"/>
  <c r="K1666" i="1"/>
  <c r="O1666" i="1"/>
  <c r="Q1666" i="1"/>
  <c r="S1666" i="1"/>
  <c r="U1666" i="1"/>
  <c r="W1666" i="1"/>
  <c r="Y1666" i="1"/>
  <c r="C1676" i="1"/>
  <c r="E1676" i="1"/>
  <c r="G1676" i="1"/>
  <c r="I1676" i="1"/>
  <c r="K1676" i="1"/>
  <c r="M1676" i="1"/>
  <c r="O1676" i="1"/>
  <c r="Q1676" i="1"/>
  <c r="S1676" i="1"/>
  <c r="U1676" i="1"/>
  <c r="W1676" i="1"/>
  <c r="Y1676" i="1"/>
  <c r="AA1692" i="1"/>
  <c r="AA1693" i="1"/>
  <c r="B1696" i="1"/>
  <c r="D1696" i="1"/>
  <c r="F1696" i="1"/>
  <c r="H1696" i="1"/>
  <c r="J1696" i="1"/>
  <c r="L1696" i="1"/>
  <c r="N1696" i="1"/>
  <c r="P1696" i="1"/>
  <c r="R1696" i="1"/>
  <c r="T1696" i="1"/>
  <c r="V1696" i="1"/>
  <c r="X1696" i="1"/>
  <c r="AA1701" i="1"/>
  <c r="AA1702" i="1"/>
  <c r="AA1703" i="1"/>
  <c r="B1706" i="1"/>
  <c r="F1706" i="1"/>
  <c r="H1706" i="1"/>
  <c r="J1706" i="1"/>
  <c r="L1706" i="1"/>
  <c r="N1706" i="1"/>
  <c r="P1706" i="1"/>
  <c r="R1706" i="1"/>
  <c r="T1706" i="1"/>
  <c r="V1706" i="1"/>
  <c r="X1706" i="1"/>
  <c r="AA1711" i="1"/>
  <c r="AA1712" i="1"/>
  <c r="AA1713" i="1"/>
  <c r="B1716" i="1"/>
  <c r="D1716" i="1"/>
  <c r="F1716" i="1"/>
  <c r="H1716" i="1"/>
  <c r="J1716" i="1"/>
  <c r="L1716" i="1"/>
  <c r="N1716" i="1"/>
  <c r="P1716" i="1"/>
  <c r="R1716" i="1"/>
  <c r="T1716" i="1"/>
  <c r="V1716" i="1"/>
  <c r="X1716" i="1"/>
  <c r="AA1721" i="1"/>
  <c r="AA1722" i="1"/>
  <c r="AA1723" i="1"/>
  <c r="B1726" i="1"/>
  <c r="F1726" i="1"/>
  <c r="H1726" i="1"/>
  <c r="J1726" i="1"/>
  <c r="L1726" i="1"/>
  <c r="N1726" i="1"/>
  <c r="P1726" i="1"/>
  <c r="R1726" i="1"/>
  <c r="T1726" i="1"/>
  <c r="V1726" i="1"/>
  <c r="X1726" i="1"/>
  <c r="AA1731" i="1"/>
  <c r="AA1732" i="1"/>
  <c r="AA1733" i="1"/>
  <c r="B1736" i="1"/>
  <c r="D1736" i="1"/>
  <c r="F1736" i="1"/>
  <c r="H1736" i="1"/>
  <c r="J1736" i="1"/>
  <c r="L1736" i="1"/>
  <c r="N1736" i="1"/>
  <c r="P1736" i="1"/>
  <c r="R1736" i="1"/>
  <c r="T1736" i="1"/>
  <c r="V1736" i="1"/>
  <c r="X1736" i="1"/>
  <c r="AA1741" i="1"/>
  <c r="AA1742" i="1"/>
  <c r="AA1743" i="1"/>
  <c r="B1746" i="1"/>
  <c r="F1746" i="1"/>
  <c r="H1746" i="1"/>
  <c r="J1746" i="1"/>
  <c r="L1746" i="1"/>
  <c r="N1746" i="1"/>
  <c r="P1746" i="1"/>
  <c r="R1746" i="1"/>
  <c r="T1746" i="1"/>
  <c r="V1746" i="1"/>
  <c r="X1746" i="1"/>
  <c r="AA1751" i="1"/>
  <c r="AA1752" i="1"/>
  <c r="AA1753" i="1"/>
  <c r="B1756" i="1"/>
  <c r="D1756" i="1"/>
  <c r="F1756" i="1"/>
  <c r="H1756" i="1"/>
  <c r="J1756" i="1"/>
  <c r="L1756" i="1"/>
  <c r="N1756" i="1"/>
  <c r="P1756" i="1"/>
  <c r="R1756" i="1"/>
  <c r="T1756" i="1"/>
  <c r="V1756" i="1"/>
  <c r="X1756" i="1"/>
  <c r="AA1761" i="1"/>
  <c r="AA1762" i="1"/>
  <c r="AA1763" i="1"/>
  <c r="B1766" i="1"/>
  <c r="F1766" i="1"/>
  <c r="H1766" i="1"/>
  <c r="J1766" i="1"/>
  <c r="L1766" i="1"/>
  <c r="N1766" i="1"/>
  <c r="P1766" i="1"/>
  <c r="R1766" i="1"/>
  <c r="T1766" i="1"/>
  <c r="V1766" i="1"/>
  <c r="X1766" i="1"/>
  <c r="AA1771" i="1"/>
  <c r="AA1772" i="1"/>
  <c r="AA1773" i="1"/>
  <c r="B1776" i="1"/>
  <c r="D1776" i="1"/>
  <c r="F1776" i="1"/>
  <c r="H1776" i="1"/>
  <c r="J1776" i="1"/>
  <c r="L1776" i="1"/>
  <c r="N1776" i="1"/>
  <c r="P1776" i="1"/>
  <c r="R1776" i="1"/>
  <c r="T1776" i="1"/>
  <c r="V1776" i="1"/>
  <c r="X1776" i="1"/>
  <c r="AA1781" i="1"/>
  <c r="AA1782" i="1"/>
  <c r="AA1783" i="1"/>
  <c r="B1786" i="1"/>
  <c r="F1786" i="1"/>
  <c r="H1786" i="1"/>
  <c r="J1786" i="1"/>
  <c r="L1786" i="1"/>
  <c r="N1786" i="1"/>
  <c r="P1786" i="1"/>
  <c r="R1786" i="1"/>
  <c r="T1786" i="1"/>
  <c r="V1786" i="1"/>
  <c r="X1786" i="1"/>
  <c r="AA1791" i="1"/>
  <c r="AA1792" i="1"/>
  <c r="AA1793" i="1"/>
  <c r="B1796" i="1"/>
  <c r="D1796" i="1"/>
  <c r="F1796" i="1"/>
  <c r="H1796" i="1"/>
  <c r="J1796" i="1"/>
  <c r="L1796" i="1"/>
  <c r="N1796" i="1"/>
  <c r="P1796" i="1"/>
  <c r="R1796" i="1"/>
  <c r="T1796" i="1"/>
  <c r="V1796" i="1"/>
  <c r="X1796" i="1"/>
  <c r="AA1801" i="1"/>
  <c r="AA1802" i="1"/>
  <c r="AA1803" i="1"/>
  <c r="B1806" i="1"/>
  <c r="F1806" i="1"/>
  <c r="H1806" i="1"/>
  <c r="J1806" i="1"/>
  <c r="L1806" i="1"/>
  <c r="N1806" i="1"/>
  <c r="P1806" i="1"/>
  <c r="R1806" i="1"/>
  <c r="T1806" i="1"/>
  <c r="V1806" i="1"/>
  <c r="X1806" i="1"/>
  <c r="AA1811" i="1"/>
  <c r="AA1812" i="1"/>
  <c r="AA1813" i="1"/>
  <c r="B1816" i="1"/>
  <c r="D1816" i="1"/>
  <c r="F1816" i="1"/>
  <c r="H1816" i="1"/>
  <c r="J1816" i="1"/>
  <c r="L1816" i="1"/>
  <c r="N1816" i="1"/>
  <c r="P1816" i="1"/>
  <c r="R1816" i="1"/>
  <c r="T1816" i="1"/>
  <c r="V1816" i="1"/>
  <c r="X1816" i="1"/>
  <c r="AA1821" i="1"/>
  <c r="AA1822" i="1"/>
  <c r="AA1823" i="1"/>
  <c r="B1826" i="1"/>
  <c r="F1826" i="1"/>
  <c r="H1826" i="1"/>
  <c r="J1826" i="1"/>
  <c r="L1826" i="1"/>
  <c r="N1826" i="1"/>
  <c r="P1826" i="1"/>
  <c r="R1826" i="1"/>
  <c r="T1826" i="1"/>
  <c r="V1826" i="1"/>
  <c r="X1826" i="1"/>
  <c r="AA1831" i="1"/>
  <c r="AA1832" i="1"/>
  <c r="AA1833" i="1"/>
  <c r="B1836" i="1"/>
  <c r="D1836" i="1"/>
  <c r="F1836" i="1"/>
  <c r="H1836" i="1"/>
  <c r="J1836" i="1"/>
  <c r="L1836" i="1"/>
  <c r="N1836" i="1"/>
  <c r="P1836" i="1"/>
  <c r="R1836" i="1"/>
  <c r="T1836" i="1"/>
  <c r="V1836" i="1"/>
  <c r="X1836" i="1"/>
  <c r="AA1841" i="1"/>
  <c r="AA1842" i="1"/>
  <c r="AA1843" i="1"/>
  <c r="B1846" i="1"/>
  <c r="F1846" i="1"/>
  <c r="H1846" i="1"/>
  <c r="J1846" i="1"/>
  <c r="L1846" i="1"/>
  <c r="N1846" i="1"/>
  <c r="P1846" i="1"/>
  <c r="R1846" i="1"/>
  <c r="T1846" i="1"/>
  <c r="V1846" i="1"/>
  <c r="X1846" i="1"/>
  <c r="AA1852" i="1"/>
  <c r="AA1853" i="1"/>
  <c r="B1856" i="1"/>
  <c r="D1856" i="1"/>
  <c r="F1856" i="1"/>
  <c r="H1856" i="1"/>
  <c r="J1856" i="1"/>
  <c r="L1856" i="1"/>
  <c r="N1856" i="1"/>
  <c r="P1856" i="1"/>
  <c r="R1856" i="1"/>
  <c r="T1856" i="1"/>
  <c r="V1856" i="1"/>
  <c r="X1856" i="1"/>
  <c r="AA1861" i="1"/>
  <c r="AA1862" i="1"/>
  <c r="AA1863" i="1"/>
  <c r="B1866" i="1"/>
  <c r="F1866" i="1"/>
  <c r="H1866" i="1"/>
  <c r="J1866" i="1"/>
  <c r="L1866" i="1"/>
  <c r="N1866" i="1"/>
  <c r="P1866" i="1"/>
  <c r="R1866" i="1"/>
  <c r="T1866" i="1"/>
  <c r="V1866" i="1"/>
  <c r="X1866" i="1"/>
  <c r="AA1871" i="1"/>
  <c r="AA1872" i="1"/>
  <c r="AA1873" i="1"/>
  <c r="B1876" i="1"/>
  <c r="D1876" i="1"/>
  <c r="F1876" i="1"/>
  <c r="H1876" i="1"/>
  <c r="J1876" i="1"/>
  <c r="L1876" i="1"/>
  <c r="N1876" i="1"/>
  <c r="P1876" i="1"/>
  <c r="R1876" i="1"/>
  <c r="T1876" i="1"/>
  <c r="V1876" i="1"/>
  <c r="X1876" i="1"/>
  <c r="AA1881" i="1"/>
  <c r="AA1882" i="1"/>
  <c r="AA1883" i="1"/>
  <c r="B1886" i="1"/>
  <c r="F1886" i="1"/>
  <c r="H1886" i="1"/>
  <c r="J1886" i="1"/>
  <c r="L1886" i="1"/>
  <c r="N1886" i="1"/>
  <c r="P1886" i="1"/>
  <c r="R1886" i="1"/>
  <c r="T1886" i="1"/>
  <c r="V1886" i="1"/>
  <c r="X1886" i="1"/>
  <c r="C1906" i="1"/>
  <c r="E1906" i="1"/>
  <c r="G1906" i="1"/>
  <c r="I1906" i="1"/>
  <c r="K1906" i="1"/>
  <c r="O1906" i="1"/>
  <c r="Q1906" i="1"/>
  <c r="S1906" i="1"/>
  <c r="U1906" i="1"/>
  <c r="W1906" i="1"/>
  <c r="Y1906" i="1"/>
  <c r="AB1984" i="1"/>
  <c r="Z1595" i="1"/>
  <c r="D1596" i="1"/>
  <c r="AA1605" i="1"/>
  <c r="M1606" i="1"/>
  <c r="Z1610" i="1"/>
  <c r="Z1614" i="1" s="1"/>
  <c r="AB1614" i="1" s="1"/>
  <c r="Z1615" i="1"/>
  <c r="D1616" i="1"/>
  <c r="AA1625" i="1"/>
  <c r="M1626" i="1"/>
  <c r="Z1630" i="1"/>
  <c r="Z1634" i="1" s="1"/>
  <c r="AB1634" i="1" s="1"/>
  <c r="Z1635" i="1"/>
  <c r="D1636" i="1"/>
  <c r="M1646" i="1"/>
  <c r="Z1650" i="1"/>
  <c r="AA1650" i="1" s="1"/>
  <c r="AA1654" i="1" s="1"/>
  <c r="D1654" i="1"/>
  <c r="D1656" i="1" s="1"/>
  <c r="M1664" i="1"/>
  <c r="M1666" i="1" s="1"/>
  <c r="Z1665" i="1"/>
  <c r="Z1670" i="1"/>
  <c r="D1674" i="1"/>
  <c r="D1676" i="1" s="1"/>
  <c r="B2070" i="1"/>
  <c r="D2070" i="1"/>
  <c r="F2070" i="1"/>
  <c r="H2070" i="1"/>
  <c r="J2070" i="1"/>
  <c r="L2070" i="1"/>
  <c r="N2070" i="1"/>
  <c r="P2070" i="1"/>
  <c r="R2070" i="1"/>
  <c r="T2070" i="1"/>
  <c r="V2070" i="1"/>
  <c r="X2070" i="1"/>
  <c r="C2071" i="1"/>
  <c r="C2081" i="1" s="1"/>
  <c r="E2071" i="1"/>
  <c r="E2081" i="1" s="1"/>
  <c r="G2071" i="1"/>
  <c r="G2081" i="1" s="1"/>
  <c r="I2071" i="1"/>
  <c r="I2081" i="1" s="1"/>
  <c r="K2071" i="1"/>
  <c r="K2081" i="1" s="1"/>
  <c r="M2071" i="1"/>
  <c r="O2071" i="1"/>
  <c r="O2081" i="1" s="1"/>
  <c r="Q2071" i="1"/>
  <c r="Q2081" i="1" s="1"/>
  <c r="S2071" i="1"/>
  <c r="S2081" i="1" s="1"/>
  <c r="U2071" i="1"/>
  <c r="U2081" i="1" s="1"/>
  <c r="W2071" i="1"/>
  <c r="W2081" i="1" s="1"/>
  <c r="Y2071" i="1"/>
  <c r="Y2081" i="1" s="1"/>
  <c r="B2072" i="1"/>
  <c r="B2082" i="1" s="1"/>
  <c r="D2072" i="1"/>
  <c r="F2072" i="1"/>
  <c r="F2082" i="1" s="1"/>
  <c r="H2072" i="1"/>
  <c r="H2082" i="1" s="1"/>
  <c r="J2072" i="1"/>
  <c r="J2082" i="1" s="1"/>
  <c r="L2072" i="1"/>
  <c r="L2082" i="1" s="1"/>
  <c r="N2072" i="1"/>
  <c r="N2082" i="1" s="1"/>
  <c r="P2072" i="1"/>
  <c r="P2082" i="1" s="1"/>
  <c r="R2072" i="1"/>
  <c r="R2082" i="1" s="1"/>
  <c r="T2072" i="1"/>
  <c r="T2082" i="1" s="1"/>
  <c r="V2072" i="1"/>
  <c r="V2082" i="1" s="1"/>
  <c r="X2072" i="1"/>
  <c r="X2082" i="1" s="1"/>
  <c r="B2073" i="1"/>
  <c r="B2083" i="1" s="1"/>
  <c r="D2073" i="1"/>
  <c r="F2073" i="1"/>
  <c r="F2083" i="1" s="1"/>
  <c r="H2073" i="1"/>
  <c r="H2083" i="1" s="1"/>
  <c r="J2073" i="1"/>
  <c r="J2083" i="1" s="1"/>
  <c r="L2073" i="1"/>
  <c r="L2083" i="1" s="1"/>
  <c r="N2073" i="1"/>
  <c r="N2083" i="1" s="1"/>
  <c r="P2073" i="1"/>
  <c r="P2083" i="1" s="1"/>
  <c r="R2073" i="1"/>
  <c r="R2083" i="1" s="1"/>
  <c r="T2073" i="1"/>
  <c r="T2083" i="1" s="1"/>
  <c r="V2073" i="1"/>
  <c r="V2083" i="1" s="1"/>
  <c r="X2073" i="1"/>
  <c r="X2083" i="1" s="1"/>
  <c r="B1684" i="1"/>
  <c r="B1686" i="1" s="1"/>
  <c r="D1684" i="1"/>
  <c r="D1686" i="1" s="1"/>
  <c r="F1684" i="1"/>
  <c r="F1686" i="1" s="1"/>
  <c r="H1684" i="1"/>
  <c r="H1686" i="1" s="1"/>
  <c r="J1684" i="1"/>
  <c r="J1686" i="1" s="1"/>
  <c r="L1684" i="1"/>
  <c r="L1686" i="1" s="1"/>
  <c r="N1684" i="1"/>
  <c r="N1686" i="1" s="1"/>
  <c r="P1684" i="1"/>
  <c r="P1686" i="1" s="1"/>
  <c r="R1684" i="1"/>
  <c r="R1686" i="1" s="1"/>
  <c r="T1684" i="1"/>
  <c r="T1686" i="1" s="1"/>
  <c r="V1684" i="1"/>
  <c r="V1686" i="1" s="1"/>
  <c r="X1684" i="1"/>
  <c r="X1686" i="1" s="1"/>
  <c r="C2075" i="1"/>
  <c r="E2075" i="1"/>
  <c r="G2075" i="1"/>
  <c r="I2075" i="1"/>
  <c r="K2075" i="1"/>
  <c r="M2075" i="1"/>
  <c r="O2075" i="1"/>
  <c r="Q2075" i="1"/>
  <c r="S2075" i="1"/>
  <c r="U2075" i="1"/>
  <c r="W2075" i="1"/>
  <c r="Y2075" i="1"/>
  <c r="AA1690" i="1"/>
  <c r="AA1694" i="1" s="1"/>
  <c r="M1694" i="1"/>
  <c r="M1696" i="1" s="1"/>
  <c r="Z1695" i="1"/>
  <c r="Z1700" i="1"/>
  <c r="D1704" i="1"/>
  <c r="D1706" i="1" s="1"/>
  <c r="AA1710" i="1"/>
  <c r="AA1714" i="1" s="1"/>
  <c r="M1714" i="1"/>
  <c r="M1716" i="1" s="1"/>
  <c r="Z1715" i="1"/>
  <c r="Z1720" i="1"/>
  <c r="D1724" i="1"/>
  <c r="D1726" i="1" s="1"/>
  <c r="AA1730" i="1"/>
  <c r="AA1734" i="1" s="1"/>
  <c r="M1734" i="1"/>
  <c r="M1736" i="1" s="1"/>
  <c r="Z1735" i="1"/>
  <c r="Z1740" i="1"/>
  <c r="D1744" i="1"/>
  <c r="D1746" i="1" s="1"/>
  <c r="AA1750" i="1"/>
  <c r="AA1754" i="1" s="1"/>
  <c r="M1754" i="1"/>
  <c r="M1756" i="1" s="1"/>
  <c r="Z1755" i="1"/>
  <c r="Z1760" i="1"/>
  <c r="D1764" i="1"/>
  <c r="D1766" i="1" s="1"/>
  <c r="AA1770" i="1"/>
  <c r="AA1774" i="1" s="1"/>
  <c r="M1774" i="1"/>
  <c r="M1776" i="1" s="1"/>
  <c r="Z1775" i="1"/>
  <c r="Z1780" i="1"/>
  <c r="D1784" i="1"/>
  <c r="D1786" i="1" s="1"/>
  <c r="AA1790" i="1"/>
  <c r="AA1794" i="1" s="1"/>
  <c r="M1794" i="1"/>
  <c r="M1796" i="1" s="1"/>
  <c r="Z1795" i="1"/>
  <c r="Z1800" i="1"/>
  <c r="D1804" i="1"/>
  <c r="D1806" i="1" s="1"/>
  <c r="AA1810" i="1"/>
  <c r="AA1814" i="1" s="1"/>
  <c r="M1814" i="1"/>
  <c r="M1816" i="1" s="1"/>
  <c r="Z1815" i="1"/>
  <c r="Z1820" i="1"/>
  <c r="D1824" i="1"/>
  <c r="D1826" i="1" s="1"/>
  <c r="AA1830" i="1"/>
  <c r="AA1834" i="1" s="1"/>
  <c r="M1834" i="1"/>
  <c r="M1836" i="1" s="1"/>
  <c r="Z1835" i="1"/>
  <c r="Z1840" i="1"/>
  <c r="D1844" i="1"/>
  <c r="D1846" i="1" s="1"/>
  <c r="AA1850" i="1"/>
  <c r="AA1854" i="1" s="1"/>
  <c r="M1854" i="1"/>
  <c r="M1856" i="1" s="1"/>
  <c r="Z1855" i="1"/>
  <c r="Z1860" i="1"/>
  <c r="D1864" i="1"/>
  <c r="D1866" i="1" s="1"/>
  <c r="AA1870" i="1"/>
  <c r="AA1874" i="1" s="1"/>
  <c r="M1874" i="1"/>
  <c r="M1876" i="1" s="1"/>
  <c r="Z1875" i="1"/>
  <c r="Z1880" i="1"/>
  <c r="D1884" i="1"/>
  <c r="D1886" i="1" s="1"/>
  <c r="AA1891" i="1"/>
  <c r="AA1894" i="1" s="1"/>
  <c r="AA1896" i="1" s="1"/>
  <c r="Z1896" i="1"/>
  <c r="AB1896" i="1" s="1"/>
  <c r="AA1900" i="1"/>
  <c r="AA1905" i="1"/>
  <c r="M1906" i="1"/>
  <c r="AB1910" i="1"/>
  <c r="AA1915" i="1"/>
  <c r="AB1920" i="1"/>
  <c r="AB1930" i="1"/>
  <c r="AB1940" i="1"/>
  <c r="AB1950" i="1"/>
  <c r="AB1960" i="1"/>
  <c r="AB1970" i="1"/>
  <c r="Z1986" i="1"/>
  <c r="AB1986" i="1" s="1"/>
  <c r="D2136" i="1"/>
  <c r="AA2133" i="1"/>
  <c r="Z1600" i="1"/>
  <c r="Z1604" i="1" s="1"/>
  <c r="AB1604" i="1" s="1"/>
  <c r="AA1610" i="1"/>
  <c r="AA1614" i="1" s="1"/>
  <c r="Z1620" i="1"/>
  <c r="Z1624" i="1" s="1"/>
  <c r="AB1624" i="1" s="1"/>
  <c r="AA1630" i="1"/>
  <c r="AA1634" i="1" s="1"/>
  <c r="Z1640" i="1"/>
  <c r="Z1655" i="1"/>
  <c r="AA1665" i="1"/>
  <c r="AA1666" i="1" s="1"/>
  <c r="Z1675" i="1"/>
  <c r="C2070" i="1"/>
  <c r="E2070" i="1"/>
  <c r="G2070" i="1"/>
  <c r="I2070" i="1"/>
  <c r="K2070" i="1"/>
  <c r="O2070" i="1"/>
  <c r="Q2070" i="1"/>
  <c r="S2070" i="1"/>
  <c r="U2070" i="1"/>
  <c r="W2070" i="1"/>
  <c r="Y2070" i="1"/>
  <c r="AA1680" i="1"/>
  <c r="B2071" i="1"/>
  <c r="B2081" i="1" s="1"/>
  <c r="F2071" i="1"/>
  <c r="F2081" i="1" s="1"/>
  <c r="H2071" i="1"/>
  <c r="H2081" i="1" s="1"/>
  <c r="J2071" i="1"/>
  <c r="J2081" i="1" s="1"/>
  <c r="L2071" i="1"/>
  <c r="L2081" i="1" s="1"/>
  <c r="N2071" i="1"/>
  <c r="N2081" i="1" s="1"/>
  <c r="P2071" i="1"/>
  <c r="P2081" i="1" s="1"/>
  <c r="R2071" i="1"/>
  <c r="R2081" i="1" s="1"/>
  <c r="T2071" i="1"/>
  <c r="T2081" i="1" s="1"/>
  <c r="V2071" i="1"/>
  <c r="V2081" i="1" s="1"/>
  <c r="X2071" i="1"/>
  <c r="X2081" i="1" s="1"/>
  <c r="Z1681" i="1"/>
  <c r="AB1681" i="1" s="1"/>
  <c r="C2072" i="1"/>
  <c r="C2082" i="1" s="1"/>
  <c r="E2072" i="1"/>
  <c r="E2082" i="1" s="1"/>
  <c r="G2072" i="1"/>
  <c r="G2082" i="1" s="1"/>
  <c r="I2072" i="1"/>
  <c r="I2082" i="1" s="1"/>
  <c r="K2072" i="1"/>
  <c r="K2082" i="1" s="1"/>
  <c r="O2072" i="1"/>
  <c r="O2082" i="1" s="1"/>
  <c r="Q2072" i="1"/>
  <c r="Q2082" i="1" s="1"/>
  <c r="S2072" i="1"/>
  <c r="S2082" i="1" s="1"/>
  <c r="U2072" i="1"/>
  <c r="U2082" i="1" s="1"/>
  <c r="W2072" i="1"/>
  <c r="W2082" i="1" s="1"/>
  <c r="Y2072" i="1"/>
  <c r="Y2082" i="1" s="1"/>
  <c r="AA1682" i="1"/>
  <c r="C2073" i="1"/>
  <c r="C2083" i="1" s="1"/>
  <c r="E2073" i="1"/>
  <c r="E2083" i="1" s="1"/>
  <c r="G2073" i="1"/>
  <c r="G2083" i="1" s="1"/>
  <c r="I2073" i="1"/>
  <c r="I2083" i="1" s="1"/>
  <c r="K2073" i="1"/>
  <c r="K2083" i="1" s="1"/>
  <c r="O2073" i="1"/>
  <c r="O2083" i="1" s="1"/>
  <c r="Q2073" i="1"/>
  <c r="Q2083" i="1" s="1"/>
  <c r="S2073" i="1"/>
  <c r="S2083" i="1" s="1"/>
  <c r="U2073" i="1"/>
  <c r="U2083" i="1" s="1"/>
  <c r="W2073" i="1"/>
  <c r="W2083" i="1" s="1"/>
  <c r="Y2073" i="1"/>
  <c r="Y2083" i="1" s="1"/>
  <c r="AA1683" i="1"/>
  <c r="C1684" i="1"/>
  <c r="E1684" i="1"/>
  <c r="G1684" i="1"/>
  <c r="I1684" i="1"/>
  <c r="K1684" i="1"/>
  <c r="M1684" i="1"/>
  <c r="O1684" i="1"/>
  <c r="Q1684" i="1"/>
  <c r="S1684" i="1"/>
  <c r="U1684" i="1"/>
  <c r="W1684" i="1"/>
  <c r="Y1684" i="1"/>
  <c r="B2075" i="1"/>
  <c r="F2075" i="1"/>
  <c r="H2075" i="1"/>
  <c r="J2075" i="1"/>
  <c r="L2075" i="1"/>
  <c r="N2075" i="1"/>
  <c r="P2075" i="1"/>
  <c r="R2075" i="1"/>
  <c r="T2075" i="1"/>
  <c r="V2075" i="1"/>
  <c r="X2075" i="1"/>
  <c r="Z1685" i="1"/>
  <c r="AA1685" i="1" s="1"/>
  <c r="C1686" i="1"/>
  <c r="E1686" i="1"/>
  <c r="G1686" i="1"/>
  <c r="I1686" i="1"/>
  <c r="K1686" i="1"/>
  <c r="M1686" i="1"/>
  <c r="O1686" i="1"/>
  <c r="Q1686" i="1"/>
  <c r="S1686" i="1"/>
  <c r="U1686" i="1"/>
  <c r="W1686" i="1"/>
  <c r="Y1686" i="1"/>
  <c r="AA1695" i="1"/>
  <c r="AA1696" i="1" s="1"/>
  <c r="Z1705" i="1"/>
  <c r="AA1705" i="1" s="1"/>
  <c r="AA1715" i="1"/>
  <c r="AA1716" i="1" s="1"/>
  <c r="Z1725" i="1"/>
  <c r="AA1725" i="1" s="1"/>
  <c r="AA1735" i="1"/>
  <c r="AA1736" i="1" s="1"/>
  <c r="Z1745" i="1"/>
  <c r="AA1745" i="1" s="1"/>
  <c r="AA1755" i="1"/>
  <c r="AA1756" i="1" s="1"/>
  <c r="Z1765" i="1"/>
  <c r="AA1765" i="1" s="1"/>
  <c r="AA1775" i="1"/>
  <c r="AA1776" i="1" s="1"/>
  <c r="Z1785" i="1"/>
  <c r="AA1785" i="1" s="1"/>
  <c r="AA1795" i="1"/>
  <c r="AA1796" i="1" s="1"/>
  <c r="Z1805" i="1"/>
  <c r="AA1805" i="1" s="1"/>
  <c r="AA1815" i="1"/>
  <c r="AA1816" i="1" s="1"/>
  <c r="Z1825" i="1"/>
  <c r="AA1825" i="1" s="1"/>
  <c r="AA1835" i="1"/>
  <c r="AA1836" i="1" s="1"/>
  <c r="Z1845" i="1"/>
  <c r="AA1845" i="1" s="1"/>
  <c r="AA1855" i="1"/>
  <c r="AA1856" i="1" s="1"/>
  <c r="Z1865" i="1"/>
  <c r="AA1865" i="1" s="1"/>
  <c r="AA1875" i="1"/>
  <c r="AA1876" i="1" s="1"/>
  <c r="Z1885" i="1"/>
  <c r="AA1885" i="1" s="1"/>
  <c r="Z1901" i="1"/>
  <c r="AB1901" i="1" s="1"/>
  <c r="Z1911" i="1"/>
  <c r="AB1911" i="1" s="1"/>
  <c r="Z1921" i="1"/>
  <c r="AB1921" i="1" s="1"/>
  <c r="Z1931" i="1"/>
  <c r="Z1941" i="1"/>
  <c r="Z1951" i="1"/>
  <c r="Z1961" i="1"/>
  <c r="Z1971" i="1"/>
  <c r="AA1980" i="1"/>
  <c r="AA1984" i="1" s="1"/>
  <c r="AA1981" i="1"/>
  <c r="AA1985" i="1"/>
  <c r="AA1986" i="1" s="1"/>
  <c r="Z2134" i="1"/>
  <c r="AA2134" i="1" s="1"/>
  <c r="Z2135" i="1"/>
  <c r="AA2135" i="1" s="1"/>
  <c r="Z1991" i="1"/>
  <c r="AB1991" i="1" s="1"/>
  <c r="AA2005" i="1"/>
  <c r="Z2011" i="1"/>
  <c r="AB2011" i="1" s="1"/>
  <c r="AA2025" i="1"/>
  <c r="AB2030" i="1"/>
  <c r="AA2035" i="1"/>
  <c r="Z2041" i="1"/>
  <c r="AB2041" i="1" s="1"/>
  <c r="AA2050" i="1"/>
  <c r="AA2055" i="1"/>
  <c r="AA2092" i="1"/>
  <c r="C2096" i="1"/>
  <c r="E2096" i="1"/>
  <c r="G2096" i="1"/>
  <c r="I2096" i="1"/>
  <c r="K2096" i="1"/>
  <c r="M2096" i="1"/>
  <c r="O2096" i="1"/>
  <c r="Q2096" i="1"/>
  <c r="S2096" i="1"/>
  <c r="U2096" i="1"/>
  <c r="W2096" i="1"/>
  <c r="Y2096" i="1"/>
  <c r="C2138" i="1"/>
  <c r="E2138" i="1"/>
  <c r="G2138" i="1"/>
  <c r="I2138" i="1"/>
  <c r="K2138" i="1"/>
  <c r="Z2137" i="1"/>
  <c r="O2138" i="1"/>
  <c r="Q2138" i="1"/>
  <c r="S2138" i="1"/>
  <c r="U2138" i="1"/>
  <c r="W2138" i="1"/>
  <c r="Y2138" i="1"/>
  <c r="AA2102" i="1"/>
  <c r="AA2106" i="1" s="1"/>
  <c r="AA2112" i="1"/>
  <c r="AA2116" i="1" s="1"/>
  <c r="AA2117" i="1"/>
  <c r="Z2118" i="1"/>
  <c r="AB2118" i="1" s="1"/>
  <c r="Z2123" i="1"/>
  <c r="C2126" i="1"/>
  <c r="C2128" i="1" s="1"/>
  <c r="E2126" i="1"/>
  <c r="E2128" i="1" s="1"/>
  <c r="G2126" i="1"/>
  <c r="G2128" i="1" s="1"/>
  <c r="I2126" i="1"/>
  <c r="I2128" i="1" s="1"/>
  <c r="K2126" i="1"/>
  <c r="K2128" i="1" s="1"/>
  <c r="M2126" i="1"/>
  <c r="M2128" i="1" s="1"/>
  <c r="O2126" i="1"/>
  <c r="O2128" i="1" s="1"/>
  <c r="Q2126" i="1"/>
  <c r="Q2128" i="1" s="1"/>
  <c r="S2126" i="1"/>
  <c r="S2128" i="1" s="1"/>
  <c r="U2126" i="1"/>
  <c r="U2128" i="1" s="1"/>
  <c r="W2126" i="1"/>
  <c r="W2128" i="1" s="1"/>
  <c r="Y2126" i="1"/>
  <c r="Y2128" i="1" s="1"/>
  <c r="M2132" i="1"/>
  <c r="AA2146" i="1"/>
  <c r="AA2147" i="1"/>
  <c r="AA2148" i="1"/>
  <c r="B2151" i="1"/>
  <c r="D2151" i="1"/>
  <c r="F2151" i="1"/>
  <c r="H2151" i="1"/>
  <c r="J2151" i="1"/>
  <c r="L2151" i="1"/>
  <c r="N2151" i="1"/>
  <c r="P2151" i="1"/>
  <c r="R2151" i="1"/>
  <c r="T2151" i="1"/>
  <c r="V2151" i="1"/>
  <c r="X2151" i="1"/>
  <c r="AA2156" i="1"/>
  <c r="AA2221" i="1"/>
  <c r="AA2229" i="1"/>
  <c r="AA2239" i="1"/>
  <c r="Z2251" i="1"/>
  <c r="AB2251" i="1" s="1"/>
  <c r="B2273" i="1"/>
  <c r="F2273" i="1"/>
  <c r="H2273" i="1"/>
  <c r="J2273" i="1"/>
  <c r="L2273" i="1"/>
  <c r="N2273" i="1"/>
  <c r="P2273" i="1"/>
  <c r="R2273" i="1"/>
  <c r="T2273" i="1"/>
  <c r="V2273" i="1"/>
  <c r="X2273" i="1"/>
  <c r="AB2278" i="1"/>
  <c r="B2283" i="1"/>
  <c r="F2283" i="1"/>
  <c r="H2283" i="1"/>
  <c r="J2283" i="1"/>
  <c r="L2283" i="1"/>
  <c r="N2283" i="1"/>
  <c r="P2283" i="1"/>
  <c r="R2283" i="1"/>
  <c r="T2283" i="1"/>
  <c r="V2283" i="1"/>
  <c r="X2283" i="1"/>
  <c r="B2333" i="1"/>
  <c r="F2333" i="1"/>
  <c r="H2333" i="1"/>
  <c r="J2333" i="1"/>
  <c r="L2333" i="1"/>
  <c r="N2333" i="1"/>
  <c r="P2333" i="1"/>
  <c r="R2333" i="1"/>
  <c r="T2333" i="1"/>
  <c r="V2333" i="1"/>
  <c r="X2333" i="1"/>
  <c r="Z2351" i="1"/>
  <c r="AB2351" i="1" s="1"/>
  <c r="AA1990" i="1"/>
  <c r="AA1994" i="1" s="1"/>
  <c r="AA1996" i="1" s="1"/>
  <c r="AA1991" i="1"/>
  <c r="Z2001" i="1"/>
  <c r="AB2001" i="1" s="1"/>
  <c r="AA2010" i="1"/>
  <c r="AA2011" i="1"/>
  <c r="Z2021" i="1"/>
  <c r="AB2021" i="1" s="1"/>
  <c r="Z2031" i="1"/>
  <c r="AB2031" i="1" s="1"/>
  <c r="AA2040" i="1"/>
  <c r="AA2041" i="1"/>
  <c r="Z2051" i="1"/>
  <c r="AB2051" i="1" s="1"/>
  <c r="Z2061" i="1"/>
  <c r="Z2094" i="1"/>
  <c r="AA2094" i="1" s="1"/>
  <c r="Z2095" i="1"/>
  <c r="AA2095" i="1" s="1"/>
  <c r="B2096" i="1"/>
  <c r="B2098" i="1" s="1"/>
  <c r="D2096" i="1"/>
  <c r="D2098" i="1" s="1"/>
  <c r="F2096" i="1"/>
  <c r="F2098" i="1" s="1"/>
  <c r="H2096" i="1"/>
  <c r="H2098" i="1" s="1"/>
  <c r="J2096" i="1"/>
  <c r="J2098" i="1" s="1"/>
  <c r="L2096" i="1"/>
  <c r="L2098" i="1" s="1"/>
  <c r="N2096" i="1"/>
  <c r="N2098" i="1" s="1"/>
  <c r="P2096" i="1"/>
  <c r="P2098" i="1" s="1"/>
  <c r="R2096" i="1"/>
  <c r="R2098" i="1" s="1"/>
  <c r="T2096" i="1"/>
  <c r="T2098" i="1" s="1"/>
  <c r="V2096" i="1"/>
  <c r="V2098" i="1" s="1"/>
  <c r="X2096" i="1"/>
  <c r="X2098" i="1" s="1"/>
  <c r="B2138" i="1"/>
  <c r="D2138" i="1"/>
  <c r="AA2137" i="1"/>
  <c r="F2138" i="1"/>
  <c r="H2138" i="1"/>
  <c r="J2138" i="1"/>
  <c r="L2138" i="1"/>
  <c r="N2138" i="1"/>
  <c r="P2138" i="1"/>
  <c r="R2138" i="1"/>
  <c r="T2138" i="1"/>
  <c r="V2138" i="1"/>
  <c r="X2138" i="1"/>
  <c r="Z2097" i="1"/>
  <c r="C2098" i="1"/>
  <c r="E2098" i="1"/>
  <c r="G2098" i="1"/>
  <c r="I2098" i="1"/>
  <c r="K2098" i="1"/>
  <c r="M2098" i="1"/>
  <c r="O2098" i="1"/>
  <c r="Q2098" i="1"/>
  <c r="S2098" i="1"/>
  <c r="U2098" i="1"/>
  <c r="W2098" i="1"/>
  <c r="Y2098" i="1"/>
  <c r="Z2107" i="1"/>
  <c r="AA2107" i="1" s="1"/>
  <c r="AA2108" i="1" s="1"/>
  <c r="B2126" i="1"/>
  <c r="B2128" i="1" s="1"/>
  <c r="D2126" i="1"/>
  <c r="D2128" i="1" s="1"/>
  <c r="F2126" i="1"/>
  <c r="F2128" i="1" s="1"/>
  <c r="H2126" i="1"/>
  <c r="H2128" i="1" s="1"/>
  <c r="J2126" i="1"/>
  <c r="J2128" i="1" s="1"/>
  <c r="L2126" i="1"/>
  <c r="L2128" i="1" s="1"/>
  <c r="N2126" i="1"/>
  <c r="N2128" i="1" s="1"/>
  <c r="P2126" i="1"/>
  <c r="P2128" i="1" s="1"/>
  <c r="R2126" i="1"/>
  <c r="R2128" i="1" s="1"/>
  <c r="T2126" i="1"/>
  <c r="T2128" i="1" s="1"/>
  <c r="V2126" i="1"/>
  <c r="V2128" i="1" s="1"/>
  <c r="X2126" i="1"/>
  <c r="X2128" i="1" s="1"/>
  <c r="C2151" i="1"/>
  <c r="E2151" i="1"/>
  <c r="G2151" i="1"/>
  <c r="I2151" i="1"/>
  <c r="K2151" i="1"/>
  <c r="O2151" i="1"/>
  <c r="Q2151" i="1"/>
  <c r="S2151" i="1"/>
  <c r="U2151" i="1"/>
  <c r="W2151" i="1"/>
  <c r="Y2151" i="1"/>
  <c r="Z2209" i="1"/>
  <c r="AB2209" i="1" s="1"/>
  <c r="AB2205" i="1"/>
  <c r="Z2231" i="1"/>
  <c r="AB2231" i="1" s="1"/>
  <c r="AA2241" i="1"/>
  <c r="C2273" i="1"/>
  <c r="E2273" i="1"/>
  <c r="G2273" i="1"/>
  <c r="I2273" i="1"/>
  <c r="K2273" i="1"/>
  <c r="M2273" i="1"/>
  <c r="O2273" i="1"/>
  <c r="Q2273" i="1"/>
  <c r="S2273" i="1"/>
  <c r="U2273" i="1"/>
  <c r="W2273" i="1"/>
  <c r="Y2273" i="1"/>
  <c r="Z2269" i="1"/>
  <c r="AA2269" i="1" s="1"/>
  <c r="AA2279" i="1"/>
  <c r="AB2280" i="1"/>
  <c r="Z2270" i="1"/>
  <c r="AA2280" i="1"/>
  <c r="C2283" i="1"/>
  <c r="E2283" i="1"/>
  <c r="G2283" i="1"/>
  <c r="I2283" i="1"/>
  <c r="K2283" i="1"/>
  <c r="M2283" i="1"/>
  <c r="O2283" i="1"/>
  <c r="Q2283" i="1"/>
  <c r="S2283" i="1"/>
  <c r="U2283" i="1"/>
  <c r="W2283" i="1"/>
  <c r="Y2283" i="1"/>
  <c r="C2333" i="1"/>
  <c r="E2333" i="1"/>
  <c r="G2333" i="1"/>
  <c r="I2333" i="1"/>
  <c r="K2333" i="1"/>
  <c r="M2333" i="1"/>
  <c r="O2333" i="1"/>
  <c r="Q2333" i="1"/>
  <c r="S2333" i="1"/>
  <c r="U2333" i="1"/>
  <c r="W2333" i="1"/>
  <c r="Y2333" i="1"/>
  <c r="AB2348" i="1"/>
  <c r="AA2348" i="1"/>
  <c r="AA2351" i="1" s="1"/>
  <c r="Z2353" i="1"/>
  <c r="AB2353" i="1" s="1"/>
  <c r="AA2150" i="1"/>
  <c r="M2151" i="1"/>
  <c r="Z2155" i="1"/>
  <c r="Z2159" i="1" s="1"/>
  <c r="AB2159" i="1" s="1"/>
  <c r="AA2170" i="1"/>
  <c r="Z2175" i="1"/>
  <c r="AA2190" i="1"/>
  <c r="AB2195" i="1"/>
  <c r="AA2196" i="1"/>
  <c r="AA2199" i="1" s="1"/>
  <c r="AB2197" i="1"/>
  <c r="AA2198" i="1"/>
  <c r="D2199" i="1"/>
  <c r="D2201" i="1" s="1"/>
  <c r="AA2200" i="1"/>
  <c r="Z2201" i="1"/>
  <c r="AB2201" i="1" s="1"/>
  <c r="AA2205" i="1"/>
  <c r="AA2207" i="1"/>
  <c r="AB2208" i="1"/>
  <c r="M2209" i="1"/>
  <c r="M2211" i="1" s="1"/>
  <c r="AB2210" i="1"/>
  <c r="AB2215" i="1"/>
  <c r="AB2217" i="1"/>
  <c r="Z2219" i="1"/>
  <c r="AB2219" i="1" s="1"/>
  <c r="AB2226" i="1"/>
  <c r="AB2228" i="1"/>
  <c r="AB2230" i="1"/>
  <c r="AB2235" i="1"/>
  <c r="AB2237" i="1"/>
  <c r="Z2239" i="1"/>
  <c r="AB2246" i="1"/>
  <c r="AB2248" i="1"/>
  <c r="AB2250" i="1"/>
  <c r="Z2257" i="1"/>
  <c r="AB2262" i="1"/>
  <c r="D2271" i="1"/>
  <c r="D2273" i="1" s="1"/>
  <c r="Z2277" i="1"/>
  <c r="AA2277" i="1" s="1"/>
  <c r="AA2281" i="1" s="1"/>
  <c r="AA2283" i="1" s="1"/>
  <c r="D2281" i="1"/>
  <c r="D2283" i="1" s="1"/>
  <c r="Z2288" i="1"/>
  <c r="Z2308" i="1"/>
  <c r="Z2327" i="1"/>
  <c r="Z2331" i="1" s="1"/>
  <c r="AB2331" i="1" s="1"/>
  <c r="Z2332" i="1"/>
  <c r="D2333" i="1"/>
  <c r="M2351" i="1"/>
  <c r="M2353" i="1" s="1"/>
  <c r="AB2352" i="1"/>
  <c r="Z2358" i="1"/>
  <c r="AB2358" i="1" s="1"/>
  <c r="D2371" i="1"/>
  <c r="D2373" i="1" s="1"/>
  <c r="Z2368" i="1"/>
  <c r="AB2368" i="1" s="1"/>
  <c r="M2381" i="1"/>
  <c r="M2383" i="1" s="1"/>
  <c r="Z2378" i="1"/>
  <c r="Z2443" i="1"/>
  <c r="AB2443" i="1" s="1"/>
  <c r="AB2441" i="1"/>
  <c r="Z2483" i="1"/>
  <c r="AB2483" i="1" s="1"/>
  <c r="AB2481" i="1"/>
  <c r="Z2145" i="1"/>
  <c r="AA2155" i="1"/>
  <c r="AA2159" i="1" s="1"/>
  <c r="AA2161" i="1" s="1"/>
  <c r="Z2165" i="1"/>
  <c r="AA2175" i="1"/>
  <c r="AA2179" i="1" s="1"/>
  <c r="AA2181" i="1" s="1"/>
  <c r="Z2185" i="1"/>
  <c r="AA2210" i="1"/>
  <c r="AB2225" i="1"/>
  <c r="AA2230" i="1"/>
  <c r="AA2231" i="1" s="1"/>
  <c r="AB2245" i="1"/>
  <c r="AA2250" i="1"/>
  <c r="AA2251" i="1" s="1"/>
  <c r="AA2257" i="1"/>
  <c r="AA2261" i="1" s="1"/>
  <c r="AA2262" i="1"/>
  <c r="AA2263" i="1" s="1"/>
  <c r="AA2288" i="1"/>
  <c r="AA2291" i="1" s="1"/>
  <c r="AA2293" i="1" s="1"/>
  <c r="Z2298" i="1"/>
  <c r="AA2308" i="1"/>
  <c r="AA2311" i="1" s="1"/>
  <c r="AA2313" i="1" s="1"/>
  <c r="Z2318" i="1"/>
  <c r="AA2327" i="1"/>
  <c r="AA2331" i="1" s="1"/>
  <c r="Z2338" i="1"/>
  <c r="AA2352" i="1"/>
  <c r="AA2357" i="1"/>
  <c r="AA2358" i="1"/>
  <c r="AA2362" i="1"/>
  <c r="Z2371" i="1"/>
  <c r="AB2371" i="1" s="1"/>
  <c r="AA2367" i="1"/>
  <c r="Z2373" i="1"/>
  <c r="AB2373" i="1" s="1"/>
  <c r="AB2391" i="1"/>
  <c r="Z2423" i="1"/>
  <c r="AB2423" i="1" s="1"/>
  <c r="AB2421" i="1"/>
  <c r="Z2463" i="1"/>
  <c r="AB2463" i="1" s="1"/>
  <c r="AB2461" i="1"/>
  <c r="AA2488" i="1"/>
  <c r="AB2488" i="1"/>
  <c r="AA2492" i="1"/>
  <c r="AA2387" i="1"/>
  <c r="AA2391" i="1" s="1"/>
  <c r="AA2388" i="1"/>
  <c r="AA2392" i="1"/>
  <c r="AA2393" i="1" s="1"/>
  <c r="Z2393" i="1"/>
  <c r="AB2393" i="1" s="1"/>
  <c r="AA2397" i="1"/>
  <c r="Z2398" i="1"/>
  <c r="Z2401" i="1" s="1"/>
  <c r="AA2399" i="1"/>
  <c r="AB2407" i="1"/>
  <c r="AA2408" i="1"/>
  <c r="AA2411" i="1" s="1"/>
  <c r="AA2410" i="1"/>
  <c r="AA2412" i="1"/>
  <c r="Z2413" i="1"/>
  <c r="AB2413" i="1" s="1"/>
  <c r="AA2417" i="1"/>
  <c r="AA2419" i="1"/>
  <c r="AB2427" i="1"/>
  <c r="AA2428" i="1"/>
  <c r="AA2431" i="1" s="1"/>
  <c r="AA2430" i="1"/>
  <c r="AA2432" i="1"/>
  <c r="Z2433" i="1"/>
  <c r="AB2433" i="1" s="1"/>
  <c r="AA2437" i="1"/>
  <c r="AA2439" i="1"/>
  <c r="AB2447" i="1"/>
  <c r="AA2448" i="1"/>
  <c r="AA2451" i="1" s="1"/>
  <c r="AA2450" i="1"/>
  <c r="AA2452" i="1"/>
  <c r="Z2453" i="1"/>
  <c r="AB2453" i="1" s="1"/>
  <c r="AA2457" i="1"/>
  <c r="AA2459" i="1"/>
  <c r="AB2467" i="1"/>
  <c r="AA2468" i="1"/>
  <c r="AA2471" i="1" s="1"/>
  <c r="AA2470" i="1"/>
  <c r="AA2472" i="1"/>
  <c r="Z2473" i="1"/>
  <c r="AB2473" i="1" s="1"/>
  <c r="AA2477" i="1"/>
  <c r="AA2479" i="1"/>
  <c r="B2647" i="1"/>
  <c r="D2647" i="1"/>
  <c r="F2647" i="1"/>
  <c r="H2647" i="1"/>
  <c r="J2647" i="1"/>
  <c r="L2647" i="1"/>
  <c r="N2647" i="1"/>
  <c r="P2647" i="1"/>
  <c r="R2647" i="1"/>
  <c r="T2647" i="1"/>
  <c r="V2647" i="1"/>
  <c r="X2647" i="1"/>
  <c r="Z2487" i="1"/>
  <c r="B2648" i="1"/>
  <c r="B2658" i="1" s="1"/>
  <c r="B2668" i="1" s="1"/>
  <c r="D2648" i="1"/>
  <c r="F2648" i="1"/>
  <c r="F2658" i="1" s="1"/>
  <c r="F2668" i="1" s="1"/>
  <c r="H2648" i="1"/>
  <c r="H2658" i="1" s="1"/>
  <c r="H2668" i="1" s="1"/>
  <c r="J2648" i="1"/>
  <c r="J2658" i="1" s="1"/>
  <c r="J2668" i="1" s="1"/>
  <c r="L2648" i="1"/>
  <c r="L2658" i="1" s="1"/>
  <c r="L2668" i="1" s="1"/>
  <c r="N2648" i="1"/>
  <c r="N2658" i="1" s="1"/>
  <c r="N2668" i="1" s="1"/>
  <c r="P2648" i="1"/>
  <c r="P2658" i="1" s="1"/>
  <c r="P2668" i="1" s="1"/>
  <c r="R2648" i="1"/>
  <c r="R2658" i="1" s="1"/>
  <c r="R2668" i="1" s="1"/>
  <c r="T2648" i="1"/>
  <c r="T2658" i="1" s="1"/>
  <c r="T2668" i="1" s="1"/>
  <c r="V2648" i="1"/>
  <c r="V2658" i="1" s="1"/>
  <c r="V2668" i="1" s="1"/>
  <c r="X2648" i="1"/>
  <c r="X2658" i="1" s="1"/>
  <c r="X2668" i="1" s="1"/>
  <c r="C2649" i="1"/>
  <c r="C2659" i="1" s="1"/>
  <c r="C2669" i="1" s="1"/>
  <c r="E2649" i="1"/>
  <c r="E2659" i="1" s="1"/>
  <c r="E2669" i="1" s="1"/>
  <c r="G2649" i="1"/>
  <c r="G2659" i="1" s="1"/>
  <c r="G2669" i="1" s="1"/>
  <c r="I2649" i="1"/>
  <c r="I2659" i="1" s="1"/>
  <c r="I2669" i="1" s="1"/>
  <c r="K2649" i="1"/>
  <c r="K2659" i="1" s="1"/>
  <c r="K2669" i="1" s="1"/>
  <c r="M2649" i="1"/>
  <c r="O2649" i="1"/>
  <c r="O2659" i="1" s="1"/>
  <c r="O2669" i="1" s="1"/>
  <c r="Q2649" i="1"/>
  <c r="Q2659" i="1" s="1"/>
  <c r="Q2669" i="1" s="1"/>
  <c r="S2649" i="1"/>
  <c r="S2659" i="1" s="1"/>
  <c r="S2669" i="1" s="1"/>
  <c r="U2649" i="1"/>
  <c r="U2659" i="1" s="1"/>
  <c r="U2669" i="1" s="1"/>
  <c r="W2649" i="1"/>
  <c r="W2659" i="1" s="1"/>
  <c r="W2669" i="1" s="1"/>
  <c r="Y2649" i="1"/>
  <c r="Y2659" i="1" s="1"/>
  <c r="Y2669" i="1" s="1"/>
  <c r="C2650" i="1"/>
  <c r="C2660" i="1" s="1"/>
  <c r="C2670" i="1" s="1"/>
  <c r="E2650" i="1"/>
  <c r="E2660" i="1" s="1"/>
  <c r="E2670" i="1" s="1"/>
  <c r="G2650" i="1"/>
  <c r="G2660" i="1" s="1"/>
  <c r="G2670" i="1" s="1"/>
  <c r="I2650" i="1"/>
  <c r="I2660" i="1" s="1"/>
  <c r="I2670" i="1" s="1"/>
  <c r="K2650" i="1"/>
  <c r="K2660" i="1" s="1"/>
  <c r="K2670" i="1" s="1"/>
  <c r="M2650" i="1"/>
  <c r="O2650" i="1"/>
  <c r="O2660" i="1" s="1"/>
  <c r="O2670" i="1" s="1"/>
  <c r="Q2650" i="1"/>
  <c r="Q2660" i="1" s="1"/>
  <c r="Q2670" i="1" s="1"/>
  <c r="S2650" i="1"/>
  <c r="S2660" i="1" s="1"/>
  <c r="S2670" i="1" s="1"/>
  <c r="U2650" i="1"/>
  <c r="U2660" i="1" s="1"/>
  <c r="U2670" i="1" s="1"/>
  <c r="W2650" i="1"/>
  <c r="W2660" i="1" s="1"/>
  <c r="W2670" i="1" s="1"/>
  <c r="Y2650" i="1"/>
  <c r="Y2660" i="1" s="1"/>
  <c r="Y2670" i="1" s="1"/>
  <c r="B2652" i="1"/>
  <c r="D2652" i="1"/>
  <c r="F2652" i="1"/>
  <c r="H2652" i="1"/>
  <c r="J2652" i="1"/>
  <c r="L2652" i="1"/>
  <c r="N2652" i="1"/>
  <c r="P2652" i="1"/>
  <c r="R2652" i="1"/>
  <c r="T2652" i="1"/>
  <c r="V2652" i="1"/>
  <c r="X2652" i="1"/>
  <c r="AA2500" i="1"/>
  <c r="D2501" i="1"/>
  <c r="D2503" i="1" s="1"/>
  <c r="AA2507" i="1"/>
  <c r="M2521" i="1"/>
  <c r="M2523" i="1" s="1"/>
  <c r="Z2518" i="1"/>
  <c r="AB2527" i="1"/>
  <c r="AB2529" i="1"/>
  <c r="AA2533" i="1"/>
  <c r="AB2538" i="1"/>
  <c r="AB2540" i="1"/>
  <c r="Z2543" i="1"/>
  <c r="AB2543" i="1" s="1"/>
  <c r="AA2542" i="1"/>
  <c r="AA2543" i="1" s="1"/>
  <c r="AB2547" i="1"/>
  <c r="AB2549" i="1"/>
  <c r="AA2553" i="1"/>
  <c r="AB2558" i="1"/>
  <c r="AB2560" i="1"/>
  <c r="Z2563" i="1"/>
  <c r="AB2563" i="1" s="1"/>
  <c r="AA2562" i="1"/>
  <c r="AA2563" i="1" s="1"/>
  <c r="AB2567" i="1"/>
  <c r="AB2569" i="1"/>
  <c r="AA2573" i="1"/>
  <c r="AB2578" i="1"/>
  <c r="AB2580" i="1"/>
  <c r="Z2583" i="1"/>
  <c r="AB2583" i="1" s="1"/>
  <c r="AA2582" i="1"/>
  <c r="AA2583" i="1" s="1"/>
  <c r="AB2587" i="1"/>
  <c r="AB2589" i="1"/>
  <c r="AA2593" i="1"/>
  <c r="AB2598" i="1"/>
  <c r="AB2600" i="1"/>
  <c r="Z2603" i="1"/>
  <c r="AB2603" i="1" s="1"/>
  <c r="AA2602" i="1"/>
  <c r="AA2603" i="1" s="1"/>
  <c r="AB2607" i="1"/>
  <c r="AB2609" i="1"/>
  <c r="AA2613" i="1"/>
  <c r="AA2619" i="1"/>
  <c r="AB2619" i="1"/>
  <c r="AA2630" i="1"/>
  <c r="AB2630" i="1"/>
  <c r="AA2637" i="1"/>
  <c r="AB2637" i="1"/>
  <c r="Z2641" i="1"/>
  <c r="AB2397" i="1"/>
  <c r="AB2417" i="1"/>
  <c r="AB2437" i="1"/>
  <c r="AB2457" i="1"/>
  <c r="AB2477" i="1"/>
  <c r="C2647" i="1"/>
  <c r="E2647" i="1"/>
  <c r="G2647" i="1"/>
  <c r="I2647" i="1"/>
  <c r="K2647" i="1"/>
  <c r="M2647" i="1"/>
  <c r="O2647" i="1"/>
  <c r="Q2647" i="1"/>
  <c r="S2647" i="1"/>
  <c r="U2647" i="1"/>
  <c r="W2647" i="1"/>
  <c r="Y2647" i="1"/>
  <c r="C2648" i="1"/>
  <c r="C2658" i="1" s="1"/>
  <c r="C2668" i="1" s="1"/>
  <c r="E2648" i="1"/>
  <c r="E2658" i="1" s="1"/>
  <c r="E2668" i="1" s="1"/>
  <c r="G2648" i="1"/>
  <c r="G2658" i="1" s="1"/>
  <c r="G2668" i="1" s="1"/>
  <c r="I2648" i="1"/>
  <c r="I2658" i="1" s="1"/>
  <c r="I2668" i="1" s="1"/>
  <c r="K2648" i="1"/>
  <c r="K2658" i="1" s="1"/>
  <c r="K2668" i="1" s="1"/>
  <c r="M2648" i="1"/>
  <c r="O2648" i="1"/>
  <c r="O2658" i="1" s="1"/>
  <c r="O2668" i="1" s="1"/>
  <c r="Q2648" i="1"/>
  <c r="Q2658" i="1" s="1"/>
  <c r="Q2668" i="1" s="1"/>
  <c r="S2648" i="1"/>
  <c r="S2658" i="1" s="1"/>
  <c r="S2668" i="1" s="1"/>
  <c r="U2648" i="1"/>
  <c r="U2658" i="1" s="1"/>
  <c r="U2668" i="1" s="1"/>
  <c r="W2648" i="1"/>
  <c r="W2658" i="1" s="1"/>
  <c r="W2668" i="1" s="1"/>
  <c r="Y2648" i="1"/>
  <c r="Y2658" i="1" s="1"/>
  <c r="Y2668" i="1" s="1"/>
  <c r="B2649" i="1"/>
  <c r="B2659" i="1" s="1"/>
  <c r="B2669" i="1" s="1"/>
  <c r="D2649" i="1"/>
  <c r="F2649" i="1"/>
  <c r="F2659" i="1" s="1"/>
  <c r="F2669" i="1" s="1"/>
  <c r="H2649" i="1"/>
  <c r="H2659" i="1" s="1"/>
  <c r="H2669" i="1" s="1"/>
  <c r="J2649" i="1"/>
  <c r="J2659" i="1" s="1"/>
  <c r="J2669" i="1" s="1"/>
  <c r="L2649" i="1"/>
  <c r="L2659" i="1" s="1"/>
  <c r="L2669" i="1" s="1"/>
  <c r="N2649" i="1"/>
  <c r="N2659" i="1" s="1"/>
  <c r="N2669" i="1" s="1"/>
  <c r="P2649" i="1"/>
  <c r="P2659" i="1" s="1"/>
  <c r="P2669" i="1" s="1"/>
  <c r="R2649" i="1"/>
  <c r="R2659" i="1" s="1"/>
  <c r="R2669" i="1" s="1"/>
  <c r="T2649" i="1"/>
  <c r="T2659" i="1" s="1"/>
  <c r="T2669" i="1" s="1"/>
  <c r="V2649" i="1"/>
  <c r="V2659" i="1" s="1"/>
  <c r="V2669" i="1" s="1"/>
  <c r="X2649" i="1"/>
  <c r="X2659" i="1" s="1"/>
  <c r="X2669" i="1" s="1"/>
  <c r="Z2489" i="1"/>
  <c r="AA2489" i="1" s="1"/>
  <c r="B2650" i="1"/>
  <c r="B2660" i="1" s="1"/>
  <c r="B2670" i="1" s="1"/>
  <c r="D2650" i="1"/>
  <c r="F2650" i="1"/>
  <c r="F2660" i="1" s="1"/>
  <c r="F2670" i="1" s="1"/>
  <c r="H2650" i="1"/>
  <c r="H2660" i="1" s="1"/>
  <c r="H2670" i="1" s="1"/>
  <c r="J2650" i="1"/>
  <c r="J2660" i="1" s="1"/>
  <c r="J2670" i="1" s="1"/>
  <c r="L2650" i="1"/>
  <c r="L2660" i="1" s="1"/>
  <c r="L2670" i="1" s="1"/>
  <c r="N2650" i="1"/>
  <c r="N2660" i="1" s="1"/>
  <c r="N2670" i="1" s="1"/>
  <c r="P2650" i="1"/>
  <c r="P2660" i="1" s="1"/>
  <c r="P2670" i="1" s="1"/>
  <c r="R2650" i="1"/>
  <c r="R2660" i="1" s="1"/>
  <c r="R2670" i="1" s="1"/>
  <c r="T2650" i="1"/>
  <c r="T2660" i="1" s="1"/>
  <c r="T2670" i="1" s="1"/>
  <c r="V2650" i="1"/>
  <c r="V2660" i="1" s="1"/>
  <c r="V2670" i="1" s="1"/>
  <c r="X2650" i="1"/>
  <c r="X2660" i="1" s="1"/>
  <c r="X2670" i="1" s="1"/>
  <c r="Z2490" i="1"/>
  <c r="AA2490" i="1" s="1"/>
  <c r="B2491" i="1"/>
  <c r="B2493" i="1" s="1"/>
  <c r="D2491" i="1"/>
  <c r="D2493" i="1" s="1"/>
  <c r="F2491" i="1"/>
  <c r="F2493" i="1" s="1"/>
  <c r="H2491" i="1"/>
  <c r="H2493" i="1" s="1"/>
  <c r="J2491" i="1"/>
  <c r="J2493" i="1" s="1"/>
  <c r="L2491" i="1"/>
  <c r="L2493" i="1" s="1"/>
  <c r="N2491" i="1"/>
  <c r="N2493" i="1" s="1"/>
  <c r="P2491" i="1"/>
  <c r="P2493" i="1" s="1"/>
  <c r="R2491" i="1"/>
  <c r="R2493" i="1" s="1"/>
  <c r="T2491" i="1"/>
  <c r="T2493" i="1" s="1"/>
  <c r="V2491" i="1"/>
  <c r="V2493" i="1" s="1"/>
  <c r="X2491" i="1"/>
  <c r="X2493" i="1" s="1"/>
  <c r="C2652" i="1"/>
  <c r="E2652" i="1"/>
  <c r="G2652" i="1"/>
  <c r="G2493" i="1"/>
  <c r="I2652" i="1"/>
  <c r="I2493" i="1"/>
  <c r="K2652" i="1"/>
  <c r="K2493" i="1"/>
  <c r="M2652" i="1"/>
  <c r="M2493" i="1"/>
  <c r="O2652" i="1"/>
  <c r="O2493" i="1"/>
  <c r="Q2652" i="1"/>
  <c r="Q2493" i="1"/>
  <c r="S2652" i="1"/>
  <c r="S2493" i="1"/>
  <c r="U2652" i="1"/>
  <c r="U2493" i="1"/>
  <c r="W2652" i="1"/>
  <c r="W2493" i="1"/>
  <c r="Y2652" i="1"/>
  <c r="Y2493" i="1"/>
  <c r="C2493" i="1"/>
  <c r="E2493" i="1"/>
  <c r="M2501" i="1"/>
  <c r="M2503" i="1" s="1"/>
  <c r="Z2498" i="1"/>
  <c r="D2511" i="1"/>
  <c r="D2513" i="1" s="1"/>
  <c r="Z2508" i="1"/>
  <c r="AB2508" i="1" s="1"/>
  <c r="Z2531" i="1"/>
  <c r="Z2551" i="1"/>
  <c r="Z2571" i="1"/>
  <c r="Z2591" i="1"/>
  <c r="Z2611" i="1"/>
  <c r="AB2611" i="1" s="1"/>
  <c r="AA2617" i="1"/>
  <c r="AA2621" i="1" s="1"/>
  <c r="AB2617" i="1"/>
  <c r="Z2621" i="1"/>
  <c r="AA2628" i="1"/>
  <c r="AA2631" i="1" s="1"/>
  <c r="AB2628" i="1"/>
  <c r="AA2639" i="1"/>
  <c r="AB2639" i="1"/>
  <c r="AB2537" i="1"/>
  <c r="AB2557" i="1"/>
  <c r="AB2577" i="1"/>
  <c r="AB2597" i="1"/>
  <c r="Z2613" i="1"/>
  <c r="AB2613" i="1" s="1"/>
  <c r="AB2612" i="1"/>
  <c r="AA2623" i="1"/>
  <c r="Z2633" i="1"/>
  <c r="AB2633" i="1" s="1"/>
  <c r="AA2632" i="1"/>
  <c r="AA2633" i="1" s="1"/>
  <c r="AB2627" i="1"/>
  <c r="Z2403" i="1" l="1"/>
  <c r="AB2403" i="1" s="1"/>
  <c r="AB2401" i="1"/>
  <c r="Z2573" i="1"/>
  <c r="AB2573" i="1" s="1"/>
  <c r="AB2571" i="1"/>
  <c r="Z2533" i="1"/>
  <c r="AB2533" i="1" s="1"/>
  <c r="AB2531" i="1"/>
  <c r="AA2508" i="1"/>
  <c r="E2662" i="1"/>
  <c r="D2659" i="1"/>
  <c r="M2658" i="1"/>
  <c r="Z2648" i="1"/>
  <c r="AB2648" i="1" s="1"/>
  <c r="Y2657" i="1"/>
  <c r="Y2651" i="1"/>
  <c r="U2657" i="1"/>
  <c r="U2651" i="1"/>
  <c r="Q2657" i="1"/>
  <c r="Q2651" i="1"/>
  <c r="Z2647" i="1"/>
  <c r="M2657" i="1"/>
  <c r="M2651" i="1"/>
  <c r="I2657" i="1"/>
  <c r="I2651" i="1"/>
  <c r="E2657" i="1"/>
  <c r="E2651" i="1"/>
  <c r="E2653" i="1" s="1"/>
  <c r="AB2518" i="1"/>
  <c r="AA2518" i="1"/>
  <c r="AA2521" i="1" s="1"/>
  <c r="AA2523" i="1" s="1"/>
  <c r="Z2521" i="1"/>
  <c r="AA2511" i="1"/>
  <c r="AA2513" i="1" s="1"/>
  <c r="V2662" i="1"/>
  <c r="R2662" i="1"/>
  <c r="N2662" i="1"/>
  <c r="J2662" i="1"/>
  <c r="F2662" i="1"/>
  <c r="B2662" i="1"/>
  <c r="X2657" i="1"/>
  <c r="X2651" i="1"/>
  <c r="T2657" i="1"/>
  <c r="T2651" i="1"/>
  <c r="P2657" i="1"/>
  <c r="P2651" i="1"/>
  <c r="L2657" i="1"/>
  <c r="L2651" i="1"/>
  <c r="H2657" i="1"/>
  <c r="H2651" i="1"/>
  <c r="D2657" i="1"/>
  <c r="D2651" i="1"/>
  <c r="AA2647" i="1"/>
  <c r="AA2461" i="1"/>
  <c r="AA2463" i="1" s="1"/>
  <c r="AA2453" i="1"/>
  <c r="AA2421" i="1"/>
  <c r="AA2423" i="1" s="1"/>
  <c r="AA2413" i="1"/>
  <c r="AA2353" i="1"/>
  <c r="AB2185" i="1"/>
  <c r="Z2189" i="1"/>
  <c r="AB2165" i="1"/>
  <c r="Z2169" i="1"/>
  <c r="AB2145" i="1"/>
  <c r="Z2149" i="1"/>
  <c r="Z2381" i="1"/>
  <c r="AA2378" i="1"/>
  <c r="AA2381" i="1" s="1"/>
  <c r="AA2383" i="1" s="1"/>
  <c r="AB2378" i="1"/>
  <c r="Z2333" i="1"/>
  <c r="AB2333" i="1" s="1"/>
  <c r="Z2311" i="1"/>
  <c r="AB2308" i="1"/>
  <c r="Z2261" i="1"/>
  <c r="AB2257" i="1"/>
  <c r="Z2241" i="1"/>
  <c r="AB2241" i="1" s="1"/>
  <c r="AB2239" i="1"/>
  <c r="Z2221" i="1"/>
  <c r="AB2221" i="1" s="1"/>
  <c r="AA2209" i="1"/>
  <c r="AA2201" i="1"/>
  <c r="Z2161" i="1"/>
  <c r="AB2161" i="1" s="1"/>
  <c r="AA2145" i="1"/>
  <c r="AA2149" i="1" s="1"/>
  <c r="AB2097" i="1"/>
  <c r="AB2061" i="1"/>
  <c r="Z2064" i="1"/>
  <c r="Z2268" i="1"/>
  <c r="Z2211" i="1"/>
  <c r="AB2211" i="1" s="1"/>
  <c r="Z2126" i="1"/>
  <c r="AA2123" i="1"/>
  <c r="AA2126" i="1" s="1"/>
  <c r="AA2128" i="1" s="1"/>
  <c r="AB2123" i="1"/>
  <c r="AA2118" i="1"/>
  <c r="AA2097" i="1"/>
  <c r="AA2096" i="1"/>
  <c r="Z2034" i="1"/>
  <c r="AA2021" i="1"/>
  <c r="AA2024" i="1" s="1"/>
  <c r="AA2001" i="1"/>
  <c r="AA2004" i="1" s="1"/>
  <c r="Z2096" i="1"/>
  <c r="Z2098" i="1" s="1"/>
  <c r="AB2098" i="1" s="1"/>
  <c r="Z2054" i="1"/>
  <c r="AB1961" i="1"/>
  <c r="AA1961" i="1"/>
  <c r="AA1964" i="1" s="1"/>
  <c r="AA1966" i="1" s="1"/>
  <c r="AB1941" i="1"/>
  <c r="AA1941" i="1"/>
  <c r="AA1944" i="1" s="1"/>
  <c r="AA1946" i="1" s="1"/>
  <c r="Y2074" i="1"/>
  <c r="U2074" i="1"/>
  <c r="Q2074" i="1"/>
  <c r="I2074" i="1"/>
  <c r="E2074" i="1"/>
  <c r="AB1675" i="1"/>
  <c r="AB1655" i="1"/>
  <c r="AA1655" i="1"/>
  <c r="AA1656" i="1" s="1"/>
  <c r="Z2024" i="1"/>
  <c r="Z2004" i="1"/>
  <c r="AA1921" i="1"/>
  <c r="AA1924" i="1" s="1"/>
  <c r="AA1926" i="1" s="1"/>
  <c r="AA1911" i="1"/>
  <c r="AA1914" i="1" s="1"/>
  <c r="AA1916" i="1" s="1"/>
  <c r="AA1901" i="1"/>
  <c r="Z1884" i="1"/>
  <c r="AB1884" i="1" s="1"/>
  <c r="AB1880" i="1"/>
  <c r="Z1864" i="1"/>
  <c r="AB1864" i="1" s="1"/>
  <c r="AB1860" i="1"/>
  <c r="Z1844" i="1"/>
  <c r="AB1844" i="1" s="1"/>
  <c r="AB1840" i="1"/>
  <c r="Z1824" i="1"/>
  <c r="AB1824" i="1" s="1"/>
  <c r="AB1820" i="1"/>
  <c r="Z1804" i="1"/>
  <c r="AB1804" i="1" s="1"/>
  <c r="AB1800" i="1"/>
  <c r="Z1784" i="1"/>
  <c r="AB1784" i="1" s="1"/>
  <c r="AB1780" i="1"/>
  <c r="Z1764" i="1"/>
  <c r="AB1764" i="1" s="1"/>
  <c r="AB1760" i="1"/>
  <c r="Z1744" i="1"/>
  <c r="AB1744" i="1" s="1"/>
  <c r="AB1740" i="1"/>
  <c r="Z1724" i="1"/>
  <c r="AB1724" i="1" s="1"/>
  <c r="AB1720" i="1"/>
  <c r="Z1704" i="1"/>
  <c r="AB1704" i="1" s="1"/>
  <c r="AB1700" i="1"/>
  <c r="W2085" i="1"/>
  <c r="S2085" i="1"/>
  <c r="O2085" i="1"/>
  <c r="K2085" i="1"/>
  <c r="G2085" i="1"/>
  <c r="C2085" i="1"/>
  <c r="V2074" i="1"/>
  <c r="V2080" i="1"/>
  <c r="V2084" i="1" s="1"/>
  <c r="R2074" i="1"/>
  <c r="R2080" i="1"/>
  <c r="R2084" i="1" s="1"/>
  <c r="N2074" i="1"/>
  <c r="N2080" i="1"/>
  <c r="N2084" i="1" s="1"/>
  <c r="J2074" i="1"/>
  <c r="J2080" i="1"/>
  <c r="J2084" i="1" s="1"/>
  <c r="F2074" i="1"/>
  <c r="F2080" i="1"/>
  <c r="F2084" i="1" s="1"/>
  <c r="B2074" i="1"/>
  <c r="B2080" i="1"/>
  <c r="B2084" i="1" s="1"/>
  <c r="Z1666" i="1"/>
  <c r="AB1666" i="1" s="1"/>
  <c r="AB1665" i="1"/>
  <c r="Z1636" i="1"/>
  <c r="AB1636" i="1" s="1"/>
  <c r="AA1620" i="1"/>
  <c r="AA1624" i="1" s="1"/>
  <c r="Z1616" i="1"/>
  <c r="AB1616" i="1" s="1"/>
  <c r="AA1600" i="1"/>
  <c r="AA1604" i="1" s="1"/>
  <c r="AA1860" i="1"/>
  <c r="AA1864" i="1" s="1"/>
  <c r="AA1866" i="1" s="1"/>
  <c r="AA1840" i="1"/>
  <c r="AA1844" i="1" s="1"/>
  <c r="AA1846" i="1" s="1"/>
  <c r="AA1800" i="1"/>
  <c r="AA1804" i="1" s="1"/>
  <c r="AA1806" i="1" s="1"/>
  <c r="AA1760" i="1"/>
  <c r="AA1764" i="1" s="1"/>
  <c r="AA1766" i="1" s="1"/>
  <c r="AA1720" i="1"/>
  <c r="AA1724" i="1" s="1"/>
  <c r="AA1726" i="1" s="1"/>
  <c r="AA1681" i="1"/>
  <c r="D1565" i="1"/>
  <c r="AA1575" i="1"/>
  <c r="M1562" i="1"/>
  <c r="Z1572" i="1"/>
  <c r="AA1572" i="1" s="1"/>
  <c r="M1574" i="1"/>
  <c r="M1576" i="1" s="1"/>
  <c r="M1560" i="1"/>
  <c r="Z1570" i="1"/>
  <c r="Z1684" i="1"/>
  <c r="AB1684" i="1" s="1"/>
  <c r="AA1340" i="1"/>
  <c r="AA1344" i="1" s="1"/>
  <c r="AA1320" i="1"/>
  <c r="AA1324" i="1" s="1"/>
  <c r="AA1300" i="1"/>
  <c r="AA1304" i="1" s="1"/>
  <c r="Z1584" i="1"/>
  <c r="AB1584" i="1" s="1"/>
  <c r="AA1545" i="1"/>
  <c r="AA1546" i="1" s="1"/>
  <c r="AA1505" i="1"/>
  <c r="AA1506" i="1" s="1"/>
  <c r="AA1465" i="1"/>
  <c r="AA1466" i="1" s="1"/>
  <c r="AA1445" i="1"/>
  <c r="AA1446" i="1" s="1"/>
  <c r="Z1346" i="1"/>
  <c r="AB1346" i="1" s="1"/>
  <c r="AA1335" i="1"/>
  <c r="AA1336" i="1" s="1"/>
  <c r="AA1315" i="1"/>
  <c r="AA1316" i="1" s="1"/>
  <c r="AB832" i="1"/>
  <c r="AB812" i="1"/>
  <c r="AB792" i="1"/>
  <c r="AB772" i="1"/>
  <c r="AB752" i="1"/>
  <c r="AA723" i="1"/>
  <c r="AA710" i="1"/>
  <c r="AB699" i="1"/>
  <c r="AA1585" i="1"/>
  <c r="Z1326" i="1"/>
  <c r="AB1326" i="1" s="1"/>
  <c r="Z1306" i="1"/>
  <c r="AB1306" i="1" s="1"/>
  <c r="Z1286" i="1"/>
  <c r="AB1286" i="1" s="1"/>
  <c r="AB1285" i="1"/>
  <c r="Z1264" i="1"/>
  <c r="AB1260" i="1"/>
  <c r="Z1244" i="1"/>
  <c r="AB1240" i="1"/>
  <c r="Z1224" i="1"/>
  <c r="AB1220" i="1"/>
  <c r="Z1204" i="1"/>
  <c r="AB1200" i="1"/>
  <c r="AA1070" i="1"/>
  <c r="AA1074" i="1" s="1"/>
  <c r="Z1066" i="1"/>
  <c r="AB1066" i="1" s="1"/>
  <c r="AA1050" i="1"/>
  <c r="AA1054" i="1" s="1"/>
  <c r="Z1046" i="1"/>
  <c r="AB1046" i="1" s="1"/>
  <c r="AA1030" i="1"/>
  <c r="AA1034" i="1" s="1"/>
  <c r="Z1026" i="1"/>
  <c r="AB1026" i="1" s="1"/>
  <c r="AA1010" i="1"/>
  <c r="AA1014" i="1" s="1"/>
  <c r="Z1006" i="1"/>
  <c r="AB1006" i="1" s="1"/>
  <c r="AA990" i="1"/>
  <c r="AA994" i="1" s="1"/>
  <c r="Z986" i="1"/>
  <c r="AB986" i="1" s="1"/>
  <c r="AA970" i="1"/>
  <c r="AA974" i="1" s="1"/>
  <c r="Z966" i="1"/>
  <c r="AB966" i="1" s="1"/>
  <c r="AA950" i="1"/>
  <c r="AA954" i="1" s="1"/>
  <c r="Z946" i="1"/>
  <c r="AB946" i="1" s="1"/>
  <c r="AA930" i="1"/>
  <c r="AA934" i="1" s="1"/>
  <c r="Z926" i="1"/>
  <c r="AB926" i="1" s="1"/>
  <c r="Z916" i="1"/>
  <c r="AB916" i="1" s="1"/>
  <c r="AB915" i="1"/>
  <c r="Z906" i="1"/>
  <c r="AB906" i="1" s="1"/>
  <c r="Z893" i="1"/>
  <c r="AB893" i="1" s="1"/>
  <c r="AB892" i="1"/>
  <c r="Z873" i="1"/>
  <c r="AB873" i="1" s="1"/>
  <c r="AB872" i="1"/>
  <c r="Z853" i="1"/>
  <c r="AB853" i="1" s="1"/>
  <c r="AB852" i="1"/>
  <c r="AA832" i="1"/>
  <c r="Z831" i="1"/>
  <c r="AB831" i="1" s="1"/>
  <c r="AB827" i="1"/>
  <c r="AA812" i="1"/>
  <c r="Z811" i="1"/>
  <c r="AB811" i="1" s="1"/>
  <c r="AB807" i="1"/>
  <c r="AA792" i="1"/>
  <c r="Z791" i="1"/>
  <c r="AB791" i="1" s="1"/>
  <c r="AB787" i="1"/>
  <c r="AA772" i="1"/>
  <c r="Z771" i="1"/>
  <c r="AB771" i="1" s="1"/>
  <c r="AB767" i="1"/>
  <c r="AA752" i="1"/>
  <c r="Z751" i="1"/>
  <c r="AB751" i="1" s="1"/>
  <c r="AB747" i="1"/>
  <c r="AB722" i="1"/>
  <c r="AB709" i="1"/>
  <c r="AA699" i="1"/>
  <c r="AA1275" i="1"/>
  <c r="AA1276" i="1" s="1"/>
  <c r="AA1260" i="1"/>
  <c r="AA1264" i="1" s="1"/>
  <c r="AA1240" i="1"/>
  <c r="AA1244" i="1" s="1"/>
  <c r="AA1220" i="1"/>
  <c r="AA1224" i="1" s="1"/>
  <c r="AA1200" i="1"/>
  <c r="AA1204" i="1" s="1"/>
  <c r="AA1065" i="1"/>
  <c r="AA1066" i="1" s="1"/>
  <c r="AA1045" i="1"/>
  <c r="AA1046" i="1" s="1"/>
  <c r="AA1025" i="1"/>
  <c r="AA1026" i="1" s="1"/>
  <c r="AA1005" i="1"/>
  <c r="AA1006" i="1" s="1"/>
  <c r="AA985" i="1"/>
  <c r="AA986" i="1" s="1"/>
  <c r="AA965" i="1"/>
  <c r="AA966" i="1" s="1"/>
  <c r="AA945" i="1"/>
  <c r="AA946" i="1" s="1"/>
  <c r="AA925" i="1"/>
  <c r="AA926" i="1" s="1"/>
  <c r="AA807" i="1"/>
  <c r="AA811" i="1" s="1"/>
  <c r="AA767" i="1"/>
  <c r="AA771" i="1" s="1"/>
  <c r="Z733" i="1"/>
  <c r="AB733" i="1" s="1"/>
  <c r="AA653" i="1"/>
  <c r="AA654" i="1" s="1"/>
  <c r="AA633" i="1"/>
  <c r="AA634" i="1" s="1"/>
  <c r="AA613" i="1"/>
  <c r="AA614" i="1" s="1"/>
  <c r="Z390" i="1"/>
  <c r="AB390" i="1" s="1"/>
  <c r="AB386" i="1"/>
  <c r="Z290" i="1"/>
  <c r="AB290" i="1" s="1"/>
  <c r="AB286" i="1"/>
  <c r="Z240" i="1"/>
  <c r="AB236" i="1"/>
  <c r="AA905" i="1"/>
  <c r="AA906" i="1" s="1"/>
  <c r="AA727" i="1"/>
  <c r="AA731" i="1" s="1"/>
  <c r="AB554" i="1"/>
  <c r="AB534" i="1"/>
  <c r="Z502" i="1"/>
  <c r="AB498" i="1"/>
  <c r="Z492" i="1"/>
  <c r="AB488" i="1"/>
  <c r="Z472" i="1"/>
  <c r="AB472" i="1" s="1"/>
  <c r="AB468" i="1"/>
  <c r="AA386" i="1"/>
  <c r="AA390" i="1" s="1"/>
  <c r="AA376" i="1"/>
  <c r="AA380" i="1" s="1"/>
  <c r="Z380" i="1"/>
  <c r="AB380" i="1" s="1"/>
  <c r="AB376" i="1"/>
  <c r="AA366" i="1"/>
  <c r="AA370" i="1" s="1"/>
  <c r="Z370" i="1"/>
  <c r="AB370" i="1" s="1"/>
  <c r="AB366" i="1"/>
  <c r="AA356" i="1"/>
  <c r="AA360" i="1" s="1"/>
  <c r="Z360" i="1"/>
  <c r="AB360" i="1" s="1"/>
  <c r="AB356" i="1"/>
  <c r="AA346" i="1"/>
  <c r="AA350" i="1" s="1"/>
  <c r="Z350" i="1"/>
  <c r="AB350" i="1" s="1"/>
  <c r="AB346" i="1"/>
  <c r="AA336" i="1"/>
  <c r="AA340" i="1" s="1"/>
  <c r="Z340" i="1"/>
  <c r="AB340" i="1" s="1"/>
  <c r="AB336" i="1"/>
  <c r="AA326" i="1"/>
  <c r="AA330" i="1" s="1"/>
  <c r="Z330" i="1"/>
  <c r="AB330" i="1" s="1"/>
  <c r="AB326" i="1"/>
  <c r="AA316" i="1"/>
  <c r="AA320" i="1" s="1"/>
  <c r="Z320" i="1"/>
  <c r="AB320" i="1" s="1"/>
  <c r="AB316" i="1"/>
  <c r="AA306" i="1"/>
  <c r="AA310" i="1" s="1"/>
  <c r="Z310" i="1"/>
  <c r="AB310" i="1" s="1"/>
  <c r="AB306" i="1"/>
  <c r="AA296" i="1"/>
  <c r="AA300" i="1" s="1"/>
  <c r="Z300" i="1"/>
  <c r="AB300" i="1" s="1"/>
  <c r="AB296" i="1"/>
  <c r="AA286" i="1"/>
  <c r="AA290" i="1" s="1"/>
  <c r="X451" i="1"/>
  <c r="X452" i="1" s="1"/>
  <c r="X272" i="1"/>
  <c r="T451" i="1"/>
  <c r="T452" i="1" s="1"/>
  <c r="T272" i="1"/>
  <c r="P451" i="1"/>
  <c r="P452" i="1" s="1"/>
  <c r="P272" i="1"/>
  <c r="L451" i="1"/>
  <c r="L452" i="1" s="1"/>
  <c r="L272" i="1"/>
  <c r="H451" i="1"/>
  <c r="H452" i="1" s="1"/>
  <c r="H272" i="1"/>
  <c r="D451" i="1"/>
  <c r="AA271" i="1"/>
  <c r="D272" i="1"/>
  <c r="AA267" i="1"/>
  <c r="D447" i="1"/>
  <c r="Y446" i="1"/>
  <c r="Y450" i="1" s="1"/>
  <c r="Y452" i="1" s="1"/>
  <c r="Y270" i="1"/>
  <c r="Y272" i="1" s="1"/>
  <c r="U446" i="1"/>
  <c r="U450" i="1" s="1"/>
  <c r="U452" i="1" s="1"/>
  <c r="U270" i="1"/>
  <c r="U272" i="1" s="1"/>
  <c r="Q446" i="1"/>
  <c r="Q450" i="1" s="1"/>
  <c r="Q452" i="1" s="1"/>
  <c r="Q270" i="1"/>
  <c r="Q272" i="1" s="1"/>
  <c r="Z266" i="1"/>
  <c r="M446" i="1"/>
  <c r="M270" i="1"/>
  <c r="M272" i="1" s="1"/>
  <c r="I446" i="1"/>
  <c r="I450" i="1" s="1"/>
  <c r="I452" i="1" s="1"/>
  <c r="I270" i="1"/>
  <c r="I272" i="1" s="1"/>
  <c r="E446" i="1"/>
  <c r="E450" i="1" s="1"/>
  <c r="E452" i="1" s="1"/>
  <c r="E270" i="1"/>
  <c r="E272" i="1" s="1"/>
  <c r="AA261" i="1"/>
  <c r="AA246" i="1"/>
  <c r="AA250" i="1" s="1"/>
  <c r="Z250" i="1"/>
  <c r="AB246" i="1"/>
  <c r="AA226" i="1"/>
  <c r="AA230" i="1" s="1"/>
  <c r="Z230" i="1"/>
  <c r="AB226" i="1"/>
  <c r="AA217" i="1"/>
  <c r="Z206" i="1"/>
  <c r="AA190" i="1"/>
  <c r="Z189" i="1"/>
  <c r="AB189" i="1" s="1"/>
  <c r="AA185" i="1"/>
  <c r="AA189" i="1" s="1"/>
  <c r="AA150" i="1"/>
  <c r="Z149" i="1"/>
  <c r="AB149" i="1" s="1"/>
  <c r="AA145" i="1"/>
  <c r="AA149" i="1" s="1"/>
  <c r="AA110" i="1"/>
  <c r="Z109" i="1"/>
  <c r="AB109" i="1" s="1"/>
  <c r="AA105" i="1"/>
  <c r="AA109" i="1" s="1"/>
  <c r="AA504" i="1"/>
  <c r="AA498" i="1"/>
  <c r="AA502" i="1" s="1"/>
  <c r="AA488" i="1"/>
  <c r="AA492" i="1" s="1"/>
  <c r="AA494" i="1" s="1"/>
  <c r="AA441" i="1"/>
  <c r="AA442" i="1" s="1"/>
  <c r="AA421" i="1"/>
  <c r="AA422" i="1" s="1"/>
  <c r="AA401" i="1"/>
  <c r="AA402" i="1" s="1"/>
  <c r="Z79" i="1"/>
  <c r="AB79" i="1" s="1"/>
  <c r="AB210" i="1"/>
  <c r="AA19" i="1"/>
  <c r="M209" i="1"/>
  <c r="M211" i="1" s="1"/>
  <c r="AA563" i="1"/>
  <c r="AA564" i="1" s="1"/>
  <c r="AA553" i="1"/>
  <c r="AA554" i="1" s="1"/>
  <c r="AA543" i="1"/>
  <c r="AA544" i="1" s="1"/>
  <c r="AA533" i="1"/>
  <c r="AA534" i="1" s="1"/>
  <c r="AA523" i="1"/>
  <c r="AA524" i="1" s="1"/>
  <c r="Z447" i="1"/>
  <c r="AB447" i="1" s="1"/>
  <c r="Z199" i="1"/>
  <c r="D209" i="1"/>
  <c r="D211" i="1" s="1"/>
  <c r="Z179" i="1"/>
  <c r="AB179" i="1" s="1"/>
  <c r="Z139" i="1"/>
  <c r="AB139" i="1" s="1"/>
  <c r="Z99" i="1"/>
  <c r="AB99" i="1" s="1"/>
  <c r="Z29" i="1"/>
  <c r="AB29" i="1" s="1"/>
  <c r="AB25" i="1"/>
  <c r="AA210" i="1"/>
  <c r="AB2621" i="1"/>
  <c r="Z2623" i="1"/>
  <c r="AB2623" i="1" s="1"/>
  <c r="Z2593" i="1"/>
  <c r="AB2593" i="1" s="1"/>
  <c r="AB2591" i="1"/>
  <c r="Z2553" i="1"/>
  <c r="AB2553" i="1" s="1"/>
  <c r="AB2551" i="1"/>
  <c r="AB2498" i="1"/>
  <c r="Z2501" i="1"/>
  <c r="AA2498" i="1"/>
  <c r="AA2501" i="1" s="1"/>
  <c r="AA2503" i="1" s="1"/>
  <c r="Y2653" i="1"/>
  <c r="Y2662" i="1"/>
  <c r="W2662" i="1"/>
  <c r="U2653" i="1"/>
  <c r="U2662" i="1"/>
  <c r="S2662" i="1"/>
  <c r="Q2653" i="1"/>
  <c r="Q2662" i="1"/>
  <c r="O2662" i="1"/>
  <c r="M2653" i="1"/>
  <c r="M2662" i="1"/>
  <c r="Z2652" i="1"/>
  <c r="K2662" i="1"/>
  <c r="I2653" i="1"/>
  <c r="I2662" i="1"/>
  <c r="G2662" i="1"/>
  <c r="C2662" i="1"/>
  <c r="D2660" i="1"/>
  <c r="W2657" i="1"/>
  <c r="W2651" i="1"/>
  <c r="W2653" i="1" s="1"/>
  <c r="S2657" i="1"/>
  <c r="S2651" i="1"/>
  <c r="S2653" i="1" s="1"/>
  <c r="O2657" i="1"/>
  <c r="O2651" i="1"/>
  <c r="O2653" i="1" s="1"/>
  <c r="K2657" i="1"/>
  <c r="K2651" i="1"/>
  <c r="K2653" i="1" s="1"/>
  <c r="G2657" i="1"/>
  <c r="G2651" i="1"/>
  <c r="G2653" i="1" s="1"/>
  <c r="C2657" i="1"/>
  <c r="C2651" i="1"/>
  <c r="C2653" i="1" s="1"/>
  <c r="Z2643" i="1"/>
  <c r="AB2643" i="1" s="1"/>
  <c r="AB2641" i="1"/>
  <c r="AA2641" i="1"/>
  <c r="AA2643" i="1" s="1"/>
  <c r="Z2511" i="1"/>
  <c r="X2662" i="1"/>
  <c r="X2653" i="1"/>
  <c r="T2662" i="1"/>
  <c r="T2653" i="1"/>
  <c r="P2662" i="1"/>
  <c r="P2653" i="1"/>
  <c r="L2662" i="1"/>
  <c r="L2653" i="1"/>
  <c r="H2662" i="1"/>
  <c r="H2653" i="1"/>
  <c r="D2662" i="1"/>
  <c r="AA2652" i="1"/>
  <c r="D2653" i="1"/>
  <c r="M2660" i="1"/>
  <c r="Z2650" i="1"/>
  <c r="AB2650" i="1" s="1"/>
  <c r="M2659" i="1"/>
  <c r="Z2649" i="1"/>
  <c r="AA2649" i="1" s="1"/>
  <c r="D2658" i="1"/>
  <c r="AA2648" i="1"/>
  <c r="Z2491" i="1"/>
  <c r="AA2487" i="1"/>
  <c r="AA2491" i="1" s="1"/>
  <c r="AA2493" i="1" s="1"/>
  <c r="V2657" i="1"/>
  <c r="V2651" i="1"/>
  <c r="V2653" i="1" s="1"/>
  <c r="R2657" i="1"/>
  <c r="R2651" i="1"/>
  <c r="R2653" i="1" s="1"/>
  <c r="N2657" i="1"/>
  <c r="N2651" i="1"/>
  <c r="N2653" i="1" s="1"/>
  <c r="J2657" i="1"/>
  <c r="J2651" i="1"/>
  <c r="J2653" i="1" s="1"/>
  <c r="F2657" i="1"/>
  <c r="F2651" i="1"/>
  <c r="F2653" i="1" s="1"/>
  <c r="B2657" i="1"/>
  <c r="B2651" i="1"/>
  <c r="B2653" i="1" s="1"/>
  <c r="AA2481" i="1"/>
  <c r="AA2483" i="1" s="1"/>
  <c r="AA2473" i="1"/>
  <c r="AA2441" i="1"/>
  <c r="AA2443" i="1" s="1"/>
  <c r="AA2433" i="1"/>
  <c r="AA2398" i="1"/>
  <c r="AA2401" i="1" s="1"/>
  <c r="AA2403" i="1" s="1"/>
  <c r="AB2398" i="1"/>
  <c r="AA2363" i="1"/>
  <c r="AA2361" i="1"/>
  <c r="AB2338" i="1"/>
  <c r="Z2341" i="1"/>
  <c r="AA2338" i="1"/>
  <c r="AA2341" i="1" s="1"/>
  <c r="AA2343" i="1" s="1"/>
  <c r="AB2318" i="1"/>
  <c r="Z2321" i="1"/>
  <c r="AA2318" i="1"/>
  <c r="AA2321" i="1" s="1"/>
  <c r="AA2323" i="1" s="1"/>
  <c r="AB2298" i="1"/>
  <c r="Z2301" i="1"/>
  <c r="AA2298" i="1"/>
  <c r="AA2301" i="1" s="1"/>
  <c r="AA2303" i="1" s="1"/>
  <c r="AA2211" i="1"/>
  <c r="AA2368" i="1"/>
  <c r="AA2371" i="1" s="1"/>
  <c r="AA2373" i="1" s="1"/>
  <c r="Z2291" i="1"/>
  <c r="AB2288" i="1"/>
  <c r="Z2281" i="1"/>
  <c r="Z2267" i="1"/>
  <c r="AA2185" i="1"/>
  <c r="AA2189" i="1" s="1"/>
  <c r="AA2191" i="1" s="1"/>
  <c r="Z2179" i="1"/>
  <c r="AB2175" i="1"/>
  <c r="AA2165" i="1"/>
  <c r="AA2169" i="1" s="1"/>
  <c r="AA2171" i="1" s="1"/>
  <c r="AA2151" i="1"/>
  <c r="AB2270" i="1"/>
  <c r="AA2270" i="1"/>
  <c r="AB2199" i="1"/>
  <c r="AB2107" i="1"/>
  <c r="Z2108" i="1"/>
  <c r="AB2108" i="1" s="1"/>
  <c r="AA2044" i="1"/>
  <c r="AA2046" i="1" s="1"/>
  <c r="AA2014" i="1"/>
  <c r="AA2016" i="1" s="1"/>
  <c r="Z2361" i="1"/>
  <c r="AA2332" i="1"/>
  <c r="AA2333" i="1" s="1"/>
  <c r="M2136" i="1"/>
  <c r="M2138" i="1" s="1"/>
  <c r="Z2132" i="1"/>
  <c r="AB2137" i="1"/>
  <c r="AA2061" i="1"/>
  <c r="AA2064" i="1" s="1"/>
  <c r="AA2066" i="1" s="1"/>
  <c r="AA2051" i="1"/>
  <c r="AA2054" i="1" s="1"/>
  <c r="AA2056" i="1" s="1"/>
  <c r="AA2036" i="1"/>
  <c r="AA2031" i="1"/>
  <c r="AA2034" i="1" s="1"/>
  <c r="AA2026" i="1"/>
  <c r="AA2006" i="1"/>
  <c r="Z2044" i="1"/>
  <c r="Z2014" i="1"/>
  <c r="AB1971" i="1"/>
  <c r="AA1971" i="1"/>
  <c r="AA1974" i="1" s="1"/>
  <c r="AA1976" i="1" s="1"/>
  <c r="AB1951" i="1"/>
  <c r="AA1951" i="1"/>
  <c r="AA1954" i="1" s="1"/>
  <c r="AA1956" i="1" s="1"/>
  <c r="AB1931" i="1"/>
  <c r="AA1931" i="1"/>
  <c r="AA1934" i="1" s="1"/>
  <c r="AA1936" i="1" s="1"/>
  <c r="AB1885" i="1"/>
  <c r="Z1886" i="1"/>
  <c r="AB1886" i="1" s="1"/>
  <c r="AB1865" i="1"/>
  <c r="Z1866" i="1"/>
  <c r="AB1866" i="1" s="1"/>
  <c r="AB1845" i="1"/>
  <c r="Z1846" i="1"/>
  <c r="AB1846" i="1" s="1"/>
  <c r="AB1825" i="1"/>
  <c r="Z1826" i="1"/>
  <c r="AB1826" i="1" s="1"/>
  <c r="AB1805" i="1"/>
  <c r="Z1806" i="1"/>
  <c r="AB1806" i="1" s="1"/>
  <c r="AB1785" i="1"/>
  <c r="Z1786" i="1"/>
  <c r="AB1786" i="1" s="1"/>
  <c r="AB1765" i="1"/>
  <c r="Z1766" i="1"/>
  <c r="AB1766" i="1" s="1"/>
  <c r="AB1745" i="1"/>
  <c r="Z1746" i="1"/>
  <c r="AB1746" i="1" s="1"/>
  <c r="AB1725" i="1"/>
  <c r="Z1726" i="1"/>
  <c r="AB1726" i="1" s="1"/>
  <c r="AB1705" i="1"/>
  <c r="Z1706" i="1"/>
  <c r="AB1706" i="1" s="1"/>
  <c r="AB1685" i="1"/>
  <c r="Z1686" i="1"/>
  <c r="AB1686" i="1" s="1"/>
  <c r="V2076" i="1"/>
  <c r="R2076" i="1"/>
  <c r="N2076" i="1"/>
  <c r="J2076" i="1"/>
  <c r="F2076" i="1"/>
  <c r="B2076" i="1"/>
  <c r="AA1684" i="1"/>
  <c r="AA1686" i="1" s="1"/>
  <c r="W2074" i="1"/>
  <c r="W2076" i="1" s="1"/>
  <c r="S2074" i="1"/>
  <c r="S2076" i="1" s="1"/>
  <c r="O2074" i="1"/>
  <c r="O2076" i="1" s="1"/>
  <c r="K2074" i="1"/>
  <c r="K2076" i="1" s="1"/>
  <c r="G2074" i="1"/>
  <c r="G2076" i="1" s="1"/>
  <c r="C2074" i="1"/>
  <c r="C2076" i="1" s="1"/>
  <c r="Z1644" i="1"/>
  <c r="AA1640" i="1"/>
  <c r="AA1644" i="1" s="1"/>
  <c r="AA1646" i="1" s="1"/>
  <c r="Z1994" i="1"/>
  <c r="Z1974" i="1"/>
  <c r="Z1964" i="1"/>
  <c r="Z1954" i="1"/>
  <c r="Z1944" i="1"/>
  <c r="Z1934" i="1"/>
  <c r="Z1924" i="1"/>
  <c r="Z1914" i="1"/>
  <c r="AA1906" i="1"/>
  <c r="AA1904" i="1"/>
  <c r="Z1876" i="1"/>
  <c r="AB1876" i="1" s="1"/>
  <c r="AB1875" i="1"/>
  <c r="Z1856" i="1"/>
  <c r="AB1856" i="1" s="1"/>
  <c r="AB1855" i="1"/>
  <c r="Z1836" i="1"/>
  <c r="AB1836" i="1" s="1"/>
  <c r="AB1835" i="1"/>
  <c r="Z1816" i="1"/>
  <c r="AB1816" i="1" s="1"/>
  <c r="AB1815" i="1"/>
  <c r="Z1796" i="1"/>
  <c r="AB1796" i="1" s="1"/>
  <c r="AB1795" i="1"/>
  <c r="Z1776" i="1"/>
  <c r="AB1776" i="1" s="1"/>
  <c r="AB1775" i="1"/>
  <c r="Z1756" i="1"/>
  <c r="AB1756" i="1" s="1"/>
  <c r="AB1755" i="1"/>
  <c r="Z1736" i="1"/>
  <c r="AB1736" i="1" s="1"/>
  <c r="AB1735" i="1"/>
  <c r="Z1716" i="1"/>
  <c r="AB1716" i="1" s="1"/>
  <c r="AB1715" i="1"/>
  <c r="Z1696" i="1"/>
  <c r="AB1696" i="1" s="1"/>
  <c r="AB1695" i="1"/>
  <c r="Y2085" i="1"/>
  <c r="Y2076" i="1"/>
  <c r="U2085" i="1"/>
  <c r="U2076" i="1"/>
  <c r="Q2085" i="1"/>
  <c r="Q2076" i="1"/>
  <c r="M2085" i="1"/>
  <c r="Z2075" i="1"/>
  <c r="I2085" i="1"/>
  <c r="I2076" i="1"/>
  <c r="E2085" i="1"/>
  <c r="E2076" i="1"/>
  <c r="D2083" i="1"/>
  <c r="D2082" i="1"/>
  <c r="M2081" i="1"/>
  <c r="Z2081" i="1" s="1"/>
  <c r="Z2071" i="1"/>
  <c r="X2074" i="1"/>
  <c r="X2076" i="1" s="1"/>
  <c r="X2080" i="1"/>
  <c r="X2084" i="1" s="1"/>
  <c r="T2074" i="1"/>
  <c r="T2076" i="1" s="1"/>
  <c r="T2080" i="1"/>
  <c r="T2084" i="1" s="1"/>
  <c r="P2074" i="1"/>
  <c r="P2076" i="1" s="1"/>
  <c r="P2080" i="1"/>
  <c r="P2084" i="1" s="1"/>
  <c r="L2074" i="1"/>
  <c r="L2076" i="1" s="1"/>
  <c r="L2080" i="1"/>
  <c r="L2084" i="1" s="1"/>
  <c r="H2074" i="1"/>
  <c r="H2076" i="1" s="1"/>
  <c r="H2080" i="1"/>
  <c r="H2084" i="1" s="1"/>
  <c r="D2080" i="1"/>
  <c r="AA1675" i="1"/>
  <c r="Z1674" i="1"/>
  <c r="AB1674" i="1" s="1"/>
  <c r="AB1670" i="1"/>
  <c r="Z1654" i="1"/>
  <c r="AB1654" i="1" s="1"/>
  <c r="AB1650" i="1"/>
  <c r="AA1626" i="1"/>
  <c r="AA1606" i="1"/>
  <c r="Z1904" i="1"/>
  <c r="AA1880" i="1"/>
  <c r="AA1884" i="1" s="1"/>
  <c r="AA1886" i="1" s="1"/>
  <c r="AA1820" i="1"/>
  <c r="AA1824" i="1" s="1"/>
  <c r="AA1826" i="1" s="1"/>
  <c r="AA1780" i="1"/>
  <c r="AA1784" i="1" s="1"/>
  <c r="AA1786" i="1" s="1"/>
  <c r="AA1740" i="1"/>
  <c r="AA1744" i="1" s="1"/>
  <c r="AA1746" i="1" s="1"/>
  <c r="AA1700" i="1"/>
  <c r="AA1704" i="1" s="1"/>
  <c r="AA1706" i="1" s="1"/>
  <c r="Z1626" i="1"/>
  <c r="AB1626" i="1" s="1"/>
  <c r="Z1606" i="1"/>
  <c r="AB1606" i="1" s="1"/>
  <c r="Z1594" i="1"/>
  <c r="AB1594" i="1" s="1"/>
  <c r="AA1590" i="1"/>
  <c r="AA1594" i="1" s="1"/>
  <c r="M1563" i="1"/>
  <c r="Z1573" i="1"/>
  <c r="AA1573" i="1" s="1"/>
  <c r="D1561" i="1"/>
  <c r="AA1571" i="1"/>
  <c r="Z1554" i="1"/>
  <c r="AA1550" i="1"/>
  <c r="AA1554" i="1" s="1"/>
  <c r="AA1556" i="1" s="1"/>
  <c r="Z1534" i="1"/>
  <c r="AA1530" i="1"/>
  <c r="AA1534" i="1" s="1"/>
  <c r="Z1514" i="1"/>
  <c r="AA1510" i="1"/>
  <c r="AA1514" i="1" s="1"/>
  <c r="AA1516" i="1" s="1"/>
  <c r="Z1494" i="1"/>
  <c r="AA1490" i="1"/>
  <c r="AA1494" i="1" s="1"/>
  <c r="Z1474" i="1"/>
  <c r="AA1470" i="1"/>
  <c r="AA1474" i="1" s="1"/>
  <c r="AA1476" i="1" s="1"/>
  <c r="Z1454" i="1"/>
  <c r="AA1450" i="1"/>
  <c r="AA1454" i="1" s="1"/>
  <c r="AB1295" i="1"/>
  <c r="Z1296" i="1"/>
  <c r="AB1296" i="1" s="1"/>
  <c r="AA1670" i="1"/>
  <c r="AA1674" i="1" s="1"/>
  <c r="AA1635" i="1"/>
  <c r="AA1636" i="1" s="1"/>
  <c r="AA1615" i="1"/>
  <c r="AA1616" i="1" s="1"/>
  <c r="AA1595" i="1"/>
  <c r="AA1596" i="1" s="1"/>
  <c r="D1574" i="1"/>
  <c r="D1576" i="1" s="1"/>
  <c r="AB1526" i="1"/>
  <c r="AB1486" i="1"/>
  <c r="AA1430" i="1"/>
  <c r="AA1434" i="1" s="1"/>
  <c r="AA1436" i="1" s="1"/>
  <c r="Z1426" i="1"/>
  <c r="AB1426" i="1" s="1"/>
  <c r="AA1410" i="1"/>
  <c r="AA1414" i="1" s="1"/>
  <c r="AA1416" i="1" s="1"/>
  <c r="Z1406" i="1"/>
  <c r="AB1406" i="1" s="1"/>
  <c r="AA1390" i="1"/>
  <c r="AA1394" i="1" s="1"/>
  <c r="AA1396" i="1" s="1"/>
  <c r="Z1386" i="1"/>
  <c r="AB1386" i="1" s="1"/>
  <c r="AA1370" i="1"/>
  <c r="AA1374" i="1" s="1"/>
  <c r="AA1376" i="1" s="1"/>
  <c r="AB1366" i="1"/>
  <c r="AA1356" i="1"/>
  <c r="Z1354" i="1"/>
  <c r="AB1350" i="1"/>
  <c r="AA1346" i="1"/>
  <c r="AA1326" i="1"/>
  <c r="AA1306" i="1"/>
  <c r="AA1295" i="1"/>
  <c r="AA1296" i="1" s="1"/>
  <c r="Z1294" i="1"/>
  <c r="AB1294" i="1" s="1"/>
  <c r="AB1290" i="1"/>
  <c r="AA1525" i="1"/>
  <c r="AA1526" i="1" s="1"/>
  <c r="AA1485" i="1"/>
  <c r="AA1486" i="1" s="1"/>
  <c r="AA1425" i="1"/>
  <c r="AA1426" i="1" s="1"/>
  <c r="AA1405" i="1"/>
  <c r="AA1406" i="1" s="1"/>
  <c r="AA1385" i="1"/>
  <c r="AA1386" i="1" s="1"/>
  <c r="AA1365" i="1"/>
  <c r="AA1366" i="1" s="1"/>
  <c r="AA1290" i="1"/>
  <c r="AA1294" i="1" s="1"/>
  <c r="AB882" i="1"/>
  <c r="AB862" i="1"/>
  <c r="AB842" i="1"/>
  <c r="AB742" i="1"/>
  <c r="AB694" i="1"/>
  <c r="Z698" i="1"/>
  <c r="AB698" i="1" s="1"/>
  <c r="AA1581" i="1"/>
  <c r="AA1584" i="1" s="1"/>
  <c r="Z1565" i="1"/>
  <c r="AA1536" i="1"/>
  <c r="AA1496" i="1"/>
  <c r="AA1456" i="1"/>
  <c r="Z1436" i="1"/>
  <c r="AB1436" i="1" s="1"/>
  <c r="Z1416" i="1"/>
  <c r="AB1416" i="1" s="1"/>
  <c r="Z1396" i="1"/>
  <c r="AB1396" i="1" s="1"/>
  <c r="Z1376" i="1"/>
  <c r="AB1376" i="1" s="1"/>
  <c r="AA1350" i="1"/>
  <c r="AA1354" i="1" s="1"/>
  <c r="Z1254" i="1"/>
  <c r="AB1250" i="1"/>
  <c r="Z1234" i="1"/>
  <c r="AB1230" i="1"/>
  <c r="Z1214" i="1"/>
  <c r="AB1210" i="1"/>
  <c r="Z1194" i="1"/>
  <c r="AB1190" i="1"/>
  <c r="AA1186" i="1"/>
  <c r="Z1184" i="1"/>
  <c r="AB1180" i="1"/>
  <c r="Z1174" i="1"/>
  <c r="AB1170" i="1"/>
  <c r="Z1164" i="1"/>
  <c r="AB1160" i="1"/>
  <c r="Z1154" i="1"/>
  <c r="AB1150" i="1"/>
  <c r="Z1144" i="1"/>
  <c r="AB1140" i="1"/>
  <c r="Z1134" i="1"/>
  <c r="AB1130" i="1"/>
  <c r="Z1124" i="1"/>
  <c r="AB1120" i="1"/>
  <c r="Z1114" i="1"/>
  <c r="AB1110" i="1"/>
  <c r="Z1104" i="1"/>
  <c r="AB1100" i="1"/>
  <c r="Z1094" i="1"/>
  <c r="AB1090" i="1"/>
  <c r="AA1086" i="1"/>
  <c r="Z1084" i="1"/>
  <c r="AB1080" i="1"/>
  <c r="AA1076" i="1"/>
  <c r="AA1056" i="1"/>
  <c r="AA1036" i="1"/>
  <c r="AA1016" i="1"/>
  <c r="AA996" i="1"/>
  <c r="AA976" i="1"/>
  <c r="AA956" i="1"/>
  <c r="AA936" i="1"/>
  <c r="AA882" i="1"/>
  <c r="AA883" i="1" s="1"/>
  <c r="Z881" i="1"/>
  <c r="AB881" i="1" s="1"/>
  <c r="AB877" i="1"/>
  <c r="AA862" i="1"/>
  <c r="Z861" i="1"/>
  <c r="AB861" i="1" s="1"/>
  <c r="AB857" i="1"/>
  <c r="AA842" i="1"/>
  <c r="AA843" i="1" s="1"/>
  <c r="Z841" i="1"/>
  <c r="AB841" i="1" s="1"/>
  <c r="AB837" i="1"/>
  <c r="Z823" i="1"/>
  <c r="AB823" i="1" s="1"/>
  <c r="AB822" i="1"/>
  <c r="Z803" i="1"/>
  <c r="AB803" i="1" s="1"/>
  <c r="AB802" i="1"/>
  <c r="Z783" i="1"/>
  <c r="AB783" i="1" s="1"/>
  <c r="AB782" i="1"/>
  <c r="Z763" i="1"/>
  <c r="AB763" i="1" s="1"/>
  <c r="AB762" i="1"/>
  <c r="AA742" i="1"/>
  <c r="Z741" i="1"/>
  <c r="AB741" i="1" s="1"/>
  <c r="AB737" i="1"/>
  <c r="AA733" i="1"/>
  <c r="Z721" i="1"/>
  <c r="AB721" i="1" s="1"/>
  <c r="AB717" i="1"/>
  <c r="Z708" i="1"/>
  <c r="AB708" i="1" s="1"/>
  <c r="AB704" i="1"/>
  <c r="AA694" i="1"/>
  <c r="AA698" i="1" s="1"/>
  <c r="Z677" i="1"/>
  <c r="AB677" i="1" s="1"/>
  <c r="AB676" i="1"/>
  <c r="Z602" i="1"/>
  <c r="AB598" i="1"/>
  <c r="AA594" i="1"/>
  <c r="Z592" i="1"/>
  <c r="AB588" i="1"/>
  <c r="Z582" i="1"/>
  <c r="AB578" i="1"/>
  <c r="AA574" i="1"/>
  <c r="AA1250" i="1"/>
  <c r="AA1254" i="1" s="1"/>
  <c r="AA1256" i="1" s="1"/>
  <c r="AA1230" i="1"/>
  <c r="AA1234" i="1" s="1"/>
  <c r="AA1236" i="1" s="1"/>
  <c r="AA1210" i="1"/>
  <c r="AA1214" i="1" s="1"/>
  <c r="AA1216" i="1" s="1"/>
  <c r="AA1190" i="1"/>
  <c r="AA1194" i="1" s="1"/>
  <c r="AA1196" i="1" s="1"/>
  <c r="AA1170" i="1"/>
  <c r="AA1174" i="1" s="1"/>
  <c r="AA1176" i="1" s="1"/>
  <c r="AA1160" i="1"/>
  <c r="AA1164" i="1" s="1"/>
  <c r="AA1166" i="1" s="1"/>
  <c r="AA1150" i="1"/>
  <c r="AA1154" i="1" s="1"/>
  <c r="AA1156" i="1" s="1"/>
  <c r="AA1140" i="1"/>
  <c r="AA1144" i="1" s="1"/>
  <c r="AA1146" i="1" s="1"/>
  <c r="AA1130" i="1"/>
  <c r="AA1134" i="1" s="1"/>
  <c r="AA1136" i="1" s="1"/>
  <c r="AA1120" i="1"/>
  <c r="AA1124" i="1" s="1"/>
  <c r="AA1126" i="1" s="1"/>
  <c r="AA1110" i="1"/>
  <c r="AA1114" i="1" s="1"/>
  <c r="AA1116" i="1" s="1"/>
  <c r="AA1100" i="1"/>
  <c r="AA1104" i="1" s="1"/>
  <c r="AA1106" i="1" s="1"/>
  <c r="AA1090" i="1"/>
  <c r="AA1094" i="1" s="1"/>
  <c r="AA1096" i="1" s="1"/>
  <c r="AA827" i="1"/>
  <c r="AA831" i="1" s="1"/>
  <c r="AA787" i="1"/>
  <c r="AA791" i="1" s="1"/>
  <c r="AA747" i="1"/>
  <c r="AA751" i="1" s="1"/>
  <c r="AA689" i="1"/>
  <c r="AA690" i="1" s="1"/>
  <c r="AA663" i="1"/>
  <c r="AA664" i="1" s="1"/>
  <c r="AA643" i="1"/>
  <c r="AA644" i="1" s="1"/>
  <c r="AA623" i="1"/>
  <c r="AA624" i="1" s="1"/>
  <c r="Z572" i="1"/>
  <c r="AB568" i="1"/>
  <c r="AA568" i="1"/>
  <c r="AA572" i="1" s="1"/>
  <c r="AB478" i="1"/>
  <c r="Z482" i="1"/>
  <c r="AB458" i="1"/>
  <c r="Z462" i="1"/>
  <c r="Z382" i="1"/>
  <c r="AB382" i="1" s="1"/>
  <c r="Z362" i="1"/>
  <c r="AB362" i="1" s="1"/>
  <c r="Z342" i="1"/>
  <c r="AB342" i="1" s="1"/>
  <c r="Z322" i="1"/>
  <c r="AB322" i="1" s="1"/>
  <c r="Z302" i="1"/>
  <c r="AB302" i="1" s="1"/>
  <c r="Z280" i="1"/>
  <c r="AB280" i="1" s="1"/>
  <c r="AB276" i="1"/>
  <c r="Z181" i="1"/>
  <c r="AB181" i="1" s="1"/>
  <c r="Z141" i="1"/>
  <c r="AB141" i="1" s="1"/>
  <c r="Z101" i="1"/>
  <c r="AB101" i="1" s="1"/>
  <c r="Z81" i="1"/>
  <c r="AB81" i="1" s="1"/>
  <c r="AA1266" i="1"/>
  <c r="AA1246" i="1"/>
  <c r="AA1226" i="1"/>
  <c r="AA1206" i="1"/>
  <c r="Z1076" i="1"/>
  <c r="AB1076" i="1" s="1"/>
  <c r="Z1056" i="1"/>
  <c r="AB1056" i="1" s="1"/>
  <c r="Z1036" i="1"/>
  <c r="AB1036" i="1" s="1"/>
  <c r="Z1016" i="1"/>
  <c r="AB1016" i="1" s="1"/>
  <c r="Z996" i="1"/>
  <c r="AB996" i="1" s="1"/>
  <c r="Z976" i="1"/>
  <c r="AB976" i="1" s="1"/>
  <c r="Z956" i="1"/>
  <c r="AB956" i="1" s="1"/>
  <c r="Z936" i="1"/>
  <c r="AB936" i="1" s="1"/>
  <c r="AA857" i="1"/>
  <c r="AA861" i="1" s="1"/>
  <c r="AA737" i="1"/>
  <c r="AA741" i="1" s="1"/>
  <c r="AA598" i="1"/>
  <c r="AA602" i="1" s="1"/>
  <c r="AA604" i="1" s="1"/>
  <c r="AA578" i="1"/>
  <c r="AA582" i="1" s="1"/>
  <c r="AA584" i="1" s="1"/>
  <c r="Z512" i="1"/>
  <c r="AB508" i="1"/>
  <c r="AA478" i="1"/>
  <c r="AA482" i="1" s="1"/>
  <c r="AA484" i="1" s="1"/>
  <c r="Z474" i="1"/>
  <c r="AB474" i="1" s="1"/>
  <c r="AA458" i="1"/>
  <c r="AA462" i="1" s="1"/>
  <c r="AA464" i="1" s="1"/>
  <c r="W452" i="1"/>
  <c r="Z392" i="1"/>
  <c r="AB392" i="1" s="1"/>
  <c r="AA381" i="1"/>
  <c r="AA382" i="1" s="1"/>
  <c r="AA371" i="1"/>
  <c r="AA372" i="1" s="1"/>
  <c r="AA361" i="1"/>
  <c r="AA362" i="1" s="1"/>
  <c r="AA351" i="1"/>
  <c r="AA352" i="1" s="1"/>
  <c r="AA341" i="1"/>
  <c r="AA342" i="1" s="1"/>
  <c r="AA331" i="1"/>
  <c r="AA332" i="1" s="1"/>
  <c r="AA321" i="1"/>
  <c r="AA322" i="1" s="1"/>
  <c r="AA311" i="1"/>
  <c r="AA312" i="1" s="1"/>
  <c r="AA301" i="1"/>
  <c r="AA302" i="1" s="1"/>
  <c r="AA291" i="1"/>
  <c r="AA292" i="1" s="1"/>
  <c r="Z292" i="1"/>
  <c r="AB292" i="1" s="1"/>
  <c r="AA281" i="1"/>
  <c r="AA282" i="1" s="1"/>
  <c r="Z282" i="1"/>
  <c r="AB282" i="1" s="1"/>
  <c r="V451" i="1"/>
  <c r="V452" i="1" s="1"/>
  <c r="V272" i="1"/>
  <c r="R451" i="1"/>
  <c r="R452" i="1" s="1"/>
  <c r="R272" i="1"/>
  <c r="N451" i="1"/>
  <c r="N452" i="1" s="1"/>
  <c r="N272" i="1"/>
  <c r="J451" i="1"/>
  <c r="J452" i="1" s="1"/>
  <c r="J272" i="1"/>
  <c r="F451" i="1"/>
  <c r="F452" i="1" s="1"/>
  <c r="F272" i="1"/>
  <c r="B451" i="1"/>
  <c r="B452" i="1" s="1"/>
  <c r="B272" i="1"/>
  <c r="Z269" i="1"/>
  <c r="AA269" i="1" s="1"/>
  <c r="M449" i="1"/>
  <c r="Z449" i="1" s="1"/>
  <c r="Z268" i="1"/>
  <c r="AA268" i="1" s="1"/>
  <c r="M448" i="1"/>
  <c r="Z448" i="1" s="1"/>
  <c r="AA448" i="1" s="1"/>
  <c r="W446" i="1"/>
  <c r="W450" i="1" s="1"/>
  <c r="W270" i="1"/>
  <c r="W272" i="1" s="1"/>
  <c r="S446" i="1"/>
  <c r="S450" i="1" s="1"/>
  <c r="S452" i="1" s="1"/>
  <c r="S270" i="1"/>
  <c r="S272" i="1" s="1"/>
  <c r="O446" i="1"/>
  <c r="O450" i="1" s="1"/>
  <c r="O452" i="1" s="1"/>
  <c r="O270" i="1"/>
  <c r="O272" i="1" s="1"/>
  <c r="K446" i="1"/>
  <c r="K450" i="1" s="1"/>
  <c r="K452" i="1" s="1"/>
  <c r="K270" i="1"/>
  <c r="K272" i="1" s="1"/>
  <c r="G446" i="1"/>
  <c r="G450" i="1" s="1"/>
  <c r="G452" i="1" s="1"/>
  <c r="G270" i="1"/>
  <c r="G272" i="1" s="1"/>
  <c r="C446" i="1"/>
  <c r="C450" i="1" s="1"/>
  <c r="C452" i="1" s="1"/>
  <c r="C270" i="1"/>
  <c r="C272" i="1" s="1"/>
  <c r="AA256" i="1"/>
  <c r="AA260" i="1" s="1"/>
  <c r="AA252" i="1"/>
  <c r="AA236" i="1"/>
  <c r="AA240" i="1" s="1"/>
  <c r="AA242" i="1" s="1"/>
  <c r="AA232" i="1"/>
  <c r="AA221" i="1"/>
  <c r="AA222" i="1" s="1"/>
  <c r="AB221" i="1"/>
  <c r="Z220" i="1"/>
  <c r="AB220" i="1" s="1"/>
  <c r="AA216" i="1"/>
  <c r="AA220" i="1" s="1"/>
  <c r="AB216" i="1"/>
  <c r="AA199" i="1"/>
  <c r="AA201" i="1" s="1"/>
  <c r="AA180" i="1"/>
  <c r="AA181" i="1" s="1"/>
  <c r="AA170" i="1"/>
  <c r="AA171" i="1" s="1"/>
  <c r="Z169" i="1"/>
  <c r="AB169" i="1" s="1"/>
  <c r="AA165" i="1"/>
  <c r="AA169" i="1" s="1"/>
  <c r="AA159" i="1"/>
  <c r="AA161" i="1" s="1"/>
  <c r="AA140" i="1"/>
  <c r="AA141" i="1" s="1"/>
  <c r="AA130" i="1"/>
  <c r="AA131" i="1" s="1"/>
  <c r="Z129" i="1"/>
  <c r="AB129" i="1" s="1"/>
  <c r="AA125" i="1"/>
  <c r="AA129" i="1" s="1"/>
  <c r="AA119" i="1"/>
  <c r="AA121" i="1" s="1"/>
  <c r="AA100" i="1"/>
  <c r="AA101" i="1" s="1"/>
  <c r="AA90" i="1"/>
  <c r="AA91" i="1" s="1"/>
  <c r="Z89" i="1"/>
  <c r="AB89" i="1" s="1"/>
  <c r="AA85" i="1"/>
  <c r="AA89" i="1" s="1"/>
  <c r="AA431" i="1"/>
  <c r="AA432" i="1" s="1"/>
  <c r="AA411" i="1"/>
  <c r="AA412" i="1" s="1"/>
  <c r="AA391" i="1"/>
  <c r="AA392" i="1" s="1"/>
  <c r="AA75" i="1"/>
  <c r="AA79" i="1" s="1"/>
  <c r="AA81" i="1" s="1"/>
  <c r="AA31" i="1"/>
  <c r="AA21" i="1"/>
  <c r="Z205" i="1"/>
  <c r="AA205" i="1" s="1"/>
  <c r="AA508" i="1"/>
  <c r="AA512" i="1" s="1"/>
  <c r="AA514" i="1" s="1"/>
  <c r="Z159" i="1"/>
  <c r="AB159" i="1" s="1"/>
  <c r="Z119" i="1"/>
  <c r="AB119" i="1" s="1"/>
  <c r="Z69" i="1"/>
  <c r="AA65" i="1"/>
  <c r="AA69" i="1" s="1"/>
  <c r="AA71" i="1" s="1"/>
  <c r="Z61" i="1"/>
  <c r="AB61" i="1" s="1"/>
  <c r="AA55" i="1"/>
  <c r="AA59" i="1" s="1"/>
  <c r="AA61" i="1" s="1"/>
  <c r="AA45" i="1"/>
  <c r="AA49" i="1" s="1"/>
  <c r="AA51" i="1" s="1"/>
  <c r="Z41" i="1"/>
  <c r="AB41" i="1" s="1"/>
  <c r="Z31" i="1"/>
  <c r="AB31" i="1" s="1"/>
  <c r="AB30" i="1"/>
  <c r="AB20" i="1"/>
  <c r="Z19" i="1"/>
  <c r="AB19" i="1" s="1"/>
  <c r="AB15" i="1"/>
  <c r="Z91" i="1" l="1"/>
  <c r="AB91" i="1" s="1"/>
  <c r="Z131" i="1"/>
  <c r="AB131" i="1" s="1"/>
  <c r="Z171" i="1"/>
  <c r="AB171" i="1" s="1"/>
  <c r="Z222" i="1"/>
  <c r="AB222" i="1" s="1"/>
  <c r="AB512" i="1"/>
  <c r="Z514" i="1"/>
  <c r="AB514" i="1" s="1"/>
  <c r="AB462" i="1"/>
  <c r="Z464" i="1"/>
  <c r="AB464" i="1" s="1"/>
  <c r="AB482" i="1"/>
  <c r="Z484" i="1"/>
  <c r="AB484" i="1" s="1"/>
  <c r="AB572" i="1"/>
  <c r="Z574" i="1"/>
  <c r="AB574" i="1" s="1"/>
  <c r="AB592" i="1"/>
  <c r="Z594" i="1"/>
  <c r="AB594" i="1" s="1"/>
  <c r="AB1084" i="1"/>
  <c r="Z1086" i="1"/>
  <c r="AB1086" i="1" s="1"/>
  <c r="AB1104" i="1"/>
  <c r="Z1106" i="1"/>
  <c r="AB1106" i="1" s="1"/>
  <c r="AB1124" i="1"/>
  <c r="Z1126" i="1"/>
  <c r="AB1126" i="1" s="1"/>
  <c r="AB1144" i="1"/>
  <c r="Z1146" i="1"/>
  <c r="AB1146" i="1" s="1"/>
  <c r="AB1164" i="1"/>
  <c r="Z1166" i="1"/>
  <c r="AB1166" i="1" s="1"/>
  <c r="AB1184" i="1"/>
  <c r="Z1186" i="1"/>
  <c r="AB1186" i="1" s="1"/>
  <c r="Z743" i="1"/>
  <c r="AB743" i="1" s="1"/>
  <c r="Z843" i="1"/>
  <c r="AB843" i="1" s="1"/>
  <c r="Z863" i="1"/>
  <c r="AB863" i="1" s="1"/>
  <c r="Z883" i="1"/>
  <c r="AB883" i="1" s="1"/>
  <c r="AB1354" i="1"/>
  <c r="Z1356" i="1"/>
  <c r="AB1356" i="1" s="1"/>
  <c r="AB1454" i="1"/>
  <c r="Z1456" i="1"/>
  <c r="AB1456" i="1" s="1"/>
  <c r="AB1474" i="1"/>
  <c r="Z1476" i="1"/>
  <c r="AB1476" i="1" s="1"/>
  <c r="AB1494" i="1"/>
  <c r="Z1496" i="1"/>
  <c r="AB1496" i="1" s="1"/>
  <c r="AB1514" i="1"/>
  <c r="Z1516" i="1"/>
  <c r="AB1516" i="1" s="1"/>
  <c r="AB1534" i="1"/>
  <c r="Z1536" i="1"/>
  <c r="AB1536" i="1" s="1"/>
  <c r="AB1554" i="1"/>
  <c r="Z1556" i="1"/>
  <c r="AB1556" i="1" s="1"/>
  <c r="AA1561" i="1"/>
  <c r="D1564" i="1"/>
  <c r="D2071" i="1"/>
  <c r="AB1561" i="1"/>
  <c r="Z1563" i="1"/>
  <c r="AA1563" i="1" s="1"/>
  <c r="M2073" i="1"/>
  <c r="AB1904" i="1"/>
  <c r="Z1906" i="1"/>
  <c r="AB1906" i="1" s="1"/>
  <c r="AB1914" i="1"/>
  <c r="Z1916" i="1"/>
  <c r="AB1916" i="1" s="1"/>
  <c r="AB1934" i="1"/>
  <c r="Z1936" i="1"/>
  <c r="AB1936" i="1" s="1"/>
  <c r="AB1954" i="1"/>
  <c r="Z1956" i="1"/>
  <c r="AB1956" i="1" s="1"/>
  <c r="AB1974" i="1"/>
  <c r="Z1976" i="1"/>
  <c r="AB1976" i="1" s="1"/>
  <c r="B2085" i="1"/>
  <c r="B2086" i="1" s="1"/>
  <c r="B2088" i="1" s="1"/>
  <c r="B2089" i="1" s="1"/>
  <c r="F2085" i="1"/>
  <c r="F2086" i="1" s="1"/>
  <c r="J2085" i="1"/>
  <c r="J2086" i="1" s="1"/>
  <c r="N2085" i="1"/>
  <c r="N2086" i="1" s="1"/>
  <c r="R2085" i="1"/>
  <c r="R2086" i="1" s="1"/>
  <c r="V2085" i="1"/>
  <c r="V2086" i="1" s="1"/>
  <c r="AB2044" i="1"/>
  <c r="Z2046" i="1"/>
  <c r="AB2046" i="1" s="1"/>
  <c r="AB2361" i="1"/>
  <c r="Z2363" i="1"/>
  <c r="AB2363" i="1" s="1"/>
  <c r="AB2179" i="1"/>
  <c r="Z2181" i="1"/>
  <c r="AB2181" i="1" s="1"/>
  <c r="Z2271" i="1"/>
  <c r="AA2267" i="1"/>
  <c r="Z2323" i="1"/>
  <c r="AB2323" i="1" s="1"/>
  <c r="AB2321" i="1"/>
  <c r="AA2662" i="1"/>
  <c r="C2661" i="1"/>
  <c r="G2661" i="1"/>
  <c r="K2661" i="1"/>
  <c r="O2661" i="1"/>
  <c r="O2663" i="1" s="1"/>
  <c r="S2661" i="1"/>
  <c r="S2663" i="1" s="1"/>
  <c r="W2661" i="1"/>
  <c r="W2663" i="1" s="1"/>
  <c r="D2670" i="1"/>
  <c r="M2672" i="1"/>
  <c r="Z2662" i="1"/>
  <c r="O2672" i="1"/>
  <c r="Q2672" i="1"/>
  <c r="S2672" i="1"/>
  <c r="U2672" i="1"/>
  <c r="W2672" i="1"/>
  <c r="Y2672" i="1"/>
  <c r="AB199" i="1"/>
  <c r="Z201" i="1"/>
  <c r="AB201" i="1" s="1"/>
  <c r="AA111" i="1"/>
  <c r="AA151" i="1"/>
  <c r="AA191" i="1"/>
  <c r="AB230" i="1"/>
  <c r="Z232" i="1"/>
  <c r="AB232" i="1" s="1"/>
  <c r="Z270" i="1"/>
  <c r="AB266" i="1"/>
  <c r="AA266" i="1"/>
  <c r="AA270" i="1" s="1"/>
  <c r="AA272" i="1"/>
  <c r="AB502" i="1"/>
  <c r="Z504" i="1"/>
  <c r="AB504" i="1" s="1"/>
  <c r="Z242" i="1"/>
  <c r="AB242" i="1" s="1"/>
  <c r="AB240" i="1"/>
  <c r="Z332" i="1"/>
  <c r="AB332" i="1" s="1"/>
  <c r="Z372" i="1"/>
  <c r="AB372" i="1" s="1"/>
  <c r="AA700" i="1"/>
  <c r="Z710" i="1"/>
  <c r="AB710" i="1" s="1"/>
  <c r="Z723" i="1"/>
  <c r="AB723" i="1" s="1"/>
  <c r="AA773" i="1"/>
  <c r="AA813" i="1"/>
  <c r="AB1204" i="1"/>
  <c r="Z1206" i="1"/>
  <c r="AB1206" i="1" s="1"/>
  <c r="AB1224" i="1"/>
  <c r="Z1226" i="1"/>
  <c r="AB1226" i="1" s="1"/>
  <c r="AB1244" i="1"/>
  <c r="Z1246" i="1"/>
  <c r="AB1246" i="1" s="1"/>
  <c r="AB1264" i="1"/>
  <c r="Z1266" i="1"/>
  <c r="AB1266" i="1" s="1"/>
  <c r="Z700" i="1"/>
  <c r="AB700" i="1" s="1"/>
  <c r="Z753" i="1"/>
  <c r="AB753" i="1" s="1"/>
  <c r="Z773" i="1"/>
  <c r="AB773" i="1" s="1"/>
  <c r="Z793" i="1"/>
  <c r="AB793" i="1" s="1"/>
  <c r="Z813" i="1"/>
  <c r="AB813" i="1" s="1"/>
  <c r="Z833" i="1"/>
  <c r="AB833" i="1" s="1"/>
  <c r="M1564" i="1"/>
  <c r="M1566" i="1" s="1"/>
  <c r="Z1560" i="1"/>
  <c r="M2070" i="1"/>
  <c r="Z1596" i="1"/>
  <c r="AB1596" i="1" s="1"/>
  <c r="AB2024" i="1"/>
  <c r="Z2026" i="1"/>
  <c r="AB2026" i="1" s="1"/>
  <c r="Z1656" i="1"/>
  <c r="AB1656" i="1" s="1"/>
  <c r="Z1676" i="1"/>
  <c r="AB1676" i="1" s="1"/>
  <c r="AB2054" i="1"/>
  <c r="Z2056" i="1"/>
  <c r="AB2056" i="1" s="1"/>
  <c r="AB2034" i="1"/>
  <c r="Z2036" i="1"/>
  <c r="AB2036" i="1" s="1"/>
  <c r="AA2098" i="1"/>
  <c r="AB2126" i="1"/>
  <c r="Z2128" i="1"/>
  <c r="AB2128" i="1" s="1"/>
  <c r="AB2268" i="1"/>
  <c r="AA2268" i="1"/>
  <c r="AB2149" i="1"/>
  <c r="Z2151" i="1"/>
  <c r="AB2151" i="1" s="1"/>
  <c r="AB2169" i="1"/>
  <c r="Z2171" i="1"/>
  <c r="AB2171" i="1" s="1"/>
  <c r="AB2189" i="1"/>
  <c r="Z2191" i="1"/>
  <c r="AB2191" i="1" s="1"/>
  <c r="Z2651" i="1"/>
  <c r="AB2651" i="1" s="1"/>
  <c r="AB2647" i="1"/>
  <c r="Q2661" i="1"/>
  <c r="Q2663" i="1" s="1"/>
  <c r="U2661" i="1"/>
  <c r="U2663" i="1" s="1"/>
  <c r="Y2661" i="1"/>
  <c r="Y2663" i="1" s="1"/>
  <c r="M2668" i="1"/>
  <c r="Z2668" i="1" s="1"/>
  <c r="Z2658" i="1"/>
  <c r="AB2658" i="1" s="1"/>
  <c r="D2669" i="1"/>
  <c r="Z21" i="1"/>
  <c r="AB21" i="1" s="1"/>
  <c r="AB69" i="1"/>
  <c r="Z71" i="1"/>
  <c r="AB71" i="1" s="1"/>
  <c r="Z209" i="1"/>
  <c r="AB205" i="1"/>
  <c r="AB449" i="1"/>
  <c r="AA449" i="1"/>
  <c r="Z121" i="1"/>
  <c r="AB121" i="1" s="1"/>
  <c r="Z161" i="1"/>
  <c r="AB161" i="1" s="1"/>
  <c r="AB582" i="1"/>
  <c r="Z584" i="1"/>
  <c r="AB584" i="1" s="1"/>
  <c r="AB602" i="1"/>
  <c r="Z604" i="1"/>
  <c r="AB604" i="1" s="1"/>
  <c r="AA743" i="1"/>
  <c r="AA863" i="1"/>
  <c r="AB1094" i="1"/>
  <c r="Z1096" i="1"/>
  <c r="AB1096" i="1" s="1"/>
  <c r="AB1114" i="1"/>
  <c r="Z1116" i="1"/>
  <c r="AB1116" i="1" s="1"/>
  <c r="AB1134" i="1"/>
  <c r="Z1136" i="1"/>
  <c r="AB1136" i="1" s="1"/>
  <c r="AB1154" i="1"/>
  <c r="Z1156" i="1"/>
  <c r="AB1156" i="1" s="1"/>
  <c r="AB1174" i="1"/>
  <c r="Z1176" i="1"/>
  <c r="AB1176" i="1" s="1"/>
  <c r="AB1194" i="1"/>
  <c r="Z1196" i="1"/>
  <c r="AB1196" i="1" s="1"/>
  <c r="AB1214" i="1"/>
  <c r="Z1216" i="1"/>
  <c r="AB1216" i="1" s="1"/>
  <c r="AB1234" i="1"/>
  <c r="Z1236" i="1"/>
  <c r="AB1236" i="1" s="1"/>
  <c r="AB1254" i="1"/>
  <c r="Z1256" i="1"/>
  <c r="AB1256" i="1" s="1"/>
  <c r="AA1676" i="1"/>
  <c r="AB2071" i="1"/>
  <c r="AB1924" i="1"/>
  <c r="Z1926" i="1"/>
  <c r="AB1926" i="1" s="1"/>
  <c r="AB1944" i="1"/>
  <c r="Z1946" i="1"/>
  <c r="AB1946" i="1" s="1"/>
  <c r="AB1964" i="1"/>
  <c r="Z1966" i="1"/>
  <c r="AB1966" i="1" s="1"/>
  <c r="AB1994" i="1"/>
  <c r="Z1996" i="1"/>
  <c r="AB1996" i="1" s="1"/>
  <c r="AB1644" i="1"/>
  <c r="Z1646" i="1"/>
  <c r="AB1646" i="1" s="1"/>
  <c r="C2080" i="1"/>
  <c r="C2084" i="1" s="1"/>
  <c r="C2086" i="1" s="1"/>
  <c r="C2089" i="1" s="1"/>
  <c r="G2080" i="1"/>
  <c r="G2084" i="1" s="1"/>
  <c r="G2086" i="1" s="1"/>
  <c r="K2080" i="1"/>
  <c r="K2084" i="1" s="1"/>
  <c r="K2086" i="1" s="1"/>
  <c r="O2080" i="1"/>
  <c r="O2084" i="1" s="1"/>
  <c r="O2086" i="1" s="1"/>
  <c r="S2080" i="1"/>
  <c r="S2084" i="1" s="1"/>
  <c r="S2086" i="1" s="1"/>
  <c r="W2080" i="1"/>
  <c r="W2084" i="1" s="1"/>
  <c r="W2086" i="1" s="1"/>
  <c r="AB2014" i="1"/>
  <c r="Z2016" i="1"/>
  <c r="AB2016" i="1" s="1"/>
  <c r="Z2136" i="1"/>
  <c r="AA2132" i="1"/>
  <c r="AA2136" i="1" s="1"/>
  <c r="AA2138" i="1" s="1"/>
  <c r="AB2281" i="1"/>
  <c r="Z2283" i="1"/>
  <c r="AB2283" i="1" s="1"/>
  <c r="AB2291" i="1"/>
  <c r="Z2293" i="1"/>
  <c r="AB2293" i="1" s="1"/>
  <c r="Z2303" i="1"/>
  <c r="AB2303" i="1" s="1"/>
  <c r="AB2301" i="1"/>
  <c r="Z2343" i="1"/>
  <c r="AB2343" i="1" s="1"/>
  <c r="AB2341" i="1"/>
  <c r="B2667" i="1"/>
  <c r="B2671" i="1" s="1"/>
  <c r="B2661" i="1"/>
  <c r="F2667" i="1"/>
  <c r="F2671" i="1" s="1"/>
  <c r="F2661" i="1"/>
  <c r="J2667" i="1"/>
  <c r="J2671" i="1" s="1"/>
  <c r="J2661" i="1"/>
  <c r="N2667" i="1"/>
  <c r="N2671" i="1" s="1"/>
  <c r="N2661" i="1"/>
  <c r="R2667" i="1"/>
  <c r="R2671" i="1" s="1"/>
  <c r="R2661" i="1"/>
  <c r="V2667" i="1"/>
  <c r="V2671" i="1" s="1"/>
  <c r="V2661" i="1"/>
  <c r="AB2491" i="1"/>
  <c r="Z2493" i="1"/>
  <c r="AB2493" i="1" s="1"/>
  <c r="AA2658" i="1"/>
  <c r="Z2659" i="1"/>
  <c r="AA2659" i="1" s="1"/>
  <c r="Z2660" i="1"/>
  <c r="AB2660" i="1" s="1"/>
  <c r="AB2511" i="1"/>
  <c r="Z2513" i="1"/>
  <c r="AB2513" i="1" s="1"/>
  <c r="AA2650" i="1"/>
  <c r="C2672" i="1"/>
  <c r="C2663" i="1"/>
  <c r="G2672" i="1"/>
  <c r="G2663" i="1"/>
  <c r="I2672" i="1"/>
  <c r="K2672" i="1"/>
  <c r="K2663" i="1"/>
  <c r="Z2653" i="1"/>
  <c r="AB2653" i="1" s="1"/>
  <c r="AB2501" i="1"/>
  <c r="Z2503" i="1"/>
  <c r="AB2503" i="1" s="1"/>
  <c r="Z111" i="1"/>
  <c r="AB111" i="1" s="1"/>
  <c r="Z151" i="1"/>
  <c r="AB151" i="1" s="1"/>
  <c r="Z191" i="1"/>
  <c r="AB191" i="1" s="1"/>
  <c r="AB206" i="1"/>
  <c r="AA206" i="1"/>
  <c r="AA209" i="1" s="1"/>
  <c r="AA211" i="1" s="1"/>
  <c r="AB250" i="1"/>
  <c r="Z252" i="1"/>
  <c r="AB252" i="1" s="1"/>
  <c r="AA262" i="1"/>
  <c r="M450" i="1"/>
  <c r="M452" i="1" s="1"/>
  <c r="Z446" i="1"/>
  <c r="AA447" i="1"/>
  <c r="D450" i="1"/>
  <c r="D452" i="1"/>
  <c r="Z451" i="1"/>
  <c r="AB492" i="1"/>
  <c r="Z494" i="1"/>
  <c r="AB494" i="1" s="1"/>
  <c r="Z312" i="1"/>
  <c r="AB312" i="1" s="1"/>
  <c r="Z352" i="1"/>
  <c r="AB352" i="1" s="1"/>
  <c r="AA753" i="1"/>
  <c r="AA793" i="1"/>
  <c r="AA833" i="1"/>
  <c r="AA1586" i="1"/>
  <c r="Z1586" i="1"/>
  <c r="AB1586" i="1" s="1"/>
  <c r="Z1574" i="1"/>
  <c r="AB1570" i="1"/>
  <c r="AA1570" i="1"/>
  <c r="AA1574" i="1" s="1"/>
  <c r="AA1576" i="1" s="1"/>
  <c r="Z1562" i="1"/>
  <c r="AA1562" i="1" s="1"/>
  <c r="M2072" i="1"/>
  <c r="D1566" i="1"/>
  <c r="AA1565" i="1"/>
  <c r="D2075" i="1"/>
  <c r="AB2075" i="1" s="1"/>
  <c r="AB2004" i="1"/>
  <c r="Z2006" i="1"/>
  <c r="AB2006" i="1" s="1"/>
  <c r="E2080" i="1"/>
  <c r="E2084" i="1" s="1"/>
  <c r="E2086" i="1" s="1"/>
  <c r="I2080" i="1"/>
  <c r="I2084" i="1" s="1"/>
  <c r="I2086" i="1" s="1"/>
  <c r="Q2080" i="1"/>
  <c r="Q2084" i="1" s="1"/>
  <c r="Q2086" i="1" s="1"/>
  <c r="U2080" i="1"/>
  <c r="U2084" i="1" s="1"/>
  <c r="U2086" i="1" s="1"/>
  <c r="Y2080" i="1"/>
  <c r="Y2084" i="1" s="1"/>
  <c r="Y2086" i="1" s="1"/>
  <c r="H2085" i="1"/>
  <c r="H2086" i="1" s="1"/>
  <c r="L2085" i="1"/>
  <c r="L2086" i="1" s="1"/>
  <c r="P2085" i="1"/>
  <c r="P2086" i="1" s="1"/>
  <c r="T2085" i="1"/>
  <c r="T2086" i="1" s="1"/>
  <c r="X2085" i="1"/>
  <c r="X2086" i="1" s="1"/>
  <c r="Z2066" i="1"/>
  <c r="AB2066" i="1" s="1"/>
  <c r="AB2064" i="1"/>
  <c r="AB2261" i="1"/>
  <c r="Z2263" i="1"/>
  <c r="AB2263" i="1" s="1"/>
  <c r="AB2311" i="1"/>
  <c r="Z2313" i="1"/>
  <c r="AB2313" i="1" s="1"/>
  <c r="AB2381" i="1"/>
  <c r="Z2383" i="1"/>
  <c r="AB2383" i="1" s="1"/>
  <c r="AA2651" i="1"/>
  <c r="AA2653" i="1" s="1"/>
  <c r="D2667" i="1"/>
  <c r="D2661" i="1"/>
  <c r="D2663" i="1" s="1"/>
  <c r="H2667" i="1"/>
  <c r="H2671" i="1" s="1"/>
  <c r="H2661" i="1"/>
  <c r="H2663" i="1" s="1"/>
  <c r="L2667" i="1"/>
  <c r="L2671" i="1" s="1"/>
  <c r="L2661" i="1"/>
  <c r="L2663" i="1" s="1"/>
  <c r="P2667" i="1"/>
  <c r="P2671" i="1" s="1"/>
  <c r="P2661" i="1"/>
  <c r="P2663" i="1" s="1"/>
  <c r="T2667" i="1"/>
  <c r="T2671" i="1" s="1"/>
  <c r="T2661" i="1"/>
  <c r="T2663" i="1" s="1"/>
  <c r="X2667" i="1"/>
  <c r="X2671" i="1" s="1"/>
  <c r="X2661" i="1"/>
  <c r="X2663" i="1" s="1"/>
  <c r="B2672" i="1"/>
  <c r="B2673" i="1" s="1"/>
  <c r="B2663" i="1"/>
  <c r="F2672" i="1"/>
  <c r="F2673" i="1" s="1"/>
  <c r="F2663" i="1"/>
  <c r="J2672" i="1"/>
  <c r="J2673" i="1" s="1"/>
  <c r="J2663" i="1"/>
  <c r="N2672" i="1"/>
  <c r="N2673" i="1" s="1"/>
  <c r="N2663" i="1"/>
  <c r="R2672" i="1"/>
  <c r="R2673" i="1" s="1"/>
  <c r="R2663" i="1"/>
  <c r="V2672" i="1"/>
  <c r="V2673" i="1" s="1"/>
  <c r="V2663" i="1"/>
  <c r="AB2521" i="1"/>
  <c r="Z2523" i="1"/>
  <c r="AB2523" i="1" s="1"/>
  <c r="E2667" i="1"/>
  <c r="E2671" i="1" s="1"/>
  <c r="E2661" i="1"/>
  <c r="I2667" i="1"/>
  <c r="I2671" i="1" s="1"/>
  <c r="I2661" i="1"/>
  <c r="I2663" i="1" s="1"/>
  <c r="M2661" i="1"/>
  <c r="M2663" i="1" s="1"/>
  <c r="Z2657" i="1"/>
  <c r="E2672" i="1"/>
  <c r="E2663" i="1"/>
  <c r="AB2657" i="1" l="1"/>
  <c r="Z2661" i="1"/>
  <c r="AB2661" i="1" s="1"/>
  <c r="V2740" i="1"/>
  <c r="V2735" i="1"/>
  <c r="V2675" i="1"/>
  <c r="R2740" i="1"/>
  <c r="R2735" i="1"/>
  <c r="R2675" i="1"/>
  <c r="N2740" i="1"/>
  <c r="N2735" i="1"/>
  <c r="N2675" i="1"/>
  <c r="J2740" i="1"/>
  <c r="J2735" i="1"/>
  <c r="J2675" i="1"/>
  <c r="F2740" i="1"/>
  <c r="F2735" i="1"/>
  <c r="F2675" i="1"/>
  <c r="B2740" i="1"/>
  <c r="B2735" i="1"/>
  <c r="B2675" i="1"/>
  <c r="M2082" i="1"/>
  <c r="Z2072" i="1"/>
  <c r="AB1574" i="1"/>
  <c r="Z1576" i="1"/>
  <c r="AB1576" i="1" s="1"/>
  <c r="AB451" i="1"/>
  <c r="I2673" i="1"/>
  <c r="AB2136" i="1"/>
  <c r="Z2138" i="1"/>
  <c r="AB2138" i="1" s="1"/>
  <c r="Z2085" i="1"/>
  <c r="Y2667" i="1"/>
  <c r="Y2671" i="1" s="1"/>
  <c r="U2667" i="1"/>
  <c r="U2671" i="1" s="1"/>
  <c r="Q2667" i="1"/>
  <c r="Q2671" i="1" s="1"/>
  <c r="M2080" i="1"/>
  <c r="Z2070" i="1"/>
  <c r="M2074" i="1"/>
  <c r="M2076" i="1" s="1"/>
  <c r="Y2673" i="1"/>
  <c r="U2673" i="1"/>
  <c r="Q2673" i="1"/>
  <c r="AA2660" i="1"/>
  <c r="C2667" i="1"/>
  <c r="C2671" i="1" s="1"/>
  <c r="C2673" i="1" s="1"/>
  <c r="AB2271" i="1"/>
  <c r="Z2273" i="1"/>
  <c r="AB2273" i="1" s="1"/>
  <c r="M2083" i="1"/>
  <c r="Z2073" i="1"/>
  <c r="E2673" i="1"/>
  <c r="AA2657" i="1"/>
  <c r="AA2661" i="1" s="1"/>
  <c r="AA2663" i="1" s="1"/>
  <c r="D2085" i="1"/>
  <c r="AA2075" i="1"/>
  <c r="AA451" i="1"/>
  <c r="AB446" i="1"/>
  <c r="Z450" i="1"/>
  <c r="AB450" i="1" s="1"/>
  <c r="AA446" i="1"/>
  <c r="AA450" i="1" s="1"/>
  <c r="AB209" i="1"/>
  <c r="Z211" i="1"/>
  <c r="AB211" i="1" s="1"/>
  <c r="Z1564" i="1"/>
  <c r="AB1560" i="1"/>
  <c r="AA1560" i="1"/>
  <c r="AA1564" i="1" s="1"/>
  <c r="AA1566" i="1" s="1"/>
  <c r="AB270" i="1"/>
  <c r="Z272" i="1"/>
  <c r="AB272" i="1" s="1"/>
  <c r="AB2662" i="1"/>
  <c r="Z2663" i="1"/>
  <c r="AB2663" i="1" s="1"/>
  <c r="W2667" i="1"/>
  <c r="W2671" i="1" s="1"/>
  <c r="W2673" i="1" s="1"/>
  <c r="S2667" i="1"/>
  <c r="S2671" i="1" s="1"/>
  <c r="S2673" i="1" s="1"/>
  <c r="O2667" i="1"/>
  <c r="O2671" i="1" s="1"/>
  <c r="O2673" i="1" s="1"/>
  <c r="K2667" i="1"/>
  <c r="K2671" i="1" s="1"/>
  <c r="K2673" i="1" s="1"/>
  <c r="G2667" i="1"/>
  <c r="G2671" i="1" s="1"/>
  <c r="G2673" i="1" s="1"/>
  <c r="X2672" i="1"/>
  <c r="X2673" i="1" s="1"/>
  <c r="T2672" i="1"/>
  <c r="T2673" i="1" s="1"/>
  <c r="P2672" i="1"/>
  <c r="P2673" i="1" s="1"/>
  <c r="L2672" i="1"/>
  <c r="L2673" i="1" s="1"/>
  <c r="H2672" i="1"/>
  <c r="H2673" i="1" s="1"/>
  <c r="AA2271" i="1"/>
  <c r="AA2273" i="1" s="1"/>
  <c r="D2081" i="1"/>
  <c r="AA2071" i="1"/>
  <c r="D2074" i="1"/>
  <c r="D2076" i="1" s="1"/>
  <c r="G2740" i="1" l="1"/>
  <c r="G2735" i="1"/>
  <c r="G2675" i="1"/>
  <c r="O2740" i="1"/>
  <c r="O2735" i="1"/>
  <c r="O2675" i="1"/>
  <c r="W2740" i="1"/>
  <c r="W2735" i="1"/>
  <c r="W2675" i="1"/>
  <c r="C2740" i="1"/>
  <c r="C2735" i="1"/>
  <c r="C2675" i="1"/>
  <c r="K2740" i="1"/>
  <c r="K2735" i="1"/>
  <c r="K2675" i="1"/>
  <c r="S2740" i="1"/>
  <c r="S2735" i="1"/>
  <c r="S2675" i="1"/>
  <c r="AA2081" i="1"/>
  <c r="AB2081" i="1"/>
  <c r="D2084" i="1"/>
  <c r="D2668" i="1"/>
  <c r="H2740" i="1"/>
  <c r="H2735" i="1"/>
  <c r="H2675" i="1"/>
  <c r="P2740" i="1"/>
  <c r="P2735" i="1"/>
  <c r="P2675" i="1"/>
  <c r="X2740" i="1"/>
  <c r="X2735" i="1"/>
  <c r="X2675" i="1"/>
  <c r="D2086" i="1"/>
  <c r="D2089" i="1" s="1"/>
  <c r="AA2085" i="1"/>
  <c r="D2672" i="1"/>
  <c r="E2740" i="1"/>
  <c r="E2735" i="1"/>
  <c r="E2675" i="1"/>
  <c r="Z2083" i="1"/>
  <c r="M2670" i="1"/>
  <c r="Z2670" i="1" s="1"/>
  <c r="M2084" i="1"/>
  <c r="M2086" i="1" s="1"/>
  <c r="Z2080" i="1"/>
  <c r="M2667" i="1"/>
  <c r="AB2085" i="1"/>
  <c r="Z2082" i="1"/>
  <c r="M2669" i="1"/>
  <c r="Z2669" i="1" s="1"/>
  <c r="L2740" i="1"/>
  <c r="L2735" i="1"/>
  <c r="L2675" i="1"/>
  <c r="T2740" i="1"/>
  <c r="T2735" i="1"/>
  <c r="T2675" i="1"/>
  <c r="Z2672" i="1"/>
  <c r="AB1564" i="1"/>
  <c r="Z1566" i="1"/>
  <c r="AB1566" i="1" s="1"/>
  <c r="AA452" i="1"/>
  <c r="AB2073" i="1"/>
  <c r="AA2073" i="1"/>
  <c r="Q2740" i="1"/>
  <c r="Q2735" i="1"/>
  <c r="Q2675" i="1"/>
  <c r="U2740" i="1"/>
  <c r="U2735" i="1"/>
  <c r="U2675" i="1"/>
  <c r="Y2740" i="1"/>
  <c r="Y2735" i="1"/>
  <c r="Y2675" i="1"/>
  <c r="Z2074" i="1"/>
  <c r="AB2070" i="1"/>
  <c r="AA2070" i="1"/>
  <c r="I2740" i="1"/>
  <c r="I2735" i="1"/>
  <c r="I2675" i="1"/>
  <c r="Z452" i="1"/>
  <c r="AB452" i="1" s="1"/>
  <c r="AB2072" i="1"/>
  <c r="AA2072" i="1"/>
  <c r="AB2672" i="1" l="1"/>
  <c r="AB2082" i="1"/>
  <c r="AA2082" i="1"/>
  <c r="Z2084" i="1"/>
  <c r="AB2080" i="1"/>
  <c r="AA2080" i="1"/>
  <c r="AB2670" i="1"/>
  <c r="AA2670" i="1"/>
  <c r="AA2668" i="1"/>
  <c r="AB2668" i="1"/>
  <c r="D2671" i="1"/>
  <c r="AA2074" i="1"/>
  <c r="AA2076" i="1" s="1"/>
  <c r="AB2074" i="1"/>
  <c r="Z2076" i="1"/>
  <c r="AB2076" i="1" s="1"/>
  <c r="AB2669" i="1"/>
  <c r="AA2669" i="1"/>
  <c r="Z2667" i="1"/>
  <c r="M2671" i="1"/>
  <c r="M2673" i="1" s="1"/>
  <c r="AB2083" i="1"/>
  <c r="AA2083" i="1"/>
  <c r="D2673" i="1"/>
  <c r="AA2672" i="1"/>
  <c r="M2740" i="1" l="1"/>
  <c r="M2735" i="1"/>
  <c r="M2675" i="1"/>
  <c r="D2749" i="1"/>
  <c r="D2751" i="1" s="1"/>
  <c r="D2740" i="1"/>
  <c r="D2735" i="1"/>
  <c r="D2675" i="1"/>
  <c r="Z2671" i="1"/>
  <c r="AB2667" i="1"/>
  <c r="AA2667" i="1"/>
  <c r="AA2671" i="1" s="1"/>
  <c r="AA2673" i="1" s="1"/>
  <c r="AA2084" i="1"/>
  <c r="AA2086" i="1" s="1"/>
  <c r="AB2084" i="1"/>
  <c r="Z2086" i="1"/>
  <c r="AA2749" i="1" l="1"/>
  <c r="AA2740" i="1"/>
  <c r="AA2735" i="1"/>
  <c r="AA2675" i="1"/>
  <c r="AB2086" i="1"/>
  <c r="Z2088" i="1"/>
  <c r="AB2671" i="1"/>
  <c r="Z2673" i="1"/>
  <c r="AB2673" i="1" l="1"/>
  <c r="Z2749" i="1"/>
  <c r="Z2740" i="1"/>
  <c r="Z2735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<sst xmlns="http://schemas.openxmlformats.org/spreadsheetml/2006/main" count="2227" uniqueCount="190">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</sst>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43" fontId="1" fillId="0" borderId="0" xfId="2"/>
    <xf numFmtId="10" fontId="1" fillId="0" borderId="0" xfId="2" applyNumberFormat="1"/>
    <xf numFmtId="0" fontId="2" fillId="0" borderId="1" xfId="1" applyFont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3" xfId="2" applyFont="1" applyBorder="1" applyAlignment="1">
      <alignment horizontal="center" vertical="justify"/>
    </xf>
    <xf numFmtId="43" fontId="3" fillId="0" borderId="2" xfId="2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43" fontId="3" fillId="0" borderId="6" xfId="2" applyFont="1" applyFill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justify"/>
    </xf>
    <xf numFmtId="43" fontId="5" fillId="0" borderId="6" xfId="2" applyFont="1" applyBorder="1" applyAlignment="1">
      <alignment horizontal="center" vertical="justify"/>
    </xf>
    <xf numFmtId="43" fontId="3" fillId="0" borderId="6" xfId="2" applyFont="1" applyBorder="1" applyAlignment="1">
      <alignment horizontal="center" vertical="center" wrapText="1"/>
    </xf>
    <xf numFmtId="43" fontId="6" fillId="0" borderId="6" xfId="2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3" fontId="3" fillId="0" borderId="9" xfId="2" applyFont="1" applyFill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justify"/>
    </xf>
    <xf numFmtId="43" fontId="5" fillId="0" borderId="9" xfId="2" applyFont="1" applyBorder="1" applyAlignment="1">
      <alignment horizontal="center" vertical="justify"/>
    </xf>
    <xf numFmtId="43" fontId="3" fillId="0" borderId="9" xfId="2" quotePrefix="1" applyFont="1" applyBorder="1" applyAlignment="1">
      <alignment horizontal="center" vertical="justify"/>
    </xf>
    <xf numFmtId="43" fontId="3" fillId="0" borderId="9" xfId="2" applyFont="1" applyBorder="1" applyAlignment="1">
      <alignment horizontal="center" vertical="center" wrapText="1"/>
    </xf>
    <xf numFmtId="43" fontId="6" fillId="0" borderId="9" xfId="2" applyFont="1" applyBorder="1" applyAlignment="1">
      <alignment horizontal="center" vertical="center" wrapText="1"/>
    </xf>
    <xf numFmtId="43" fontId="6" fillId="0" borderId="10" xfId="2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3" fontId="6" fillId="0" borderId="6" xfId="2" applyFont="1" applyBorder="1" applyAlignment="1">
      <alignment horizontal="center" vertical="center" wrapText="1"/>
    </xf>
    <xf numFmtId="43" fontId="6" fillId="0" borderId="7" xfId="2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5" fillId="0" borderId="5" xfId="1" applyFont="1" applyBorder="1"/>
    <xf numFmtId="43" fontId="7" fillId="0" borderId="6" xfId="2" applyFont="1" applyBorder="1"/>
    <xf numFmtId="43" fontId="7" fillId="0" borderId="7" xfId="2" applyFont="1" applyBorder="1"/>
    <xf numFmtId="0" fontId="7" fillId="0" borderId="0" xfId="1" applyFont="1"/>
    <xf numFmtId="0" fontId="3" fillId="0" borderId="5" xfId="1" applyFont="1" applyBorder="1"/>
    <xf numFmtId="0" fontId="2" fillId="0" borderId="5" xfId="1" applyFont="1" applyBorder="1"/>
    <xf numFmtId="0" fontId="7" fillId="0" borderId="5" xfId="1" applyFont="1" applyBorder="1"/>
    <xf numFmtId="10" fontId="7" fillId="0" borderId="6" xfId="2" applyNumberFormat="1" applyFont="1" applyBorder="1"/>
    <xf numFmtId="0" fontId="3" fillId="0" borderId="11" xfId="1" applyFont="1" applyBorder="1" applyAlignment="1">
      <alignment horizontal="left"/>
    </xf>
    <xf numFmtId="43" fontId="7" fillId="0" borderId="12" xfId="2" applyFont="1" applyBorder="1"/>
    <xf numFmtId="10" fontId="7" fillId="0" borderId="12" xfId="2" applyNumberFormat="1" applyFont="1" applyBorder="1"/>
    <xf numFmtId="0" fontId="3" fillId="0" borderId="5" xfId="1" applyFont="1" applyBorder="1" applyAlignment="1">
      <alignment horizontal="left"/>
    </xf>
    <xf numFmtId="43" fontId="7" fillId="0" borderId="13" xfId="2" applyFont="1" applyBorder="1"/>
    <xf numFmtId="0" fontId="8" fillId="0" borderId="5" xfId="1" applyFont="1" applyBorder="1"/>
    <xf numFmtId="43" fontId="3" fillId="0" borderId="14" xfId="2" quotePrefix="1" applyFont="1" applyBorder="1"/>
    <xf numFmtId="0" fontId="7" fillId="0" borderId="0" xfId="1" applyFont="1" applyBorder="1"/>
    <xf numFmtId="0" fontId="9" fillId="0" borderId="5" xfId="1" applyFont="1" applyBorder="1"/>
    <xf numFmtId="43" fontId="10" fillId="0" borderId="6" xfId="2" applyFont="1" applyBorder="1"/>
    <xf numFmtId="0" fontId="7" fillId="0" borderId="8" xfId="1" applyFont="1" applyBorder="1"/>
    <xf numFmtId="43" fontId="7" fillId="0" borderId="15" xfId="2" applyFont="1" applyBorder="1"/>
    <xf numFmtId="10" fontId="7" fillId="0" borderId="15" xfId="2" applyNumberFormat="1" applyFont="1" applyBorder="1"/>
    <xf numFmtId="0" fontId="3" fillId="0" borderId="8" xfId="1" applyFont="1" applyBorder="1" applyAlignment="1">
      <alignment horizontal="left"/>
    </xf>
    <xf numFmtId="0" fontId="9" fillId="0" borderId="16" xfId="1" applyFont="1" applyBorder="1"/>
    <xf numFmtId="0" fontId="9" fillId="0" borderId="5" xfId="1" applyFont="1" applyBorder="1" applyAlignment="1">
      <alignment horizontal="left"/>
    </xf>
    <xf numFmtId="0" fontId="11" fillId="0" borderId="5" xfId="1" applyFont="1" applyBorder="1" applyAlignment="1">
      <alignment horizontal="center"/>
    </xf>
    <xf numFmtId="10" fontId="10" fillId="0" borderId="6" xfId="2" applyNumberFormat="1" applyFont="1" applyBorder="1"/>
    <xf numFmtId="0" fontId="3" fillId="0" borderId="17" xfId="1" applyFont="1" applyBorder="1"/>
    <xf numFmtId="43" fontId="7" fillId="0" borderId="9" xfId="2" applyFont="1" applyBorder="1"/>
    <xf numFmtId="43" fontId="7" fillId="0" borderId="10" xfId="2" applyFont="1" applyBorder="1"/>
    <xf numFmtId="10" fontId="10" fillId="0" borderId="12" xfId="2" applyNumberFormat="1" applyFont="1" applyBorder="1"/>
    <xf numFmtId="43" fontId="12" fillId="0" borderId="6" xfId="2" applyFont="1" applyBorder="1"/>
    <xf numFmtId="43" fontId="12" fillId="0" borderId="7" xfId="2" applyFont="1" applyBorder="1"/>
    <xf numFmtId="0" fontId="12" fillId="0" borderId="0" xfId="1" applyFont="1"/>
    <xf numFmtId="0" fontId="9" fillId="0" borderId="6" xfId="1" applyFont="1" applyBorder="1"/>
    <xf numFmtId="0" fontId="13" fillId="0" borderId="5" xfId="1" applyFont="1" applyBorder="1"/>
    <xf numFmtId="43" fontId="10" fillId="0" borderId="7" xfId="2" applyFont="1" applyBorder="1"/>
    <xf numFmtId="0" fontId="10" fillId="0" borderId="0" xfId="1" applyFont="1"/>
    <xf numFmtId="0" fontId="5" fillId="0" borderId="5" xfId="1" applyFont="1" applyBorder="1" applyAlignment="1"/>
    <xf numFmtId="0" fontId="14" fillId="0" borderId="5" xfId="1" applyFont="1" applyBorder="1"/>
    <xf numFmtId="0" fontId="1" fillId="0" borderId="6" xfId="1" applyFont="1" applyBorder="1"/>
    <xf numFmtId="0" fontId="14" fillId="0" borderId="0" xfId="1" applyFont="1" applyBorder="1"/>
    <xf numFmtId="0" fontId="3" fillId="0" borderId="14" xfId="1" applyFont="1" applyBorder="1"/>
    <xf numFmtId="43" fontId="7" fillId="0" borderId="14" xfId="2" applyFont="1" applyBorder="1"/>
    <xf numFmtId="0" fontId="8" fillId="0" borderId="6" xfId="1" applyFont="1" applyBorder="1"/>
    <xf numFmtId="0" fontId="5" fillId="0" borderId="6" xfId="1" applyFont="1" applyBorder="1"/>
    <xf numFmtId="0" fontId="9" fillId="0" borderId="18" xfId="1" applyFont="1" applyBorder="1"/>
    <xf numFmtId="0" fontId="5" fillId="0" borderId="0" xfId="1" applyFont="1" applyBorder="1"/>
    <xf numFmtId="0" fontId="9" fillId="0" borderId="19" xfId="1" applyFont="1" applyBorder="1"/>
    <xf numFmtId="0" fontId="3" fillId="0" borderId="20" xfId="1" applyFont="1" applyBorder="1" applyAlignment="1">
      <alignment horizontal="left"/>
    </xf>
    <xf numFmtId="43" fontId="7" fillId="0" borderId="21" xfId="2" applyFont="1" applyBorder="1"/>
    <xf numFmtId="43" fontId="7" fillId="0" borderId="21" xfId="2" applyNumberFormat="1" applyFont="1" applyBorder="1"/>
    <xf numFmtId="10" fontId="7" fillId="0" borderId="21" xfId="2" applyNumberFormat="1" applyFont="1" applyBorder="1"/>
    <xf numFmtId="43" fontId="7" fillId="0" borderId="22" xfId="2" applyFont="1" applyBorder="1"/>
    <xf numFmtId="0" fontId="15" fillId="0" borderId="0" xfId="1" applyFont="1"/>
    <xf numFmtId="43" fontId="15" fillId="0" borderId="0" xfId="2" applyFont="1"/>
    <xf numFmtId="0" fontId="16" fillId="0" borderId="0" xfId="1" applyFont="1" applyFill="1" applyBorder="1" applyAlignment="1">
      <alignment horizontal="left"/>
    </xf>
    <xf numFmtId="43" fontId="16" fillId="0" borderId="0" xfId="2" applyFont="1"/>
    <xf numFmtId="43" fontId="2" fillId="0" borderId="0" xfId="2" applyFont="1"/>
    <xf numFmtId="0" fontId="6" fillId="0" borderId="0" xfId="1" applyFont="1"/>
    <xf numFmtId="0" fontId="17" fillId="0" borderId="0" xfId="1" applyFont="1"/>
    <xf numFmtId="0" fontId="5" fillId="0" borderId="0" xfId="1" applyFont="1" applyFill="1" applyBorder="1" applyAlignment="1">
      <alignment horizontal="left"/>
    </xf>
    <xf numFmtId="164" fontId="18" fillId="0" borderId="0" xfId="2" applyNumberFormat="1" applyFont="1"/>
    <xf numFmtId="43" fontId="1" fillId="0" borderId="0" xfId="1" applyNumberFormat="1"/>
    <xf numFmtId="0" fontId="3" fillId="0" borderId="0" xfId="1" applyFont="1" applyFill="1" applyBorder="1" applyAlignment="1">
      <alignment horizontal="left"/>
    </xf>
    <xf numFmtId="43" fontId="19" fillId="0" borderId="0" xfId="2" applyFont="1"/>
    <xf numFmtId="0" fontId="20" fillId="0" borderId="0" xfId="1" applyFont="1" applyBorder="1"/>
    <xf numFmtId="43" fontId="7" fillId="0" borderId="0" xfId="2" applyFont="1"/>
    <xf numFmtId="43" fontId="6" fillId="0" borderId="0" xfId="2" applyFont="1"/>
    <xf numFmtId="43" fontId="15" fillId="0" borderId="0" xfId="1" applyNumberFormat="1" applyFont="1"/>
    <xf numFmtId="0" fontId="18" fillId="0" borderId="0" xfId="1" applyFont="1"/>
    <xf numFmtId="0" fontId="2" fillId="0" borderId="23" xfId="1" applyFont="1" applyFill="1" applyBorder="1" applyAlignment="1">
      <alignment horizontal="left"/>
    </xf>
    <xf numFmtId="43" fontId="2" fillId="0" borderId="23" xfId="2" applyFont="1" applyBorder="1"/>
    <xf numFmtId="0" fontId="16" fillId="0" borderId="0" xfId="1" applyFont="1"/>
    <xf numFmtId="0" fontId="9" fillId="0" borderId="0" xfId="1" applyFont="1"/>
    <xf numFmtId="0" fontId="2" fillId="0" borderId="0" xfId="1" applyFont="1"/>
    <xf numFmtId="43" fontId="3" fillId="0" borderId="0" xfId="2" applyFont="1" applyBorder="1"/>
    <xf numFmtId="43" fontId="11" fillId="0" borderId="0" xfId="2" applyFont="1"/>
    <xf numFmtId="10" fontId="11" fillId="0" borderId="0" xfId="2" applyNumberFormat="1" applyFont="1"/>
    <xf numFmtId="0" fontId="11" fillId="0" borderId="0" xfId="1" applyFont="1"/>
    <xf numFmtId="43" fontId="21" fillId="0" borderId="0" xfId="2" applyFont="1"/>
    <xf numFmtId="0" fontId="21" fillId="0" borderId="0" xfId="1" applyFont="1"/>
    <xf numFmtId="0" fontId="8" fillId="0" borderId="0" xfId="1" applyFont="1"/>
    <xf numFmtId="10" fontId="1" fillId="0" borderId="0" xfId="1" applyNumberFormat="1"/>
    <xf numFmtId="0" fontId="20" fillId="0" borderId="0" xfId="1" applyFont="1" applyFill="1" applyBorder="1" applyAlignment="1">
      <alignment horizontal="left"/>
    </xf>
    <xf numFmtId="43" fontId="11" fillId="0" borderId="0" xfId="1" applyNumberFormat="1" applyFont="1"/>
    <xf numFmtId="43" fontId="18" fillId="0" borderId="0" xfId="2" applyFont="1"/>
    <xf numFmtId="43" fontId="8" fillId="0" borderId="0" xfId="1" applyNumberFormat="1" applyFont="1"/>
    <xf numFmtId="0" fontId="6" fillId="0" borderId="0" xfId="1" applyFont="1" applyFill="1" applyBorder="1" applyAlignment="1">
      <alignment horizontal="left"/>
    </xf>
    <xf numFmtId="10" fontId="2" fillId="0" borderId="0" xfId="2" applyNumberFormat="1" applyFont="1"/>
    <xf numFmtId="43" fontId="9" fillId="0" borderId="0" xfId="2" applyFont="1"/>
    <xf numFmtId="43" fontId="13" fillId="0" borderId="0" xfId="2" applyFont="1" applyBorder="1"/>
    <xf numFmtId="43" fontId="8" fillId="0" borderId="0" xfId="2" applyFont="1"/>
    <xf numFmtId="0" fontId="3" fillId="0" borderId="23" xfId="1" applyFont="1" applyFill="1" applyBorder="1" applyAlignment="1">
      <alignment horizontal="left"/>
    </xf>
    <xf numFmtId="43" fontId="3" fillId="0" borderId="23" xfId="2" applyFont="1" applyBorder="1"/>
    <xf numFmtId="0" fontId="2" fillId="0" borderId="0" xfId="1" applyFont="1" applyFill="1" applyBorder="1" applyAlignment="1">
      <alignment horizontal="left"/>
    </xf>
    <xf numFmtId="10" fontId="6" fillId="0" borderId="0" xfId="2" applyNumberFormat="1" applyFont="1"/>
    <xf numFmtId="43" fontId="1" fillId="0" borderId="0" xfId="2" applyFont="1"/>
    <xf numFmtId="0" fontId="1" fillId="0" borderId="0" xfId="1" applyFont="1"/>
    <xf numFmtId="43" fontId="2" fillId="0" borderId="0" xfId="2" applyFont="1" applyAlignment="1">
      <alignment horizontal="center"/>
    </xf>
    <xf numFmtId="43" fontId="18" fillId="0" borderId="0" xfId="1" applyNumberFormat="1" applyFont="1"/>
    <xf numFmtId="165" fontId="1" fillId="0" borderId="0" xfId="1" applyNumberFormat="1"/>
    <xf numFmtId="43" fontId="0" fillId="0" borderId="0" xfId="2" applyFont="1"/>
    <xf numFmtId="14" fontId="8" fillId="0" borderId="0" xfId="1" applyNumberFormat="1" applyFont="1"/>
  </cellXfs>
  <cellStyles count="4">
    <cellStyle name="Comma 2" xfId="2"/>
    <cellStyle name="Normal" xfId="0" builtinId="0"/>
    <cellStyle name="Normal 12 4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0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%20CONSO%20UNIT\For%20Encoding%20URS\JUNE%202020\SUMMARY%20-%20101-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negative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195867000</v>
          </cell>
          <cell r="F499">
            <v>0</v>
          </cell>
          <cell r="G499">
            <v>195866999.99999997</v>
          </cell>
          <cell r="H499">
            <v>67004840.129999995</v>
          </cell>
          <cell r="I499">
            <v>63363420.600000009</v>
          </cell>
          <cell r="J499">
            <v>0</v>
          </cell>
          <cell r="K499">
            <v>0</v>
          </cell>
          <cell r="L499">
            <v>724764.27</v>
          </cell>
          <cell r="M499">
            <v>1302333.0700000003</v>
          </cell>
          <cell r="N499">
            <v>0</v>
          </cell>
          <cell r="O499">
            <v>0</v>
          </cell>
          <cell r="P499">
            <v>2027097.34</v>
          </cell>
          <cell r="Q499">
            <v>14711186.99</v>
          </cell>
          <cell r="R499">
            <v>17151686.550000001</v>
          </cell>
          <cell r="S499">
            <v>34417202.32</v>
          </cell>
          <cell r="T499">
            <v>16140848.359999999</v>
          </cell>
          <cell r="U499">
            <v>12271732.91</v>
          </cell>
          <cell r="V499">
            <v>33648506.260000005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368682000</v>
          </cell>
          <cell r="F612">
            <v>0</v>
          </cell>
          <cell r="G612">
            <v>368682000</v>
          </cell>
          <cell r="H612">
            <v>83646005.140000015</v>
          </cell>
          <cell r="I612">
            <v>42267048.418000005</v>
          </cell>
          <cell r="J612">
            <v>0</v>
          </cell>
          <cell r="K612">
            <v>0</v>
          </cell>
          <cell r="L612">
            <v>72000</v>
          </cell>
          <cell r="M612">
            <v>0</v>
          </cell>
          <cell r="N612">
            <v>0</v>
          </cell>
          <cell r="O612">
            <v>0</v>
          </cell>
          <cell r="P612">
            <v>72000</v>
          </cell>
          <cell r="Q612">
            <v>28639693.059999999</v>
          </cell>
          <cell r="R612">
            <v>45543805.289999999</v>
          </cell>
          <cell r="S612">
            <v>9390506.790000001</v>
          </cell>
          <cell r="T612">
            <v>13876325.029999999</v>
          </cell>
          <cell r="U612">
            <v>10626892.648</v>
          </cell>
          <cell r="V612">
            <v>17763830.740000002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15600000</v>
          </cell>
          <cell r="F647">
            <v>0</v>
          </cell>
          <cell r="G647">
            <v>15600000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15836000</v>
          </cell>
          <cell r="F651">
            <v>-11877000</v>
          </cell>
          <cell r="G651">
            <v>3959000</v>
          </cell>
          <cell r="H651">
            <v>3114111.3</v>
          </cell>
          <cell r="I651">
            <v>2996001.6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1605100.49</v>
          </cell>
          <cell r="S651">
            <v>1509010.81</v>
          </cell>
          <cell r="T651">
            <v>0</v>
          </cell>
          <cell r="U651">
            <v>1504951.32</v>
          </cell>
          <cell r="V651">
            <v>1491050.28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-9.3132257461547852E-10</v>
          </cell>
          <cell r="G825">
            <v>57943000</v>
          </cell>
          <cell r="H825">
            <v>27240572.919999994</v>
          </cell>
          <cell r="I825">
            <v>7435381.6600000011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6875199.2999999998</v>
          </cell>
          <cell r="R825">
            <v>17770324.899999999</v>
          </cell>
          <cell r="S825">
            <v>2595048.7199999997</v>
          </cell>
          <cell r="T825">
            <v>3408675.45</v>
          </cell>
          <cell r="U825">
            <v>2232284.9299999997</v>
          </cell>
          <cell r="V825">
            <v>1794421.28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8478294.25</v>
          </cell>
          <cell r="I1038">
            <v>5140000.82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1733469.6100000003</v>
          </cell>
          <cell r="R1038">
            <v>11399694.949999999</v>
          </cell>
          <cell r="S1038">
            <v>-4654870.3100000005</v>
          </cell>
          <cell r="T1038">
            <v>1159680.05</v>
          </cell>
          <cell r="U1038">
            <v>1178437.5</v>
          </cell>
          <cell r="V1038">
            <v>2801883.27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1662858.41</v>
          </cell>
          <cell r="I1251">
            <v>2136354.3200000003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356943.35</v>
          </cell>
          <cell r="R1251">
            <v>835122.09</v>
          </cell>
          <cell r="S1251">
            <v>470792.97</v>
          </cell>
          <cell r="T1251">
            <v>485623</v>
          </cell>
          <cell r="U1251">
            <v>737058.6399999999</v>
          </cell>
          <cell r="V1251">
            <v>913672.67999999993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2991196.2399999998</v>
          </cell>
          <cell r="I1464">
            <v>402092.58999999997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265324.43</v>
          </cell>
          <cell r="R1464">
            <v>2472833.4699999997</v>
          </cell>
          <cell r="S1464">
            <v>253038.34</v>
          </cell>
          <cell r="T1464">
            <v>78130.710000000006</v>
          </cell>
          <cell r="U1464">
            <v>51205.43</v>
          </cell>
          <cell r="V1464">
            <v>272756.45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0</v>
          </cell>
          <cell r="G1677">
            <v>18570000</v>
          </cell>
          <cell r="H1677">
            <v>4409858.24</v>
          </cell>
          <cell r="I1677">
            <v>3497360.8299999996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511585.27999999997</v>
          </cell>
          <cell r="R1677">
            <v>1668044.6400000001</v>
          </cell>
          <cell r="S1677">
            <v>2230228.3199999998</v>
          </cell>
          <cell r="T1677">
            <v>1496639.5799999998</v>
          </cell>
          <cell r="U1677">
            <v>1296453.02</v>
          </cell>
          <cell r="V1677">
            <v>704268.2300000001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0</v>
          </cell>
          <cell r="G1890">
            <v>22092000</v>
          </cell>
          <cell r="H1890">
            <v>3219396.94</v>
          </cell>
          <cell r="I1890">
            <v>1085815.3599999999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756574.89999999991</v>
          </cell>
          <cell r="R1890">
            <v>1571906.9100000001</v>
          </cell>
          <cell r="S1890">
            <v>890915.13</v>
          </cell>
          <cell r="T1890">
            <v>687359.61</v>
          </cell>
          <cell r="U1890">
            <v>186534.7</v>
          </cell>
          <cell r="V1890">
            <v>211921.05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</v>
          </cell>
          <cell r="H2103">
            <v>6533595.2999999998</v>
          </cell>
          <cell r="I2103">
            <v>667304.28999999992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1206540.58</v>
          </cell>
          <cell r="R2103">
            <v>4287355.59</v>
          </cell>
          <cell r="S2103">
            <v>1039699.13</v>
          </cell>
          <cell r="T2103">
            <v>118457.27</v>
          </cell>
          <cell r="U2103">
            <v>620946.22</v>
          </cell>
          <cell r="V2103">
            <v>-72099.199999999997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3396654.4500000007</v>
          </cell>
          <cell r="I2316">
            <v>1794374.5899999999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1148472.97</v>
          </cell>
          <cell r="R2316">
            <v>1043011.5299999999</v>
          </cell>
          <cell r="S2316">
            <v>1205169.95</v>
          </cell>
          <cell r="T2316">
            <v>1430815.29</v>
          </cell>
          <cell r="U2316">
            <v>433150.33</v>
          </cell>
          <cell r="V2316">
            <v>-69591.03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959272.14</v>
          </cell>
          <cell r="I2529">
            <v>1705740.29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609937.33000000007</v>
          </cell>
          <cell r="R2529">
            <v>197625.06</v>
          </cell>
          <cell r="S2529">
            <v>151709.75</v>
          </cell>
          <cell r="T2529">
            <v>205756.31</v>
          </cell>
          <cell r="U2529">
            <v>260674.18</v>
          </cell>
          <cell r="V2529">
            <v>1239309.8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-1.4551915228366852E-11</v>
          </cell>
          <cell r="G2742">
            <v>5666000</v>
          </cell>
          <cell r="H2742">
            <v>2445182.8200000003</v>
          </cell>
          <cell r="I2742">
            <v>1803682.76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488963.14999999997</v>
          </cell>
          <cell r="R2742">
            <v>975863.36</v>
          </cell>
          <cell r="S2742">
            <v>980356.31</v>
          </cell>
          <cell r="T2742">
            <v>703579.84</v>
          </cell>
          <cell r="U2742">
            <v>448214.36000000016</v>
          </cell>
          <cell r="V2742">
            <v>651888.55999999982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0</v>
          </cell>
          <cell r="G2955">
            <v>29394000</v>
          </cell>
          <cell r="H2955">
            <v>5927859.5200000005</v>
          </cell>
          <cell r="I2955">
            <v>5287989.1199999992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777314.20000000007</v>
          </cell>
          <cell r="R2955">
            <v>2497723.41</v>
          </cell>
          <cell r="S2955">
            <v>2652821.91</v>
          </cell>
          <cell r="T2955">
            <v>1993448.7700000003</v>
          </cell>
          <cell r="U2955">
            <v>1666745.3499999999</v>
          </cell>
          <cell r="V2955">
            <v>1627795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3597271.3700000006</v>
          </cell>
          <cell r="I3168">
            <v>1166712.6299999999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645844.12</v>
          </cell>
          <cell r="R3168">
            <v>1279085.8999999999</v>
          </cell>
          <cell r="S3168">
            <v>1672341.35</v>
          </cell>
          <cell r="T3168">
            <v>0</v>
          </cell>
          <cell r="U3168">
            <v>456602</v>
          </cell>
          <cell r="V3168">
            <v>710110.63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1804766.8299999998</v>
          </cell>
          <cell r="I3381">
            <v>3608255.6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265864.99</v>
          </cell>
          <cell r="R3381">
            <v>683633.8600000001</v>
          </cell>
          <cell r="S3381">
            <v>855267.98</v>
          </cell>
          <cell r="T3381">
            <v>306424.64</v>
          </cell>
          <cell r="U3381">
            <v>1769207.9799999997</v>
          </cell>
          <cell r="V3381">
            <v>1532622.9800000002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1443714.81</v>
          </cell>
          <cell r="I3594">
            <v>1393468.67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425813.47</v>
          </cell>
          <cell r="R3594">
            <v>688778.32</v>
          </cell>
          <cell r="S3594">
            <v>329123.02</v>
          </cell>
          <cell r="T3594">
            <v>228897.3</v>
          </cell>
          <cell r="U3594">
            <v>487424.69999999995</v>
          </cell>
          <cell r="V3594">
            <v>677146.66999999993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1277544.6299999999</v>
          </cell>
          <cell r="I3807">
            <v>1426131.06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77237.139999999985</v>
          </cell>
          <cell r="R3807">
            <v>562796.55999999994</v>
          </cell>
          <cell r="S3807">
            <v>637510.93000000005</v>
          </cell>
          <cell r="T3807">
            <v>521321.63</v>
          </cell>
          <cell r="U3807">
            <v>657970.54999999993</v>
          </cell>
          <cell r="V3807">
            <v>246838.88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4591000</v>
          </cell>
          <cell r="F4020">
            <v>0</v>
          </cell>
          <cell r="G4020">
            <v>4591000</v>
          </cell>
          <cell r="H4020">
            <v>2639035.1</v>
          </cell>
          <cell r="I4020">
            <v>104197.17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531955.26</v>
          </cell>
          <cell r="R4020">
            <v>1140970.8799999999</v>
          </cell>
          <cell r="S4020">
            <v>966108.96</v>
          </cell>
          <cell r="T4020">
            <v>84764.28</v>
          </cell>
          <cell r="U4020">
            <v>-11611.399999999998</v>
          </cell>
          <cell r="V4020">
            <v>31044.29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29259000</v>
          </cell>
          <cell r="F4120">
            <v>0</v>
          </cell>
          <cell r="G4120">
            <v>29259000</v>
          </cell>
          <cell r="H4120">
            <v>583522.5</v>
          </cell>
          <cell r="I4120">
            <v>12473337.669999998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583522.5</v>
          </cell>
          <cell r="T4120">
            <v>9577851.959999999</v>
          </cell>
          <cell r="U4120">
            <v>1736937.1399999997</v>
          </cell>
          <cell r="V4120">
            <v>1158548.57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10347000</v>
          </cell>
          <cell r="F4548">
            <v>0</v>
          </cell>
          <cell r="G4548">
            <v>10347000</v>
          </cell>
          <cell r="H4548">
            <v>3057710.16</v>
          </cell>
          <cell r="I4548">
            <v>2984748.0700000003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760282</v>
          </cell>
          <cell r="R4548">
            <v>742999.37</v>
          </cell>
          <cell r="S4548">
            <v>1554428.79</v>
          </cell>
          <cell r="T4548">
            <v>761924</v>
          </cell>
          <cell r="U4548">
            <v>716676.19000000006</v>
          </cell>
          <cell r="V4548">
            <v>1506147.8800000001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895102000</v>
          </cell>
          <cell r="F4661">
            <v>-62761233.999999993</v>
          </cell>
          <cell r="G4661">
            <v>832340766</v>
          </cell>
          <cell r="H4661">
            <v>147217338.24999997</v>
          </cell>
          <cell r="I4661">
            <v>273155560.97000003</v>
          </cell>
          <cell r="J4661">
            <v>0</v>
          </cell>
          <cell r="K4661">
            <v>0</v>
          </cell>
          <cell r="L4661">
            <v>3759155.2399999998</v>
          </cell>
          <cell r="M4661">
            <v>10073475.9</v>
          </cell>
          <cell r="N4661">
            <v>0</v>
          </cell>
          <cell r="O4661">
            <v>0</v>
          </cell>
          <cell r="P4661">
            <v>13832631.140000001</v>
          </cell>
          <cell r="Q4661">
            <v>28557928.27</v>
          </cell>
          <cell r="R4661">
            <v>597217.58000000007</v>
          </cell>
          <cell r="S4661">
            <v>114303037.16</v>
          </cell>
          <cell r="T4661">
            <v>167084756</v>
          </cell>
          <cell r="U4661">
            <v>40692820.599999994</v>
          </cell>
          <cell r="V4661">
            <v>55304508.469999999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87748000</v>
          </cell>
          <cell r="F4696">
            <v>0</v>
          </cell>
          <cell r="G4696">
            <v>87748000</v>
          </cell>
          <cell r="H4696">
            <v>721350</v>
          </cell>
          <cell r="I4696">
            <v>60789241.600000001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721350</v>
          </cell>
          <cell r="T4696">
            <v>1500000</v>
          </cell>
          <cell r="U4696">
            <v>45609241.600000001</v>
          </cell>
          <cell r="V4696">
            <v>13680000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892000</v>
          </cell>
          <cell r="F4700">
            <v>-669000</v>
          </cell>
          <cell r="G4700">
            <v>223000</v>
          </cell>
          <cell r="H4700">
            <v>165565.32</v>
          </cell>
          <cell r="I4700">
            <v>153144.72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91014.36</v>
          </cell>
          <cell r="S4700">
            <v>74550.960000000006</v>
          </cell>
          <cell r="T4700">
            <v>0</v>
          </cell>
          <cell r="U4700">
            <v>76572.36</v>
          </cell>
          <cell r="V4700">
            <v>76572.36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11745000</v>
          </cell>
          <cell r="F4761">
            <v>0</v>
          </cell>
          <cell r="G4761">
            <v>11745000</v>
          </cell>
          <cell r="H4761">
            <v>3422036.92</v>
          </cell>
          <cell r="I4761">
            <v>3275441.74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812781</v>
          </cell>
          <cell r="R4761">
            <v>840609.7</v>
          </cell>
          <cell r="S4761">
            <v>1768646.22</v>
          </cell>
          <cell r="T4761">
            <v>851389</v>
          </cell>
          <cell r="U4761">
            <v>649803.87</v>
          </cell>
          <cell r="V4761">
            <v>1774248.87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6780000</v>
          </cell>
          <cell r="F4874">
            <v>-363996</v>
          </cell>
          <cell r="G4874">
            <v>6416004</v>
          </cell>
          <cell r="H4874">
            <v>1227694.1500000001</v>
          </cell>
          <cell r="I4874">
            <v>248281.99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1167300</v>
          </cell>
          <cell r="R4874">
            <v>39394.15</v>
          </cell>
          <cell r="S4874">
            <v>21000</v>
          </cell>
          <cell r="T4874">
            <v>228463.49</v>
          </cell>
          <cell r="U4874">
            <v>12077.619999999999</v>
          </cell>
          <cell r="V4874">
            <v>7740.88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1068000</v>
          </cell>
          <cell r="F4913">
            <v>-801000</v>
          </cell>
          <cell r="G4913">
            <v>267000</v>
          </cell>
          <cell r="H4913">
            <v>178747.44</v>
          </cell>
          <cell r="I4913">
            <v>183813.36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89373.72</v>
          </cell>
          <cell r="S4913">
            <v>89373.72</v>
          </cell>
          <cell r="T4913">
            <v>0</v>
          </cell>
          <cell r="U4913">
            <v>91906.68</v>
          </cell>
          <cell r="V4913">
            <v>91906.68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28973000</v>
          </cell>
          <cell r="F4974">
            <v>0</v>
          </cell>
          <cell r="G4974">
            <v>28973000</v>
          </cell>
          <cell r="H4974">
            <v>7139020.5500000007</v>
          </cell>
          <cell r="I4974">
            <v>8281322.3600000003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1732235</v>
          </cell>
          <cell r="R4974">
            <v>1818686.59</v>
          </cell>
          <cell r="S4974">
            <v>3588098.96</v>
          </cell>
          <cell r="T4974">
            <v>2267413.6500000004</v>
          </cell>
          <cell r="U4974">
            <v>1807621.74</v>
          </cell>
          <cell r="V4974">
            <v>4206286.97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42268000</v>
          </cell>
          <cell r="F5087">
            <v>-4085289.9999999991</v>
          </cell>
          <cell r="G5087">
            <v>38182710</v>
          </cell>
          <cell r="H5087">
            <v>1181103.47</v>
          </cell>
          <cell r="I5087">
            <v>1265538.44</v>
          </cell>
          <cell r="J5087">
            <v>0</v>
          </cell>
          <cell r="K5087">
            <v>0</v>
          </cell>
          <cell r="L5087">
            <v>428463.75</v>
          </cell>
          <cell r="M5087">
            <v>1188486.54</v>
          </cell>
          <cell r="N5087">
            <v>0</v>
          </cell>
          <cell r="O5087">
            <v>0</v>
          </cell>
          <cell r="P5087">
            <v>1616950.29</v>
          </cell>
          <cell r="Q5087">
            <v>646212</v>
          </cell>
          <cell r="R5087">
            <v>95533.42</v>
          </cell>
          <cell r="S5087">
            <v>10894.3</v>
          </cell>
          <cell r="T5087">
            <v>127640</v>
          </cell>
          <cell r="U5087">
            <v>-162769.39999999997</v>
          </cell>
          <cell r="V5087">
            <v>112181.3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2252000</v>
          </cell>
          <cell r="F5126">
            <v>-1689000</v>
          </cell>
          <cell r="G5126">
            <v>563000</v>
          </cell>
          <cell r="H5126">
            <v>433933.8</v>
          </cell>
          <cell r="I5126">
            <v>384023.28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191940</v>
          </cell>
          <cell r="S5126">
            <v>241993.8</v>
          </cell>
          <cell r="T5126">
            <v>0</v>
          </cell>
          <cell r="U5126">
            <v>192011.64</v>
          </cell>
          <cell r="V5126">
            <v>192011.64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817957.08</v>
          </cell>
        </row>
        <row r="5187">
          <cell r="E5187">
            <v>35169000</v>
          </cell>
          <cell r="F5187">
            <v>0</v>
          </cell>
          <cell r="G5187">
            <v>35169000</v>
          </cell>
          <cell r="H5187">
            <v>10756482.449999999</v>
          </cell>
          <cell r="I5187">
            <v>10085016.350000001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2421797</v>
          </cell>
          <cell r="R5187">
            <v>2515854.63</v>
          </cell>
          <cell r="S5187">
            <v>5818830.8199999994</v>
          </cell>
          <cell r="T5187">
            <v>2601670.96</v>
          </cell>
          <cell r="U5187">
            <v>2031507.02</v>
          </cell>
          <cell r="V5187">
            <v>5451838.3700000001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1435000</v>
          </cell>
          <cell r="F5197">
            <v>0</v>
          </cell>
        </row>
        <row r="5300">
          <cell r="E5300">
            <v>30281000</v>
          </cell>
          <cell r="F5300">
            <v>-13479084</v>
          </cell>
          <cell r="G5300">
            <v>16801916</v>
          </cell>
          <cell r="H5300">
            <v>2906807.72</v>
          </cell>
          <cell r="I5300">
            <v>865114.59000000008</v>
          </cell>
          <cell r="J5300">
            <v>0</v>
          </cell>
          <cell r="K5300">
            <v>0</v>
          </cell>
          <cell r="L5300">
            <v>60816.639999999999</v>
          </cell>
          <cell r="M5300">
            <v>46701</v>
          </cell>
          <cell r="N5300">
            <v>0</v>
          </cell>
          <cell r="O5300">
            <v>0</v>
          </cell>
          <cell r="P5300">
            <v>107517.64</v>
          </cell>
          <cell r="Q5300">
            <v>1101832.8</v>
          </cell>
          <cell r="R5300">
            <v>1623437.53</v>
          </cell>
          <cell r="S5300">
            <v>120720.75</v>
          </cell>
          <cell r="T5300">
            <v>1500</v>
          </cell>
          <cell r="U5300">
            <v>570819.5</v>
          </cell>
          <cell r="V5300">
            <v>246094.09000000003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3105000</v>
          </cell>
          <cell r="F5339">
            <v>-2328750</v>
          </cell>
          <cell r="G5339">
            <v>776250</v>
          </cell>
          <cell r="H5339">
            <v>544271.28</v>
          </cell>
          <cell r="I5339">
            <v>572564.88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272135.64</v>
          </cell>
          <cell r="S5339">
            <v>272135.64</v>
          </cell>
          <cell r="T5339">
            <v>0</v>
          </cell>
          <cell r="U5339">
            <v>282562.92</v>
          </cell>
          <cell r="V5339">
            <v>290001.96000000002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30442000</v>
          </cell>
          <cell r="F5826">
            <v>0</v>
          </cell>
          <cell r="G5826">
            <v>30442000</v>
          </cell>
          <cell r="H5826">
            <v>7562511.6399999997</v>
          </cell>
          <cell r="I5826">
            <v>7066946.3399999999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1742362.98</v>
          </cell>
          <cell r="R5826">
            <v>3560783.65</v>
          </cell>
          <cell r="S5826">
            <v>2259365.0099999998</v>
          </cell>
          <cell r="T5826">
            <v>1762299.81</v>
          </cell>
          <cell r="U5826">
            <v>1946276.53</v>
          </cell>
          <cell r="V5826">
            <v>3358370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30591000</v>
          </cell>
          <cell r="F5939">
            <v>0</v>
          </cell>
          <cell r="G5939">
            <v>30591000</v>
          </cell>
          <cell r="H5939">
            <v>574051.55000000005</v>
          </cell>
          <cell r="I5939">
            <v>635053.30999999994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2861.58</v>
          </cell>
          <cell r="R5939">
            <v>452161.23</v>
          </cell>
          <cell r="S5939">
            <v>119028.73999999999</v>
          </cell>
          <cell r="T5939">
            <v>289748.20999999996</v>
          </cell>
          <cell r="U5939">
            <v>77513.100000000006</v>
          </cell>
          <cell r="V5939">
            <v>267792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951744.13</v>
          </cell>
          <cell r="I6039">
            <v>1127996.5699999998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247069</v>
          </cell>
          <cell r="R6039">
            <v>312170.98</v>
          </cell>
          <cell r="S6039">
            <v>392504.15</v>
          </cell>
          <cell r="T6039">
            <v>258959.49000000011</v>
          </cell>
          <cell r="U6039">
            <v>531521.6399999999</v>
          </cell>
          <cell r="V6039">
            <v>337515.43999999994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792000</v>
          </cell>
          <cell r="F6152">
            <v>-278400</v>
          </cell>
          <cell r="G6152">
            <v>513600</v>
          </cell>
          <cell r="H6152">
            <v>0</v>
          </cell>
          <cell r="I6152">
            <v>14378.2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14378.2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836148.49</v>
          </cell>
          <cell r="I6252">
            <v>1103077.8899999999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257172.14</v>
          </cell>
          <cell r="R6252">
            <v>257172.14</v>
          </cell>
          <cell r="S6252">
            <v>321804.20999999996</v>
          </cell>
          <cell r="T6252">
            <v>288641.59999999998</v>
          </cell>
          <cell r="U6252">
            <v>557007.64</v>
          </cell>
          <cell r="V6252">
            <v>257428.65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792000</v>
          </cell>
          <cell r="F6365">
            <v>-79000</v>
          </cell>
          <cell r="G6365">
            <v>713000</v>
          </cell>
          <cell r="H6365">
            <v>120584.86</v>
          </cell>
          <cell r="I6365">
            <v>19881.14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44646</v>
          </cell>
          <cell r="S6365">
            <v>75938.86</v>
          </cell>
          <cell r="T6365">
            <v>18661.14</v>
          </cell>
          <cell r="U6365">
            <v>1220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872178.54</v>
          </cell>
          <cell r="I6465">
            <v>1225701.3600000001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247069</v>
          </cell>
          <cell r="R6465">
            <v>324850.05000000005</v>
          </cell>
          <cell r="S6465">
            <v>300259.49</v>
          </cell>
          <cell r="T6465">
            <v>324245.16000000003</v>
          </cell>
          <cell r="U6465">
            <v>542153.84</v>
          </cell>
          <cell r="V6465">
            <v>359302.36000000004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791000</v>
          </cell>
          <cell r="F6578">
            <v>0</v>
          </cell>
          <cell r="G6578">
            <v>791000</v>
          </cell>
          <cell r="H6578">
            <v>183949.76</v>
          </cell>
          <cell r="I6578">
            <v>119751.37000000001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15265.92</v>
          </cell>
          <cell r="R6578">
            <v>69180</v>
          </cell>
          <cell r="S6578">
            <v>99503.84</v>
          </cell>
          <cell r="T6578">
            <v>0</v>
          </cell>
          <cell r="U6578">
            <v>52094.35</v>
          </cell>
          <cell r="V6578">
            <v>67657.02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3925000</v>
          </cell>
          <cell r="F6678">
            <v>0</v>
          </cell>
          <cell r="G6678">
            <v>3925000</v>
          </cell>
          <cell r="H6678">
            <v>693691.36</v>
          </cell>
          <cell r="I6678">
            <v>830930.86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217710.56</v>
          </cell>
          <cell r="R6678">
            <v>233233.66</v>
          </cell>
          <cell r="S6678">
            <v>242747.14</v>
          </cell>
          <cell r="T6678">
            <v>179302</v>
          </cell>
          <cell r="U6678">
            <v>377511.62</v>
          </cell>
          <cell r="V6678">
            <v>274117.24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792000</v>
          </cell>
          <cell r="F6791">
            <v>-79200</v>
          </cell>
          <cell r="G6791">
            <v>712800</v>
          </cell>
          <cell r="H6791">
            <v>193256.44</v>
          </cell>
          <cell r="I6791">
            <v>-60843.17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128816.07</v>
          </cell>
          <cell r="R6791">
            <v>48389.17</v>
          </cell>
          <cell r="S6791">
            <v>16051.2</v>
          </cell>
          <cell r="T6791">
            <v>0</v>
          </cell>
          <cell r="U6791">
            <v>-60843.17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861425.54</v>
          </cell>
          <cell r="I6891">
            <v>1181998.96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276437.28000000003</v>
          </cell>
          <cell r="R6891">
            <v>283110.26</v>
          </cell>
          <cell r="S6891">
            <v>301878</v>
          </cell>
          <cell r="T6891">
            <v>289618.89999999997</v>
          </cell>
          <cell r="U6891">
            <v>0</v>
          </cell>
          <cell r="V6891">
            <v>892380.06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792000</v>
          </cell>
          <cell r="F7004">
            <v>-140000</v>
          </cell>
          <cell r="G7004">
            <v>652000</v>
          </cell>
          <cell r="H7004">
            <v>0</v>
          </cell>
          <cell r="I7004">
            <v>62833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5933</v>
          </cell>
          <cell r="U7004">
            <v>0</v>
          </cell>
          <cell r="V7004">
            <v>56900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4220000</v>
          </cell>
          <cell r="F7104">
            <v>0</v>
          </cell>
          <cell r="G7104">
            <v>4220000</v>
          </cell>
          <cell r="H7104">
            <v>685656.41999999993</v>
          </cell>
          <cell r="I7104">
            <v>997933.09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180914.83</v>
          </cell>
          <cell r="R7104">
            <v>180914.83</v>
          </cell>
          <cell r="S7104">
            <v>323826.76</v>
          </cell>
          <cell r="T7104">
            <v>271378.89</v>
          </cell>
          <cell r="U7104">
            <v>386551.84</v>
          </cell>
          <cell r="V7104">
            <v>340002.36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792000</v>
          </cell>
          <cell r="F7217">
            <v>-68100</v>
          </cell>
          <cell r="G7217">
            <v>723900</v>
          </cell>
          <cell r="H7217">
            <v>10445.15</v>
          </cell>
          <cell r="I7217">
            <v>22805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1410.15</v>
          </cell>
          <cell r="R7217">
            <v>8100</v>
          </cell>
          <cell r="S7217">
            <v>935</v>
          </cell>
          <cell r="T7217">
            <v>10872</v>
          </cell>
          <cell r="U7217">
            <v>2999</v>
          </cell>
          <cell r="V7217">
            <v>8934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831365.28</v>
          </cell>
          <cell r="I7317">
            <v>1014378.2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257172.14</v>
          </cell>
          <cell r="R7317">
            <v>257172.14</v>
          </cell>
          <cell r="S7317">
            <v>317021</v>
          </cell>
          <cell r="T7317">
            <v>234139</v>
          </cell>
          <cell r="U7317">
            <v>456278</v>
          </cell>
          <cell r="V7317">
            <v>323961.2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792000</v>
          </cell>
          <cell r="F7430">
            <v>-79000</v>
          </cell>
          <cell r="G7430">
            <v>713000</v>
          </cell>
          <cell r="H7430">
            <v>244842.8</v>
          </cell>
          <cell r="I7430">
            <v>21442.6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204842.8</v>
          </cell>
          <cell r="S7430">
            <v>40000</v>
          </cell>
          <cell r="T7430">
            <v>0</v>
          </cell>
          <cell r="U7430">
            <v>11442.6</v>
          </cell>
          <cell r="V7430">
            <v>10000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3925000</v>
          </cell>
          <cell r="F7530">
            <v>0</v>
          </cell>
          <cell r="G7530">
            <v>3925000</v>
          </cell>
          <cell r="H7530">
            <v>1674293.82</v>
          </cell>
          <cell r="I7530">
            <v>342078.79999999993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1516718.75</v>
          </cell>
          <cell r="R7530">
            <v>81856.469999999987</v>
          </cell>
          <cell r="S7530">
            <v>75718.600000000006</v>
          </cell>
          <cell r="T7530">
            <v>33718.6</v>
          </cell>
          <cell r="U7530">
            <v>274641.59999999998</v>
          </cell>
          <cell r="V7530">
            <v>33718.6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792000</v>
          </cell>
          <cell r="F7643">
            <v>-79000</v>
          </cell>
          <cell r="G7643">
            <v>713000</v>
          </cell>
          <cell r="H7643">
            <v>164581.08000000002</v>
          </cell>
          <cell r="I7643">
            <v>34172.85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94698.52</v>
          </cell>
          <cell r="S7643">
            <v>69882.559999999998</v>
          </cell>
          <cell r="T7643">
            <v>0</v>
          </cell>
          <cell r="U7643">
            <v>17085.849999999999</v>
          </cell>
          <cell r="V7643">
            <v>17087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4220000</v>
          </cell>
          <cell r="F7743">
            <v>0</v>
          </cell>
          <cell r="G7743">
            <v>4220000</v>
          </cell>
          <cell r="H7743">
            <v>907924.8</v>
          </cell>
          <cell r="I7743">
            <v>1109729.4000000001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279773.77</v>
          </cell>
          <cell r="R7743">
            <v>279773.77</v>
          </cell>
          <cell r="S7743">
            <v>348377.26000000007</v>
          </cell>
          <cell r="T7743">
            <v>288641.60000000003</v>
          </cell>
          <cell r="U7743">
            <v>531446.19999999995</v>
          </cell>
          <cell r="V7743">
            <v>289641.60000000003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792000</v>
          </cell>
          <cell r="F7856">
            <v>-79000</v>
          </cell>
          <cell r="G7856">
            <v>713000</v>
          </cell>
          <cell r="H7856">
            <v>193733.42</v>
          </cell>
          <cell r="I7856">
            <v>16000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193733.42</v>
          </cell>
          <cell r="T7856">
            <v>16000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3925000</v>
          </cell>
          <cell r="F7956">
            <v>0</v>
          </cell>
          <cell r="G7956">
            <v>3925000</v>
          </cell>
          <cell r="H7956">
            <v>773252.6399999999</v>
          </cell>
          <cell r="I7956">
            <v>1250318.7400000002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123809.5</v>
          </cell>
          <cell r="R7956">
            <v>284666.08999999997</v>
          </cell>
          <cell r="S7956">
            <v>364777.05</v>
          </cell>
          <cell r="T7956">
            <v>301112.54000000015</v>
          </cell>
          <cell r="U7956">
            <v>569345.99999999977</v>
          </cell>
          <cell r="V7956">
            <v>379860.20000000019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792000</v>
          </cell>
          <cell r="F8069">
            <v>-79000</v>
          </cell>
          <cell r="G8069">
            <v>713000</v>
          </cell>
          <cell r="H8069">
            <v>87602.959999999992</v>
          </cell>
          <cell r="I8069">
            <v>31000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42802.96</v>
          </cell>
          <cell r="S8069">
            <v>44800</v>
          </cell>
          <cell r="T8069">
            <v>0</v>
          </cell>
          <cell r="U8069">
            <v>31000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4220000</v>
          </cell>
          <cell r="F8169">
            <v>0</v>
          </cell>
          <cell r="G8169">
            <v>4220000</v>
          </cell>
          <cell r="H8169">
            <v>559547.54</v>
          </cell>
          <cell r="I8169">
            <v>858466.03999999992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559547.54</v>
          </cell>
          <cell r="S8169">
            <v>0</v>
          </cell>
          <cell r="T8169">
            <v>43063.34</v>
          </cell>
          <cell r="U8169">
            <v>526761.1</v>
          </cell>
          <cell r="V8169">
            <v>288641.59999999998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792000</v>
          </cell>
          <cell r="F8282">
            <v>-281000</v>
          </cell>
          <cell r="G8282">
            <v>511000</v>
          </cell>
          <cell r="H8282">
            <v>32980</v>
          </cell>
          <cell r="I8282">
            <v>22936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30300</v>
          </cell>
          <cell r="S8282">
            <v>2680</v>
          </cell>
          <cell r="T8282">
            <v>0</v>
          </cell>
          <cell r="U8282">
            <v>9650</v>
          </cell>
          <cell r="V8282">
            <v>13286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6041000</v>
          </cell>
          <cell r="F8382">
            <v>0</v>
          </cell>
          <cell r="G8382">
            <v>6041000</v>
          </cell>
          <cell r="H8382">
            <v>1687669.73</v>
          </cell>
          <cell r="I8382">
            <v>1339651.1600000001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820347.83</v>
          </cell>
          <cell r="S8382">
            <v>867321.9</v>
          </cell>
          <cell r="T8382">
            <v>468384.58</v>
          </cell>
          <cell r="U8382">
            <v>450962.74</v>
          </cell>
          <cell r="V8382">
            <v>420303.84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1562000</v>
          </cell>
          <cell r="F8495">
            <v>-156200</v>
          </cell>
          <cell r="G8495">
            <v>1405800</v>
          </cell>
          <cell r="H8495">
            <v>272206.67</v>
          </cell>
          <cell r="I8495">
            <v>118729.54000000001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11770</v>
          </cell>
          <cell r="R8495">
            <v>153927.34</v>
          </cell>
          <cell r="S8495">
            <v>106509.33</v>
          </cell>
          <cell r="T8495">
            <v>56377</v>
          </cell>
          <cell r="U8495">
            <v>24387</v>
          </cell>
          <cell r="V8495">
            <v>37965.54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920874.15000000014</v>
          </cell>
          <cell r="I8595">
            <v>1197597.8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247069</v>
          </cell>
          <cell r="R8595">
            <v>310870.59000000003</v>
          </cell>
          <cell r="S8595">
            <v>362934.56</v>
          </cell>
          <cell r="T8595">
            <v>514622.12</v>
          </cell>
          <cell r="U8595">
            <v>255865.48</v>
          </cell>
          <cell r="V8595">
            <v>427110.2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792000</v>
          </cell>
          <cell r="F8708">
            <v>-73824</v>
          </cell>
          <cell r="G8708">
            <v>718176</v>
          </cell>
          <cell r="H8708">
            <v>53754.149999999994</v>
          </cell>
          <cell r="I8708">
            <v>57900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35770.67</v>
          </cell>
          <cell r="S8708">
            <v>17983.48</v>
          </cell>
          <cell r="T8708">
            <v>0</v>
          </cell>
          <cell r="U8708">
            <v>27900</v>
          </cell>
          <cell r="V8708">
            <v>30000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3925000</v>
          </cell>
          <cell r="F8808">
            <v>0</v>
          </cell>
          <cell r="G8808">
            <v>3925000</v>
          </cell>
          <cell r="H8808">
            <v>1112878.54</v>
          </cell>
          <cell r="I8808">
            <v>916124.08000000007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359773.77</v>
          </cell>
          <cell r="R8808">
            <v>426813.49</v>
          </cell>
          <cell r="S8808">
            <v>326291.28000000003</v>
          </cell>
          <cell r="T8808">
            <v>325505.15999999997</v>
          </cell>
          <cell r="U8808">
            <v>260653.84</v>
          </cell>
          <cell r="V8808">
            <v>329965.08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792000</v>
          </cell>
          <cell r="F8921">
            <v>-79000</v>
          </cell>
          <cell r="G8921">
            <v>713000</v>
          </cell>
          <cell r="H8921">
            <v>251798.14</v>
          </cell>
          <cell r="I8921">
            <v>182658.86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80000</v>
          </cell>
          <cell r="R8921">
            <v>141855.14000000001</v>
          </cell>
          <cell r="S8921">
            <v>29943</v>
          </cell>
          <cell r="T8921">
            <v>139000</v>
          </cell>
          <cell r="U8921">
            <v>37958.86</v>
          </cell>
          <cell r="V8921">
            <v>5700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6041000</v>
          </cell>
          <cell r="F9021">
            <v>0</v>
          </cell>
          <cell r="G9021">
            <v>6041000</v>
          </cell>
          <cell r="H9021">
            <v>1338988.2600000002</v>
          </cell>
          <cell r="I9021">
            <v>1813658.0799999996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820031.82000000007</v>
          </cell>
          <cell r="S9021">
            <v>518956.44000000018</v>
          </cell>
          <cell r="T9021">
            <v>490377.12000000011</v>
          </cell>
          <cell r="U9021">
            <v>773252.59999999963</v>
          </cell>
          <cell r="V9021">
            <v>550028.35999999987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1562000</v>
          </cell>
          <cell r="F9134">
            <v>-156000</v>
          </cell>
          <cell r="G9134">
            <v>1406000</v>
          </cell>
          <cell r="H9134">
            <v>40815.5</v>
          </cell>
          <cell r="I9134">
            <v>93351.78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40815.5</v>
          </cell>
          <cell r="T9134">
            <v>22829</v>
          </cell>
          <cell r="U9134">
            <v>34217.56</v>
          </cell>
          <cell r="V9134">
            <v>36305.22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4220000</v>
          </cell>
          <cell r="F9234">
            <v>0</v>
          </cell>
          <cell r="G9234">
            <v>4220000</v>
          </cell>
          <cell r="H9234">
            <v>835447.12999999989</v>
          </cell>
          <cell r="I9234">
            <v>920440.97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233969.99</v>
          </cell>
          <cell r="R9234">
            <v>330241.43</v>
          </cell>
          <cell r="S9234">
            <v>271235.71000000002</v>
          </cell>
          <cell r="T9234">
            <v>230131</v>
          </cell>
          <cell r="U9234">
            <v>455339.98</v>
          </cell>
          <cell r="V9234">
            <v>234969.99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792000</v>
          </cell>
          <cell r="F9347">
            <v>-79200</v>
          </cell>
          <cell r="G9347">
            <v>712800</v>
          </cell>
          <cell r="H9347">
            <v>321251.20999999996</v>
          </cell>
          <cell r="I9347">
            <v>96071.299999999988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25000</v>
          </cell>
          <cell r="R9347">
            <v>149973</v>
          </cell>
          <cell r="S9347">
            <v>146278.21000000002</v>
          </cell>
          <cell r="T9347">
            <v>72085.899999999994</v>
          </cell>
          <cell r="U9347">
            <v>8571</v>
          </cell>
          <cell r="V9347">
            <v>15414.400000000001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4551717000</v>
          </cell>
          <cell r="F9879">
            <v>0</v>
          </cell>
          <cell r="G9879">
            <v>4551717000</v>
          </cell>
          <cell r="H9879">
            <v>871634701.15999997</v>
          </cell>
          <cell r="I9879">
            <v>1284434048.9700005</v>
          </cell>
          <cell r="J9879">
            <v>0</v>
          </cell>
          <cell r="K9879">
            <v>0</v>
          </cell>
          <cell r="L9879">
            <v>825699639.57000005</v>
          </cell>
          <cell r="M9879">
            <v>1231329126.2400002</v>
          </cell>
          <cell r="N9879">
            <v>0</v>
          </cell>
          <cell r="O9879">
            <v>0</v>
          </cell>
          <cell r="P9879">
            <v>2057028765.8099997</v>
          </cell>
          <cell r="Q9879">
            <v>9310364.2300000023</v>
          </cell>
          <cell r="R9879">
            <v>12579373.810000001</v>
          </cell>
          <cell r="S9879">
            <v>24045323.550000001</v>
          </cell>
          <cell r="T9879">
            <v>12568060.130000001</v>
          </cell>
          <cell r="U9879">
            <v>24205231.899999999</v>
          </cell>
          <cell r="V9879">
            <v>16331630.699999999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103704692000</v>
          </cell>
          <cell r="F9992">
            <v>-7638949579</v>
          </cell>
          <cell r="G9992">
            <v>96065742421.000015</v>
          </cell>
          <cell r="H9992">
            <v>7456037670.2400007</v>
          </cell>
          <cell r="I9992">
            <v>29056794733.639999</v>
          </cell>
          <cell r="J9992">
            <v>0</v>
          </cell>
          <cell r="K9992">
            <v>0</v>
          </cell>
          <cell r="L9992">
            <v>240263955.87</v>
          </cell>
          <cell r="M9992">
            <v>286412461.31999999</v>
          </cell>
          <cell r="N9992">
            <v>0</v>
          </cell>
          <cell r="O9992">
            <v>0</v>
          </cell>
          <cell r="P9992">
            <v>526676417.19</v>
          </cell>
          <cell r="Q9992">
            <v>1862351.25</v>
          </cell>
          <cell r="R9992">
            <v>6170831855.4700003</v>
          </cell>
          <cell r="S9992">
            <v>1043079507.65</v>
          </cell>
          <cell r="T9992">
            <v>17292322652.030003</v>
          </cell>
          <cell r="U9992">
            <v>168541593.75</v>
          </cell>
          <cell r="V9992">
            <v>11309518026.540001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509561000</v>
          </cell>
          <cell r="F9998">
            <v>-241790418</v>
          </cell>
          <cell r="G9998">
            <v>267770582</v>
          </cell>
          <cell r="H9998">
            <v>784080</v>
          </cell>
          <cell r="I9998">
            <v>7711266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784080</v>
          </cell>
          <cell r="S9998">
            <v>0</v>
          </cell>
          <cell r="T9998">
            <v>0</v>
          </cell>
          <cell r="U9998">
            <v>0</v>
          </cell>
          <cell r="V9998">
            <v>7711266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14268000</v>
          </cell>
          <cell r="F10305">
            <v>0</v>
          </cell>
          <cell r="G10305">
            <v>14268000</v>
          </cell>
          <cell r="H10305">
            <v>3969089.33</v>
          </cell>
          <cell r="I10305">
            <v>3878604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851772.18</v>
          </cell>
          <cell r="R10305">
            <v>1898214.42</v>
          </cell>
          <cell r="S10305">
            <v>1219102.73</v>
          </cell>
          <cell r="T10305">
            <v>910873.13</v>
          </cell>
          <cell r="U10305">
            <v>1842328.46</v>
          </cell>
          <cell r="V10305">
            <v>1125402.4099999999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2396769000</v>
          </cell>
          <cell r="F10418">
            <v>-1144875000</v>
          </cell>
          <cell r="G10418">
            <v>1251894000</v>
          </cell>
          <cell r="H10418">
            <v>43312213.579999991</v>
          </cell>
          <cell r="I10418">
            <v>426496035.70999998</v>
          </cell>
          <cell r="J10418">
            <v>0</v>
          </cell>
          <cell r="K10418">
            <v>0</v>
          </cell>
          <cell r="L10418">
            <v>24572569.719999999</v>
          </cell>
          <cell r="M10418">
            <v>281583259.85999995</v>
          </cell>
          <cell r="N10418">
            <v>0</v>
          </cell>
          <cell r="O10418">
            <v>0</v>
          </cell>
          <cell r="P10418">
            <v>306155829.57999998</v>
          </cell>
          <cell r="Q10418">
            <v>6863296.6699999999</v>
          </cell>
          <cell r="R10418">
            <v>1260928.51</v>
          </cell>
          <cell r="S10418">
            <v>10615418.68</v>
          </cell>
          <cell r="T10418">
            <v>204506.34999999998</v>
          </cell>
          <cell r="U10418">
            <v>83457395.840000004</v>
          </cell>
          <cell r="V10418">
            <v>61250873.659999996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8376000</v>
          </cell>
          <cell r="F10518">
            <v>0</v>
          </cell>
          <cell r="G10518">
            <v>8376000</v>
          </cell>
          <cell r="H10518">
            <v>1570581.63</v>
          </cell>
          <cell r="I10518">
            <v>1919448.62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376599</v>
          </cell>
          <cell r="R10518">
            <v>518506.05000000005</v>
          </cell>
          <cell r="S10518">
            <v>675476.58</v>
          </cell>
          <cell r="T10518">
            <v>485030.1</v>
          </cell>
          <cell r="U10518">
            <v>900879.48</v>
          </cell>
          <cell r="V10518">
            <v>533539.04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9931000</v>
          </cell>
          <cell r="F10631">
            <v>0</v>
          </cell>
          <cell r="G10631">
            <v>9931000</v>
          </cell>
          <cell r="H10631">
            <v>2795328</v>
          </cell>
          <cell r="I10631">
            <v>1439477.26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1285758</v>
          </cell>
          <cell r="R10631">
            <v>1069350</v>
          </cell>
          <cell r="S10631">
            <v>440220</v>
          </cell>
          <cell r="T10631">
            <v>568</v>
          </cell>
          <cell r="U10631">
            <v>187545</v>
          </cell>
          <cell r="V10631">
            <v>1251364.26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8087000</v>
          </cell>
          <cell r="F10731">
            <v>0</v>
          </cell>
          <cell r="G10731">
            <v>8087000</v>
          </cell>
          <cell r="H10731">
            <v>1805869.0899999999</v>
          </cell>
          <cell r="I10731">
            <v>2249028.2600000002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572410.68000000005</v>
          </cell>
          <cell r="R10731">
            <v>537157.99</v>
          </cell>
          <cell r="S10731">
            <v>696300.42</v>
          </cell>
          <cell r="T10731">
            <v>562190.42000000004</v>
          </cell>
          <cell r="U10731">
            <v>1241567.26</v>
          </cell>
          <cell r="V10731">
            <v>445270.58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9198000</v>
          </cell>
          <cell r="F10844">
            <v>0</v>
          </cell>
          <cell r="G10844">
            <v>9198000</v>
          </cell>
          <cell r="H10844">
            <v>2215960.5099999998</v>
          </cell>
          <cell r="I10844">
            <v>2438547.9299999997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678971.43</v>
          </cell>
          <cell r="R10844">
            <v>932433.83</v>
          </cell>
          <cell r="S10844">
            <v>604555.25</v>
          </cell>
          <cell r="T10844">
            <v>2034039.88</v>
          </cell>
          <cell r="U10844">
            <v>194000</v>
          </cell>
          <cell r="V10844">
            <v>210508.05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10236000</v>
          </cell>
          <cell r="F10944">
            <v>0</v>
          </cell>
          <cell r="G10944">
            <v>10236000</v>
          </cell>
          <cell r="H10944">
            <v>2057147.38</v>
          </cell>
          <cell r="I10944">
            <v>2640939.25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516829</v>
          </cell>
          <cell r="R10944">
            <v>696965.45</v>
          </cell>
          <cell r="S10944">
            <v>843352.93</v>
          </cell>
          <cell r="T10944">
            <v>830399.48999999987</v>
          </cell>
          <cell r="U10944">
            <v>970010.59</v>
          </cell>
          <cell r="V10944">
            <v>840529.17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16190000</v>
          </cell>
          <cell r="F11057">
            <v>0</v>
          </cell>
          <cell r="G11057">
            <v>16190000</v>
          </cell>
          <cell r="H11057">
            <v>2517058.2600000002</v>
          </cell>
          <cell r="I11057">
            <v>5073580.09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487795.6100000001</v>
          </cell>
          <cell r="R11057">
            <v>795770.87999999989</v>
          </cell>
          <cell r="S11057">
            <v>1233491.77</v>
          </cell>
          <cell r="T11057">
            <v>541511</v>
          </cell>
          <cell r="U11057">
            <v>1749527.69</v>
          </cell>
          <cell r="V11057">
            <v>2782541.4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6156000</v>
          </cell>
          <cell r="F11157">
            <v>0</v>
          </cell>
          <cell r="G11157">
            <v>6156000</v>
          </cell>
          <cell r="H11157">
            <v>1401631.35</v>
          </cell>
          <cell r="I11157">
            <v>1710157.2200000002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421310.88</v>
          </cell>
          <cell r="R11157">
            <v>423754.70999999996</v>
          </cell>
          <cell r="S11157">
            <v>556565.76000000001</v>
          </cell>
          <cell r="T11157">
            <v>394088</v>
          </cell>
          <cell r="U11157">
            <v>816554.58</v>
          </cell>
          <cell r="V11157">
            <v>499514.64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10775000</v>
          </cell>
          <cell r="F11270">
            <v>0</v>
          </cell>
          <cell r="G11270">
            <v>10775000</v>
          </cell>
          <cell r="H11270">
            <v>2760322.34</v>
          </cell>
          <cell r="I11270">
            <v>2732786.14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2237549.3700000006</v>
          </cell>
          <cell r="R11270">
            <v>238973.88999999998</v>
          </cell>
          <cell r="S11270">
            <v>283799.08</v>
          </cell>
          <cell r="T11270">
            <v>83469.02</v>
          </cell>
          <cell r="U11270">
            <v>265070.07</v>
          </cell>
          <cell r="V11270">
            <v>2384247.0499999998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6012000</v>
          </cell>
          <cell r="F11370">
            <v>0</v>
          </cell>
          <cell r="G11370">
            <v>6012000</v>
          </cell>
          <cell r="H11370">
            <v>1011885.17</v>
          </cell>
          <cell r="I11370">
            <v>1623039.4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384916.16000000003</v>
          </cell>
          <cell r="R11370">
            <v>119249.19</v>
          </cell>
          <cell r="S11370">
            <v>507719.82</v>
          </cell>
          <cell r="T11370">
            <v>410264.84</v>
          </cell>
          <cell r="U11370">
            <v>745904.77999999991</v>
          </cell>
          <cell r="V11370">
            <v>466869.78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14806000</v>
          </cell>
          <cell r="F11483">
            <v>0</v>
          </cell>
          <cell r="G11483">
            <v>14806000</v>
          </cell>
          <cell r="H11483">
            <v>4571813.5399999991</v>
          </cell>
          <cell r="I11483">
            <v>5055921.49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685348.61</v>
          </cell>
          <cell r="R11483">
            <v>1994165.45</v>
          </cell>
          <cell r="S11483">
            <v>1892299.48</v>
          </cell>
          <cell r="T11483">
            <v>2524008.54</v>
          </cell>
          <cell r="U11483">
            <v>786875.41</v>
          </cell>
          <cell r="V11483">
            <v>1745037.54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6530000</v>
          </cell>
          <cell r="F11583">
            <v>0</v>
          </cell>
          <cell r="G11583">
            <v>6530000</v>
          </cell>
          <cell r="H11583">
            <v>1261354.18</v>
          </cell>
          <cell r="I11583">
            <v>1904405.57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426599.92</v>
          </cell>
          <cell r="R11583">
            <v>432918.33</v>
          </cell>
          <cell r="S11583">
            <v>401835.93</v>
          </cell>
          <cell r="T11583">
            <v>504716.93</v>
          </cell>
          <cell r="U11583">
            <v>531009.32999999996</v>
          </cell>
          <cell r="V11583">
            <v>868679.31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12606000</v>
          </cell>
          <cell r="F11696">
            <v>0</v>
          </cell>
          <cell r="G11696">
            <v>12606000</v>
          </cell>
          <cell r="H11696">
            <v>1372238.2400000002</v>
          </cell>
          <cell r="I11696">
            <v>365565.65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404155.35</v>
          </cell>
          <cell r="R11696">
            <v>968142.89</v>
          </cell>
          <cell r="S11696">
            <v>-60</v>
          </cell>
          <cell r="T11696">
            <v>45900</v>
          </cell>
          <cell r="U11696">
            <v>88265.65</v>
          </cell>
          <cell r="V11696">
            <v>231400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16304000</v>
          </cell>
          <cell r="F11796">
            <v>0</v>
          </cell>
          <cell r="G11796">
            <v>16304000</v>
          </cell>
          <cell r="H11796">
            <v>3667838.7800000003</v>
          </cell>
          <cell r="I11796">
            <v>4311743.5999999996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1126801.03</v>
          </cell>
          <cell r="R11796">
            <v>1126801.03</v>
          </cell>
          <cell r="S11796">
            <v>1414236.72</v>
          </cell>
          <cell r="T11796">
            <v>1007042</v>
          </cell>
          <cell r="U11796">
            <v>1621481.06</v>
          </cell>
          <cell r="V11796">
            <v>1683220.54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7653000</v>
          </cell>
          <cell r="F11909">
            <v>0</v>
          </cell>
          <cell r="G11909">
            <v>7653000</v>
          </cell>
          <cell r="H11909">
            <v>2314777.02</v>
          </cell>
          <cell r="I11909">
            <v>675549.59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331890</v>
          </cell>
          <cell r="R11909">
            <v>387569.65</v>
          </cell>
          <cell r="S11909">
            <v>1595317.37</v>
          </cell>
          <cell r="T11909">
            <v>262749.39</v>
          </cell>
          <cell r="U11909">
            <v>364344.23</v>
          </cell>
          <cell r="V11909">
            <v>48455.97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15449000</v>
          </cell>
          <cell r="F12009">
            <v>0</v>
          </cell>
          <cell r="G12009">
            <v>15449000</v>
          </cell>
          <cell r="H12009">
            <v>11798222.240000002</v>
          </cell>
          <cell r="I12009">
            <v>1165354.4600000002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11261694.890000001</v>
          </cell>
          <cell r="R12009">
            <v>273173.13</v>
          </cell>
          <cell r="S12009">
            <v>263354.21999999997</v>
          </cell>
          <cell r="T12009">
            <v>213375.72</v>
          </cell>
          <cell r="U12009">
            <v>845290.88</v>
          </cell>
          <cell r="V12009">
            <v>106687.86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11599000</v>
          </cell>
          <cell r="F12122">
            <v>0</v>
          </cell>
          <cell r="G12122">
            <v>11599000</v>
          </cell>
          <cell r="H12122">
            <v>6156329.1700000009</v>
          </cell>
          <cell r="I12122">
            <v>732041.52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5107964.58</v>
          </cell>
          <cell r="R12122">
            <v>546636.63</v>
          </cell>
          <cell r="S12122">
            <v>501727.96</v>
          </cell>
          <cell r="T12122">
            <v>264644.5</v>
          </cell>
          <cell r="U12122">
            <v>243017.45</v>
          </cell>
          <cell r="V12122">
            <v>224379.57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12382000</v>
          </cell>
          <cell r="F12222">
            <v>0</v>
          </cell>
          <cell r="G12222">
            <v>12382000</v>
          </cell>
          <cell r="H12222">
            <v>2750745.0999999996</v>
          </cell>
          <cell r="I12222">
            <v>3359905.7900000005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831979.51</v>
          </cell>
          <cell r="R12222">
            <v>831979.51</v>
          </cell>
          <cell r="S12222">
            <v>1086786.0799999998</v>
          </cell>
          <cell r="T12222">
            <v>870831.70000000007</v>
          </cell>
          <cell r="U12222">
            <v>1599685.1</v>
          </cell>
          <cell r="V12222">
            <v>889388.99000000011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9066000</v>
          </cell>
          <cell r="F12335">
            <v>0</v>
          </cell>
          <cell r="G12335">
            <v>9066000</v>
          </cell>
          <cell r="H12335">
            <v>5954225.6899999995</v>
          </cell>
          <cell r="I12335">
            <v>1369869.7100000002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249312.44</v>
          </cell>
          <cell r="R12335">
            <v>3164470.1399999997</v>
          </cell>
          <cell r="S12335">
            <v>2540443.11</v>
          </cell>
          <cell r="T12335">
            <v>1330293.1600000001</v>
          </cell>
          <cell r="U12335">
            <v>17748.98</v>
          </cell>
          <cell r="V12335">
            <v>21827.57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9933000</v>
          </cell>
          <cell r="F12435">
            <v>0</v>
          </cell>
          <cell r="G12435">
            <v>9933000</v>
          </cell>
          <cell r="H12435">
            <v>2242168.6</v>
          </cell>
          <cell r="I12435">
            <v>3018468.53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604316</v>
          </cell>
          <cell r="R12435">
            <v>683860.74</v>
          </cell>
          <cell r="S12435">
            <v>953991.8600000001</v>
          </cell>
          <cell r="T12435">
            <v>722148.07</v>
          </cell>
          <cell r="U12435">
            <v>1396365</v>
          </cell>
          <cell r="V12435">
            <v>899955.46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9006000</v>
          </cell>
          <cell r="F12548">
            <v>0</v>
          </cell>
          <cell r="G12548">
            <v>9006000</v>
          </cell>
          <cell r="H12548">
            <v>6579368.3699999992</v>
          </cell>
          <cell r="I12548">
            <v>1981163.5900000008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764292.75</v>
          </cell>
          <cell r="R12548">
            <v>2056714.33</v>
          </cell>
          <cell r="S12548">
            <v>3758361.2899999996</v>
          </cell>
          <cell r="T12548">
            <v>1530960.5900000008</v>
          </cell>
          <cell r="U12548">
            <v>260835.00000000012</v>
          </cell>
          <cell r="V12548">
            <v>189368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19501000</v>
          </cell>
          <cell r="F12648">
            <v>0</v>
          </cell>
          <cell r="G12648">
            <v>19501000</v>
          </cell>
          <cell r="H12648">
            <v>3949699.9</v>
          </cell>
          <cell r="I12648">
            <v>3851394.5800000005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2400812.8199999998</v>
          </cell>
          <cell r="S12648">
            <v>1548887.08</v>
          </cell>
          <cell r="T12648">
            <v>1256633.3</v>
          </cell>
          <cell r="U12648">
            <v>2347018.1</v>
          </cell>
          <cell r="V12648">
            <v>247743.18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10224000</v>
          </cell>
          <cell r="F12761">
            <v>0</v>
          </cell>
          <cell r="G12761">
            <v>10224000</v>
          </cell>
          <cell r="H12761">
            <v>2200650.36</v>
          </cell>
          <cell r="I12761">
            <v>2573260.0899999994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76597.600000000006</v>
          </cell>
          <cell r="R12761">
            <v>1204216.6499999999</v>
          </cell>
          <cell r="S12761">
            <v>919836.1100000001</v>
          </cell>
          <cell r="T12761">
            <v>1102260.76</v>
          </cell>
          <cell r="U12761">
            <v>1318419.33</v>
          </cell>
          <cell r="V12761">
            <v>152580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31435000</v>
          </cell>
          <cell r="F12861">
            <v>0</v>
          </cell>
          <cell r="G12861">
            <v>31435000</v>
          </cell>
          <cell r="H12861">
            <v>7027717.120000001</v>
          </cell>
          <cell r="I12861">
            <v>9062417.8399999999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4280957.9800000004</v>
          </cell>
          <cell r="S12861">
            <v>2746759.14</v>
          </cell>
          <cell r="T12861">
            <v>2299439.94</v>
          </cell>
          <cell r="U12861">
            <v>4084322.28</v>
          </cell>
          <cell r="V12861">
            <v>2678655.62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8890000</v>
          </cell>
          <cell r="F12974">
            <v>0</v>
          </cell>
          <cell r="G12974">
            <v>8890000</v>
          </cell>
          <cell r="H12974">
            <v>3148232.78</v>
          </cell>
          <cell r="I12974">
            <v>1826884.98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159978</v>
          </cell>
          <cell r="R12974">
            <v>1525432.43</v>
          </cell>
          <cell r="S12974">
            <v>1462822.35</v>
          </cell>
          <cell r="T12974">
            <v>212158</v>
          </cell>
          <cell r="U12974">
            <v>503902.65</v>
          </cell>
          <cell r="V12974">
            <v>1110824.33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20684000</v>
          </cell>
          <cell r="F13074">
            <v>0</v>
          </cell>
          <cell r="G13074">
            <v>20684000</v>
          </cell>
          <cell r="H13074">
            <v>4686641.4000000004</v>
          </cell>
          <cell r="I13074">
            <v>5730647.9299999997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1287467</v>
          </cell>
          <cell r="R13074">
            <v>1625483.48</v>
          </cell>
          <cell r="S13074">
            <v>1773690.92</v>
          </cell>
          <cell r="T13074">
            <v>2672324.5299999998</v>
          </cell>
          <cell r="U13074">
            <v>1351312.22</v>
          </cell>
          <cell r="V13074">
            <v>1707011.18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8189000</v>
          </cell>
          <cell r="F13187">
            <v>0</v>
          </cell>
          <cell r="G13187">
            <v>8189000</v>
          </cell>
          <cell r="H13187">
            <v>4409711.5200000005</v>
          </cell>
          <cell r="I13187">
            <v>668029.38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9741.34</v>
          </cell>
          <cell r="R13187">
            <v>3093920.85</v>
          </cell>
          <cell r="S13187">
            <v>1306049.33</v>
          </cell>
          <cell r="T13187">
            <v>843270.87</v>
          </cell>
          <cell r="U13187">
            <v>-372942.95</v>
          </cell>
          <cell r="V13187">
            <v>197701.46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18608000</v>
          </cell>
          <cell r="F13287">
            <v>0</v>
          </cell>
          <cell r="G13287">
            <v>18608000</v>
          </cell>
          <cell r="H13287">
            <v>5286122.96</v>
          </cell>
          <cell r="I13287">
            <v>4503992.8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1711064.48</v>
          </cell>
          <cell r="R13287">
            <v>2010257.32</v>
          </cell>
          <cell r="S13287">
            <v>1564801.16</v>
          </cell>
          <cell r="T13287">
            <v>1552831.64</v>
          </cell>
          <cell r="U13287">
            <v>1250010.58</v>
          </cell>
          <cell r="V13287">
            <v>1701150.58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164212000</v>
          </cell>
          <cell r="F13400">
            <v>0</v>
          </cell>
          <cell r="G13400">
            <v>164212000</v>
          </cell>
          <cell r="H13400">
            <v>30929052.559999999</v>
          </cell>
          <cell r="I13400">
            <v>23246144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3691872.98</v>
          </cell>
          <cell r="R13400">
            <v>12707046.58</v>
          </cell>
          <cell r="S13400">
            <v>14530133</v>
          </cell>
          <cell r="T13400">
            <v>4037908</v>
          </cell>
          <cell r="U13400">
            <v>-4745128</v>
          </cell>
          <cell r="V13400">
            <v>23953364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6820000</v>
          </cell>
          <cell r="F13500">
            <v>0</v>
          </cell>
          <cell r="G13500">
            <v>6820000</v>
          </cell>
          <cell r="H13500">
            <v>1653723.9400000002</v>
          </cell>
          <cell r="I13500">
            <v>1562642.1400000008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810759.18</v>
          </cell>
          <cell r="S13500">
            <v>842964.76000000013</v>
          </cell>
          <cell r="T13500">
            <v>889542.8600000001</v>
          </cell>
          <cell r="U13500">
            <v>50820.560000000522</v>
          </cell>
          <cell r="V13500">
            <v>622278.7200000002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30899000</v>
          </cell>
          <cell r="F13613">
            <v>0</v>
          </cell>
          <cell r="G13613">
            <v>30899000</v>
          </cell>
          <cell r="H13613">
            <v>21699323.940000001</v>
          </cell>
          <cell r="I13613">
            <v>5397868.54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2253473.7799999998</v>
          </cell>
          <cell r="S13613">
            <v>19445850.16</v>
          </cell>
          <cell r="T13613">
            <v>1884517.8600000003</v>
          </cell>
          <cell r="U13613">
            <v>1902622</v>
          </cell>
          <cell r="V13613">
            <v>1610728.6800000002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27803000</v>
          </cell>
          <cell r="F13713">
            <v>0</v>
          </cell>
          <cell r="G13713">
            <v>27803000</v>
          </cell>
          <cell r="H13713">
            <v>6531193.2999999998</v>
          </cell>
          <cell r="I13713">
            <v>7363566.0399999991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1865359.3900000001</v>
          </cell>
          <cell r="R13713">
            <v>2654668.89</v>
          </cell>
          <cell r="S13713">
            <v>2011165.0199999996</v>
          </cell>
          <cell r="T13713">
            <v>1792261</v>
          </cell>
          <cell r="U13713">
            <v>3697446.0599999996</v>
          </cell>
          <cell r="V13713">
            <v>1873858.98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30277000</v>
          </cell>
          <cell r="F13826">
            <v>0</v>
          </cell>
          <cell r="G13826">
            <v>30277000</v>
          </cell>
          <cell r="H13826">
            <v>11862857.470000001</v>
          </cell>
          <cell r="I13826">
            <v>5043149.8899999997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217453</v>
          </cell>
          <cell r="R13826">
            <v>1921065</v>
          </cell>
          <cell r="S13826">
            <v>9724339.4699999988</v>
          </cell>
          <cell r="T13826">
            <v>2555928.8899999997</v>
          </cell>
          <cell r="U13826">
            <v>1740272.75</v>
          </cell>
          <cell r="V13826">
            <v>746948.25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620000000</v>
          </cell>
          <cell r="F14258">
            <v>0</v>
          </cell>
          <cell r="G14258">
            <v>620000000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13449892786.249998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355435000</v>
          </cell>
          <cell r="F14903">
            <v>-9716500</v>
          </cell>
          <cell r="G14903">
            <v>345718500</v>
          </cell>
          <cell r="H14903">
            <v>12191231.960000001</v>
          </cell>
          <cell r="I14903">
            <v>39099754.609999992</v>
          </cell>
          <cell r="J14903">
            <v>0</v>
          </cell>
          <cell r="K14903">
            <v>0</v>
          </cell>
          <cell r="L14903">
            <v>8466075.3900000006</v>
          </cell>
          <cell r="M14903">
            <v>38700820.909999996</v>
          </cell>
          <cell r="N14903">
            <v>0</v>
          </cell>
          <cell r="O14903">
            <v>0</v>
          </cell>
          <cell r="P14903">
            <v>47166896.299999997</v>
          </cell>
          <cell r="Q14903">
            <v>3377945.95</v>
          </cell>
          <cell r="R14903">
            <v>147738</v>
          </cell>
          <cell r="S14903">
            <v>199472.61999999965</v>
          </cell>
          <cell r="T14903">
            <v>48349.43</v>
          </cell>
          <cell r="U14903">
            <v>47000</v>
          </cell>
          <cell r="V14903">
            <v>303584.27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114459000</v>
          </cell>
          <cell r="F14938">
            <v>-5054320</v>
          </cell>
          <cell r="G14938">
            <v>109404680</v>
          </cell>
          <cell r="H14938">
            <v>1853063</v>
          </cell>
          <cell r="I14938">
            <v>36221880.359999999</v>
          </cell>
          <cell r="J14938">
            <v>0</v>
          </cell>
          <cell r="K14938">
            <v>0</v>
          </cell>
          <cell r="L14938">
            <v>1853063</v>
          </cell>
          <cell r="M14938">
            <v>36221880.359999999</v>
          </cell>
          <cell r="N14938">
            <v>0</v>
          </cell>
          <cell r="O14938">
            <v>0</v>
          </cell>
          <cell r="P14938">
            <v>38074943.359999999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124305000</v>
          </cell>
          <cell r="F15003">
            <v>40622028</v>
          </cell>
          <cell r="G15003">
            <v>164927028</v>
          </cell>
          <cell r="H15003">
            <v>35702502.159999996</v>
          </cell>
          <cell r="I15003">
            <v>52961534.850000001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7443619</v>
          </cell>
          <cell r="R15003">
            <v>13544760.120000001</v>
          </cell>
          <cell r="S15003">
            <v>14714123.039999999</v>
          </cell>
          <cell r="T15003">
            <v>11874921.529999999</v>
          </cell>
          <cell r="U15003">
            <v>23148576.609999999</v>
          </cell>
          <cell r="V15003">
            <v>17938036.709999997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349144000</v>
          </cell>
          <cell r="F15116">
            <v>-40622028</v>
          </cell>
          <cell r="G15116">
            <v>308521972</v>
          </cell>
          <cell r="H15116">
            <v>122103960.37</v>
          </cell>
          <cell r="I15116">
            <v>9257331.1799999997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50673045.130000003</v>
          </cell>
          <cell r="R15116">
            <v>63433644.890000001</v>
          </cell>
          <cell r="S15116">
            <v>7997270.3499999996</v>
          </cell>
          <cell r="T15116">
            <v>2097175.5199999996</v>
          </cell>
          <cell r="U15116">
            <v>3018044.1</v>
          </cell>
          <cell r="V15116">
            <v>4142111.5600000005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9395000</v>
          </cell>
          <cell r="F15155">
            <v>-7046250</v>
          </cell>
          <cell r="G15155">
            <v>2348750</v>
          </cell>
          <cell r="H15155">
            <v>1860416.58</v>
          </cell>
          <cell r="I15155">
            <v>1590671.31</v>
          </cell>
          <cell r="J15155">
            <v>0</v>
          </cell>
          <cell r="K15155">
            <v>0</v>
          </cell>
          <cell r="Q15155">
            <v>0</v>
          </cell>
          <cell r="R15155">
            <v>1860416.58</v>
          </cell>
          <cell r="S15155">
            <v>0</v>
          </cell>
          <cell r="T15155">
            <v>781248.6</v>
          </cell>
          <cell r="U15155">
            <v>809422.71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24576000</v>
          </cell>
          <cell r="F15216">
            <v>3733000</v>
          </cell>
          <cell r="G15216">
            <v>28309000</v>
          </cell>
          <cell r="H15216">
            <v>5929423.0500000007</v>
          </cell>
          <cell r="I15216">
            <v>8889644.0099999998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1696099.69</v>
          </cell>
          <cell r="R15216">
            <v>1724935.0699999998</v>
          </cell>
          <cell r="S15216">
            <v>2508388.2900000005</v>
          </cell>
          <cell r="T15216">
            <v>2014150.7100000002</v>
          </cell>
          <cell r="U15216">
            <v>5632071.3499999996</v>
          </cell>
          <cell r="V15216">
            <v>1243421.95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48508000</v>
          </cell>
          <cell r="F15329">
            <v>-8584000</v>
          </cell>
          <cell r="G15329">
            <v>39924000</v>
          </cell>
          <cell r="H15329">
            <v>19066210.73</v>
          </cell>
          <cell r="I15329">
            <v>10262147.26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1585192.19</v>
          </cell>
          <cell r="R15329">
            <v>11316340.870000001</v>
          </cell>
          <cell r="S15329">
            <v>6164677.6699999999</v>
          </cell>
          <cell r="T15329">
            <v>2766066.8099999996</v>
          </cell>
          <cell r="U15329">
            <v>4611051.1100000003</v>
          </cell>
          <cell r="V15329">
            <v>2885029.34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1619000</v>
          </cell>
          <cell r="F15368">
            <v>-1214250</v>
          </cell>
          <cell r="G15368">
            <v>404750</v>
          </cell>
          <cell r="H15368">
            <v>475865.94999999995</v>
          </cell>
          <cell r="I15368">
            <v>357012.96</v>
          </cell>
          <cell r="J15368">
            <v>0</v>
          </cell>
          <cell r="K15368">
            <v>0</v>
          </cell>
          <cell r="Q15368">
            <v>118360.08</v>
          </cell>
          <cell r="R15368">
            <v>185367.72</v>
          </cell>
          <cell r="S15368">
            <v>172138.15</v>
          </cell>
          <cell r="T15368">
            <v>357012.96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12320000</v>
          </cell>
          <cell r="F15429">
            <v>2078064</v>
          </cell>
          <cell r="G15429">
            <v>14398064</v>
          </cell>
          <cell r="H15429">
            <v>2983721.54</v>
          </cell>
          <cell r="I15429">
            <v>4266846.49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663756</v>
          </cell>
          <cell r="R15429">
            <v>1213741.9900000002</v>
          </cell>
          <cell r="S15429">
            <v>1106223.55</v>
          </cell>
          <cell r="T15429">
            <v>1079297.6199999999</v>
          </cell>
          <cell r="U15429">
            <v>2084380.1800000002</v>
          </cell>
          <cell r="V15429">
            <v>1103168.6899999997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25203000</v>
          </cell>
          <cell r="F15542">
            <v>-4014014</v>
          </cell>
          <cell r="G15542">
            <v>21188986</v>
          </cell>
          <cell r="H15542">
            <v>3609873.6899999995</v>
          </cell>
          <cell r="I15542">
            <v>6231235.7999999989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754174.41999999993</v>
          </cell>
          <cell r="R15542">
            <v>1629390.97</v>
          </cell>
          <cell r="S15542">
            <v>1226308.2999999998</v>
          </cell>
          <cell r="T15542">
            <v>606168.28</v>
          </cell>
          <cell r="U15542">
            <v>4458879.09</v>
          </cell>
          <cell r="V15542">
            <v>1166188.43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685000</v>
          </cell>
          <cell r="F15581">
            <v>-513750</v>
          </cell>
          <cell r="G15581">
            <v>171250</v>
          </cell>
          <cell r="H15581">
            <v>102111.12</v>
          </cell>
          <cell r="I15581">
            <v>118120.57</v>
          </cell>
          <cell r="J15581">
            <v>0</v>
          </cell>
          <cell r="K15581">
            <v>0</v>
          </cell>
          <cell r="Q15581">
            <v>0</v>
          </cell>
          <cell r="R15581">
            <v>102111.12</v>
          </cell>
          <cell r="S15581">
            <v>0</v>
          </cell>
          <cell r="T15581">
            <v>118120.57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11368000</v>
          </cell>
          <cell r="F15642">
            <v>4874796</v>
          </cell>
          <cell r="G15642">
            <v>16242796</v>
          </cell>
          <cell r="H15642">
            <v>3587923.08</v>
          </cell>
          <cell r="I15642">
            <v>4215169.8100000005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1064978.1200000001</v>
          </cell>
          <cell r="R15642">
            <v>1077441.8199999998</v>
          </cell>
          <cell r="S15642">
            <v>1445503.14</v>
          </cell>
          <cell r="T15642">
            <v>1088338.3</v>
          </cell>
          <cell r="U15642">
            <v>1858034.84</v>
          </cell>
          <cell r="V15642">
            <v>1268796.6700000002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21527000</v>
          </cell>
          <cell r="F15755">
            <v>-5820503</v>
          </cell>
          <cell r="G15755">
            <v>15706497</v>
          </cell>
          <cell r="H15755">
            <v>9457076.2300000004</v>
          </cell>
          <cell r="I15755">
            <v>-572035.10000000009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1217432.73</v>
          </cell>
          <cell r="R15755">
            <v>7435329.4799999995</v>
          </cell>
          <cell r="S15755">
            <v>804314.02</v>
          </cell>
          <cell r="T15755">
            <v>1364120.4500000002</v>
          </cell>
          <cell r="U15755">
            <v>-846427.29999999981</v>
          </cell>
          <cell r="V15755">
            <v>-1089728.2500000002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415000</v>
          </cell>
          <cell r="F15794">
            <v>-311250</v>
          </cell>
          <cell r="G15794">
            <v>103750</v>
          </cell>
          <cell r="H15794">
            <v>88613.64</v>
          </cell>
          <cell r="I15794">
            <v>210436.08000000002</v>
          </cell>
          <cell r="J15794">
            <v>0</v>
          </cell>
          <cell r="K15794">
            <v>0</v>
          </cell>
          <cell r="Q15794">
            <v>29537.88</v>
          </cell>
          <cell r="R15794">
            <v>29537.88</v>
          </cell>
          <cell r="S15794">
            <v>29537.88</v>
          </cell>
          <cell r="T15794">
            <v>0</v>
          </cell>
          <cell r="U15794">
            <v>30436.080000000002</v>
          </cell>
          <cell r="V15794">
            <v>180000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21817000</v>
          </cell>
          <cell r="F15855">
            <v>14210820.000000002</v>
          </cell>
          <cell r="G15855">
            <v>36027820</v>
          </cell>
          <cell r="H15855">
            <v>8381879.5799999991</v>
          </cell>
          <cell r="I15855">
            <v>10684362.340000002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1141233.6600000001</v>
          </cell>
          <cell r="R15855">
            <v>4003064.2399999993</v>
          </cell>
          <cell r="S15855">
            <v>3237581.6799999997</v>
          </cell>
          <cell r="T15855">
            <v>2736774.32</v>
          </cell>
          <cell r="U15855">
            <v>5400955.5599999996</v>
          </cell>
          <cell r="V15855">
            <v>2546632.46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73953000</v>
          </cell>
          <cell r="F15968">
            <v>-15013192</v>
          </cell>
          <cell r="G15968">
            <v>58939808</v>
          </cell>
          <cell r="H15968">
            <v>14184061.560000001</v>
          </cell>
          <cell r="I15968">
            <v>3074248.63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3738966.5300000003</v>
          </cell>
          <cell r="R15968">
            <v>5706312.7699999996</v>
          </cell>
          <cell r="S15968">
            <v>4738782.2600000007</v>
          </cell>
          <cell r="T15968">
            <v>4866645.0299999993</v>
          </cell>
          <cell r="U15968">
            <v>3372153.5199999996</v>
          </cell>
          <cell r="V15968">
            <v>-5164549.92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1217000</v>
          </cell>
          <cell r="F16007">
            <v>-912750</v>
          </cell>
          <cell r="G16007">
            <v>304250</v>
          </cell>
          <cell r="H16007">
            <v>303101.88</v>
          </cell>
          <cell r="I16007">
            <v>104954.68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303101.88</v>
          </cell>
          <cell r="T16007">
            <v>104928.12</v>
          </cell>
          <cell r="U16007">
            <v>0</v>
          </cell>
          <cell r="V16007">
            <v>26.56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36045000</v>
          </cell>
          <cell r="F16068">
            <v>10172388</v>
          </cell>
          <cell r="G16068">
            <v>46217388</v>
          </cell>
          <cell r="H16068">
            <v>9020247.0199999996</v>
          </cell>
          <cell r="I16068">
            <v>11418906.939999999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2937331.35</v>
          </cell>
          <cell r="R16068">
            <v>3227522.36</v>
          </cell>
          <cell r="S16068">
            <v>2855393.3099999996</v>
          </cell>
          <cell r="T16068">
            <v>2702764.7399999998</v>
          </cell>
          <cell r="U16068">
            <v>4560684.0200000005</v>
          </cell>
          <cell r="V16068">
            <v>4155458.18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69557000</v>
          </cell>
          <cell r="F16181">
            <v>-12879683</v>
          </cell>
          <cell r="G16181">
            <v>56677317</v>
          </cell>
          <cell r="H16181">
            <v>16098605.720000001</v>
          </cell>
          <cell r="I16181">
            <v>8567384.4500000011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4985328.4600000009</v>
          </cell>
          <cell r="R16181">
            <v>7169158.040000001</v>
          </cell>
          <cell r="S16181">
            <v>3944119.22</v>
          </cell>
          <cell r="T16181">
            <v>5990927.9299999997</v>
          </cell>
          <cell r="U16181">
            <v>528933.56000000006</v>
          </cell>
          <cell r="V16181">
            <v>2047522.96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2785000</v>
          </cell>
          <cell r="F16220">
            <v>-2088750</v>
          </cell>
          <cell r="G16220">
            <v>696250</v>
          </cell>
          <cell r="H16220">
            <v>434066.89999999997</v>
          </cell>
          <cell r="I16220">
            <v>407276.96</v>
          </cell>
          <cell r="J16220">
            <v>0</v>
          </cell>
          <cell r="K16220">
            <v>0</v>
          </cell>
          <cell r="Q16220">
            <v>203751.48</v>
          </cell>
          <cell r="R16220">
            <v>211923.5</v>
          </cell>
          <cell r="S16220">
            <v>18391.919999999998</v>
          </cell>
          <cell r="T16220">
            <v>111749.08</v>
          </cell>
          <cell r="U16220">
            <v>295427.88</v>
          </cell>
          <cell r="V16220">
            <v>100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612000</v>
          </cell>
          <cell r="F16281">
            <v>178164</v>
          </cell>
          <cell r="G16281">
            <v>790164</v>
          </cell>
          <cell r="H16281">
            <v>148217.4</v>
          </cell>
          <cell r="I16281">
            <v>199742.4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35978.19</v>
          </cell>
          <cell r="R16281">
            <v>35978.19</v>
          </cell>
          <cell r="S16281">
            <v>76261.02</v>
          </cell>
          <cell r="T16281">
            <v>36801</v>
          </cell>
          <cell r="U16281">
            <v>89188.88</v>
          </cell>
          <cell r="V16281">
            <v>73752.51999999999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4956000</v>
          </cell>
          <cell r="F16394">
            <v>-178164</v>
          </cell>
          <cell r="G16394">
            <v>4777836</v>
          </cell>
          <cell r="H16394">
            <v>1610977.8599999999</v>
          </cell>
          <cell r="I16394">
            <v>1144430.8500000001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82129.09</v>
          </cell>
          <cell r="R16394">
            <v>906949.32000000007</v>
          </cell>
          <cell r="S16394">
            <v>621899.44999999995</v>
          </cell>
          <cell r="T16394">
            <v>946575</v>
          </cell>
          <cell r="U16394">
            <v>0</v>
          </cell>
          <cell r="V16394">
            <v>197855.85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48000</v>
          </cell>
          <cell r="F16433">
            <v>-36000</v>
          </cell>
          <cell r="G16433">
            <v>12000</v>
          </cell>
          <cell r="H16433">
            <v>12163.08</v>
          </cell>
          <cell r="I16433">
            <v>4541.3999999999996</v>
          </cell>
          <cell r="J16433">
            <v>0</v>
          </cell>
          <cell r="K16433">
            <v>0</v>
          </cell>
          <cell r="Q16433">
            <v>3993.48</v>
          </cell>
          <cell r="R16433">
            <v>3993.48</v>
          </cell>
          <cell r="S16433">
            <v>4176.12</v>
          </cell>
          <cell r="T16433">
            <v>0</v>
          </cell>
          <cell r="U16433">
            <v>4541.3999999999996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13964000</v>
          </cell>
          <cell r="F16494">
            <v>0</v>
          </cell>
          <cell r="G16494">
            <v>13964000</v>
          </cell>
          <cell r="H16494">
            <v>7079829.7600000007</v>
          </cell>
          <cell r="I16494">
            <v>1812734.22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6203879.0099999998</v>
          </cell>
          <cell r="R16494">
            <v>347830.31</v>
          </cell>
          <cell r="S16494">
            <v>528120.43999999994</v>
          </cell>
          <cell r="T16494">
            <v>151852.55999999997</v>
          </cell>
          <cell r="U16494">
            <v>993565.14999999991</v>
          </cell>
          <cell r="V16494">
            <v>667316.51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23166000</v>
          </cell>
          <cell r="F16607">
            <v>-1059492</v>
          </cell>
          <cell r="G16607">
            <v>22106508</v>
          </cell>
          <cell r="H16607">
            <v>9905972.8299999982</v>
          </cell>
          <cell r="I16607">
            <v>1947233.5499999998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7379374.0600000005</v>
          </cell>
          <cell r="R16607">
            <v>650817.05999999994</v>
          </cell>
          <cell r="S16607">
            <v>1875781.7100000002</v>
          </cell>
          <cell r="T16607">
            <v>876750.39</v>
          </cell>
          <cell r="U16607">
            <v>305486.36</v>
          </cell>
          <cell r="V16607">
            <v>764996.8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627000</v>
          </cell>
          <cell r="F16646">
            <v>-470250</v>
          </cell>
          <cell r="G16646">
            <v>156750</v>
          </cell>
          <cell r="H16646">
            <v>120467.49</v>
          </cell>
          <cell r="I16646">
            <v>31765.96</v>
          </cell>
          <cell r="J16646">
            <v>0</v>
          </cell>
          <cell r="K16646">
            <v>0</v>
          </cell>
          <cell r="Q16646">
            <v>48273.36</v>
          </cell>
          <cell r="R16646">
            <v>37349.800000000003</v>
          </cell>
          <cell r="S16646">
            <v>34844.33</v>
          </cell>
          <cell r="T16646">
            <v>31765.96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14193000</v>
          </cell>
          <cell r="F16707">
            <v>0</v>
          </cell>
          <cell r="G16707">
            <v>14193000</v>
          </cell>
          <cell r="H16707">
            <v>2619341.9</v>
          </cell>
          <cell r="I16707">
            <v>3424182.77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691263.7</v>
          </cell>
          <cell r="R16707">
            <v>670871.90999999992</v>
          </cell>
          <cell r="S16707">
            <v>1257206.2899999998</v>
          </cell>
          <cell r="T16707">
            <v>778645.37</v>
          </cell>
          <cell r="U16707">
            <v>1919783.16</v>
          </cell>
          <cell r="V16707">
            <v>725754.24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20289000</v>
          </cell>
          <cell r="F16820">
            <v>-725119</v>
          </cell>
          <cell r="G16820">
            <v>19563881</v>
          </cell>
          <cell r="H16820">
            <v>4900364.2700000005</v>
          </cell>
          <cell r="I16820">
            <v>4442502.1700000009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2629296.31</v>
          </cell>
          <cell r="R16820">
            <v>1044776.4300000002</v>
          </cell>
          <cell r="S16820">
            <v>1226291.53</v>
          </cell>
          <cell r="T16820">
            <v>1008718.2999999999</v>
          </cell>
          <cell r="U16820">
            <v>2055092.87</v>
          </cell>
          <cell r="V16820">
            <v>1378691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959000</v>
          </cell>
          <cell r="F16859">
            <v>-719250</v>
          </cell>
          <cell r="G16859">
            <v>239750</v>
          </cell>
          <cell r="H16859">
            <v>179530.08</v>
          </cell>
          <cell r="I16859">
            <v>55956.959999999999</v>
          </cell>
          <cell r="J16859">
            <v>0</v>
          </cell>
          <cell r="K16859">
            <v>0</v>
          </cell>
          <cell r="Q16859">
            <v>59479.92</v>
          </cell>
          <cell r="R16859">
            <v>59479.92</v>
          </cell>
          <cell r="S16859">
            <v>60570.239999999998</v>
          </cell>
          <cell r="T16859">
            <v>55956.959999999999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26545000</v>
          </cell>
          <cell r="F16920">
            <v>3360216</v>
          </cell>
          <cell r="G16920">
            <v>29905216</v>
          </cell>
          <cell r="H16920">
            <v>6750619.2400000002</v>
          </cell>
          <cell r="I16920">
            <v>10223081.369999999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1759547.32</v>
          </cell>
          <cell r="R16920">
            <v>2087184.5399999996</v>
          </cell>
          <cell r="S16920">
            <v>2903887.3800000004</v>
          </cell>
          <cell r="T16920">
            <v>2239397.1099999994</v>
          </cell>
          <cell r="U16920">
            <v>4994636.1100000003</v>
          </cell>
          <cell r="V16920">
            <v>2989048.1500000004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34145000</v>
          </cell>
          <cell r="F17033">
            <v>-6775216</v>
          </cell>
          <cell r="G17033">
            <v>27369784</v>
          </cell>
          <cell r="H17033">
            <v>18550824.949999999</v>
          </cell>
          <cell r="I17033">
            <v>2038318.5300000005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506033.70000000007</v>
          </cell>
          <cell r="R17033">
            <v>10939124.18</v>
          </cell>
          <cell r="S17033">
            <v>7105667.0699999994</v>
          </cell>
          <cell r="T17033">
            <v>2093987.73</v>
          </cell>
          <cell r="U17033">
            <v>2102003.9900000002</v>
          </cell>
          <cell r="V17033">
            <v>-2157673.19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1880000</v>
          </cell>
          <cell r="F17072">
            <v>-1410000</v>
          </cell>
          <cell r="G17072">
            <v>470000</v>
          </cell>
          <cell r="H17072">
            <v>485975.37</v>
          </cell>
          <cell r="I17072">
            <v>180972.7300000001</v>
          </cell>
          <cell r="J17072">
            <v>0</v>
          </cell>
          <cell r="K17072">
            <v>0</v>
          </cell>
          <cell r="Q17072">
            <v>0</v>
          </cell>
          <cell r="R17072">
            <v>159092.04</v>
          </cell>
          <cell r="S17072">
            <v>326883.32999999996</v>
          </cell>
          <cell r="T17072">
            <v>180972.7300000001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24048000</v>
          </cell>
          <cell r="F17133">
            <v>1.0186340659856796E-10</v>
          </cell>
          <cell r="G17133">
            <v>24048000</v>
          </cell>
          <cell r="H17133">
            <v>5309706.1900000013</v>
          </cell>
          <cell r="I17133">
            <v>6129295.5200000005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1228489.8800000001</v>
          </cell>
          <cell r="R17133">
            <v>2021987.6800000002</v>
          </cell>
          <cell r="S17133">
            <v>2059228.63</v>
          </cell>
          <cell r="T17133">
            <v>1634320.63</v>
          </cell>
          <cell r="U17133">
            <v>2872984.52</v>
          </cell>
          <cell r="V17133">
            <v>1621990.3699999999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38583000</v>
          </cell>
          <cell r="F17246">
            <v>-3134304.0000000005</v>
          </cell>
          <cell r="G17246">
            <v>35448696</v>
          </cell>
          <cell r="H17246">
            <v>6989238.2699999996</v>
          </cell>
          <cell r="I17246">
            <v>5761431.4600000009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648183.85</v>
          </cell>
          <cell r="R17246">
            <v>3803421.0100000007</v>
          </cell>
          <cell r="S17246">
            <v>2537633.41</v>
          </cell>
          <cell r="T17246">
            <v>1642721.6800000002</v>
          </cell>
          <cell r="U17246">
            <v>1304596.5900000001</v>
          </cell>
          <cell r="V17246">
            <v>2814113.19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1477000</v>
          </cell>
          <cell r="F17285">
            <v>-1107750</v>
          </cell>
          <cell r="G17285">
            <v>369250</v>
          </cell>
          <cell r="H17285">
            <v>385513.92000000004</v>
          </cell>
          <cell r="I17285">
            <v>74573.820000000007</v>
          </cell>
          <cell r="J17285">
            <v>0</v>
          </cell>
          <cell r="K17285">
            <v>0</v>
          </cell>
          <cell r="Q17285">
            <v>122947.44</v>
          </cell>
          <cell r="R17285">
            <v>122947.44</v>
          </cell>
          <cell r="S17285">
            <v>139619.04</v>
          </cell>
          <cell r="T17285">
            <v>0</v>
          </cell>
          <cell r="U17285">
            <v>74573.820000000007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29629000</v>
          </cell>
          <cell r="F17346">
            <v>0</v>
          </cell>
          <cell r="G17346">
            <v>29629000</v>
          </cell>
          <cell r="H17346">
            <v>10172577.379999999</v>
          </cell>
          <cell r="I17346">
            <v>8438407.9500000011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1646190.53</v>
          </cell>
          <cell r="R17346">
            <v>3132804.57</v>
          </cell>
          <cell r="S17346">
            <v>5393582.2800000003</v>
          </cell>
          <cell r="T17346">
            <v>2528993.5</v>
          </cell>
          <cell r="U17346">
            <v>3024359.3600000003</v>
          </cell>
          <cell r="V17346">
            <v>2885055.0900000003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150564000</v>
          </cell>
          <cell r="F17459">
            <v>-31766886</v>
          </cell>
          <cell r="G17459">
            <v>118797114</v>
          </cell>
          <cell r="H17459">
            <v>24265284.419999998</v>
          </cell>
          <cell r="I17459">
            <v>6103240.7700000014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4047936.5999999996</v>
          </cell>
          <cell r="R17459">
            <v>14187264.08</v>
          </cell>
          <cell r="S17459">
            <v>6030083.7400000002</v>
          </cell>
          <cell r="T17459">
            <v>3604597.2399999998</v>
          </cell>
          <cell r="U17459">
            <v>-9838305.3500000015</v>
          </cell>
          <cell r="V17459">
            <v>12336948.879999999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2040000</v>
          </cell>
          <cell r="F17498">
            <v>-1530000</v>
          </cell>
          <cell r="G17498">
            <v>510000</v>
          </cell>
          <cell r="H17498">
            <v>362284.32</v>
          </cell>
          <cell r="I17498">
            <v>574148.52</v>
          </cell>
          <cell r="J17498">
            <v>0</v>
          </cell>
          <cell r="K17498">
            <v>0</v>
          </cell>
          <cell r="Q17498">
            <v>181963.32</v>
          </cell>
          <cell r="R17498">
            <v>180321</v>
          </cell>
          <cell r="S17498">
            <v>0</v>
          </cell>
          <cell r="T17498">
            <v>382065.48</v>
          </cell>
          <cell r="U17498">
            <v>192083.04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15861000</v>
          </cell>
          <cell r="F17559">
            <v>3021111</v>
          </cell>
          <cell r="G17559">
            <v>18882111</v>
          </cell>
          <cell r="H17559">
            <v>4028367.6500000004</v>
          </cell>
          <cell r="I17559">
            <v>5420661.6299999999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1152962.32</v>
          </cell>
          <cell r="R17559">
            <v>1287311.68</v>
          </cell>
          <cell r="S17559">
            <v>1588093.6500000001</v>
          </cell>
          <cell r="T17559">
            <v>2393185.9</v>
          </cell>
          <cell r="U17559">
            <v>1188309.98</v>
          </cell>
          <cell r="V17559">
            <v>1839165.75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35704000</v>
          </cell>
          <cell r="F17672">
            <v>-3021111.0000000009</v>
          </cell>
          <cell r="G17672">
            <v>32682889</v>
          </cell>
          <cell r="H17672">
            <v>5620760.8799999999</v>
          </cell>
          <cell r="I17672">
            <v>5812929.2599999998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536522.42999999993</v>
          </cell>
          <cell r="R17672">
            <v>2759049.81</v>
          </cell>
          <cell r="S17672">
            <v>2325188.6399999997</v>
          </cell>
          <cell r="T17672">
            <v>1471841.69</v>
          </cell>
          <cell r="U17672">
            <v>2126506.8200000003</v>
          </cell>
          <cell r="V17672">
            <v>2214580.75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860000</v>
          </cell>
          <cell r="F17711">
            <v>-645000</v>
          </cell>
          <cell r="G17711">
            <v>215000</v>
          </cell>
          <cell r="H17711">
            <v>240029.44</v>
          </cell>
          <cell r="I17711">
            <v>76133</v>
          </cell>
          <cell r="J17711">
            <v>0</v>
          </cell>
          <cell r="K17711">
            <v>0</v>
          </cell>
          <cell r="Q17711">
            <v>0</v>
          </cell>
          <cell r="R17711">
            <v>165963.6</v>
          </cell>
          <cell r="S17711">
            <v>74065.84</v>
          </cell>
          <cell r="T17711">
            <v>76133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26728000</v>
          </cell>
          <cell r="F17772">
            <v>9541932</v>
          </cell>
          <cell r="G17772">
            <v>36269932</v>
          </cell>
          <cell r="H17772">
            <v>8222098.1699999999</v>
          </cell>
          <cell r="I17772">
            <v>13539906.5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2584970.62</v>
          </cell>
          <cell r="R17772">
            <v>2596600.54</v>
          </cell>
          <cell r="S17772">
            <v>3040527.01</v>
          </cell>
          <cell r="T17772">
            <v>3192515.9099999997</v>
          </cell>
          <cell r="U17772">
            <v>4193901.59</v>
          </cell>
          <cell r="V17772">
            <v>6153489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58881000</v>
          </cell>
          <cell r="F17885">
            <v>-13429932</v>
          </cell>
          <cell r="G17885">
            <v>45451068</v>
          </cell>
          <cell r="H17885">
            <v>16134708.59</v>
          </cell>
          <cell r="I17885">
            <v>10919892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6664557.9699999997</v>
          </cell>
          <cell r="R17885">
            <v>5453749.7400000002</v>
          </cell>
          <cell r="S17885">
            <v>4016400.88</v>
          </cell>
          <cell r="T17885">
            <v>2992161.37</v>
          </cell>
          <cell r="U17885">
            <v>1957984.31</v>
          </cell>
          <cell r="V17885">
            <v>5969746.3200000003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1656000</v>
          </cell>
          <cell r="F17924">
            <v>-1242000</v>
          </cell>
          <cell r="G17924">
            <v>414000</v>
          </cell>
          <cell r="H17924">
            <v>458854.62999999995</v>
          </cell>
          <cell r="I17924">
            <v>5880.1499999999942</v>
          </cell>
          <cell r="J17924">
            <v>0</v>
          </cell>
          <cell r="K17924">
            <v>0</v>
          </cell>
          <cell r="Q17924">
            <v>157654.59</v>
          </cell>
          <cell r="R17924">
            <v>173545</v>
          </cell>
          <cell r="S17924">
            <v>127655.03999999999</v>
          </cell>
          <cell r="T17924">
            <v>249342.15</v>
          </cell>
          <cell r="U17924">
            <v>-243462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12397000</v>
          </cell>
          <cell r="F17985">
            <v>607956</v>
          </cell>
          <cell r="G17985">
            <v>13004956</v>
          </cell>
          <cell r="H17985">
            <v>2782529.56</v>
          </cell>
          <cell r="I17985">
            <v>4679332.709999999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411333.21</v>
          </cell>
          <cell r="R17985">
            <v>1244084.94</v>
          </cell>
          <cell r="S17985">
            <v>1127111.4100000001</v>
          </cell>
          <cell r="T17985">
            <v>945019.39</v>
          </cell>
          <cell r="U17985">
            <v>1600929.3199999994</v>
          </cell>
          <cell r="V17985">
            <v>2133383.9999999995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23322000</v>
          </cell>
          <cell r="F18098">
            <v>-2940956</v>
          </cell>
          <cell r="G18098">
            <v>20381044</v>
          </cell>
          <cell r="H18098">
            <v>3113903.81</v>
          </cell>
          <cell r="I18098">
            <v>4235947.79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197857.65</v>
          </cell>
          <cell r="R18098">
            <v>1375178.49</v>
          </cell>
          <cell r="S18098">
            <v>1540867.6700000002</v>
          </cell>
          <cell r="T18098">
            <v>879804.34</v>
          </cell>
          <cell r="U18098">
            <v>964866.12999999989</v>
          </cell>
          <cell r="V18098">
            <v>2391277.3200000003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583000</v>
          </cell>
          <cell r="F18137">
            <v>-437250</v>
          </cell>
          <cell r="G18137">
            <v>145750</v>
          </cell>
          <cell r="H18137">
            <v>89097.600000000006</v>
          </cell>
          <cell r="I18137">
            <v>92709.119999999995</v>
          </cell>
          <cell r="J18137">
            <v>0</v>
          </cell>
          <cell r="K18137">
            <v>0</v>
          </cell>
          <cell r="Q18137">
            <v>0</v>
          </cell>
          <cell r="R18137">
            <v>44548.800000000003</v>
          </cell>
          <cell r="S18137">
            <v>44548.800000000003</v>
          </cell>
          <cell r="T18137">
            <v>92709.119999999995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4632000</v>
          </cell>
          <cell r="F18198">
            <v>0</v>
          </cell>
          <cell r="G18198">
            <v>4632000</v>
          </cell>
          <cell r="H18198">
            <v>1783534.39</v>
          </cell>
          <cell r="I18198">
            <v>2222781.9700000002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501366.68</v>
          </cell>
          <cell r="R18198">
            <v>683824.21000000008</v>
          </cell>
          <cell r="S18198">
            <v>598343.5</v>
          </cell>
          <cell r="T18198">
            <v>563766.67999999993</v>
          </cell>
          <cell r="U18198">
            <v>1072765.6800000002</v>
          </cell>
          <cell r="V18198">
            <v>586249.61000000034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22788000</v>
          </cell>
          <cell r="F18311">
            <v>-1359000</v>
          </cell>
          <cell r="G18311">
            <v>21429000</v>
          </cell>
          <cell r="H18311">
            <v>9392955.9000000004</v>
          </cell>
          <cell r="I18311">
            <v>2413988.15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406473.14999999997</v>
          </cell>
          <cell r="R18311">
            <v>4580021.63</v>
          </cell>
          <cell r="S18311">
            <v>4406461.12</v>
          </cell>
          <cell r="T18311">
            <v>987439.99</v>
          </cell>
          <cell r="U18311">
            <v>493253.22000000003</v>
          </cell>
          <cell r="V18311">
            <v>933294.94000000006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74000</v>
          </cell>
          <cell r="F18350">
            <v>-55500</v>
          </cell>
          <cell r="G18350">
            <v>18500</v>
          </cell>
          <cell r="H18350">
            <v>19572.84</v>
          </cell>
          <cell r="I18350">
            <v>-1072.8399999999999</v>
          </cell>
          <cell r="J18350">
            <v>0</v>
          </cell>
          <cell r="K18350">
            <v>0</v>
          </cell>
          <cell r="Q18350">
            <v>0</v>
          </cell>
          <cell r="R18350">
            <v>13048.56</v>
          </cell>
          <cell r="S18350">
            <v>6524.28</v>
          </cell>
          <cell r="T18350">
            <v>0</v>
          </cell>
          <cell r="U18350">
            <v>-1072.8399999999999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279479000</v>
          </cell>
          <cell r="F18737">
            <v>-100000000</v>
          </cell>
          <cell r="G18737">
            <v>179479000</v>
          </cell>
          <cell r="H18737">
            <v>1093633</v>
          </cell>
          <cell r="I18737">
            <v>66800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1090686</v>
          </cell>
          <cell r="R18737">
            <v>0</v>
          </cell>
          <cell r="S18737">
            <v>2947</v>
          </cell>
          <cell r="T18737">
            <v>9275</v>
          </cell>
          <cell r="U18737">
            <v>35525</v>
          </cell>
          <cell r="V18737">
            <v>22000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-542600</v>
          </cell>
          <cell r="G18950">
            <v>235028400</v>
          </cell>
          <cell r="H18950">
            <v>1221149</v>
          </cell>
          <cell r="I18950">
            <v>298954.78000000003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1206678</v>
          </cell>
          <cell r="R18950">
            <v>3486</v>
          </cell>
          <cell r="S18950">
            <v>10985</v>
          </cell>
          <cell r="T18950">
            <v>0</v>
          </cell>
          <cell r="U18950">
            <v>175564.08000000002</v>
          </cell>
          <cell r="V18950">
            <v>123390.7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932532.53</v>
          </cell>
          <cell r="I19163">
            <v>2256304.44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339846.75</v>
          </cell>
          <cell r="R19163">
            <v>337664.17000000004</v>
          </cell>
          <cell r="S19163">
            <v>255021.61</v>
          </cell>
          <cell r="T19163">
            <v>485951.67</v>
          </cell>
          <cell r="U19163">
            <v>549591</v>
          </cell>
          <cell r="V19163">
            <v>1220761.77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72353000</v>
          </cell>
          <cell r="F19376">
            <v>0</v>
          </cell>
          <cell r="G19376">
            <v>72353000</v>
          </cell>
          <cell r="H19376">
            <v>959106.18</v>
          </cell>
          <cell r="I19376">
            <v>1595833.43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118943.75</v>
          </cell>
          <cell r="R19376">
            <v>138468.45000000001</v>
          </cell>
          <cell r="S19376">
            <v>701693.98</v>
          </cell>
          <cell r="T19376">
            <v>1508752</v>
          </cell>
          <cell r="U19376">
            <v>12600</v>
          </cell>
          <cell r="V19376">
            <v>74481.429999999993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1379401.26</v>
          </cell>
          <cell r="I19589">
            <v>539009.47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1093470.8500000001</v>
          </cell>
          <cell r="R19589">
            <v>178172.65</v>
          </cell>
          <cell r="S19589">
            <v>107757.76000000001</v>
          </cell>
          <cell r="T19589">
            <v>159058</v>
          </cell>
          <cell r="U19589">
            <v>2107556.46</v>
          </cell>
          <cell r="V19589">
            <v>-1727604.99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190865000</v>
          </cell>
          <cell r="F19802">
            <v>0</v>
          </cell>
          <cell r="G19802">
            <v>190865000</v>
          </cell>
          <cell r="H19802">
            <v>316969.81</v>
          </cell>
          <cell r="I19802">
            <v>250415.2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37222.46</v>
          </cell>
          <cell r="R19802">
            <v>115023.1</v>
          </cell>
          <cell r="S19802">
            <v>164724.25</v>
          </cell>
          <cell r="T19802">
            <v>116445.20000000001</v>
          </cell>
          <cell r="U19802">
            <v>174810</v>
          </cell>
          <cell r="V19802">
            <v>-40840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-1241999.9999999998</v>
          </cell>
          <cell r="G20015">
            <v>351718000</v>
          </cell>
          <cell r="H20015">
            <v>740431.94000000006</v>
          </cell>
          <cell r="I20015">
            <v>2162142.94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98516.75</v>
          </cell>
          <cell r="R20015">
            <v>233747.45</v>
          </cell>
          <cell r="S20015">
            <v>408167.74</v>
          </cell>
          <cell r="T20015">
            <v>1286694.98</v>
          </cell>
          <cell r="U20015">
            <v>224183.96</v>
          </cell>
          <cell r="V20015">
            <v>651264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1622031.7999999998</v>
          </cell>
          <cell r="I20228">
            <v>-215789.76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225658</v>
          </cell>
          <cell r="R20228">
            <v>776313.63</v>
          </cell>
          <cell r="S20228">
            <v>620060.17000000004</v>
          </cell>
          <cell r="T20228">
            <v>-532104.21</v>
          </cell>
          <cell r="U20228">
            <v>244000</v>
          </cell>
          <cell r="V20228">
            <v>72314.45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293233000</v>
          </cell>
          <cell r="F20441">
            <v>-2262100</v>
          </cell>
          <cell r="G20441">
            <v>290970900</v>
          </cell>
          <cell r="H20441">
            <v>1373846.94</v>
          </cell>
          <cell r="I20441">
            <v>3287289.3200000003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156748.56</v>
          </cell>
          <cell r="R20441">
            <v>615575.65</v>
          </cell>
          <cell r="S20441">
            <v>601522.73</v>
          </cell>
          <cell r="T20441">
            <v>326253</v>
          </cell>
          <cell r="U20441">
            <v>144283.5</v>
          </cell>
          <cell r="V20441">
            <v>2816752.8200000003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365999000</v>
          </cell>
          <cell r="F20654">
            <v>-1547091</v>
          </cell>
          <cell r="G20654">
            <v>364451908.99999994</v>
          </cell>
          <cell r="H20654">
            <v>281506959.81</v>
          </cell>
          <cell r="I20654">
            <v>65430388.790000007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134795.45000000001</v>
          </cell>
          <cell r="R20654">
            <v>280594298.63999999</v>
          </cell>
          <cell r="S20654">
            <v>777865.72</v>
          </cell>
          <cell r="T20654">
            <v>517243.08999999997</v>
          </cell>
          <cell r="U20654">
            <v>60772715.719999999</v>
          </cell>
          <cell r="V20654">
            <v>4140429.9800000004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215179000</v>
          </cell>
          <cell r="F20867">
            <v>-263642</v>
          </cell>
          <cell r="G20867">
            <v>214915358</v>
          </cell>
          <cell r="H20867">
            <v>163367581.80000004</v>
          </cell>
          <cell r="I20867">
            <v>613723.54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96000</v>
          </cell>
          <cell r="R20867">
            <v>1625060.35</v>
          </cell>
          <cell r="S20867">
            <v>161646521.45000002</v>
          </cell>
          <cell r="T20867">
            <v>171608.24</v>
          </cell>
          <cell r="U20867">
            <v>245411.41000000009</v>
          </cell>
          <cell r="V20867">
            <v>196703.88999999996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-323950</v>
          </cell>
          <cell r="G21080">
            <v>84273050</v>
          </cell>
          <cell r="H21080">
            <v>296208.95</v>
          </cell>
          <cell r="I21080">
            <v>699604.26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142782.54</v>
          </cell>
          <cell r="S21080">
            <v>153426.41</v>
          </cell>
          <cell r="T21080">
            <v>268034.58999999997</v>
          </cell>
          <cell r="U21080">
            <v>211365.94</v>
          </cell>
          <cell r="V21080">
            <v>220203.72999999998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1368383.1</v>
          </cell>
          <cell r="I21293">
            <v>657121.55000000005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23698</v>
          </cell>
          <cell r="R21293">
            <v>196114.36000000002</v>
          </cell>
          <cell r="S21293">
            <v>1148570.74</v>
          </cell>
          <cell r="T21293">
            <v>157449.49</v>
          </cell>
          <cell r="U21293">
            <v>225242</v>
          </cell>
          <cell r="V21293">
            <v>274430.06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295569000</v>
          </cell>
          <cell r="F21506">
            <v>0</v>
          </cell>
          <cell r="G21506">
            <v>295569000</v>
          </cell>
          <cell r="H21506">
            <v>920248.48</v>
          </cell>
          <cell r="I21506">
            <v>139302335.90000001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784154.71</v>
          </cell>
          <cell r="S21506">
            <v>136093.77000000002</v>
          </cell>
          <cell r="T21506">
            <v>137734871.55000001</v>
          </cell>
          <cell r="U21506">
            <v>911796.20000000007</v>
          </cell>
          <cell r="V21506">
            <v>655668.15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312143000</v>
          </cell>
          <cell r="F21719">
            <v>-2318000</v>
          </cell>
          <cell r="G21719">
            <v>309825000</v>
          </cell>
          <cell r="H21719">
            <v>223432078.57999998</v>
          </cell>
          <cell r="I21719">
            <v>1526282.72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59857092</v>
          </cell>
          <cell r="R21719">
            <v>162297837.57999998</v>
          </cell>
          <cell r="S21719">
            <v>1277149</v>
          </cell>
          <cell r="T21719">
            <v>30892</v>
          </cell>
          <cell r="U21719">
            <v>36000</v>
          </cell>
          <cell r="V21719">
            <v>1459390.72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186446000</v>
          </cell>
          <cell r="F21932">
            <v>-785028</v>
          </cell>
          <cell r="G21932">
            <v>185660972</v>
          </cell>
          <cell r="H21932">
            <v>665253.47</v>
          </cell>
          <cell r="I21932">
            <v>26086293.02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316550.09999999998</v>
          </cell>
          <cell r="S21932">
            <v>348703.37</v>
          </cell>
          <cell r="T21932">
            <v>309063.68999999994</v>
          </cell>
          <cell r="U21932">
            <v>25494959.34</v>
          </cell>
          <cell r="V21932">
            <v>282269.99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-409300</v>
          </cell>
          <cell r="G22145">
            <v>142089700</v>
          </cell>
          <cell r="H22145">
            <v>81816992.920000002</v>
          </cell>
          <cell r="I22145">
            <v>30324775.259999998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354450.10000000003</v>
          </cell>
          <cell r="R22145">
            <v>80560275.379999995</v>
          </cell>
          <cell r="S22145">
            <v>902267.44000000006</v>
          </cell>
          <cell r="T22145">
            <v>187827</v>
          </cell>
          <cell r="U22145">
            <v>29947078.66</v>
          </cell>
          <cell r="V22145">
            <v>189869.6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5267000</v>
          </cell>
          <cell r="F22671">
            <v>0</v>
          </cell>
          <cell r="G22671">
            <v>5267000</v>
          </cell>
          <cell r="H22671">
            <v>1020988.5400000002</v>
          </cell>
          <cell r="I22671">
            <v>1569079.98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307903.58</v>
          </cell>
          <cell r="R22671">
            <v>612683.30000000005</v>
          </cell>
          <cell r="S22671">
            <v>100401.66</v>
          </cell>
          <cell r="T22671">
            <v>588994.93999999994</v>
          </cell>
          <cell r="U22671">
            <v>623413.66</v>
          </cell>
          <cell r="V22671">
            <v>356671.38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999065000</v>
          </cell>
          <cell r="F22784">
            <v>467952380</v>
          </cell>
          <cell r="G22784">
            <v>1467017380</v>
          </cell>
          <cell r="H22784">
            <v>213606.84</v>
          </cell>
          <cell r="I22784">
            <v>40784793.579999998</v>
          </cell>
          <cell r="J22784">
            <v>0</v>
          </cell>
          <cell r="K22784">
            <v>0</v>
          </cell>
          <cell r="L22784">
            <v>9792</v>
          </cell>
          <cell r="M22784">
            <v>40640257.380000003</v>
          </cell>
          <cell r="N22784">
            <v>0</v>
          </cell>
          <cell r="O22784">
            <v>0</v>
          </cell>
          <cell r="P22784">
            <v>40650049.380000003</v>
          </cell>
          <cell r="Q22784">
            <v>0</v>
          </cell>
          <cell r="R22784">
            <v>105942.6</v>
          </cell>
          <cell r="S22784">
            <v>97872.239999999991</v>
          </cell>
          <cell r="T22784">
            <v>15018</v>
          </cell>
          <cell r="U22784">
            <v>102119.51999999999</v>
          </cell>
          <cell r="V22784">
            <v>27398.68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115091.97</v>
          </cell>
          <cell r="I22884">
            <v>6814.0599999999977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41512</v>
          </cell>
          <cell r="R22884">
            <v>68961.97</v>
          </cell>
          <cell r="S22884">
            <v>4618</v>
          </cell>
          <cell r="T22884">
            <v>0</v>
          </cell>
          <cell r="U22884">
            <v>0</v>
          </cell>
          <cell r="V22884">
            <v>6814.0599999999977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1272076000</v>
          </cell>
          <cell r="F22997">
            <v>-3000000</v>
          </cell>
          <cell r="G22997">
            <v>1269076000</v>
          </cell>
          <cell r="H22997">
            <v>8918549</v>
          </cell>
          <cell r="I22997">
            <v>212305699.40000004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8693844</v>
          </cell>
          <cell r="R22997">
            <v>224205</v>
          </cell>
          <cell r="S22997">
            <v>500</v>
          </cell>
          <cell r="T22997">
            <v>210534679.83000001</v>
          </cell>
          <cell r="U22997">
            <v>707689.33</v>
          </cell>
          <cell r="V22997">
            <v>1063330.24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281196.62</v>
          </cell>
          <cell r="I23097">
            <v>336405.01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83228.81</v>
          </cell>
          <cell r="R23097">
            <v>84128.81</v>
          </cell>
          <cell r="S23097">
            <v>113839</v>
          </cell>
          <cell r="T23097">
            <v>88177.01</v>
          </cell>
          <cell r="U23097">
            <v>185051</v>
          </cell>
          <cell r="V23097">
            <v>63177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1099647000</v>
          </cell>
          <cell r="F23210">
            <v>0</v>
          </cell>
          <cell r="G23210">
            <v>1099647000</v>
          </cell>
          <cell r="H23210">
            <v>141165787.22999999</v>
          </cell>
          <cell r="I23210">
            <v>339037667.62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184699.47</v>
          </cell>
          <cell r="R23210">
            <v>1102914.75</v>
          </cell>
          <cell r="S23210">
            <v>139878173.01000002</v>
          </cell>
          <cell r="T23210">
            <v>287729386.11000001</v>
          </cell>
          <cell r="U23210">
            <v>10821290.279999999</v>
          </cell>
          <cell r="V23210">
            <v>40486991.230000004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272205.48</v>
          </cell>
          <cell r="I23310">
            <v>374776.48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74043</v>
          </cell>
          <cell r="R23310">
            <v>101267.83</v>
          </cell>
          <cell r="S23310">
            <v>96894.65</v>
          </cell>
          <cell r="T23310">
            <v>101010.31</v>
          </cell>
          <cell r="U23310">
            <v>165426.12</v>
          </cell>
          <cell r="V23310">
            <v>108340.05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-2735300</v>
          </cell>
          <cell r="G23423">
            <v>605032700</v>
          </cell>
          <cell r="H23423">
            <v>274953297.78000003</v>
          </cell>
          <cell r="I23423">
            <v>4674114.0199999996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60851080.259999998</v>
          </cell>
          <cell r="R23423">
            <v>104707925.38000001</v>
          </cell>
          <cell r="S23423">
            <v>109394292.14</v>
          </cell>
          <cell r="T23423">
            <v>911748.36</v>
          </cell>
          <cell r="U23423">
            <v>1268792.27</v>
          </cell>
          <cell r="V23423">
            <v>2493573.39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210371.68</v>
          </cell>
          <cell r="I23523">
            <v>291517.98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61839.199999999997</v>
          </cell>
          <cell r="R23523">
            <v>62408.480000000003</v>
          </cell>
          <cell r="S23523">
            <v>86124</v>
          </cell>
          <cell r="T23523">
            <v>58369</v>
          </cell>
          <cell r="U23523">
            <v>122025.8</v>
          </cell>
          <cell r="V23523">
            <v>111123.18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1252229000</v>
          </cell>
          <cell r="F23636">
            <v>-1630682</v>
          </cell>
          <cell r="G23636">
            <v>1250598318</v>
          </cell>
          <cell r="H23636">
            <v>2340177.4099999997</v>
          </cell>
          <cell r="I23636">
            <v>666256056.23000002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1930060.95</v>
          </cell>
          <cell r="R23636">
            <v>271786.14</v>
          </cell>
          <cell r="S23636">
            <v>138330.32</v>
          </cell>
          <cell r="T23636">
            <v>616819121.69000006</v>
          </cell>
          <cell r="U23636">
            <v>1566218.67</v>
          </cell>
          <cell r="V23636">
            <v>47870715.869999997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281956.33999999997</v>
          </cell>
          <cell r="I23736">
            <v>320502.13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82808.160000000003</v>
          </cell>
          <cell r="R23736">
            <v>84849.459999999992</v>
          </cell>
          <cell r="S23736">
            <v>114298.72</v>
          </cell>
          <cell r="T23736">
            <v>88751.66</v>
          </cell>
          <cell r="U23736">
            <v>160051</v>
          </cell>
          <cell r="V23736">
            <v>71699.47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642085000</v>
          </cell>
          <cell r="F23849">
            <v>-907052</v>
          </cell>
          <cell r="G23849">
            <v>641177948</v>
          </cell>
          <cell r="H23849">
            <v>187756562.44999999</v>
          </cell>
          <cell r="I23849">
            <v>127998238.94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153027.91</v>
          </cell>
          <cell r="R23849">
            <v>1261337.8900000001</v>
          </cell>
          <cell r="S23849">
            <v>186342196.65000001</v>
          </cell>
          <cell r="T23849">
            <v>-49647286.789999999</v>
          </cell>
          <cell r="U23849">
            <v>95806765.170000002</v>
          </cell>
          <cell r="V23849">
            <v>81838760.560000002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159734.39000000001</v>
          </cell>
          <cell r="I23949">
            <v>122807.5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83828.81</v>
          </cell>
          <cell r="R23949">
            <v>63905.58</v>
          </cell>
          <cell r="S23949">
            <v>12000</v>
          </cell>
          <cell r="T23949">
            <v>0</v>
          </cell>
          <cell r="U23949">
            <v>41159.17</v>
          </cell>
          <cell r="V23949">
            <v>81648.33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1889738000</v>
          </cell>
          <cell r="F24062">
            <v>-1349850</v>
          </cell>
          <cell r="G24062">
            <v>1888388150</v>
          </cell>
          <cell r="H24062">
            <v>752825.42999999993</v>
          </cell>
          <cell r="I24062">
            <v>761521727.53999996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137172.97</v>
          </cell>
          <cell r="R24062">
            <v>407377.61</v>
          </cell>
          <cell r="S24062">
            <v>208274.85</v>
          </cell>
          <cell r="T24062">
            <v>717710184.89999998</v>
          </cell>
          <cell r="U24062">
            <v>114527.63999999998</v>
          </cell>
          <cell r="V24062">
            <v>43697015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282531</v>
          </cell>
          <cell r="I24162">
            <v>394532.22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83828.81</v>
          </cell>
          <cell r="R24162">
            <v>83828.81</v>
          </cell>
          <cell r="S24162">
            <v>114873.38</v>
          </cell>
          <cell r="T24162">
            <v>77874</v>
          </cell>
          <cell r="U24162">
            <v>-6000</v>
          </cell>
          <cell r="V24162">
            <v>322658.21999999997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1149114000</v>
          </cell>
          <cell r="F24275">
            <v>-622000</v>
          </cell>
          <cell r="G24275">
            <v>1148492000</v>
          </cell>
          <cell r="H24275">
            <v>3707052.9099999997</v>
          </cell>
          <cell r="I24275">
            <v>487680960.81999999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405889</v>
          </cell>
          <cell r="R24275">
            <v>1306006.77</v>
          </cell>
          <cell r="S24275">
            <v>1995157.14</v>
          </cell>
          <cell r="T24275">
            <v>487945237.24000001</v>
          </cell>
          <cell r="U24275">
            <v>465740.14</v>
          </cell>
          <cell r="V24275">
            <v>-730016.56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516653</v>
          </cell>
          <cell r="I24375">
            <v>113867.9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454543.81</v>
          </cell>
          <cell r="R24375">
            <v>33806.19</v>
          </cell>
          <cell r="S24375">
            <v>28303</v>
          </cell>
          <cell r="T24375">
            <v>10303</v>
          </cell>
          <cell r="U24375">
            <v>80261.899999999994</v>
          </cell>
          <cell r="V24375">
            <v>23303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1546778000</v>
          </cell>
          <cell r="F24488">
            <v>0</v>
          </cell>
          <cell r="G24488">
            <v>1546778000</v>
          </cell>
          <cell r="H24488">
            <v>114052492.06999999</v>
          </cell>
          <cell r="I24488">
            <v>614850718.78999996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426337.17</v>
          </cell>
          <cell r="R24488">
            <v>1715482.95</v>
          </cell>
          <cell r="S24488">
            <v>111910671.95</v>
          </cell>
          <cell r="T24488">
            <v>614019573.39999998</v>
          </cell>
          <cell r="U24488">
            <v>369129.96</v>
          </cell>
          <cell r="V24488">
            <v>462015.43000000005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283756</v>
          </cell>
          <cell r="I24588">
            <v>337711.4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83828.81</v>
          </cell>
          <cell r="R24588">
            <v>84328.81</v>
          </cell>
          <cell r="S24588">
            <v>115598.38</v>
          </cell>
          <cell r="T24588">
            <v>88177</v>
          </cell>
          <cell r="U24588">
            <v>160857.4</v>
          </cell>
          <cell r="V24588">
            <v>88677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2363538000</v>
          </cell>
          <cell r="F24701">
            <v>-109802400</v>
          </cell>
          <cell r="G24701">
            <v>2253735600</v>
          </cell>
          <cell r="H24701">
            <v>769462154.16999996</v>
          </cell>
          <cell r="I24701">
            <v>352983982.13999999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1315941.73</v>
          </cell>
          <cell r="R24701">
            <v>2991138.6</v>
          </cell>
          <cell r="S24701">
            <v>765155073.83999991</v>
          </cell>
          <cell r="T24701">
            <v>342173598.94</v>
          </cell>
          <cell r="U24701">
            <v>264079.42000000004</v>
          </cell>
          <cell r="V24701">
            <v>10546303.779999999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180695.28999999998</v>
          </cell>
          <cell r="I24801">
            <v>438742.1999999999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20756</v>
          </cell>
          <cell r="R24801">
            <v>46976.119999999995</v>
          </cell>
          <cell r="S24801">
            <v>112963.16999999998</v>
          </cell>
          <cell r="T24801">
            <v>119340.72000000003</v>
          </cell>
          <cell r="U24801">
            <v>192104.11999999994</v>
          </cell>
          <cell r="V24801">
            <v>127297.35999999993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1900601000</v>
          </cell>
          <cell r="F24914">
            <v>-200512000</v>
          </cell>
          <cell r="G24914">
            <v>1700089000</v>
          </cell>
          <cell r="H24914">
            <v>17472903.149999999</v>
          </cell>
          <cell r="I24914">
            <v>809168761.75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732212.74</v>
          </cell>
          <cell r="R24914">
            <v>11840312.549999999</v>
          </cell>
          <cell r="S24914">
            <v>4900377.8600000003</v>
          </cell>
          <cell r="T24914">
            <v>806235465.92000008</v>
          </cell>
          <cell r="U24914">
            <v>1382624.9200000002</v>
          </cell>
          <cell r="V24914">
            <v>1550670.9100000001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282531</v>
          </cell>
          <cell r="I25014">
            <v>205215.68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167657.62</v>
          </cell>
          <cell r="S25014">
            <v>114873.38</v>
          </cell>
          <cell r="T25014">
            <v>88177</v>
          </cell>
          <cell r="U25014">
            <v>0</v>
          </cell>
          <cell r="V25014">
            <v>117038.68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1730155000</v>
          </cell>
          <cell r="F25127">
            <v>-53173800</v>
          </cell>
          <cell r="G25127">
            <v>1676981200</v>
          </cell>
          <cell r="H25127">
            <v>1713573.6300000001</v>
          </cell>
          <cell r="I25127">
            <v>81607344.330000013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11684.8</v>
          </cell>
          <cell r="R25127">
            <v>503377.63</v>
          </cell>
          <cell r="S25127">
            <v>1198511.2</v>
          </cell>
          <cell r="T25127">
            <v>891233.69</v>
          </cell>
          <cell r="U25127">
            <v>1113366.6299999999</v>
          </cell>
          <cell r="V25127">
            <v>79602744.00999999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297326.51</v>
          </cell>
          <cell r="I25227">
            <v>231399.41999999998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87139.839999999997</v>
          </cell>
          <cell r="S25227">
            <v>210186.67</v>
          </cell>
          <cell r="T25227">
            <v>80120.509999999995</v>
          </cell>
          <cell r="U25227">
            <v>52901.91</v>
          </cell>
          <cell r="V25227">
            <v>98377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1221293000</v>
          </cell>
          <cell r="F25340">
            <v>-35622000</v>
          </cell>
          <cell r="G25340">
            <v>1185671000</v>
          </cell>
          <cell r="H25340">
            <v>2351909.0300000003</v>
          </cell>
          <cell r="I25340">
            <v>587121472.94999993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24138</v>
          </cell>
          <cell r="R25340">
            <v>1149211.8900000001</v>
          </cell>
          <cell r="S25340">
            <v>1178559.1400000001</v>
          </cell>
          <cell r="T25340">
            <v>155713</v>
          </cell>
          <cell r="U25340">
            <v>586114903.16999996</v>
          </cell>
          <cell r="V25340">
            <v>850856.78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270106.58</v>
          </cell>
          <cell r="I25440">
            <v>256115.59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74043</v>
          </cell>
          <cell r="R25440">
            <v>84849.46</v>
          </cell>
          <cell r="S25440">
            <v>111214.12</v>
          </cell>
          <cell r="T25440">
            <v>80339.16</v>
          </cell>
          <cell r="U25440">
            <v>34858.93</v>
          </cell>
          <cell r="V25440">
            <v>140917.5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1281988000</v>
          </cell>
          <cell r="F25553">
            <v>-37436250</v>
          </cell>
          <cell r="G25553">
            <v>1244551750</v>
          </cell>
          <cell r="H25553">
            <v>623984240.06000006</v>
          </cell>
          <cell r="I25553">
            <v>-6492046.2199999997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6089162.5599999996</v>
          </cell>
          <cell r="S25553">
            <v>617895077.5</v>
          </cell>
          <cell r="T25553">
            <v>13519</v>
          </cell>
          <cell r="U25553">
            <v>-15899756.6</v>
          </cell>
          <cell r="V25553">
            <v>9394191.3800000008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1334000</v>
          </cell>
          <cell r="F25653">
            <v>0</v>
          </cell>
          <cell r="G25653">
            <v>1334000</v>
          </cell>
          <cell r="H25653">
            <v>371493.62</v>
          </cell>
          <cell r="I25653">
            <v>270917.68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133828.81</v>
          </cell>
          <cell r="R25653">
            <v>133025.65</v>
          </cell>
          <cell r="S25653">
            <v>104639.16</v>
          </cell>
          <cell r="T25653">
            <v>99939.44</v>
          </cell>
          <cell r="U25653">
            <v>51426.12</v>
          </cell>
          <cell r="V25653">
            <v>119552.12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1550368000</v>
          </cell>
          <cell r="F25766">
            <v>0</v>
          </cell>
          <cell r="G25766">
            <v>1550368000</v>
          </cell>
          <cell r="H25766">
            <v>10526621</v>
          </cell>
          <cell r="I25766">
            <v>753440283.37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6117416</v>
          </cell>
          <cell r="R25766">
            <v>1147780</v>
          </cell>
          <cell r="S25766">
            <v>3261425</v>
          </cell>
          <cell r="T25766">
            <v>703194998</v>
          </cell>
          <cell r="U25766">
            <v>24626846.059999999</v>
          </cell>
          <cell r="V25766">
            <v>25618439.310000002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1419000</v>
          </cell>
          <cell r="F25866">
            <v>0</v>
          </cell>
          <cell r="G25866">
            <v>1419000</v>
          </cell>
          <cell r="H25866">
            <v>270460.78000000003</v>
          </cell>
          <cell r="I25866">
            <v>336405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157081.5</v>
          </cell>
          <cell r="S25866">
            <v>113379.28000000003</v>
          </cell>
          <cell r="T25866">
            <v>97101.88</v>
          </cell>
          <cell r="U25866">
            <v>151126.12</v>
          </cell>
          <cell r="V25866">
            <v>88177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1558967000</v>
          </cell>
          <cell r="F25979">
            <v>-1482000</v>
          </cell>
          <cell r="G25979">
            <v>1557485000</v>
          </cell>
          <cell r="H25979">
            <v>511812908.81999999</v>
          </cell>
          <cell r="I25979">
            <v>353664980.83000004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288019.53999999998</v>
          </cell>
          <cell r="S25979">
            <v>511524889.27999997</v>
          </cell>
          <cell r="T25979">
            <v>93205376.939999998</v>
          </cell>
          <cell r="U25979">
            <v>246765523.94</v>
          </cell>
          <cell r="V25979">
            <v>13694079.949999999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1334000</v>
          </cell>
          <cell r="F26079">
            <v>0</v>
          </cell>
          <cell r="G26079">
            <v>1334000</v>
          </cell>
          <cell r="H26079">
            <v>301347</v>
          </cell>
          <cell r="I26079">
            <v>332180.36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79252.12</v>
          </cell>
          <cell r="R26079">
            <v>116001.88</v>
          </cell>
          <cell r="S26079">
            <v>106093</v>
          </cell>
          <cell r="T26079">
            <v>78674</v>
          </cell>
          <cell r="U26079">
            <v>153454.24</v>
          </cell>
          <cell r="V26079">
            <v>100052.12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1092124000</v>
          </cell>
          <cell r="F26192">
            <v>-51090100</v>
          </cell>
          <cell r="G26192">
            <v>1041033900</v>
          </cell>
          <cell r="H26192">
            <v>331189070.58999997</v>
          </cell>
          <cell r="I26192">
            <v>176023018.03999999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57552955.579999998</v>
          </cell>
          <cell r="R26192">
            <v>160848364.14999998</v>
          </cell>
          <cell r="S26192">
            <v>112787750.86</v>
          </cell>
          <cell r="T26192">
            <v>212858180</v>
          </cell>
          <cell r="U26192">
            <v>-64649649.109999999</v>
          </cell>
          <cell r="V26192">
            <v>27814487.149999999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109140000</v>
          </cell>
          <cell r="F26405">
            <v>-473773</v>
          </cell>
          <cell r="G26405">
            <v>108666227</v>
          </cell>
          <cell r="H26405">
            <v>29169301.300000001</v>
          </cell>
          <cell r="I26405">
            <v>27775714.460000001</v>
          </cell>
          <cell r="J26405">
            <v>0</v>
          </cell>
          <cell r="K26405">
            <v>0</v>
          </cell>
          <cell r="L26405">
            <v>29061451.300000001</v>
          </cell>
          <cell r="M26405">
            <v>27775714.460000001</v>
          </cell>
          <cell r="N26405">
            <v>0</v>
          </cell>
          <cell r="O26405">
            <v>0</v>
          </cell>
          <cell r="P26405">
            <v>56837165.760000005</v>
          </cell>
          <cell r="Q26405">
            <v>107850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76725000</v>
          </cell>
          <cell r="F26718">
            <v>0</v>
          </cell>
          <cell r="G26718">
            <v>76725000</v>
          </cell>
          <cell r="H26718">
            <v>10649309.560000001</v>
          </cell>
          <cell r="I26718">
            <v>9804749.4700000007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2975941.6500000004</v>
          </cell>
          <cell r="R26718">
            <v>2655912.92</v>
          </cell>
          <cell r="S26718">
            <v>5017454.9899999993</v>
          </cell>
          <cell r="T26718">
            <v>2477805.36</v>
          </cell>
          <cell r="U26718">
            <v>1875793.3399999999</v>
          </cell>
          <cell r="V26718">
            <v>5451150.7700000005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8657202000</v>
          </cell>
          <cell r="F26831">
            <v>9507058933</v>
          </cell>
          <cell r="G26831">
            <v>18164260933</v>
          </cell>
          <cell r="H26831">
            <v>879414831.31000006</v>
          </cell>
          <cell r="I26831">
            <v>1264295617.49</v>
          </cell>
          <cell r="J26831">
            <v>0</v>
          </cell>
          <cell r="K26831">
            <v>0</v>
          </cell>
          <cell r="L26831">
            <v>773866407.20000005</v>
          </cell>
          <cell r="M26831">
            <v>1115411455.7099998</v>
          </cell>
          <cell r="N26831">
            <v>0</v>
          </cell>
          <cell r="O26831">
            <v>0</v>
          </cell>
          <cell r="P26831">
            <v>1889277862.9100001</v>
          </cell>
          <cell r="Q26831">
            <v>22628380.989999998</v>
          </cell>
          <cell r="R26831">
            <v>39448924.689999998</v>
          </cell>
          <cell r="S26831">
            <v>43471118.43</v>
          </cell>
          <cell r="T26831">
            <v>21649560.380000003</v>
          </cell>
          <cell r="U26831">
            <v>41020331.039999999</v>
          </cell>
          <cell r="V26831">
            <v>86214270.359999999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2762000</v>
          </cell>
          <cell r="F26870">
            <v>-2071500</v>
          </cell>
          <cell r="G26870">
            <v>690500</v>
          </cell>
          <cell r="H26870">
            <v>434008.04</v>
          </cell>
          <cell r="I26870">
            <v>441620.76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212738.02</v>
          </cell>
          <cell r="S26870">
            <v>221270.02</v>
          </cell>
          <cell r="T26870">
            <v>0</v>
          </cell>
          <cell r="U26870">
            <v>218189.16</v>
          </cell>
          <cell r="V26870">
            <v>223431.6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10970000</v>
          </cell>
          <cell r="F30665">
            <v>-589030</v>
          </cell>
          <cell r="G30665">
            <v>10380970</v>
          </cell>
          <cell r="H30665">
            <v>821631</v>
          </cell>
          <cell r="I30665">
            <v>614791.92000000004</v>
          </cell>
          <cell r="J30665">
            <v>0</v>
          </cell>
          <cell r="K30665">
            <v>0</v>
          </cell>
          <cell r="L30665">
            <v>821631</v>
          </cell>
          <cell r="M30665">
            <v>613991.92000000004</v>
          </cell>
          <cell r="N30665">
            <v>0</v>
          </cell>
          <cell r="O30665">
            <v>0</v>
          </cell>
          <cell r="P30665">
            <v>1435622.92</v>
          </cell>
          <cell r="Q30665">
            <v>0</v>
          </cell>
          <cell r="R30665">
            <v>0</v>
          </cell>
          <cell r="S30665">
            <v>0</v>
          </cell>
          <cell r="T30665">
            <v>800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34306000</v>
          </cell>
          <cell r="F30881">
            <v>-4717045.9999999991</v>
          </cell>
          <cell r="G30881">
            <v>29588954.000000004</v>
          </cell>
          <cell r="H30881">
            <v>3487151.46</v>
          </cell>
          <cell r="I30881">
            <v>2257194.08</v>
          </cell>
          <cell r="J30881">
            <v>0</v>
          </cell>
          <cell r="K30881">
            <v>0</v>
          </cell>
          <cell r="L30881">
            <v>3118805.46</v>
          </cell>
          <cell r="M30881">
            <v>2251246.08</v>
          </cell>
          <cell r="N30881">
            <v>0</v>
          </cell>
          <cell r="O30881">
            <v>0</v>
          </cell>
          <cell r="P30881">
            <v>5370051.54</v>
          </cell>
          <cell r="Q30881">
            <v>368346</v>
          </cell>
          <cell r="R30881">
            <v>0</v>
          </cell>
          <cell r="S30881">
            <v>0</v>
          </cell>
          <cell r="T30881">
            <v>3948</v>
          </cell>
          <cell r="U30881">
            <v>0</v>
          </cell>
          <cell r="V30881">
            <v>2000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158444000</v>
          </cell>
          <cell r="F31094">
            <v>0</v>
          </cell>
          <cell r="G31094">
            <v>158444000</v>
          </cell>
          <cell r="H31094">
            <v>5404481.9100000001</v>
          </cell>
          <cell r="I31094">
            <v>2779497.3999999994</v>
          </cell>
          <cell r="J31094">
            <v>0</v>
          </cell>
          <cell r="K31094">
            <v>0</v>
          </cell>
          <cell r="L31094">
            <v>3132120.36</v>
          </cell>
          <cell r="M31094">
            <v>2712675.08</v>
          </cell>
          <cell r="N31094">
            <v>0</v>
          </cell>
          <cell r="O31094">
            <v>0</v>
          </cell>
          <cell r="P31094">
            <v>5844795.4399999995</v>
          </cell>
          <cell r="Q31094">
            <v>2199077.9500000002</v>
          </cell>
          <cell r="R31094">
            <v>44698</v>
          </cell>
          <cell r="S31094">
            <v>28585.599999999999</v>
          </cell>
          <cell r="T31094">
            <v>9600</v>
          </cell>
          <cell r="U31094">
            <v>33981.440000000002</v>
          </cell>
          <cell r="V31094">
            <v>23240.880000000001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688359000</v>
          </cell>
          <cell r="F31307">
            <v>0</v>
          </cell>
          <cell r="G31307">
            <v>688359000</v>
          </cell>
          <cell r="H31307">
            <v>17237615.41</v>
          </cell>
          <cell r="I31307">
            <v>15329361.460000001</v>
          </cell>
          <cell r="J31307">
            <v>0</v>
          </cell>
          <cell r="K31307">
            <v>0</v>
          </cell>
          <cell r="L31307">
            <v>16009913.41</v>
          </cell>
          <cell r="M31307">
            <v>15282122.609999999</v>
          </cell>
          <cell r="N31307">
            <v>0</v>
          </cell>
          <cell r="O31307">
            <v>0</v>
          </cell>
          <cell r="P31307">
            <v>31292036.020000003</v>
          </cell>
          <cell r="Q31307">
            <v>1227702</v>
          </cell>
          <cell r="R31307">
            <v>0</v>
          </cell>
          <cell r="S31307">
            <v>0</v>
          </cell>
          <cell r="T31307">
            <v>0</v>
          </cell>
          <cell r="U31307">
            <v>23000</v>
          </cell>
          <cell r="V31307">
            <v>24238.85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37200880.170000002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6747894.1699999999</v>
          </cell>
          <cell r="I31620">
            <v>2514742.08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1507186.6800000002</v>
          </cell>
          <cell r="R31620">
            <v>2020515.19</v>
          </cell>
          <cell r="S31620">
            <v>3220192.3</v>
          </cell>
          <cell r="T31620">
            <v>1702009.74</v>
          </cell>
          <cell r="U31620">
            <v>0</v>
          </cell>
          <cell r="V31620">
            <v>812732.34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67840000</v>
          </cell>
          <cell r="F31733">
            <v>-11002000</v>
          </cell>
          <cell r="G31733">
            <v>56838000</v>
          </cell>
          <cell r="H31733">
            <v>12309098.550000001</v>
          </cell>
          <cell r="I31733">
            <v>7285659.5000000009</v>
          </cell>
          <cell r="J31733">
            <v>0</v>
          </cell>
          <cell r="K31733">
            <v>0</v>
          </cell>
          <cell r="L31733">
            <v>1726212.6099999999</v>
          </cell>
          <cell r="M31733">
            <v>1122782.8500000001</v>
          </cell>
          <cell r="N31733">
            <v>0</v>
          </cell>
          <cell r="O31733">
            <v>0</v>
          </cell>
          <cell r="P31733">
            <v>2848995.46</v>
          </cell>
          <cell r="Q31733">
            <v>9824388.879999999</v>
          </cell>
          <cell r="R31733">
            <v>513876.57</v>
          </cell>
          <cell r="S31733">
            <v>244620.49</v>
          </cell>
          <cell r="T31733">
            <v>110230.39</v>
          </cell>
          <cell r="U31733">
            <v>5620524.1800000006</v>
          </cell>
          <cell r="V31733">
            <v>432122.08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52349000</v>
          </cell>
          <cell r="F31946">
            <v>0</v>
          </cell>
          <cell r="G31946">
            <v>52349000</v>
          </cell>
          <cell r="H31946">
            <v>0</v>
          </cell>
          <cell r="I31946">
            <v>1551060.9999999998</v>
          </cell>
          <cell r="J31946">
            <v>0</v>
          </cell>
          <cell r="K31946">
            <v>0</v>
          </cell>
          <cell r="L31946">
            <v>0</v>
          </cell>
          <cell r="M31946">
            <v>1551060.9999999998</v>
          </cell>
          <cell r="N31946">
            <v>0</v>
          </cell>
          <cell r="O31946">
            <v>0</v>
          </cell>
          <cell r="P31946">
            <v>1551060.9999999998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9325000</v>
          </cell>
          <cell r="F32372">
            <v>0</v>
          </cell>
          <cell r="G32372">
            <v>9325000</v>
          </cell>
          <cell r="H32372">
            <v>581544.59</v>
          </cell>
          <cell r="I32372">
            <v>745526.40999999992</v>
          </cell>
          <cell r="J32372">
            <v>0</v>
          </cell>
          <cell r="K32372">
            <v>0</v>
          </cell>
          <cell r="L32372">
            <v>336110.58999999997</v>
          </cell>
          <cell r="M32372">
            <v>737676.90999999992</v>
          </cell>
          <cell r="N32372">
            <v>0</v>
          </cell>
          <cell r="O32372">
            <v>0</v>
          </cell>
          <cell r="P32372">
            <v>1073787.5</v>
          </cell>
          <cell r="Q32372">
            <v>243822</v>
          </cell>
          <cell r="R32372">
            <v>0</v>
          </cell>
          <cell r="S32372">
            <v>1612</v>
          </cell>
          <cell r="T32372">
            <v>349.5</v>
          </cell>
          <cell r="U32372">
            <v>5000</v>
          </cell>
          <cell r="V32372">
            <v>2500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1487000</v>
          </cell>
          <cell r="F32585">
            <v>-257000</v>
          </cell>
          <cell r="G32585">
            <v>1230000</v>
          </cell>
          <cell r="H32585">
            <v>314457</v>
          </cell>
          <cell r="I32585">
            <v>94139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199186</v>
          </cell>
          <cell r="R32585">
            <v>80650</v>
          </cell>
          <cell r="S32585">
            <v>34621</v>
          </cell>
          <cell r="T32585">
            <v>64139</v>
          </cell>
          <cell r="U32585">
            <v>20000</v>
          </cell>
          <cell r="V32585">
            <v>10000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995000</v>
          </cell>
          <cell r="F32798">
            <v>-100000</v>
          </cell>
          <cell r="G32798">
            <v>895000</v>
          </cell>
          <cell r="H32798">
            <v>179056.6</v>
          </cell>
          <cell r="I32798">
            <v>80839.11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30413.73</v>
          </cell>
          <cell r="R32798">
            <v>99414.959999999992</v>
          </cell>
          <cell r="S32798">
            <v>49227.91</v>
          </cell>
          <cell r="T32798">
            <v>12197.91</v>
          </cell>
          <cell r="U32798">
            <v>63060</v>
          </cell>
          <cell r="V32798">
            <v>5581.2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787000</v>
          </cell>
          <cell r="F33011">
            <v>0</v>
          </cell>
          <cell r="G33011">
            <v>787000</v>
          </cell>
          <cell r="H33011">
            <v>185729.53</v>
          </cell>
          <cell r="I33011">
            <v>238559.58999999997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27527.050000000003</v>
          </cell>
          <cell r="R33011">
            <v>53793.75</v>
          </cell>
          <cell r="S33011">
            <v>104408.73000000001</v>
          </cell>
          <cell r="T33011">
            <v>115465.49999999997</v>
          </cell>
          <cell r="U33011">
            <v>52132.14</v>
          </cell>
          <cell r="V33011">
            <v>70961.95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716000</v>
          </cell>
          <cell r="F33224">
            <v>0</v>
          </cell>
          <cell r="G33224">
            <v>716000</v>
          </cell>
          <cell r="H33224">
            <v>211813.8</v>
          </cell>
          <cell r="I33224">
            <v>204756.04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180338.21</v>
          </cell>
          <cell r="R33224">
            <v>4831.08</v>
          </cell>
          <cell r="S33224">
            <v>26644.51</v>
          </cell>
          <cell r="T33224">
            <v>24200</v>
          </cell>
          <cell r="U33224">
            <v>176294.03</v>
          </cell>
          <cell r="V33224">
            <v>4262.01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920000</v>
          </cell>
          <cell r="F33437">
            <v>-66248</v>
          </cell>
          <cell r="G33437">
            <v>853752</v>
          </cell>
          <cell r="H33437">
            <v>130509.08</v>
          </cell>
          <cell r="I33437">
            <v>94931.33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15015.86</v>
          </cell>
          <cell r="R33437">
            <v>6125</v>
          </cell>
          <cell r="S33437">
            <v>109368.22</v>
          </cell>
          <cell r="T33437">
            <v>48551.5</v>
          </cell>
          <cell r="U33437">
            <v>-4734.5</v>
          </cell>
          <cell r="V33437">
            <v>51114.33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792000</v>
          </cell>
          <cell r="F33650">
            <v>-42838.000000000007</v>
          </cell>
          <cell r="G33650">
            <v>749162</v>
          </cell>
          <cell r="H33650">
            <v>180308.95</v>
          </cell>
          <cell r="I33650">
            <v>97612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15060.23</v>
          </cell>
          <cell r="R33650">
            <v>84454.43</v>
          </cell>
          <cell r="S33650">
            <v>80794.290000000008</v>
          </cell>
          <cell r="T33650">
            <v>31050</v>
          </cell>
          <cell r="U33650">
            <v>30531</v>
          </cell>
          <cell r="V33650">
            <v>36031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687000</v>
          </cell>
          <cell r="F33863">
            <v>-154809</v>
          </cell>
          <cell r="G33863">
            <v>532191</v>
          </cell>
          <cell r="H33863">
            <v>43440</v>
          </cell>
          <cell r="I33863">
            <v>33509.440000000002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10000</v>
          </cell>
          <cell r="R33863">
            <v>0</v>
          </cell>
          <cell r="S33863">
            <v>33440</v>
          </cell>
          <cell r="T33863">
            <v>0</v>
          </cell>
          <cell r="U33863">
            <v>12639.92</v>
          </cell>
          <cell r="V33863">
            <v>20869.52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771000</v>
          </cell>
          <cell r="F34076">
            <v>-77000</v>
          </cell>
          <cell r="G34076">
            <v>694000</v>
          </cell>
          <cell r="H34076">
            <v>180034.93</v>
          </cell>
          <cell r="I34076">
            <v>94659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121085.36</v>
          </cell>
          <cell r="S34076">
            <v>58949.57</v>
          </cell>
          <cell r="T34076">
            <v>15265.5</v>
          </cell>
          <cell r="U34076">
            <v>25265.5</v>
          </cell>
          <cell r="V34076">
            <v>54128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915000</v>
          </cell>
          <cell r="F34289">
            <v>-141000</v>
          </cell>
          <cell r="G34289">
            <v>774000</v>
          </cell>
          <cell r="H34289">
            <v>252481.3</v>
          </cell>
          <cell r="I34289">
            <v>131711.16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14892.55</v>
          </cell>
          <cell r="R34289">
            <v>59691.880000000005</v>
          </cell>
          <cell r="S34289">
            <v>177896.87</v>
          </cell>
          <cell r="T34289">
            <v>28388.66</v>
          </cell>
          <cell r="U34289">
            <v>40531</v>
          </cell>
          <cell r="V34289">
            <v>62791.5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943000</v>
          </cell>
          <cell r="F34502">
            <v>-94000</v>
          </cell>
          <cell r="G34502">
            <v>849000</v>
          </cell>
          <cell r="H34502">
            <v>290655.75</v>
          </cell>
          <cell r="I34502">
            <v>75973.23000000001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91670.3</v>
          </cell>
          <cell r="R34502">
            <v>76731.72</v>
          </cell>
          <cell r="S34502">
            <v>122253.73</v>
          </cell>
          <cell r="T34502">
            <v>99674.23000000001</v>
          </cell>
          <cell r="U34502">
            <v>-23701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880000</v>
          </cell>
          <cell r="F34715">
            <v>0</v>
          </cell>
          <cell r="G34715">
            <v>880000</v>
          </cell>
          <cell r="H34715">
            <v>230412.83000000002</v>
          </cell>
          <cell r="I34715">
            <v>73138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77812.83</v>
          </cell>
          <cell r="S34715">
            <v>152600</v>
          </cell>
          <cell r="T34715">
            <v>71094</v>
          </cell>
          <cell r="U34715">
            <v>2044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1092000</v>
          </cell>
          <cell r="F34928">
            <v>0</v>
          </cell>
          <cell r="G34928">
            <v>1092000</v>
          </cell>
          <cell r="H34928">
            <v>346089.77</v>
          </cell>
          <cell r="I34928">
            <v>99649.84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153098.06</v>
          </cell>
          <cell r="S34928">
            <v>192991.71000000002</v>
          </cell>
          <cell r="T34928">
            <v>0</v>
          </cell>
          <cell r="U34928">
            <v>0</v>
          </cell>
          <cell r="V34928">
            <v>99649.84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805000</v>
          </cell>
          <cell r="F35141">
            <v>-152000</v>
          </cell>
          <cell r="G35141">
            <v>653000</v>
          </cell>
          <cell r="H35141">
            <v>309694.52</v>
          </cell>
          <cell r="I35141">
            <v>119210.79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81797.489999999991</v>
          </cell>
          <cell r="S35141">
            <v>227897.03</v>
          </cell>
          <cell r="T35141">
            <v>18835.82</v>
          </cell>
          <cell r="U35141">
            <v>55991.74</v>
          </cell>
          <cell r="V35141">
            <v>44383.229999999996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1013000</v>
          </cell>
          <cell r="F35354">
            <v>-101000</v>
          </cell>
          <cell r="G35354">
            <v>912000</v>
          </cell>
          <cell r="H35354">
            <v>418898</v>
          </cell>
          <cell r="I35354">
            <v>185111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196910.79</v>
          </cell>
          <cell r="R35354">
            <v>6200</v>
          </cell>
          <cell r="S35354">
            <v>215787.21</v>
          </cell>
          <cell r="T35354">
            <v>0</v>
          </cell>
          <cell r="U35354">
            <v>10994.5</v>
          </cell>
          <cell r="V35354">
            <v>174116.5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985000</v>
          </cell>
          <cell r="F35567">
            <v>-99000</v>
          </cell>
          <cell r="G35567">
            <v>886000</v>
          </cell>
          <cell r="H35567">
            <v>103795.31000000001</v>
          </cell>
          <cell r="I35567">
            <v>96008.97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61221.08</v>
          </cell>
          <cell r="S35567">
            <v>42574.23</v>
          </cell>
          <cell r="T35567">
            <v>16482.97</v>
          </cell>
          <cell r="U35567">
            <v>29725</v>
          </cell>
          <cell r="V35567">
            <v>49801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1228000</v>
          </cell>
          <cell r="F35780">
            <v>-123000</v>
          </cell>
          <cell r="G35780">
            <v>1105000</v>
          </cell>
          <cell r="H35780">
            <v>321157.13</v>
          </cell>
          <cell r="I35780">
            <v>47010.87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12489.95</v>
          </cell>
          <cell r="R35780">
            <v>46604.800000000003</v>
          </cell>
          <cell r="S35780">
            <v>262062.37999999998</v>
          </cell>
          <cell r="T35780">
            <v>10122.870000000001</v>
          </cell>
          <cell r="U35780">
            <v>14000</v>
          </cell>
          <cell r="V35780">
            <v>22888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1440406531.5900002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1902672000</v>
          </cell>
          <cell r="F36419">
            <v>-74499985.00000006</v>
          </cell>
          <cell r="G36419">
            <v>1828172014.9999998</v>
          </cell>
          <cell r="H36419">
            <v>166875815.53999999</v>
          </cell>
          <cell r="I36419">
            <v>301983061.63</v>
          </cell>
          <cell r="J36419">
            <v>0</v>
          </cell>
          <cell r="K36419">
            <v>0</v>
          </cell>
          <cell r="L36419">
            <v>151011713.14999998</v>
          </cell>
          <cell r="M36419">
            <v>298447107.49000001</v>
          </cell>
          <cell r="N36419">
            <v>0</v>
          </cell>
          <cell r="O36419">
            <v>0</v>
          </cell>
          <cell r="P36419">
            <v>449458820.63999993</v>
          </cell>
          <cell r="Q36419">
            <v>14585141</v>
          </cell>
          <cell r="R36419">
            <v>1278681.3900000001</v>
          </cell>
          <cell r="S36419">
            <v>280</v>
          </cell>
          <cell r="T36419">
            <v>294903.59999999998</v>
          </cell>
          <cell r="U36419">
            <v>569213.03</v>
          </cell>
          <cell r="V36419">
            <v>2671837.5099999998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46535000</v>
          </cell>
          <cell r="F36632">
            <v>0</v>
          </cell>
          <cell r="G36632">
            <v>46535000</v>
          </cell>
          <cell r="H36632">
            <v>8466108.8100000005</v>
          </cell>
          <cell r="I36632">
            <v>16441963.879999999</v>
          </cell>
          <cell r="J36632">
            <v>0</v>
          </cell>
          <cell r="K36632">
            <v>0</v>
          </cell>
          <cell r="L36632">
            <v>2082949.65</v>
          </cell>
          <cell r="M36632">
            <v>5880946.7700000005</v>
          </cell>
          <cell r="N36632">
            <v>0</v>
          </cell>
          <cell r="O36632">
            <v>0</v>
          </cell>
          <cell r="P36632">
            <v>7963896.4200000009</v>
          </cell>
          <cell r="Q36632">
            <v>5345904.4000000004</v>
          </cell>
          <cell r="R36632">
            <v>924401.45</v>
          </cell>
          <cell r="S36632">
            <v>112853.31</v>
          </cell>
          <cell r="T36632">
            <v>1377244.6400000001</v>
          </cell>
          <cell r="U36632">
            <v>1129205.83</v>
          </cell>
          <cell r="V36632">
            <v>8054566.6399999997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494560611.42000002</v>
          </cell>
          <cell r="I36845">
            <v>451948332.31</v>
          </cell>
          <cell r="J36845">
            <v>0</v>
          </cell>
          <cell r="K36845">
            <v>0</v>
          </cell>
          <cell r="L36845">
            <v>194343856.86999997</v>
          </cell>
          <cell r="M36845">
            <v>404481181.78000003</v>
          </cell>
          <cell r="N36845">
            <v>0</v>
          </cell>
          <cell r="O36845">
            <v>0</v>
          </cell>
          <cell r="P36845">
            <v>598825038.64999998</v>
          </cell>
          <cell r="Q36845">
            <v>0</v>
          </cell>
          <cell r="R36845">
            <v>833298.76</v>
          </cell>
          <cell r="S36845">
            <v>299383455.79000002</v>
          </cell>
          <cell r="T36845">
            <v>150975018.89999998</v>
          </cell>
          <cell r="U36845">
            <v>-108093875</v>
          </cell>
          <cell r="V36845">
            <v>4586006.63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0</v>
          </cell>
          <cell r="G37271">
            <v>960917000</v>
          </cell>
          <cell r="H37271">
            <v>0</v>
          </cell>
          <cell r="I37271">
            <v>130638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130638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20558000</v>
          </cell>
          <cell r="F37800">
            <v>0</v>
          </cell>
          <cell r="G37800">
            <v>20558000</v>
          </cell>
          <cell r="H37800">
            <v>5147642.4300000006</v>
          </cell>
          <cell r="I37800">
            <v>5351243.3399999989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1278910</v>
          </cell>
          <cell r="R37800">
            <v>1276693.3499999999</v>
          </cell>
          <cell r="S37800">
            <v>2592039.08</v>
          </cell>
          <cell r="T37800">
            <v>1182632</v>
          </cell>
          <cell r="U37800">
            <v>1276633.8</v>
          </cell>
          <cell r="V37800">
            <v>2891977.54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40388000</v>
          </cell>
          <cell r="F37913">
            <v>-3955608</v>
          </cell>
          <cell r="G37913">
            <v>36432392</v>
          </cell>
          <cell r="H37913">
            <v>6726714.790000001</v>
          </cell>
          <cell r="I37913">
            <v>2602676.3000000003</v>
          </cell>
          <cell r="J37913">
            <v>0</v>
          </cell>
          <cell r="K37913">
            <v>0</v>
          </cell>
          <cell r="L37913">
            <v>1698058.79</v>
          </cell>
          <cell r="M37913">
            <v>1850692.0199999998</v>
          </cell>
          <cell r="N37913">
            <v>0</v>
          </cell>
          <cell r="O37913">
            <v>0</v>
          </cell>
          <cell r="P37913">
            <v>3548750.8099999996</v>
          </cell>
          <cell r="Q37913">
            <v>4432338</v>
          </cell>
          <cell r="R37913">
            <v>319547.82</v>
          </cell>
          <cell r="S37913">
            <v>276770.18</v>
          </cell>
          <cell r="T37913">
            <v>123442.35</v>
          </cell>
          <cell r="U37913">
            <v>157962.15</v>
          </cell>
          <cell r="V37913">
            <v>470579.78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1640000</v>
          </cell>
          <cell r="F37952">
            <v>-1230000</v>
          </cell>
          <cell r="G37952">
            <v>410000</v>
          </cell>
          <cell r="H37952">
            <v>264556.08</v>
          </cell>
          <cell r="I37952">
            <v>263669.76000000001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137276.04</v>
          </cell>
          <cell r="S37952">
            <v>127280.04</v>
          </cell>
          <cell r="T37952">
            <v>0</v>
          </cell>
          <cell r="U37952">
            <v>130847.4</v>
          </cell>
          <cell r="V37952">
            <v>132822.35999999999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20356502.699999999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84247000</v>
          </cell>
          <cell r="F38655">
            <v>0</v>
          </cell>
          <cell r="G38655">
            <v>84247000</v>
          </cell>
          <cell r="H38655">
            <v>20112982.169999998</v>
          </cell>
          <cell r="I38655">
            <v>24047506.890000001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5378732</v>
          </cell>
          <cell r="R38655">
            <v>7563146.0799999991</v>
          </cell>
          <cell r="S38655">
            <v>7171104.0900000008</v>
          </cell>
          <cell r="T38655">
            <v>6059501.5499999989</v>
          </cell>
          <cell r="U38655">
            <v>11083597.43</v>
          </cell>
          <cell r="V38655">
            <v>6904407.9100000001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13944000</v>
          </cell>
          <cell r="F38768">
            <v>-4254776</v>
          </cell>
          <cell r="G38768">
            <v>9689224</v>
          </cell>
          <cell r="H38768">
            <v>1544642.9899999998</v>
          </cell>
          <cell r="I38768">
            <v>76460.09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22090.18</v>
          </cell>
          <cell r="R38768">
            <v>1511303.8099999998</v>
          </cell>
          <cell r="S38768">
            <v>11249</v>
          </cell>
          <cell r="T38768">
            <v>2187</v>
          </cell>
          <cell r="U38768">
            <v>56371</v>
          </cell>
          <cell r="V38768">
            <v>17902.09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7112000</v>
          </cell>
          <cell r="F38807">
            <v>-5334000</v>
          </cell>
          <cell r="G38807">
            <v>1778000</v>
          </cell>
          <cell r="H38807">
            <v>1227177.79</v>
          </cell>
          <cell r="I38807">
            <v>1314297.01</v>
          </cell>
          <cell r="J38807">
            <v>0</v>
          </cell>
          <cell r="K38807">
            <v>0</v>
          </cell>
          <cell r="Q38807">
            <v>0</v>
          </cell>
          <cell r="R38807">
            <v>1227177.79</v>
          </cell>
          <cell r="S38807">
            <v>0</v>
          </cell>
          <cell r="T38807">
            <v>644586</v>
          </cell>
          <cell r="U38807">
            <v>669711.01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49994000</v>
          </cell>
          <cell r="F38868">
            <v>0</v>
          </cell>
          <cell r="G38868">
            <v>49994000</v>
          </cell>
          <cell r="H38868">
            <v>10149850.880000001</v>
          </cell>
          <cell r="I38868">
            <v>11510714.220000001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3120473.41</v>
          </cell>
          <cell r="R38868">
            <v>3085965.41</v>
          </cell>
          <cell r="S38868">
            <v>3943412.06</v>
          </cell>
          <cell r="T38868">
            <v>3197360.31</v>
          </cell>
          <cell r="U38868">
            <v>5858351.4199999999</v>
          </cell>
          <cell r="V38868">
            <v>2455002.4900000002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7696000</v>
          </cell>
          <cell r="F38981">
            <v>-770000</v>
          </cell>
          <cell r="G38981">
            <v>6926000</v>
          </cell>
          <cell r="H38981">
            <v>2519787.56</v>
          </cell>
          <cell r="I38981">
            <v>1003787.42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386978.73</v>
          </cell>
          <cell r="R38981">
            <v>1307914.53</v>
          </cell>
          <cell r="S38981">
            <v>824894.3</v>
          </cell>
          <cell r="T38981">
            <v>215907.89</v>
          </cell>
          <cell r="U38981">
            <v>438877.33999999997</v>
          </cell>
          <cell r="V38981">
            <v>349002.19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4206000</v>
          </cell>
          <cell r="F39020">
            <v>-3154500</v>
          </cell>
          <cell r="G39020">
            <v>1051500</v>
          </cell>
          <cell r="H39020">
            <v>1040124.22</v>
          </cell>
          <cell r="I39020">
            <v>127371.68</v>
          </cell>
          <cell r="J39020">
            <v>0</v>
          </cell>
          <cell r="K39020">
            <v>0</v>
          </cell>
          <cell r="Q39020">
            <v>337647.12</v>
          </cell>
          <cell r="R39020">
            <v>333082.44</v>
          </cell>
          <cell r="S39020">
            <v>369394.66</v>
          </cell>
          <cell r="T39020">
            <v>127371.68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43097000</v>
          </cell>
          <cell r="F39081">
            <v>0</v>
          </cell>
          <cell r="G39081">
            <v>43097000</v>
          </cell>
          <cell r="H39081">
            <v>9157230.7599999998</v>
          </cell>
          <cell r="I39081">
            <v>11874118.83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2708313.9099999997</v>
          </cell>
          <cell r="R39081">
            <v>3060748.58</v>
          </cell>
          <cell r="S39081">
            <v>3388168.2699999996</v>
          </cell>
          <cell r="T39081">
            <v>3010444.43</v>
          </cell>
          <cell r="U39081">
            <v>6226715.8000000007</v>
          </cell>
          <cell r="V39081">
            <v>2636958.6000000006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6912000</v>
          </cell>
          <cell r="F39194">
            <v>-691000</v>
          </cell>
          <cell r="G39194">
            <v>6221000</v>
          </cell>
          <cell r="H39194">
            <v>1287343.8399999999</v>
          </cell>
          <cell r="I39194">
            <v>1845791.19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341611.44</v>
          </cell>
          <cell r="R39194">
            <v>477988.13</v>
          </cell>
          <cell r="S39194">
            <v>467744.27</v>
          </cell>
          <cell r="T39194">
            <v>1007661.25</v>
          </cell>
          <cell r="U39194">
            <v>348274.58</v>
          </cell>
          <cell r="V39194">
            <v>489855.36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3718000</v>
          </cell>
          <cell r="F39233">
            <v>-2788500</v>
          </cell>
          <cell r="G39233">
            <v>929500</v>
          </cell>
          <cell r="H39233">
            <v>613036.23</v>
          </cell>
          <cell r="I39233">
            <v>659413.9</v>
          </cell>
          <cell r="J39233">
            <v>0</v>
          </cell>
          <cell r="K39233">
            <v>0</v>
          </cell>
          <cell r="Q39233">
            <v>0</v>
          </cell>
          <cell r="R39233">
            <v>627018.29</v>
          </cell>
          <cell r="S39233">
            <v>-13982.060000000001</v>
          </cell>
          <cell r="T39233">
            <v>659413.9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40286000</v>
          </cell>
          <cell r="F39294">
            <v>0</v>
          </cell>
          <cell r="G39294">
            <v>40286000</v>
          </cell>
          <cell r="H39294">
            <v>9782851.370000001</v>
          </cell>
          <cell r="I39294">
            <v>11927850.35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2910205.5</v>
          </cell>
          <cell r="R39294">
            <v>2970288.75</v>
          </cell>
          <cell r="S39294">
            <v>3902357.1200000006</v>
          </cell>
          <cell r="T39294">
            <v>2984188.05</v>
          </cell>
          <cell r="U39294">
            <v>5962249.2800000003</v>
          </cell>
          <cell r="V39294">
            <v>2981413.02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10722000</v>
          </cell>
          <cell r="F39407">
            <v>-838770</v>
          </cell>
          <cell r="G39407">
            <v>9883230</v>
          </cell>
          <cell r="H39407">
            <v>1936758.61</v>
          </cell>
          <cell r="I39407">
            <v>594937.29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1289861.06</v>
          </cell>
          <cell r="R39407">
            <v>480243.05000000005</v>
          </cell>
          <cell r="S39407">
            <v>166654.5</v>
          </cell>
          <cell r="T39407">
            <v>421871.9</v>
          </cell>
          <cell r="U39407">
            <v>33082.07</v>
          </cell>
          <cell r="V39407">
            <v>139983.32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3380000</v>
          </cell>
          <cell r="F39446">
            <v>-2535000</v>
          </cell>
          <cell r="G39446">
            <v>845000</v>
          </cell>
          <cell r="H39446">
            <v>911457.05</v>
          </cell>
          <cell r="I39446">
            <v>321162.92</v>
          </cell>
          <cell r="J39446">
            <v>0</v>
          </cell>
          <cell r="K39446">
            <v>0</v>
          </cell>
          <cell r="Q39446">
            <v>307270.68</v>
          </cell>
          <cell r="R39446">
            <v>295553.45</v>
          </cell>
          <cell r="S39446">
            <v>308632.92</v>
          </cell>
          <cell r="T39446">
            <v>0</v>
          </cell>
          <cell r="U39446">
            <v>321162.92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60750000</v>
          </cell>
          <cell r="F39507">
            <v>4.3655745685100555E-11</v>
          </cell>
          <cell r="G39507">
            <v>60750000</v>
          </cell>
          <cell r="H39507">
            <v>12966362.850000001</v>
          </cell>
          <cell r="I39507">
            <v>15999815.239999998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3810579.44</v>
          </cell>
          <cell r="R39507">
            <v>4064276.56</v>
          </cell>
          <cell r="S39507">
            <v>5091506.8500000006</v>
          </cell>
          <cell r="T39507">
            <v>4149322.169999999</v>
          </cell>
          <cell r="U39507">
            <v>7539098.7400000002</v>
          </cell>
          <cell r="V39507">
            <v>4311394.33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13012000</v>
          </cell>
          <cell r="F39620">
            <v>-481754</v>
          </cell>
          <cell r="G39620">
            <v>12530246</v>
          </cell>
          <cell r="H39620">
            <v>975974.22</v>
          </cell>
          <cell r="I39620">
            <v>310791.90000000002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21230.54</v>
          </cell>
          <cell r="R39620">
            <v>153268.68</v>
          </cell>
          <cell r="S39620">
            <v>801475</v>
          </cell>
          <cell r="T39620">
            <v>143315.4</v>
          </cell>
          <cell r="U39620">
            <v>51155.5</v>
          </cell>
          <cell r="V39620">
            <v>116321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5021000</v>
          </cell>
          <cell r="F39659">
            <v>-3765750</v>
          </cell>
          <cell r="G39659">
            <v>1255250</v>
          </cell>
          <cell r="H39659">
            <v>1284970.8</v>
          </cell>
          <cell r="I39659">
            <v>455873.83999999973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1284970.8</v>
          </cell>
          <cell r="T39659">
            <v>454693.1</v>
          </cell>
          <cell r="U39659">
            <v>0</v>
          </cell>
          <cell r="V39659">
            <v>1180.7399999997499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54018000</v>
          </cell>
          <cell r="F39720">
            <v>-1.1641532182693481E-10</v>
          </cell>
          <cell r="G39720">
            <v>54018000</v>
          </cell>
          <cell r="H39720">
            <v>11776847.190000001</v>
          </cell>
          <cell r="I39720">
            <v>14347386.609999999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3500014.41</v>
          </cell>
          <cell r="R39720">
            <v>3497420.75</v>
          </cell>
          <cell r="S39720">
            <v>4779412.03</v>
          </cell>
          <cell r="T39720">
            <v>3674565.85</v>
          </cell>
          <cell r="U39720">
            <v>5257359.3499999996</v>
          </cell>
          <cell r="V39720">
            <v>5415461.4099999992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8142000</v>
          </cell>
          <cell r="F39833">
            <v>-567289</v>
          </cell>
          <cell r="G39833">
            <v>7574711</v>
          </cell>
          <cell r="H39833">
            <v>540603.52</v>
          </cell>
          <cell r="I39833">
            <v>433035.81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42023.770000000004</v>
          </cell>
          <cell r="R39833">
            <v>321326.49</v>
          </cell>
          <cell r="S39833">
            <v>177253.25999999998</v>
          </cell>
          <cell r="T39833">
            <v>197212</v>
          </cell>
          <cell r="U39833">
            <v>145047.26</v>
          </cell>
          <cell r="V39833">
            <v>90776.55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4538000</v>
          </cell>
          <cell r="F39872">
            <v>-3403500</v>
          </cell>
          <cell r="G39872">
            <v>1134500</v>
          </cell>
          <cell r="H39872">
            <v>1184716.7</v>
          </cell>
          <cell r="I39872">
            <v>394355.44</v>
          </cell>
          <cell r="J39872">
            <v>0</v>
          </cell>
          <cell r="K39872">
            <v>0</v>
          </cell>
          <cell r="Q39872">
            <v>379906.68</v>
          </cell>
          <cell r="R39872">
            <v>379906.68</v>
          </cell>
          <cell r="S39872">
            <v>424903.34</v>
          </cell>
          <cell r="T39872">
            <v>481.67</v>
          </cell>
          <cell r="U39872">
            <v>393873.77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45346000</v>
          </cell>
          <cell r="F39933">
            <v>0</v>
          </cell>
          <cell r="G39933">
            <v>45346000</v>
          </cell>
          <cell r="H39933">
            <v>9852334.3099999987</v>
          </cell>
          <cell r="I39933">
            <v>12780506.99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2934859.19</v>
          </cell>
          <cell r="R39933">
            <v>2980376.6900000004</v>
          </cell>
          <cell r="S39933">
            <v>3937098.4299999997</v>
          </cell>
          <cell r="T39933">
            <v>3176579.94</v>
          </cell>
          <cell r="U39933">
            <v>5881264.2599999998</v>
          </cell>
          <cell r="V39933">
            <v>3722662.7900000005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11396000</v>
          </cell>
          <cell r="F40046">
            <v>-495000</v>
          </cell>
          <cell r="G40046">
            <v>10901000</v>
          </cell>
          <cell r="H40046">
            <v>2524127.0099999998</v>
          </cell>
          <cell r="I40046">
            <v>143273.25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255882</v>
          </cell>
          <cell r="R40046">
            <v>1870536.5</v>
          </cell>
          <cell r="S40046">
            <v>397708.51</v>
          </cell>
          <cell r="T40046">
            <v>22806.29</v>
          </cell>
          <cell r="U40046">
            <v>-115772.84</v>
          </cell>
          <cell r="V40046">
            <v>236239.8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3766000</v>
          </cell>
          <cell r="F40085">
            <v>-2824500</v>
          </cell>
          <cell r="G40085">
            <v>941500</v>
          </cell>
          <cell r="H40085">
            <v>991035.25</v>
          </cell>
          <cell r="I40085">
            <v>347581.68</v>
          </cell>
          <cell r="J40085">
            <v>0</v>
          </cell>
          <cell r="K40085">
            <v>0</v>
          </cell>
          <cell r="Q40085">
            <v>301475</v>
          </cell>
          <cell r="R40085">
            <v>318411.78999999998</v>
          </cell>
          <cell r="S40085">
            <v>371148.46</v>
          </cell>
          <cell r="T40085">
            <v>32.869999999999997</v>
          </cell>
          <cell r="U40085">
            <v>347548.81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51981000</v>
          </cell>
          <cell r="F40146">
            <v>0</v>
          </cell>
          <cell r="G40146">
            <v>51981000</v>
          </cell>
          <cell r="H40146">
            <v>22084182.190000001</v>
          </cell>
          <cell r="I40146">
            <v>4257055.58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20435084.900000002</v>
          </cell>
          <cell r="R40146">
            <v>880767.21</v>
          </cell>
          <cell r="S40146">
            <v>768330.08000000007</v>
          </cell>
          <cell r="T40146">
            <v>209248.71000000002</v>
          </cell>
          <cell r="U40146">
            <v>3220882.98</v>
          </cell>
          <cell r="V40146">
            <v>826923.89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7006000</v>
          </cell>
          <cell r="F40259">
            <v>-701000</v>
          </cell>
          <cell r="G40259">
            <v>6305000</v>
          </cell>
          <cell r="H40259">
            <v>1114654.8700000001</v>
          </cell>
          <cell r="I40259">
            <v>577556.17999999993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185562.53999999998</v>
          </cell>
          <cell r="R40259">
            <v>404721.85</v>
          </cell>
          <cell r="S40259">
            <v>524370.48</v>
          </cell>
          <cell r="T40259">
            <v>222874.75</v>
          </cell>
          <cell r="U40259">
            <v>132538</v>
          </cell>
          <cell r="V40259">
            <v>222143.43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4495000</v>
          </cell>
          <cell r="F40298">
            <v>-3371250</v>
          </cell>
          <cell r="G40298">
            <v>1123750</v>
          </cell>
          <cell r="H40298">
            <v>1145418.3799999999</v>
          </cell>
          <cell r="I40298">
            <v>411627.32</v>
          </cell>
          <cell r="J40298">
            <v>0</v>
          </cell>
          <cell r="K40298">
            <v>0</v>
          </cell>
          <cell r="Q40298">
            <v>347781.14</v>
          </cell>
          <cell r="R40298">
            <v>408022.55</v>
          </cell>
          <cell r="S40298">
            <v>389614.68999999994</v>
          </cell>
          <cell r="T40298">
            <v>410847.08</v>
          </cell>
          <cell r="U40298">
            <v>780.24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54561000</v>
          </cell>
          <cell r="F40359">
            <v>0</v>
          </cell>
          <cell r="G40359">
            <v>54561000</v>
          </cell>
          <cell r="H40359">
            <v>11942025.349999998</v>
          </cell>
          <cell r="I40359">
            <v>14873234.800000001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3622085.39</v>
          </cell>
          <cell r="R40359">
            <v>3621256.63</v>
          </cell>
          <cell r="S40359">
            <v>4698683.33</v>
          </cell>
          <cell r="T40359">
            <v>3844067.38</v>
          </cell>
          <cell r="U40359">
            <v>7192986.8099999996</v>
          </cell>
          <cell r="V40359">
            <v>3836180.61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7380000</v>
          </cell>
          <cell r="F40472">
            <v>-727236</v>
          </cell>
          <cell r="G40472">
            <v>6652764</v>
          </cell>
          <cell r="H40472">
            <v>597580.06000000006</v>
          </cell>
          <cell r="I40472">
            <v>1237050.27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161916.5</v>
          </cell>
          <cell r="R40472">
            <v>227567.63</v>
          </cell>
          <cell r="S40472">
            <v>208095.93000000002</v>
          </cell>
          <cell r="T40472">
            <v>123607.29000000001</v>
          </cell>
          <cell r="U40472">
            <v>400921.69999999995</v>
          </cell>
          <cell r="V40472">
            <v>712521.28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4686000</v>
          </cell>
          <cell r="F40511">
            <v>-3514500</v>
          </cell>
          <cell r="G40511">
            <v>1171500</v>
          </cell>
          <cell r="H40511">
            <v>1234387.46</v>
          </cell>
          <cell r="I40511">
            <v>413160.99</v>
          </cell>
          <cell r="J40511">
            <v>0</v>
          </cell>
          <cell r="K40511">
            <v>0</v>
          </cell>
          <cell r="Q40511">
            <v>392856.48</v>
          </cell>
          <cell r="R40511">
            <v>394187.77</v>
          </cell>
          <cell r="S40511">
            <v>447343.20999999996</v>
          </cell>
          <cell r="T40511">
            <v>413160.99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52426000</v>
          </cell>
          <cell r="F40572">
            <v>0</v>
          </cell>
          <cell r="G40572">
            <v>52426000</v>
          </cell>
          <cell r="H40572">
            <v>11562575.23</v>
          </cell>
          <cell r="I40572">
            <v>16275296.91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3432887.17</v>
          </cell>
          <cell r="R40572">
            <v>3536813.5199999996</v>
          </cell>
          <cell r="S40572">
            <v>4592874.5399999991</v>
          </cell>
          <cell r="T40572">
            <v>3901347.110000005</v>
          </cell>
          <cell r="U40572">
            <v>7698735.5899999999</v>
          </cell>
          <cell r="V40572">
            <v>4675214.2099999953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6604000</v>
          </cell>
          <cell r="F40685">
            <v>-660000</v>
          </cell>
          <cell r="G40685">
            <v>5944000</v>
          </cell>
          <cell r="H40685">
            <v>2684217.12</v>
          </cell>
          <cell r="I40685">
            <v>-1146839.75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446200.08</v>
          </cell>
          <cell r="R40685">
            <v>330328.49</v>
          </cell>
          <cell r="S40685">
            <v>1907688.55</v>
          </cell>
          <cell r="T40685">
            <v>511932.64</v>
          </cell>
          <cell r="U40685">
            <v>65648.499999999985</v>
          </cell>
          <cell r="V40685">
            <v>-1724420.8900000001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4347000</v>
          </cell>
          <cell r="F40724">
            <v>-3260250</v>
          </cell>
          <cell r="G40724">
            <v>1086750</v>
          </cell>
          <cell r="H40724">
            <v>1149688.01</v>
          </cell>
          <cell r="I40724">
            <v>410994.01000000024</v>
          </cell>
          <cell r="J40724">
            <v>0</v>
          </cell>
          <cell r="K40724">
            <v>0</v>
          </cell>
          <cell r="Q40724">
            <v>0</v>
          </cell>
          <cell r="R40724">
            <v>371288.05</v>
          </cell>
          <cell r="S40724">
            <v>778399.96</v>
          </cell>
          <cell r="T40724">
            <v>410994.01000000024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40128000</v>
          </cell>
          <cell r="F40785">
            <v>2.9103830456733704E-11</v>
          </cell>
          <cell r="G40785">
            <v>40128000</v>
          </cell>
          <cell r="H40785">
            <v>9253132.1600000001</v>
          </cell>
          <cell r="I40785">
            <v>11026344.910000002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2923985.16</v>
          </cell>
          <cell r="R40785">
            <v>2827094</v>
          </cell>
          <cell r="S40785">
            <v>3502053</v>
          </cell>
          <cell r="T40785">
            <v>2839047.78</v>
          </cell>
          <cell r="U40785">
            <v>5144083.9400000004</v>
          </cell>
          <cell r="V40785">
            <v>3043213.19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7701000</v>
          </cell>
          <cell r="F40898">
            <v>-770100</v>
          </cell>
          <cell r="G40898">
            <v>6930900</v>
          </cell>
          <cell r="H40898">
            <v>786736.96000000008</v>
          </cell>
          <cell r="I40898">
            <v>1146253.29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364534.03</v>
          </cell>
          <cell r="R40898">
            <v>-36733.199999999983</v>
          </cell>
          <cell r="S40898">
            <v>458936.13</v>
          </cell>
          <cell r="T40898">
            <v>348874.69</v>
          </cell>
          <cell r="U40898">
            <v>329822.01</v>
          </cell>
          <cell r="V40898">
            <v>467556.59000000008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3475000</v>
          </cell>
          <cell r="F40937">
            <v>-2606250</v>
          </cell>
          <cell r="G40937">
            <v>868750</v>
          </cell>
          <cell r="H40937">
            <v>956789.6399999999</v>
          </cell>
          <cell r="I40937">
            <v>311484.36</v>
          </cell>
          <cell r="J40937">
            <v>0</v>
          </cell>
          <cell r="K40937">
            <v>0</v>
          </cell>
          <cell r="Q40937">
            <v>311326.08000000002</v>
          </cell>
          <cell r="R40937">
            <v>309740.40000000002</v>
          </cell>
          <cell r="S40937">
            <v>335723.16</v>
          </cell>
          <cell r="T40937">
            <v>311484.36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57078000</v>
          </cell>
          <cell r="F40998">
            <v>0</v>
          </cell>
          <cell r="G40998">
            <v>57078000</v>
          </cell>
          <cell r="H40998">
            <v>15209549.23</v>
          </cell>
          <cell r="I40998">
            <v>11587945.130000001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3626812.84</v>
          </cell>
          <cell r="R40998">
            <v>3658560.1700000004</v>
          </cell>
          <cell r="S40998">
            <v>7924176.2200000007</v>
          </cell>
          <cell r="T40998">
            <v>4302115.22</v>
          </cell>
          <cell r="U40998">
            <v>3449041.81</v>
          </cell>
          <cell r="V40998">
            <v>3836788.1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10094000</v>
          </cell>
          <cell r="F41111">
            <v>-1009400</v>
          </cell>
          <cell r="G41111">
            <v>9084600</v>
          </cell>
          <cell r="H41111">
            <v>2745955.81</v>
          </cell>
          <cell r="I41111">
            <v>1905850.96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122997.27</v>
          </cell>
          <cell r="R41111">
            <v>852994.92999999993</v>
          </cell>
          <cell r="S41111">
            <v>1769963.6099999999</v>
          </cell>
          <cell r="T41111">
            <v>591969.07000000007</v>
          </cell>
          <cell r="U41111">
            <v>473462.44999999995</v>
          </cell>
          <cell r="V41111">
            <v>840419.44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4884000</v>
          </cell>
          <cell r="F41150">
            <v>-3663000</v>
          </cell>
          <cell r="G41150">
            <v>1221000</v>
          </cell>
          <cell r="H41150">
            <v>782589.95</v>
          </cell>
          <cell r="I41150">
            <v>1195970.76</v>
          </cell>
          <cell r="J41150">
            <v>0</v>
          </cell>
          <cell r="K41150">
            <v>0</v>
          </cell>
          <cell r="Q41150">
            <v>388803.24</v>
          </cell>
          <cell r="R41150">
            <v>393786.71</v>
          </cell>
          <cell r="S41150">
            <v>0</v>
          </cell>
          <cell r="T41150">
            <v>801740.28</v>
          </cell>
          <cell r="U41150">
            <v>394230.48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56411000</v>
          </cell>
          <cell r="F41211">
            <v>0</v>
          </cell>
          <cell r="G41211">
            <v>56411000</v>
          </cell>
          <cell r="H41211">
            <v>11503740.649999999</v>
          </cell>
          <cell r="I41211">
            <v>16593217.6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3459807</v>
          </cell>
          <cell r="R41211">
            <v>3522916.4899999998</v>
          </cell>
          <cell r="S41211">
            <v>4521017.16</v>
          </cell>
          <cell r="T41211">
            <v>7924331.4500000002</v>
          </cell>
          <cell r="U41211">
            <v>3578003.3899999997</v>
          </cell>
          <cell r="V41211">
            <v>5090882.76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6826000</v>
          </cell>
          <cell r="F41324">
            <v>0</v>
          </cell>
          <cell r="G41324">
            <v>6826000</v>
          </cell>
          <cell r="H41324">
            <v>1217151.1600000001</v>
          </cell>
          <cell r="I41324">
            <v>1403316.23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4000</v>
          </cell>
          <cell r="R41324">
            <v>734141.34</v>
          </cell>
          <cell r="S41324">
            <v>479009.82</v>
          </cell>
          <cell r="T41324">
            <v>210505.78</v>
          </cell>
          <cell r="U41324">
            <v>241351.3</v>
          </cell>
          <cell r="V41324">
            <v>951459.15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4855000</v>
          </cell>
          <cell r="F41363">
            <v>-3641250</v>
          </cell>
          <cell r="G41363">
            <v>1213750</v>
          </cell>
          <cell r="H41363">
            <v>1130266.44</v>
          </cell>
          <cell r="I41363">
            <v>417500.35</v>
          </cell>
          <cell r="J41363">
            <v>0</v>
          </cell>
          <cell r="K41363">
            <v>0</v>
          </cell>
          <cell r="Q41363">
            <v>0</v>
          </cell>
          <cell r="R41363">
            <v>750565.92</v>
          </cell>
          <cell r="S41363">
            <v>379700.52</v>
          </cell>
          <cell r="T41363">
            <v>417500.35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50777000</v>
          </cell>
          <cell r="F41424">
            <v>0</v>
          </cell>
          <cell r="G41424">
            <v>50777000</v>
          </cell>
          <cell r="H41424">
            <v>14662862.780000001</v>
          </cell>
          <cell r="I41424">
            <v>12855621.359999999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4627408.16</v>
          </cell>
          <cell r="R41424">
            <v>5560161.5599999996</v>
          </cell>
          <cell r="S41424">
            <v>4475293.0600000005</v>
          </cell>
          <cell r="T41424">
            <v>3858838.44</v>
          </cell>
          <cell r="U41424">
            <v>3825805.0700000003</v>
          </cell>
          <cell r="V41424">
            <v>5170977.8500000006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7791000</v>
          </cell>
          <cell r="F41537">
            <v>-779000</v>
          </cell>
          <cell r="G41537">
            <v>7012000</v>
          </cell>
          <cell r="H41537">
            <v>2600766.4900000002</v>
          </cell>
          <cell r="I41537">
            <v>1835426.43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820024.6</v>
          </cell>
          <cell r="R41537">
            <v>1253403.26</v>
          </cell>
          <cell r="S41537">
            <v>527338.63</v>
          </cell>
          <cell r="T41537">
            <v>219621</v>
          </cell>
          <cell r="U41537">
            <v>769980</v>
          </cell>
          <cell r="V41537">
            <v>845825.42999999993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4367000</v>
          </cell>
          <cell r="F41576">
            <v>-3275250</v>
          </cell>
          <cell r="G41576">
            <v>1091750</v>
          </cell>
          <cell r="H41576">
            <v>1236358.6099999999</v>
          </cell>
          <cell r="I41576">
            <v>275591.79000000004</v>
          </cell>
          <cell r="J41576">
            <v>0</v>
          </cell>
          <cell r="K41576">
            <v>0</v>
          </cell>
          <cell r="Q41576">
            <v>393721.66</v>
          </cell>
          <cell r="R41576">
            <v>479680</v>
          </cell>
          <cell r="S41576">
            <v>362956.95</v>
          </cell>
          <cell r="T41576">
            <v>785271.79</v>
          </cell>
          <cell r="U41576">
            <v>-509680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54417000</v>
          </cell>
          <cell r="F41637">
            <v>0</v>
          </cell>
          <cell r="G41637">
            <v>54417000</v>
          </cell>
          <cell r="H41637">
            <v>11155844.529999999</v>
          </cell>
          <cell r="I41637">
            <v>13196315.910000002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3358114.0100000002</v>
          </cell>
          <cell r="R41637">
            <v>3470678.9</v>
          </cell>
          <cell r="S41637">
            <v>4327051.62</v>
          </cell>
          <cell r="T41637">
            <v>3362216.9</v>
          </cell>
          <cell r="U41637">
            <v>6398509.7999999998</v>
          </cell>
          <cell r="V41637">
            <v>3435589.2100000018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9496000</v>
          </cell>
          <cell r="F41750">
            <v>-1269000</v>
          </cell>
          <cell r="G41750">
            <v>8227000</v>
          </cell>
          <cell r="H41750">
            <v>192091.21</v>
          </cell>
          <cell r="I41750">
            <v>235374.34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117340.70999999999</v>
          </cell>
          <cell r="S41750">
            <v>74750.5</v>
          </cell>
          <cell r="T41750">
            <v>72637</v>
          </cell>
          <cell r="U41750">
            <v>49088.5</v>
          </cell>
          <cell r="V41750">
            <v>113648.84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4646000</v>
          </cell>
          <cell r="F41789">
            <v>-3484500</v>
          </cell>
          <cell r="G41789">
            <v>1161500</v>
          </cell>
          <cell r="H41789">
            <v>727692.96</v>
          </cell>
          <cell r="I41789">
            <v>731393.2899999998</v>
          </cell>
          <cell r="J41789">
            <v>0</v>
          </cell>
          <cell r="K41789">
            <v>0</v>
          </cell>
          <cell r="Q41789">
            <v>0</v>
          </cell>
          <cell r="R41789">
            <v>363846.48</v>
          </cell>
          <cell r="S41789">
            <v>363846.48</v>
          </cell>
          <cell r="T41789">
            <v>735285.00999999978</v>
          </cell>
          <cell r="U41789">
            <v>-3891.7199999999721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43515000</v>
          </cell>
          <cell r="F41850">
            <v>0</v>
          </cell>
          <cell r="G41850">
            <v>43515000</v>
          </cell>
          <cell r="H41850">
            <v>10219204.1</v>
          </cell>
          <cell r="I41850">
            <v>12336590.18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2922430.07</v>
          </cell>
          <cell r="R41850">
            <v>3658599.81</v>
          </cell>
          <cell r="S41850">
            <v>3638174.2199999997</v>
          </cell>
          <cell r="T41850">
            <v>3945641.33</v>
          </cell>
          <cell r="U41850">
            <v>5828091.7800000003</v>
          </cell>
          <cell r="V41850">
            <v>2562857.0700000003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6018000</v>
          </cell>
          <cell r="F41963">
            <v>-300000</v>
          </cell>
          <cell r="G41963">
            <v>5718000</v>
          </cell>
          <cell r="H41963">
            <v>1700966.33</v>
          </cell>
          <cell r="I41963">
            <v>235649.13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37741.79</v>
          </cell>
          <cell r="R41963">
            <v>528401.19999999995</v>
          </cell>
          <cell r="S41963">
            <v>1134823.3399999999</v>
          </cell>
          <cell r="T41963">
            <v>31986.41</v>
          </cell>
          <cell r="U41963">
            <v>166460.63</v>
          </cell>
          <cell r="V41963">
            <v>37202.089999999997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3247000</v>
          </cell>
          <cell r="F42002">
            <v>-2435250</v>
          </cell>
          <cell r="G42002">
            <v>811750</v>
          </cell>
          <cell r="H42002">
            <v>799993.97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535141.84</v>
          </cell>
          <cell r="S42002">
            <v>264852.13</v>
          </cell>
          <cell r="T42002">
            <v>535141.84</v>
          </cell>
          <cell r="U42002">
            <v>-535141.84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15292000</v>
          </cell>
          <cell r="F42063">
            <v>0</v>
          </cell>
          <cell r="G42063">
            <v>15292000</v>
          </cell>
          <cell r="H42063">
            <v>2774934.8</v>
          </cell>
          <cell r="I42063">
            <v>2969633.65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519489</v>
          </cell>
          <cell r="R42063">
            <v>607229.06999999995</v>
          </cell>
          <cell r="S42063">
            <v>1648216.73</v>
          </cell>
          <cell r="T42063">
            <v>749036</v>
          </cell>
          <cell r="U42063">
            <v>727546.5</v>
          </cell>
          <cell r="V42063">
            <v>1493051.15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24262000</v>
          </cell>
          <cell r="F42176">
            <v>-4050036</v>
          </cell>
          <cell r="G42176">
            <v>20211964</v>
          </cell>
          <cell r="H42176">
            <v>4233107.49</v>
          </cell>
          <cell r="I42176">
            <v>696815.67999999993</v>
          </cell>
          <cell r="J42176">
            <v>0</v>
          </cell>
          <cell r="K42176">
            <v>0</v>
          </cell>
          <cell r="L42176">
            <v>324428</v>
          </cell>
          <cell r="M42176">
            <v>45822.75</v>
          </cell>
          <cell r="N42176">
            <v>0</v>
          </cell>
          <cell r="O42176">
            <v>0</v>
          </cell>
          <cell r="P42176">
            <v>370250.75</v>
          </cell>
          <cell r="Q42176">
            <v>3397704</v>
          </cell>
          <cell r="R42176">
            <v>292911.14</v>
          </cell>
          <cell r="S42176">
            <v>218064.34999999998</v>
          </cell>
          <cell r="T42176">
            <v>157657.12</v>
          </cell>
          <cell r="U42176">
            <v>286046.08999999997</v>
          </cell>
          <cell r="V42176">
            <v>207289.72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1201000</v>
          </cell>
          <cell r="F42215">
            <v>-900500</v>
          </cell>
          <cell r="G42215">
            <v>300500</v>
          </cell>
          <cell r="H42215">
            <v>135409.44</v>
          </cell>
          <cell r="I42215">
            <v>157915.92000000001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76070.759999999995</v>
          </cell>
          <cell r="S42215">
            <v>59338.68</v>
          </cell>
          <cell r="T42215">
            <v>0</v>
          </cell>
          <cell r="U42215">
            <v>78957.960000000006</v>
          </cell>
          <cell r="V42215">
            <v>78957.960000000006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158616507000</v>
          </cell>
          <cell r="F42643">
            <v>-94363999.999999091</v>
          </cell>
          <cell r="H42643">
            <v>15074977796.930002</v>
          </cell>
          <cell r="I42643">
            <v>40751339417.628006</v>
          </cell>
          <cell r="J42643">
            <v>0</v>
          </cell>
          <cell r="K42643">
            <v>0</v>
          </cell>
          <cell r="L42643">
            <v>2283443953.8400002</v>
          </cell>
          <cell r="M42643">
            <v>3805663280.0100002</v>
          </cell>
          <cell r="N42643">
            <v>0</v>
          </cell>
          <cell r="O42643">
            <v>0</v>
          </cell>
          <cell r="P42643">
            <v>6089107233.8499994</v>
          </cell>
          <cell r="Q42643">
            <v>638770093.57000005</v>
          </cell>
          <cell r="R42643">
            <v>7513809050.75</v>
          </cell>
          <cell r="S42643">
            <v>4638954698.7699995</v>
          </cell>
          <cell r="T42643">
            <v>23091445116.16</v>
          </cell>
          <cell r="U42643">
            <v>1587821429.878</v>
          </cell>
          <cell r="V42643">
            <v>12266409591.580002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55826317214.557991</v>
          </cell>
          <cell r="AD42643">
            <v>102695825785.44199</v>
          </cell>
        </row>
        <row r="43069">
          <cell r="E43069">
            <v>1669500</v>
          </cell>
          <cell r="F43069">
            <v>0</v>
          </cell>
          <cell r="H43069">
            <v>0</v>
          </cell>
          <cell r="I43069">
            <v>126903.26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157571.62</v>
          </cell>
          <cell r="U43069">
            <v>-30940.930000000004</v>
          </cell>
          <cell r="V43069">
            <v>272.57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57881343</v>
          </cell>
          <cell r="F43456">
            <v>0</v>
          </cell>
          <cell r="G43456">
            <v>57881343</v>
          </cell>
          <cell r="H43456">
            <v>57881343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57881343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65557000</v>
          </cell>
          <cell r="F44198">
            <v>0</v>
          </cell>
          <cell r="G44198">
            <v>65557000</v>
          </cell>
          <cell r="H44198">
            <v>138659.81</v>
          </cell>
          <cell r="I44198">
            <v>1653865.48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138659.81</v>
          </cell>
          <cell r="T44198">
            <v>221736.53999999998</v>
          </cell>
          <cell r="U44198">
            <v>1388996.99</v>
          </cell>
          <cell r="V44198">
            <v>43131.95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2196445</v>
          </cell>
          <cell r="F44731">
            <v>0</v>
          </cell>
          <cell r="G44731">
            <v>2196445</v>
          </cell>
          <cell r="H44731">
            <v>2196443.9499999997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2196443.9499999997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5861000</v>
          </cell>
          <cell r="F45116">
            <v>0</v>
          </cell>
          <cell r="G45116">
            <v>5861000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3739000</v>
          </cell>
          <cell r="F45151">
            <v>0</v>
          </cell>
          <cell r="G45151">
            <v>3739000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662500000</v>
          </cell>
          <cell r="F46394">
            <v>0</v>
          </cell>
          <cell r="G46394">
            <v>662500000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100000000000</v>
          </cell>
          <cell r="F50228">
            <v>0</v>
          </cell>
          <cell r="G50228">
            <v>100000000000</v>
          </cell>
          <cell r="H50228">
            <v>0</v>
          </cell>
          <cell r="I50228">
            <v>99060144941.719986</v>
          </cell>
          <cell r="J50228">
            <v>0</v>
          </cell>
          <cell r="K50228">
            <v>0</v>
          </cell>
          <cell r="L50228">
            <v>0</v>
          </cell>
          <cell r="M50228">
            <v>80301181545.089996</v>
          </cell>
          <cell r="N50228">
            <v>0</v>
          </cell>
          <cell r="O50228">
            <v>0</v>
          </cell>
          <cell r="P50228">
            <v>80301181545.089996</v>
          </cell>
          <cell r="Q50228">
            <v>0</v>
          </cell>
          <cell r="R50228">
            <v>0</v>
          </cell>
          <cell r="S50228">
            <v>0</v>
          </cell>
          <cell r="T50228">
            <v>18757559800</v>
          </cell>
          <cell r="U50228">
            <v>1403596.63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65298632507</v>
          </cell>
          <cell r="F50441">
            <v>0</v>
          </cell>
          <cell r="G50441">
            <v>65298632507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4316">
          <cell r="E54316">
            <v>324714543795</v>
          </cell>
          <cell r="F54316">
            <v>-94363999.999999091</v>
          </cell>
          <cell r="G54316">
            <v>324620179795.00018</v>
          </cell>
          <cell r="H54316">
            <v>15135194243.690002</v>
          </cell>
          <cell r="I54316">
            <v>139813265128.08801</v>
          </cell>
          <cell r="J54316">
            <v>0</v>
          </cell>
          <cell r="K54316">
            <v>0</v>
          </cell>
          <cell r="L54316">
            <v>2283443953.8400002</v>
          </cell>
          <cell r="M54316">
            <v>84106844825.100006</v>
          </cell>
          <cell r="N54316">
            <v>0</v>
          </cell>
          <cell r="O54316">
            <v>0</v>
          </cell>
          <cell r="P54316">
            <v>86390288778.940002</v>
          </cell>
          <cell r="Q54316">
            <v>638770093.57000005</v>
          </cell>
          <cell r="R54316">
            <v>7573886837.7000008</v>
          </cell>
          <cell r="S54316">
            <v>4639093358.579999</v>
          </cell>
          <cell r="T54316">
            <v>41849384224.32</v>
          </cell>
          <cell r="U54316">
            <v>1590583082.5679998</v>
          </cell>
          <cell r="V54316">
            <v>12266452996.100002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154948459371.77802</v>
          </cell>
          <cell r="AD54316">
            <v>169671720423.22217</v>
          </cell>
        </row>
      </sheetData>
      <sheetData sheetId="11"/>
      <sheetData sheetId="12"/>
      <sheetData sheetId="13"/>
      <sheetData sheetId="14"/>
      <sheetData sheetId="15">
        <row r="69">
          <cell r="E69">
            <v>195867000</v>
          </cell>
        </row>
      </sheetData>
      <sheetData sheetId="16">
        <row r="438">
          <cell r="E438">
            <v>568750</v>
          </cell>
        </row>
      </sheetData>
      <sheetData sheetId="17">
        <row r="16">
          <cell r="E16">
            <v>191773166.99999997</v>
          </cell>
        </row>
      </sheetData>
      <sheetData sheetId="18"/>
      <sheetData sheetId="19">
        <row r="219">
          <cell r="G219">
            <v>239170000</v>
          </cell>
        </row>
      </sheetData>
      <sheetData sheetId="20">
        <row r="219">
          <cell r="G219">
            <v>80932076</v>
          </cell>
        </row>
      </sheetData>
      <sheetData sheetId="21">
        <row r="219">
          <cell r="G219">
            <v>0</v>
          </cell>
        </row>
      </sheetData>
      <sheetData sheetId="22">
        <row r="219">
          <cell r="G219">
            <v>587837000</v>
          </cell>
        </row>
      </sheetData>
      <sheetData sheetId="23">
        <row r="219">
          <cell r="G219">
            <v>1340406875</v>
          </cell>
        </row>
      </sheetData>
      <sheetData sheetId="24">
        <row r="219">
          <cell r="G219">
            <v>3411243289</v>
          </cell>
        </row>
      </sheetData>
      <sheetData sheetId="25">
        <row r="219">
          <cell r="G219">
            <v>21680534566</v>
          </cell>
        </row>
      </sheetData>
      <sheetData sheetId="26">
        <row r="219">
          <cell r="G219">
            <v>13608105</v>
          </cell>
        </row>
      </sheetData>
      <sheetData sheetId="27"/>
      <sheetData sheetId="28">
        <row r="219">
          <cell r="G219">
            <v>0</v>
          </cell>
        </row>
      </sheetData>
      <sheetData sheetId="29">
        <row r="219">
          <cell r="G219">
            <v>965457675</v>
          </cell>
        </row>
      </sheetData>
      <sheetData sheetId="30">
        <row r="219">
          <cell r="G219">
            <v>620890000</v>
          </cell>
        </row>
      </sheetData>
      <sheetData sheetId="31">
        <row r="215">
          <cell r="C215">
            <v>7114000</v>
          </cell>
        </row>
      </sheetData>
      <sheetData sheetId="32">
        <row r="8">
          <cell r="F8">
            <v>21566750</v>
          </cell>
          <cell r="G8">
            <v>1706250</v>
          </cell>
        </row>
        <row r="20">
          <cell r="G20">
            <v>3302250</v>
          </cell>
        </row>
      </sheetData>
      <sheetData sheetId="33">
        <row r="25">
          <cell r="P25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5">
          <cell r="F75">
            <v>0</v>
          </cell>
        </row>
        <row r="84">
          <cell r="G84">
            <v>158490688000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S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57"/>
  <sheetViews>
    <sheetView tabSelected="1" topLeftCell="A2665" zoomScale="96" zoomScaleNormal="96" workbookViewId="0">
      <selection activeCell="AE13" sqref="AE13"/>
    </sheetView>
  </sheetViews>
  <sheetFormatPr defaultColWidth="8.85546875" defaultRowHeight="15" customHeight="1" x14ac:dyDescent="0.2"/>
  <cols>
    <col min="1" max="1" width="50.85546875" style="2" customWidth="1"/>
    <col min="2" max="3" width="24.7109375" style="3" hidden="1" customWidth="1"/>
    <col min="4" max="4" width="24.7109375" style="3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7109375" style="2" customWidth="1"/>
    <col min="27" max="27" width="20.85546875" style="2" customWidth="1"/>
    <col min="28" max="28" width="12.42578125" style="2" customWidth="1"/>
    <col min="29" max="29" width="12.140625" style="2" customWidth="1"/>
    <col min="30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12</v>
      </c>
      <c r="F9" s="14" t="s">
        <v>12</v>
      </c>
      <c r="G9" s="14" t="s">
        <v>12</v>
      </c>
      <c r="H9" s="14" t="s">
        <v>12</v>
      </c>
      <c r="I9" s="15" t="s">
        <v>13</v>
      </c>
      <c r="J9" s="14" t="s">
        <v>13</v>
      </c>
      <c r="K9" s="14" t="s">
        <v>13</v>
      </c>
      <c r="L9" s="14" t="s">
        <v>13</v>
      </c>
      <c r="M9" s="14" t="s">
        <v>14</v>
      </c>
      <c r="N9" s="14" t="s">
        <v>15</v>
      </c>
      <c r="O9" s="14" t="s">
        <v>15</v>
      </c>
      <c r="P9" s="14" t="s">
        <v>15</v>
      </c>
      <c r="Q9" s="14" t="s">
        <v>15</v>
      </c>
      <c r="R9" s="14" t="s">
        <v>15</v>
      </c>
      <c r="S9" s="14" t="s">
        <v>15</v>
      </c>
      <c r="T9" s="14" t="s">
        <v>15</v>
      </c>
      <c r="U9" s="14" t="s">
        <v>15</v>
      </c>
      <c r="V9" s="14" t="s">
        <v>15</v>
      </c>
      <c r="W9" s="14" t="s">
        <v>15</v>
      </c>
      <c r="X9" s="14" t="s">
        <v>15</v>
      </c>
      <c r="Y9" s="14" t="s">
        <v>15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16</v>
      </c>
      <c r="F10" s="21" t="s">
        <v>17</v>
      </c>
      <c r="G10" s="21" t="s">
        <v>18</v>
      </c>
      <c r="H10" s="21" t="s">
        <v>19</v>
      </c>
      <c r="I10" s="22" t="s">
        <v>16</v>
      </c>
      <c r="J10" s="21" t="s">
        <v>17</v>
      </c>
      <c r="K10" s="21" t="s">
        <v>18</v>
      </c>
      <c r="L10" s="21" t="s">
        <v>19</v>
      </c>
      <c r="M10" s="21" t="s">
        <v>13</v>
      </c>
      <c r="N10" s="23" t="s">
        <v>20</v>
      </c>
      <c r="O10" s="23" t="s">
        <v>21</v>
      </c>
      <c r="P10" s="23" t="s">
        <v>22</v>
      </c>
      <c r="Q10" s="23" t="s">
        <v>23</v>
      </c>
      <c r="R10" s="23" t="s">
        <v>24</v>
      </c>
      <c r="S10" s="23" t="s">
        <v>25</v>
      </c>
      <c r="T10" s="21" t="s">
        <v>26</v>
      </c>
      <c r="U10" s="21" t="s">
        <v>27</v>
      </c>
      <c r="V10" s="21" t="s">
        <v>28</v>
      </c>
      <c r="W10" s="21" t="s">
        <v>29</v>
      </c>
      <c r="X10" s="21" t="s">
        <v>30</v>
      </c>
      <c r="Y10" s="21" t="s">
        <v>31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34</v>
      </c>
      <c r="B15" s="32">
        <f t="shared" ref="B15:Y18" si="0">B25+B35+B45+B55+B65+B75+B85+B95+B105+B115+B125+B135+B145+B155+B165+B175+B185</f>
        <v>195867000</v>
      </c>
      <c r="C15" s="32">
        <f t="shared" si="0"/>
        <v>0</v>
      </c>
      <c r="D15" s="32">
        <f t="shared" si="0"/>
        <v>195866999.99999997</v>
      </c>
      <c r="E15" s="32">
        <f t="shared" si="0"/>
        <v>67004840.129999995</v>
      </c>
      <c r="F15" s="32">
        <f t="shared" si="0"/>
        <v>63363420.600000009</v>
      </c>
      <c r="G15" s="32">
        <f t="shared" si="0"/>
        <v>0</v>
      </c>
      <c r="H15" s="32">
        <f t="shared" si="0"/>
        <v>0</v>
      </c>
      <c r="I15" s="32">
        <f t="shared" si="0"/>
        <v>724764.27</v>
      </c>
      <c r="J15" s="32">
        <f t="shared" si="0"/>
        <v>1302333.0700000003</v>
      </c>
      <c r="K15" s="32">
        <f t="shared" si="0"/>
        <v>0</v>
      </c>
      <c r="L15" s="32">
        <f t="shared" si="0"/>
        <v>0</v>
      </c>
      <c r="M15" s="32">
        <f t="shared" si="0"/>
        <v>2027097.34</v>
      </c>
      <c r="N15" s="32">
        <f t="shared" si="0"/>
        <v>14711186.99</v>
      </c>
      <c r="O15" s="32">
        <f t="shared" si="0"/>
        <v>17151686.550000001</v>
      </c>
      <c r="P15" s="32">
        <f t="shared" si="0"/>
        <v>34417202.32</v>
      </c>
      <c r="Q15" s="32">
        <f t="shared" si="0"/>
        <v>16140848.359999999</v>
      </c>
      <c r="R15" s="32">
        <f t="shared" si="0"/>
        <v>12271732.91</v>
      </c>
      <c r="S15" s="32">
        <f t="shared" si="0"/>
        <v>33648506.260000005</v>
      </c>
      <c r="T15" s="32">
        <f t="shared" si="0"/>
        <v>0</v>
      </c>
      <c r="U15" s="32">
        <f t="shared" si="0"/>
        <v>0</v>
      </c>
      <c r="V15" s="32">
        <f t="shared" si="0"/>
        <v>0</v>
      </c>
      <c r="W15" s="32">
        <f t="shared" si="0"/>
        <v>0</v>
      </c>
      <c r="X15" s="32">
        <f t="shared" si="0"/>
        <v>0</v>
      </c>
      <c r="Y15" s="32">
        <f t="shared" si="0"/>
        <v>0</v>
      </c>
      <c r="Z15" s="32">
        <f>SUM(M15:Y15)</f>
        <v>130368260.73</v>
      </c>
      <c r="AA15" s="32">
        <f>D15-Z15</f>
        <v>65498739.269999966</v>
      </c>
      <c r="AB15" s="38">
        <f>Z15/D15</f>
        <v>0.66559584171912589</v>
      </c>
      <c r="AC15" s="33"/>
    </row>
    <row r="16" spans="1:30" s="34" customFormat="1" ht="18" customHeight="1" x14ac:dyDescent="0.2">
      <c r="A16" s="37" t="s">
        <v>35</v>
      </c>
      <c r="B16" s="32">
        <f t="shared" si="0"/>
        <v>607852000</v>
      </c>
      <c r="C16" s="32">
        <f t="shared" si="0"/>
        <v>-9.4587448984384537E-10</v>
      </c>
      <c r="D16" s="32">
        <f t="shared" si="0"/>
        <v>607852000</v>
      </c>
      <c r="E16" s="32">
        <f t="shared" si="0"/>
        <v>161673079.10999998</v>
      </c>
      <c r="F16" s="32">
        <f t="shared" si="0"/>
        <v>80921910.178000003</v>
      </c>
      <c r="G16" s="32">
        <f t="shared" si="0"/>
        <v>0</v>
      </c>
      <c r="H16" s="32">
        <f t="shared" si="0"/>
        <v>0</v>
      </c>
      <c r="I16" s="32">
        <f t="shared" si="0"/>
        <v>72000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72000</v>
      </c>
      <c r="N16" s="32">
        <f t="shared" si="0"/>
        <v>45316733.139999993</v>
      </c>
      <c r="O16" s="32">
        <f t="shared" si="0"/>
        <v>94618576.719999999</v>
      </c>
      <c r="P16" s="32">
        <f t="shared" si="0"/>
        <v>21665769.250000004</v>
      </c>
      <c r="Q16" s="32">
        <f t="shared" si="0"/>
        <v>26785898.759999998</v>
      </c>
      <c r="R16" s="32">
        <f t="shared" si="0"/>
        <v>23098191.138</v>
      </c>
      <c r="S16" s="32">
        <f t="shared" si="0"/>
        <v>31037820.279999997</v>
      </c>
      <c r="T16" s="32">
        <f t="shared" si="0"/>
        <v>0</v>
      </c>
      <c r="U16" s="32">
        <f t="shared" si="0"/>
        <v>0</v>
      </c>
      <c r="V16" s="32">
        <f t="shared" si="0"/>
        <v>0</v>
      </c>
      <c r="W16" s="32">
        <f t="shared" si="0"/>
        <v>0</v>
      </c>
      <c r="X16" s="32">
        <f t="shared" si="0"/>
        <v>0</v>
      </c>
      <c r="Y16" s="32">
        <f t="shared" si="0"/>
        <v>0</v>
      </c>
      <c r="Z16" s="32">
        <f>SUM(M16:Y16)</f>
        <v>242594989.28799999</v>
      </c>
      <c r="AA16" s="32">
        <f>D16-Z16</f>
        <v>365257010.71200001</v>
      </c>
      <c r="AB16" s="38">
        <f>Z16/D16</f>
        <v>0.39910206643722484</v>
      </c>
      <c r="AC16" s="33"/>
    </row>
    <row r="17" spans="1:29" s="34" customFormat="1" ht="18" customHeight="1" x14ac:dyDescent="0.2">
      <c r="A17" s="37" t="s">
        <v>36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  <c r="S17" s="32">
        <f t="shared" si="0"/>
        <v>0</v>
      </c>
      <c r="T17" s="32">
        <f t="shared" si="0"/>
        <v>0</v>
      </c>
      <c r="U17" s="32">
        <f t="shared" si="0"/>
        <v>0</v>
      </c>
      <c r="V17" s="32">
        <f t="shared" si="0"/>
        <v>0</v>
      </c>
      <c r="W17" s="32">
        <f t="shared" si="0"/>
        <v>0</v>
      </c>
      <c r="X17" s="32">
        <f t="shared" si="0"/>
        <v>0</v>
      </c>
      <c r="Y17" s="32">
        <f t="shared" si="0"/>
        <v>0</v>
      </c>
      <c r="Z17" s="32">
        <f>SUM(M17:Y17)</f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37</v>
      </c>
      <c r="B18" s="32">
        <f t="shared" si="0"/>
        <v>15600000</v>
      </c>
      <c r="C18" s="32">
        <f t="shared" si="0"/>
        <v>0</v>
      </c>
      <c r="D18" s="32">
        <f t="shared" si="0"/>
        <v>15600000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0</v>
      </c>
      <c r="Y18" s="32">
        <f t="shared" si="0"/>
        <v>0</v>
      </c>
      <c r="Z18" s="32">
        <f>SUM(M18:Y18)</f>
        <v>0</v>
      </c>
      <c r="AA18" s="32">
        <f>D18-Z18</f>
        <v>15600000</v>
      </c>
      <c r="AB18" s="38">
        <f>Z18/D18</f>
        <v>0</v>
      </c>
      <c r="AC18" s="33"/>
    </row>
    <row r="19" spans="1:29" s="34" customFormat="1" ht="18" customHeight="1" x14ac:dyDescent="0.25">
      <c r="A19" s="39" t="s">
        <v>38</v>
      </c>
      <c r="B19" s="40">
        <f t="shared" ref="B19:AA19" si="1">SUM(B15:B18)</f>
        <v>819319000</v>
      </c>
      <c r="C19" s="40">
        <f t="shared" si="1"/>
        <v>-9.4587448984384537E-10</v>
      </c>
      <c r="D19" s="40">
        <f t="shared" si="1"/>
        <v>819319000</v>
      </c>
      <c r="E19" s="40">
        <f t="shared" si="1"/>
        <v>228677919.23999998</v>
      </c>
      <c r="F19" s="40">
        <f t="shared" si="1"/>
        <v>144285330.778</v>
      </c>
      <c r="G19" s="40">
        <f t="shared" si="1"/>
        <v>0</v>
      </c>
      <c r="H19" s="40">
        <f t="shared" si="1"/>
        <v>0</v>
      </c>
      <c r="I19" s="40">
        <f t="shared" si="1"/>
        <v>796764.27</v>
      </c>
      <c r="J19" s="40">
        <f t="shared" si="1"/>
        <v>1302333.0700000003</v>
      </c>
      <c r="K19" s="40">
        <f t="shared" si="1"/>
        <v>0</v>
      </c>
      <c r="L19" s="40">
        <f t="shared" si="1"/>
        <v>0</v>
      </c>
      <c r="M19" s="40">
        <f t="shared" si="1"/>
        <v>2099097.34</v>
      </c>
      <c r="N19" s="40">
        <f t="shared" si="1"/>
        <v>60027920.129999995</v>
      </c>
      <c r="O19" s="40">
        <f t="shared" si="1"/>
        <v>111770263.27</v>
      </c>
      <c r="P19" s="40">
        <f t="shared" si="1"/>
        <v>56082971.570000008</v>
      </c>
      <c r="Q19" s="40">
        <f t="shared" si="1"/>
        <v>42926747.119999997</v>
      </c>
      <c r="R19" s="40">
        <f t="shared" si="1"/>
        <v>35369924.048</v>
      </c>
      <c r="S19" s="40">
        <f t="shared" si="1"/>
        <v>64686326.540000007</v>
      </c>
      <c r="T19" s="40">
        <f t="shared" si="1"/>
        <v>0</v>
      </c>
      <c r="U19" s="40">
        <f t="shared" si="1"/>
        <v>0</v>
      </c>
      <c r="V19" s="40">
        <f t="shared" si="1"/>
        <v>0</v>
      </c>
      <c r="W19" s="40">
        <f t="shared" si="1"/>
        <v>0</v>
      </c>
      <c r="X19" s="40">
        <f t="shared" si="1"/>
        <v>0</v>
      </c>
      <c r="Y19" s="40">
        <f t="shared" si="1"/>
        <v>0</v>
      </c>
      <c r="Z19" s="40">
        <f t="shared" si="1"/>
        <v>372963250.01800001</v>
      </c>
      <c r="AA19" s="40">
        <f t="shared" si="1"/>
        <v>446355749.98199999</v>
      </c>
      <c r="AB19" s="41">
        <f>Z19/D19</f>
        <v>0.45521127914524134</v>
      </c>
      <c r="AC19" s="33"/>
    </row>
    <row r="20" spans="1:29" s="34" customFormat="1" ht="18" customHeight="1" x14ac:dyDescent="0.25">
      <c r="A20" s="42" t="s">
        <v>39</v>
      </c>
      <c r="B20" s="32">
        <f t="shared" ref="B20:Y20" si="2">B30+B40+B50+B60+B70+B80+B90+B100+B110+B120+B130+B140+B150+B160+B170+B180+B190</f>
        <v>15836000</v>
      </c>
      <c r="C20" s="32">
        <f t="shared" si="2"/>
        <v>-11877000</v>
      </c>
      <c r="D20" s="32">
        <f t="shared" si="2"/>
        <v>3959000</v>
      </c>
      <c r="E20" s="32">
        <f t="shared" si="2"/>
        <v>3114111.3</v>
      </c>
      <c r="F20" s="32">
        <f t="shared" si="2"/>
        <v>2996001.6</v>
      </c>
      <c r="G20" s="32">
        <f t="shared" si="2"/>
        <v>0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  <c r="M20" s="32">
        <f t="shared" si="2"/>
        <v>0</v>
      </c>
      <c r="N20" s="32">
        <f t="shared" si="2"/>
        <v>0</v>
      </c>
      <c r="O20" s="32">
        <f t="shared" si="2"/>
        <v>1605100.49</v>
      </c>
      <c r="P20" s="32">
        <f t="shared" si="2"/>
        <v>1509010.81</v>
      </c>
      <c r="Q20" s="32">
        <f t="shared" si="2"/>
        <v>0</v>
      </c>
      <c r="R20" s="32">
        <f t="shared" si="2"/>
        <v>1504951.32</v>
      </c>
      <c r="S20" s="32">
        <f t="shared" si="2"/>
        <v>1491050.28</v>
      </c>
      <c r="T20" s="32">
        <f t="shared" si="2"/>
        <v>0</v>
      </c>
      <c r="U20" s="32">
        <f t="shared" si="2"/>
        <v>0</v>
      </c>
      <c r="V20" s="32">
        <f t="shared" si="2"/>
        <v>0</v>
      </c>
      <c r="W20" s="32">
        <f t="shared" si="2"/>
        <v>0</v>
      </c>
      <c r="X20" s="32">
        <f t="shared" si="2"/>
        <v>0</v>
      </c>
      <c r="Y20" s="32">
        <f t="shared" si="2"/>
        <v>0</v>
      </c>
      <c r="Z20" s="32">
        <f>SUM(M20:Y20)</f>
        <v>6110112.9000000004</v>
      </c>
      <c r="AA20" s="32">
        <f>D20-Z20</f>
        <v>-2151112.9000000004</v>
      </c>
      <c r="AB20" s="38">
        <f>Z20/D20</f>
        <v>1.5433475372568832</v>
      </c>
      <c r="AC20" s="33"/>
    </row>
    <row r="21" spans="1:29" s="34" customFormat="1" ht="18" customHeight="1" x14ac:dyDescent="0.25">
      <c r="A21" s="39" t="s">
        <v>40</v>
      </c>
      <c r="B21" s="40">
        <f t="shared" ref="B21:AA21" si="3">B20+B19</f>
        <v>835155000</v>
      </c>
      <c r="C21" s="40">
        <f t="shared" si="3"/>
        <v>-11877000.000000002</v>
      </c>
      <c r="D21" s="40">
        <f t="shared" si="3"/>
        <v>823278000</v>
      </c>
      <c r="E21" s="40">
        <f t="shared" si="3"/>
        <v>231792030.53999999</v>
      </c>
      <c r="F21" s="40">
        <f t="shared" si="3"/>
        <v>147281332.37799999</v>
      </c>
      <c r="G21" s="40">
        <f t="shared" si="3"/>
        <v>0</v>
      </c>
      <c r="H21" s="40">
        <f t="shared" si="3"/>
        <v>0</v>
      </c>
      <c r="I21" s="40">
        <f t="shared" si="3"/>
        <v>796764.27</v>
      </c>
      <c r="J21" s="40">
        <f t="shared" si="3"/>
        <v>1302333.0700000003</v>
      </c>
      <c r="K21" s="40">
        <f t="shared" si="3"/>
        <v>0</v>
      </c>
      <c r="L21" s="40">
        <f t="shared" si="3"/>
        <v>0</v>
      </c>
      <c r="M21" s="40">
        <f t="shared" si="3"/>
        <v>2099097.34</v>
      </c>
      <c r="N21" s="40">
        <f t="shared" si="3"/>
        <v>60027920.129999995</v>
      </c>
      <c r="O21" s="40">
        <f t="shared" si="3"/>
        <v>113375363.75999999</v>
      </c>
      <c r="P21" s="40">
        <f t="shared" si="3"/>
        <v>57591982.38000001</v>
      </c>
      <c r="Q21" s="40">
        <f t="shared" si="3"/>
        <v>42926747.119999997</v>
      </c>
      <c r="R21" s="40">
        <f t="shared" si="3"/>
        <v>36874875.368000001</v>
      </c>
      <c r="S21" s="40">
        <f t="shared" si="3"/>
        <v>66177376.820000008</v>
      </c>
      <c r="T21" s="40">
        <f t="shared" si="3"/>
        <v>0</v>
      </c>
      <c r="U21" s="40">
        <f t="shared" si="3"/>
        <v>0</v>
      </c>
      <c r="V21" s="40">
        <f t="shared" si="3"/>
        <v>0</v>
      </c>
      <c r="W21" s="40">
        <f t="shared" si="3"/>
        <v>0</v>
      </c>
      <c r="X21" s="40">
        <f t="shared" si="3"/>
        <v>0</v>
      </c>
      <c r="Y21" s="40">
        <f t="shared" si="3"/>
        <v>0</v>
      </c>
      <c r="Z21" s="40">
        <f t="shared" si="3"/>
        <v>379073362.91799998</v>
      </c>
      <c r="AA21" s="40">
        <f t="shared" si="3"/>
        <v>444204637.08200002</v>
      </c>
      <c r="AB21" s="41">
        <f>Z21/D21</f>
        <v>0.46044393621352686</v>
      </c>
      <c r="AC21" s="43"/>
    </row>
    <row r="22" spans="1:29" s="46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7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34</v>
      </c>
      <c r="B25" s="32">
        <f>[1]consoCURRENT!E499</f>
        <v>195867000</v>
      </c>
      <c r="C25" s="32">
        <f>[1]consoCURRENT!F499</f>
        <v>0</v>
      </c>
      <c r="D25" s="32">
        <f>[1]consoCURRENT!G499</f>
        <v>195866999.99999997</v>
      </c>
      <c r="E25" s="32">
        <f>[1]consoCURRENT!H499</f>
        <v>67004840.129999995</v>
      </c>
      <c r="F25" s="32">
        <f>[1]consoCURRENT!I499</f>
        <v>63363420.600000009</v>
      </c>
      <c r="G25" s="32">
        <f>[1]consoCURRENT!J499</f>
        <v>0</v>
      </c>
      <c r="H25" s="32">
        <f>[1]consoCURRENT!K499</f>
        <v>0</v>
      </c>
      <c r="I25" s="32">
        <f>[1]consoCURRENT!L499</f>
        <v>724764.27</v>
      </c>
      <c r="J25" s="32">
        <f>[1]consoCURRENT!M499</f>
        <v>1302333.0700000003</v>
      </c>
      <c r="K25" s="32">
        <f>[1]consoCURRENT!N499</f>
        <v>0</v>
      </c>
      <c r="L25" s="32">
        <f>[1]consoCURRENT!O499</f>
        <v>0</v>
      </c>
      <c r="M25" s="32">
        <f>[1]consoCURRENT!P499</f>
        <v>2027097.34</v>
      </c>
      <c r="N25" s="32">
        <f>[1]consoCURRENT!Q499</f>
        <v>14711186.99</v>
      </c>
      <c r="O25" s="32">
        <f>[1]consoCURRENT!R499</f>
        <v>17151686.550000001</v>
      </c>
      <c r="P25" s="32">
        <f>[1]consoCURRENT!S499</f>
        <v>34417202.32</v>
      </c>
      <c r="Q25" s="32">
        <f>[1]consoCURRENT!T499</f>
        <v>16140848.359999999</v>
      </c>
      <c r="R25" s="32">
        <f>[1]consoCURRENT!U499</f>
        <v>12271732.91</v>
      </c>
      <c r="S25" s="32">
        <f>[1]consoCURRENT!V499</f>
        <v>33648506.260000005</v>
      </c>
      <c r="T25" s="32">
        <f>[1]consoCURRENT!W499</f>
        <v>0</v>
      </c>
      <c r="U25" s="32">
        <f>[1]consoCURRENT!X499</f>
        <v>0</v>
      </c>
      <c r="V25" s="32">
        <f>[1]consoCURRENT!Y499</f>
        <v>0</v>
      </c>
      <c r="W25" s="32">
        <f>[1]consoCURRENT!Z499</f>
        <v>0</v>
      </c>
      <c r="X25" s="32">
        <f>[1]consoCURRENT!AA499</f>
        <v>0</v>
      </c>
      <c r="Y25" s="32">
        <f>[1]consoCURRENT!AB499</f>
        <v>0</v>
      </c>
      <c r="Z25" s="32">
        <f>SUM(M25:Y25)</f>
        <v>130368260.73</v>
      </c>
      <c r="AA25" s="32">
        <f>D25-Z25</f>
        <v>65498739.269999966</v>
      </c>
      <c r="AB25" s="38">
        <f>Z25/D25</f>
        <v>0.66559584171912589</v>
      </c>
      <c r="AC25" s="33"/>
    </row>
    <row r="26" spans="1:29" s="34" customFormat="1" ht="18" customHeight="1" x14ac:dyDescent="0.2">
      <c r="A26" s="37" t="s">
        <v>35</v>
      </c>
      <c r="B26" s="32">
        <f>[1]consoCURRENT!E612</f>
        <v>368682000</v>
      </c>
      <c r="C26" s="32">
        <f>[1]consoCURRENT!F612</f>
        <v>0</v>
      </c>
      <c r="D26" s="32">
        <f>[1]consoCURRENT!G612</f>
        <v>368682000</v>
      </c>
      <c r="E26" s="32">
        <f>[1]consoCURRENT!H612</f>
        <v>83646005.140000015</v>
      </c>
      <c r="F26" s="32">
        <f>[1]consoCURRENT!I612</f>
        <v>42267048.418000005</v>
      </c>
      <c r="G26" s="32">
        <f>[1]consoCURRENT!J612</f>
        <v>0</v>
      </c>
      <c r="H26" s="32">
        <f>[1]consoCURRENT!K612</f>
        <v>0</v>
      </c>
      <c r="I26" s="32">
        <f>[1]consoCURRENT!L612</f>
        <v>72000</v>
      </c>
      <c r="J26" s="32">
        <f>[1]consoCURRENT!M612</f>
        <v>0</v>
      </c>
      <c r="K26" s="32">
        <f>[1]consoCURRENT!N612</f>
        <v>0</v>
      </c>
      <c r="L26" s="32">
        <f>[1]consoCURRENT!O612</f>
        <v>0</v>
      </c>
      <c r="M26" s="32">
        <f>[1]consoCURRENT!P612</f>
        <v>72000</v>
      </c>
      <c r="N26" s="32">
        <f>[1]consoCURRENT!Q612</f>
        <v>28639693.059999999</v>
      </c>
      <c r="O26" s="32">
        <f>[1]consoCURRENT!R612</f>
        <v>45543805.289999999</v>
      </c>
      <c r="P26" s="32">
        <f>[1]consoCURRENT!S612</f>
        <v>9390506.790000001</v>
      </c>
      <c r="Q26" s="32">
        <f>[1]consoCURRENT!T612</f>
        <v>13876325.029999999</v>
      </c>
      <c r="R26" s="32">
        <f>[1]consoCURRENT!U612</f>
        <v>10626892.648</v>
      </c>
      <c r="S26" s="32">
        <f>[1]consoCURRENT!V612</f>
        <v>17763830.740000002</v>
      </c>
      <c r="T26" s="32">
        <f>[1]consoCURRENT!W612</f>
        <v>0</v>
      </c>
      <c r="U26" s="32">
        <f>[1]consoCURRENT!X612</f>
        <v>0</v>
      </c>
      <c r="V26" s="32">
        <f>[1]consoCURRENT!Y612</f>
        <v>0</v>
      </c>
      <c r="W26" s="32">
        <f>[1]consoCURRENT!Z612</f>
        <v>0</v>
      </c>
      <c r="X26" s="32">
        <f>[1]consoCURRENT!AA612</f>
        <v>0</v>
      </c>
      <c r="Y26" s="32">
        <f>[1]consoCURRENT!AB612</f>
        <v>0</v>
      </c>
      <c r="Z26" s="32">
        <f>SUM(M26:Y26)</f>
        <v>125913053.558</v>
      </c>
      <c r="AA26" s="32">
        <f>D26-Z26</f>
        <v>242768946.442</v>
      </c>
      <c r="AB26" s="38">
        <f>Z26/D26</f>
        <v>0.34152210728486881</v>
      </c>
      <c r="AC26" s="33"/>
    </row>
    <row r="27" spans="1:29" s="34" customFormat="1" ht="18" customHeight="1" x14ac:dyDescent="0.2">
      <c r="A27" s="37" t="s">
        <v>36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>SUM(M27:Y27)</f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37</v>
      </c>
      <c r="B28" s="32">
        <f>[1]consoCURRENT!E647</f>
        <v>15600000</v>
      </c>
      <c r="C28" s="32">
        <f>[1]consoCURRENT!F647</f>
        <v>0</v>
      </c>
      <c r="D28" s="32">
        <f>[1]consoCURRENT!G647</f>
        <v>15600000</v>
      </c>
      <c r="E28" s="32">
        <f>[1]consoCURRENT!H647</f>
        <v>0</v>
      </c>
      <c r="F28" s="32">
        <f>[1]consoCURRENT!I647</f>
        <v>0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>SUM(M28:Y28)</f>
        <v>0</v>
      </c>
      <c r="AA28" s="32">
        <f>D28-Z28</f>
        <v>15600000</v>
      </c>
      <c r="AB28" s="38">
        <f>Z28/D28</f>
        <v>0</v>
      </c>
      <c r="AC28" s="33"/>
    </row>
    <row r="29" spans="1:29" s="34" customFormat="1" ht="18" customHeight="1" x14ac:dyDescent="0.25">
      <c r="A29" s="39" t="s">
        <v>38</v>
      </c>
      <c r="B29" s="40">
        <f t="shared" ref="B29:AA29" si="4">SUM(B25:B28)</f>
        <v>580149000</v>
      </c>
      <c r="C29" s="40">
        <f t="shared" si="4"/>
        <v>0</v>
      </c>
      <c r="D29" s="40">
        <f t="shared" si="4"/>
        <v>580149000</v>
      </c>
      <c r="E29" s="40">
        <f t="shared" si="4"/>
        <v>150650845.27000001</v>
      </c>
      <c r="F29" s="40">
        <f t="shared" si="4"/>
        <v>105630469.01800001</v>
      </c>
      <c r="G29" s="40">
        <f t="shared" si="4"/>
        <v>0</v>
      </c>
      <c r="H29" s="40">
        <f t="shared" si="4"/>
        <v>0</v>
      </c>
      <c r="I29" s="40">
        <f t="shared" si="4"/>
        <v>796764.27</v>
      </c>
      <c r="J29" s="40">
        <f t="shared" si="4"/>
        <v>1302333.0700000003</v>
      </c>
      <c r="K29" s="40">
        <f t="shared" si="4"/>
        <v>0</v>
      </c>
      <c r="L29" s="40">
        <f t="shared" si="4"/>
        <v>0</v>
      </c>
      <c r="M29" s="40">
        <f t="shared" si="4"/>
        <v>2099097.34</v>
      </c>
      <c r="N29" s="40">
        <f t="shared" si="4"/>
        <v>43350880.049999997</v>
      </c>
      <c r="O29" s="40">
        <f t="shared" si="4"/>
        <v>62695491.840000004</v>
      </c>
      <c r="P29" s="40">
        <f t="shared" si="4"/>
        <v>43807709.109999999</v>
      </c>
      <c r="Q29" s="40">
        <f t="shared" si="4"/>
        <v>30017173.390000001</v>
      </c>
      <c r="R29" s="40">
        <f t="shared" si="4"/>
        <v>22898625.557999998</v>
      </c>
      <c r="S29" s="40">
        <f t="shared" si="4"/>
        <v>51412337.000000007</v>
      </c>
      <c r="T29" s="40">
        <f t="shared" si="4"/>
        <v>0</v>
      </c>
      <c r="U29" s="40">
        <f t="shared" si="4"/>
        <v>0</v>
      </c>
      <c r="V29" s="40">
        <f t="shared" si="4"/>
        <v>0</v>
      </c>
      <c r="W29" s="40">
        <f t="shared" si="4"/>
        <v>0</v>
      </c>
      <c r="X29" s="40">
        <f t="shared" si="4"/>
        <v>0</v>
      </c>
      <c r="Y29" s="40">
        <f t="shared" si="4"/>
        <v>0</v>
      </c>
      <c r="Z29" s="40">
        <f t="shared" si="4"/>
        <v>256281314.28799999</v>
      </c>
      <c r="AA29" s="40">
        <f t="shared" si="4"/>
        <v>323867685.71199995</v>
      </c>
      <c r="AB29" s="41">
        <f>Z29/D29</f>
        <v>0.44175085070904196</v>
      </c>
      <c r="AC29" s="33"/>
    </row>
    <row r="30" spans="1:29" s="34" customFormat="1" ht="18" customHeight="1" x14ac:dyDescent="0.25">
      <c r="A30" s="42" t="s">
        <v>39</v>
      </c>
      <c r="B30" s="32">
        <f>[1]consoCURRENT!E651</f>
        <v>15836000</v>
      </c>
      <c r="C30" s="32">
        <f>[1]consoCURRENT!F651</f>
        <v>-11877000</v>
      </c>
      <c r="D30" s="32">
        <f>[1]consoCURRENT!G651</f>
        <v>3959000</v>
      </c>
      <c r="E30" s="32">
        <f>[1]consoCURRENT!H651</f>
        <v>3114111.3</v>
      </c>
      <c r="F30" s="32">
        <f>[1]consoCURRENT!I651</f>
        <v>2996001.6</v>
      </c>
      <c r="G30" s="32">
        <f>[1]consoCURRENT!J651</f>
        <v>0</v>
      </c>
      <c r="H30" s="32">
        <f>[1]consoCURRENT!K651</f>
        <v>0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0</v>
      </c>
      <c r="O30" s="32">
        <f>[1]consoCURRENT!R651</f>
        <v>1605100.49</v>
      </c>
      <c r="P30" s="32">
        <f>[1]consoCURRENT!S651</f>
        <v>1509010.81</v>
      </c>
      <c r="Q30" s="32">
        <f>[1]consoCURRENT!T651</f>
        <v>0</v>
      </c>
      <c r="R30" s="32">
        <f>[1]consoCURRENT!U651</f>
        <v>1504951.32</v>
      </c>
      <c r="S30" s="32">
        <f>[1]consoCURRENT!V651</f>
        <v>1491050.28</v>
      </c>
      <c r="T30" s="32">
        <f>[1]consoCURRENT!W651</f>
        <v>0</v>
      </c>
      <c r="U30" s="32">
        <f>[1]consoCURRENT!X651</f>
        <v>0</v>
      </c>
      <c r="V30" s="32">
        <f>[1]consoCURRENT!Y651</f>
        <v>0</v>
      </c>
      <c r="W30" s="32">
        <f>[1]consoCURRENT!Z651</f>
        <v>0</v>
      </c>
      <c r="X30" s="32">
        <f>[1]consoCURRENT!AA651</f>
        <v>0</v>
      </c>
      <c r="Y30" s="32">
        <f>[1]consoCURRENT!AB651</f>
        <v>0</v>
      </c>
      <c r="Z30" s="32">
        <f>SUM(M30:Y30)</f>
        <v>6110112.9000000004</v>
      </c>
      <c r="AA30" s="32">
        <f>D30-Z30</f>
        <v>-2151112.9000000004</v>
      </c>
      <c r="AB30" s="38">
        <f>Z30/D30</f>
        <v>1.5433475372568832</v>
      </c>
      <c r="AC30" s="33"/>
    </row>
    <row r="31" spans="1:29" s="34" customFormat="1" ht="18" customHeight="1" x14ac:dyDescent="0.25">
      <c r="A31" s="39" t="s">
        <v>40</v>
      </c>
      <c r="B31" s="40">
        <f t="shared" ref="B31:AA31" si="5">B30+B29</f>
        <v>595985000</v>
      </c>
      <c r="C31" s="40">
        <f t="shared" si="5"/>
        <v>-11877000</v>
      </c>
      <c r="D31" s="40">
        <f t="shared" si="5"/>
        <v>584108000</v>
      </c>
      <c r="E31" s="40">
        <f t="shared" si="5"/>
        <v>153764956.57000002</v>
      </c>
      <c r="F31" s="40">
        <f t="shared" si="5"/>
        <v>108626470.618</v>
      </c>
      <c r="G31" s="40">
        <f t="shared" si="5"/>
        <v>0</v>
      </c>
      <c r="H31" s="40">
        <f t="shared" si="5"/>
        <v>0</v>
      </c>
      <c r="I31" s="40">
        <f t="shared" si="5"/>
        <v>796764.27</v>
      </c>
      <c r="J31" s="40">
        <f t="shared" si="5"/>
        <v>1302333.0700000003</v>
      </c>
      <c r="K31" s="40">
        <f t="shared" si="5"/>
        <v>0</v>
      </c>
      <c r="L31" s="40">
        <f t="shared" si="5"/>
        <v>0</v>
      </c>
      <c r="M31" s="40">
        <f t="shared" si="5"/>
        <v>2099097.34</v>
      </c>
      <c r="N31" s="40">
        <f t="shared" si="5"/>
        <v>43350880.049999997</v>
      </c>
      <c r="O31" s="40">
        <f t="shared" si="5"/>
        <v>64300592.330000006</v>
      </c>
      <c r="P31" s="40">
        <f t="shared" si="5"/>
        <v>45316719.920000002</v>
      </c>
      <c r="Q31" s="40">
        <f t="shared" si="5"/>
        <v>30017173.390000001</v>
      </c>
      <c r="R31" s="40">
        <f t="shared" si="5"/>
        <v>24403576.877999999</v>
      </c>
      <c r="S31" s="40">
        <f t="shared" si="5"/>
        <v>52903387.280000009</v>
      </c>
      <c r="T31" s="40">
        <f t="shared" si="5"/>
        <v>0</v>
      </c>
      <c r="U31" s="40">
        <f t="shared" si="5"/>
        <v>0</v>
      </c>
      <c r="V31" s="40">
        <f t="shared" si="5"/>
        <v>0</v>
      </c>
      <c r="W31" s="40">
        <f t="shared" si="5"/>
        <v>0</v>
      </c>
      <c r="X31" s="40">
        <f t="shared" si="5"/>
        <v>0</v>
      </c>
      <c r="Y31" s="40">
        <f t="shared" si="5"/>
        <v>0</v>
      </c>
      <c r="Z31" s="40">
        <f t="shared" si="5"/>
        <v>262391427.18799999</v>
      </c>
      <c r="AA31" s="40">
        <f t="shared" si="5"/>
        <v>321716572.81199998</v>
      </c>
      <c r="AB31" s="41">
        <f>Z31/D31</f>
        <v>0.44921731458565878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7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34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35</v>
      </c>
      <c r="B36" s="32">
        <f>[1]consoCURRENT!E825</f>
        <v>57943000</v>
      </c>
      <c r="C36" s="32">
        <f>[1]consoCURRENT!F825</f>
        <v>-9.3132257461547852E-10</v>
      </c>
      <c r="D36" s="32">
        <f>[1]consoCURRENT!G825</f>
        <v>57943000</v>
      </c>
      <c r="E36" s="32">
        <f>[1]consoCURRENT!H825</f>
        <v>27240572.919999994</v>
      </c>
      <c r="F36" s="32">
        <f>[1]consoCURRENT!I825</f>
        <v>7435381.6600000011</v>
      </c>
      <c r="G36" s="32">
        <f>[1]consoCURRENT!J825</f>
        <v>0</v>
      </c>
      <c r="H36" s="32">
        <f>[1]consoCURRENT!K825</f>
        <v>0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6875199.2999999998</v>
      </c>
      <c r="O36" s="32">
        <f>[1]consoCURRENT!R825</f>
        <v>17770324.899999999</v>
      </c>
      <c r="P36" s="32">
        <f>[1]consoCURRENT!S825</f>
        <v>2595048.7199999997</v>
      </c>
      <c r="Q36" s="32">
        <f>[1]consoCURRENT!T825</f>
        <v>3408675.45</v>
      </c>
      <c r="R36" s="32">
        <f>[1]consoCURRENT!U825</f>
        <v>2232284.9299999997</v>
      </c>
      <c r="S36" s="32">
        <f>[1]consoCURRENT!V825</f>
        <v>1794421.28</v>
      </c>
      <c r="T36" s="32">
        <f>[1]consoCURRENT!W825</f>
        <v>0</v>
      </c>
      <c r="U36" s="32">
        <f>[1]consoCURRENT!X825</f>
        <v>0</v>
      </c>
      <c r="V36" s="32">
        <f>[1]consoCURRENT!Y825</f>
        <v>0</v>
      </c>
      <c r="W36" s="32">
        <f>[1]consoCURRENT!Z825</f>
        <v>0</v>
      </c>
      <c r="X36" s="32">
        <f>[1]consoCURRENT!AA825</f>
        <v>0</v>
      </c>
      <c r="Y36" s="32">
        <f>[1]consoCURRENT!AB825</f>
        <v>0</v>
      </c>
      <c r="Z36" s="32">
        <f>SUM(M36:Y36)</f>
        <v>34675954.579999998</v>
      </c>
      <c r="AA36" s="32">
        <f>D36-Z36</f>
        <v>23267045.420000002</v>
      </c>
      <c r="AB36" s="38">
        <f>Z36/D36</f>
        <v>0.59844941718585498</v>
      </c>
      <c r="AC36" s="33"/>
    </row>
    <row r="37" spans="1:29" s="34" customFormat="1" ht="18" customHeight="1" x14ac:dyDescent="0.2">
      <c r="A37" s="37" t="s">
        <v>36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>SUM(M37:Y37)</f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37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>SUM(M38:Y38)</f>
        <v>0</v>
      </c>
      <c r="AA38" s="32">
        <f>D38-Z38</f>
        <v>0</v>
      </c>
      <c r="AB38" s="38"/>
      <c r="AC38" s="33"/>
    </row>
    <row r="39" spans="1:29" s="34" customFormat="1" ht="18" customHeight="1" x14ac:dyDescent="0.25">
      <c r="A39" s="39" t="s">
        <v>38</v>
      </c>
      <c r="B39" s="40">
        <f t="shared" ref="B39:AA39" si="6">SUM(B35:B38)</f>
        <v>57943000</v>
      </c>
      <c r="C39" s="40">
        <f t="shared" si="6"/>
        <v>-9.3132257461547852E-10</v>
      </c>
      <c r="D39" s="40">
        <f t="shared" si="6"/>
        <v>57943000</v>
      </c>
      <c r="E39" s="40">
        <f t="shared" si="6"/>
        <v>27240572.919999994</v>
      </c>
      <c r="F39" s="40">
        <f t="shared" si="6"/>
        <v>7435381.6600000011</v>
      </c>
      <c r="G39" s="40">
        <f t="shared" si="6"/>
        <v>0</v>
      </c>
      <c r="H39" s="40">
        <f t="shared" si="6"/>
        <v>0</v>
      </c>
      <c r="I39" s="40">
        <f t="shared" si="6"/>
        <v>0</v>
      </c>
      <c r="J39" s="40">
        <f t="shared" si="6"/>
        <v>0</v>
      </c>
      <c r="K39" s="40">
        <f t="shared" si="6"/>
        <v>0</v>
      </c>
      <c r="L39" s="40">
        <f t="shared" si="6"/>
        <v>0</v>
      </c>
      <c r="M39" s="40">
        <f t="shared" si="6"/>
        <v>0</v>
      </c>
      <c r="N39" s="40">
        <f t="shared" si="6"/>
        <v>6875199.2999999998</v>
      </c>
      <c r="O39" s="40">
        <f t="shared" si="6"/>
        <v>17770324.899999999</v>
      </c>
      <c r="P39" s="40">
        <f t="shared" si="6"/>
        <v>2595048.7199999997</v>
      </c>
      <c r="Q39" s="40">
        <f t="shared" si="6"/>
        <v>3408675.45</v>
      </c>
      <c r="R39" s="40">
        <f t="shared" si="6"/>
        <v>2232284.9299999997</v>
      </c>
      <c r="S39" s="40">
        <f t="shared" si="6"/>
        <v>1794421.28</v>
      </c>
      <c r="T39" s="40">
        <f t="shared" si="6"/>
        <v>0</v>
      </c>
      <c r="U39" s="40">
        <f t="shared" si="6"/>
        <v>0</v>
      </c>
      <c r="V39" s="40">
        <f t="shared" si="6"/>
        <v>0</v>
      </c>
      <c r="W39" s="40">
        <f t="shared" si="6"/>
        <v>0</v>
      </c>
      <c r="X39" s="40">
        <f t="shared" si="6"/>
        <v>0</v>
      </c>
      <c r="Y39" s="40">
        <f t="shared" si="6"/>
        <v>0</v>
      </c>
      <c r="Z39" s="40">
        <f t="shared" si="6"/>
        <v>34675954.579999998</v>
      </c>
      <c r="AA39" s="40">
        <f t="shared" si="6"/>
        <v>23267045.420000002</v>
      </c>
      <c r="AB39" s="41">
        <f>Z39/D39</f>
        <v>0.59844941718585498</v>
      </c>
      <c r="AC39" s="33"/>
    </row>
    <row r="40" spans="1:29" s="34" customFormat="1" ht="18" customHeight="1" x14ac:dyDescent="0.25">
      <c r="A40" s="42" t="s">
        <v>39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40</v>
      </c>
      <c r="B41" s="40">
        <f t="shared" ref="B41:AA41" si="7">B40+B39</f>
        <v>57943000</v>
      </c>
      <c r="C41" s="40">
        <f t="shared" si="7"/>
        <v>-9.3132257461547852E-10</v>
      </c>
      <c r="D41" s="40">
        <f t="shared" si="7"/>
        <v>57943000</v>
      </c>
      <c r="E41" s="40">
        <f t="shared" si="7"/>
        <v>27240572.919999994</v>
      </c>
      <c r="F41" s="40">
        <f t="shared" si="7"/>
        <v>7435381.6600000011</v>
      </c>
      <c r="G41" s="40">
        <f t="shared" si="7"/>
        <v>0</v>
      </c>
      <c r="H41" s="40">
        <f t="shared" si="7"/>
        <v>0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6875199.2999999998</v>
      </c>
      <c r="O41" s="40">
        <f t="shared" si="7"/>
        <v>17770324.899999999</v>
      </c>
      <c r="P41" s="40">
        <f t="shared" si="7"/>
        <v>2595048.7199999997</v>
      </c>
      <c r="Q41" s="40">
        <f t="shared" si="7"/>
        <v>3408675.45</v>
      </c>
      <c r="R41" s="40">
        <f t="shared" si="7"/>
        <v>2232284.9299999997</v>
      </c>
      <c r="S41" s="40">
        <f t="shared" si="7"/>
        <v>1794421.28</v>
      </c>
      <c r="T41" s="40">
        <f t="shared" si="7"/>
        <v>0</v>
      </c>
      <c r="U41" s="40">
        <f t="shared" si="7"/>
        <v>0</v>
      </c>
      <c r="V41" s="40">
        <f t="shared" si="7"/>
        <v>0</v>
      </c>
      <c r="W41" s="40">
        <f t="shared" si="7"/>
        <v>0</v>
      </c>
      <c r="X41" s="40">
        <f t="shared" si="7"/>
        <v>0</v>
      </c>
      <c r="Y41" s="40">
        <f t="shared" si="7"/>
        <v>0</v>
      </c>
      <c r="Z41" s="40">
        <f t="shared" si="7"/>
        <v>34675954.579999998</v>
      </c>
      <c r="AA41" s="40">
        <f t="shared" si="7"/>
        <v>23267045.420000002</v>
      </c>
      <c r="AB41" s="41">
        <f>Z41/D41</f>
        <v>0.59844941718585498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8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7" t="s">
        <v>43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34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35</v>
      </c>
      <c r="B46" s="32">
        <f>[1]consoCURRENT!E1038</f>
        <v>19560000</v>
      </c>
      <c r="C46" s="32">
        <f>[1]consoCURRENT!F1038</f>
        <v>0</v>
      </c>
      <c r="D46" s="32">
        <f>[1]consoCURRENT!G1038</f>
        <v>19560000</v>
      </c>
      <c r="E46" s="32">
        <f>[1]consoCURRENT!H1038</f>
        <v>8478294.25</v>
      </c>
      <c r="F46" s="32">
        <f>[1]consoCURRENT!I1038</f>
        <v>5140000.82</v>
      </c>
      <c r="G46" s="32">
        <f>[1]consoCURRENT!J1038</f>
        <v>0</v>
      </c>
      <c r="H46" s="32">
        <f>[1]consoCURRENT!K1038</f>
        <v>0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1733469.6100000003</v>
      </c>
      <c r="O46" s="32">
        <f>[1]consoCURRENT!R1038</f>
        <v>11399694.949999999</v>
      </c>
      <c r="P46" s="32">
        <f>[1]consoCURRENT!S1038</f>
        <v>-4654870.3100000005</v>
      </c>
      <c r="Q46" s="32">
        <f>[1]consoCURRENT!T1038</f>
        <v>1159680.05</v>
      </c>
      <c r="R46" s="32">
        <f>[1]consoCURRENT!U1038</f>
        <v>1178437.5</v>
      </c>
      <c r="S46" s="32">
        <f>[1]consoCURRENT!V1038</f>
        <v>2801883.27</v>
      </c>
      <c r="T46" s="32">
        <f>[1]consoCURRENT!W1038</f>
        <v>0</v>
      </c>
      <c r="U46" s="32">
        <f>[1]consoCURRENT!X1038</f>
        <v>0</v>
      </c>
      <c r="V46" s="32">
        <f>[1]consoCURRENT!Y1038</f>
        <v>0</v>
      </c>
      <c r="W46" s="32">
        <f>[1]consoCURRENT!Z1038</f>
        <v>0</v>
      </c>
      <c r="X46" s="32">
        <f>[1]consoCURRENT!AA1038</f>
        <v>0</v>
      </c>
      <c r="Y46" s="32">
        <f>[1]consoCURRENT!AB1038</f>
        <v>0</v>
      </c>
      <c r="Z46" s="32">
        <f>SUM(M46:Y46)</f>
        <v>13618295.069999998</v>
      </c>
      <c r="AA46" s="32">
        <f>D46-Z46</f>
        <v>5941704.9300000016</v>
      </c>
      <c r="AB46" s="38">
        <f>Z46/D46</f>
        <v>0.69623185429447842</v>
      </c>
      <c r="AC46" s="33"/>
    </row>
    <row r="47" spans="1:29" s="34" customFormat="1" ht="18" customHeight="1" x14ac:dyDescent="0.2">
      <c r="A47" s="37" t="s">
        <v>36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>SUM(M47:Y47)</f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37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>SUM(M48:Y48)</f>
        <v>0</v>
      </c>
      <c r="AA48" s="32">
        <f>D48-Z48</f>
        <v>0</v>
      </c>
      <c r="AB48" s="38"/>
      <c r="AC48" s="33"/>
    </row>
    <row r="49" spans="1:29" s="34" customFormat="1" ht="18" customHeight="1" x14ac:dyDescent="0.25">
      <c r="A49" s="39" t="s">
        <v>38</v>
      </c>
      <c r="B49" s="40">
        <f t="shared" ref="B49:AA49" si="8">SUM(B45:B48)</f>
        <v>19560000</v>
      </c>
      <c r="C49" s="40">
        <f t="shared" si="8"/>
        <v>0</v>
      </c>
      <c r="D49" s="40">
        <f t="shared" si="8"/>
        <v>19560000</v>
      </c>
      <c r="E49" s="40">
        <f t="shared" si="8"/>
        <v>8478294.25</v>
      </c>
      <c r="F49" s="40">
        <f t="shared" si="8"/>
        <v>5140000.82</v>
      </c>
      <c r="G49" s="40">
        <f t="shared" si="8"/>
        <v>0</v>
      </c>
      <c r="H49" s="40">
        <f t="shared" si="8"/>
        <v>0</v>
      </c>
      <c r="I49" s="40">
        <f t="shared" si="8"/>
        <v>0</v>
      </c>
      <c r="J49" s="40">
        <f t="shared" si="8"/>
        <v>0</v>
      </c>
      <c r="K49" s="40">
        <f t="shared" si="8"/>
        <v>0</v>
      </c>
      <c r="L49" s="40">
        <f t="shared" si="8"/>
        <v>0</v>
      </c>
      <c r="M49" s="40">
        <f t="shared" si="8"/>
        <v>0</v>
      </c>
      <c r="N49" s="40">
        <f t="shared" si="8"/>
        <v>1733469.6100000003</v>
      </c>
      <c r="O49" s="40">
        <f t="shared" si="8"/>
        <v>11399694.949999999</v>
      </c>
      <c r="P49" s="40">
        <f t="shared" si="8"/>
        <v>-4654870.3100000005</v>
      </c>
      <c r="Q49" s="40">
        <f t="shared" si="8"/>
        <v>1159680.05</v>
      </c>
      <c r="R49" s="40">
        <f t="shared" si="8"/>
        <v>1178437.5</v>
      </c>
      <c r="S49" s="40">
        <f t="shared" si="8"/>
        <v>2801883.27</v>
      </c>
      <c r="T49" s="40">
        <f t="shared" si="8"/>
        <v>0</v>
      </c>
      <c r="U49" s="40">
        <f t="shared" si="8"/>
        <v>0</v>
      </c>
      <c r="V49" s="40">
        <f t="shared" si="8"/>
        <v>0</v>
      </c>
      <c r="W49" s="40">
        <f t="shared" si="8"/>
        <v>0</v>
      </c>
      <c r="X49" s="40">
        <f t="shared" si="8"/>
        <v>0</v>
      </c>
      <c r="Y49" s="40">
        <f t="shared" si="8"/>
        <v>0</v>
      </c>
      <c r="Z49" s="40">
        <f t="shared" si="8"/>
        <v>13618295.069999998</v>
      </c>
      <c r="AA49" s="40">
        <f t="shared" si="8"/>
        <v>5941704.9300000016</v>
      </c>
      <c r="AB49" s="41">
        <f>Z49/D49</f>
        <v>0.69623185429447842</v>
      </c>
      <c r="AC49" s="33"/>
    </row>
    <row r="50" spans="1:29" s="34" customFormat="1" ht="18" customHeight="1" x14ac:dyDescent="0.25">
      <c r="A50" s="42" t="s">
        <v>39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40</v>
      </c>
      <c r="B51" s="40">
        <f t="shared" ref="B51:AA51" si="9">B50+B49</f>
        <v>19560000</v>
      </c>
      <c r="C51" s="40">
        <f t="shared" si="9"/>
        <v>0</v>
      </c>
      <c r="D51" s="40">
        <f t="shared" si="9"/>
        <v>19560000</v>
      </c>
      <c r="E51" s="40">
        <f t="shared" si="9"/>
        <v>8478294.25</v>
      </c>
      <c r="F51" s="40">
        <f t="shared" si="9"/>
        <v>5140000.82</v>
      </c>
      <c r="G51" s="40">
        <f t="shared" si="9"/>
        <v>0</v>
      </c>
      <c r="H51" s="40">
        <f t="shared" si="9"/>
        <v>0</v>
      </c>
      <c r="I51" s="40">
        <f t="shared" si="9"/>
        <v>0</v>
      </c>
      <c r="J51" s="40">
        <f t="shared" si="9"/>
        <v>0</v>
      </c>
      <c r="K51" s="40">
        <f t="shared" si="9"/>
        <v>0</v>
      </c>
      <c r="L51" s="40">
        <f t="shared" si="9"/>
        <v>0</v>
      </c>
      <c r="M51" s="40">
        <f t="shared" si="9"/>
        <v>0</v>
      </c>
      <c r="N51" s="40">
        <f t="shared" si="9"/>
        <v>1733469.6100000003</v>
      </c>
      <c r="O51" s="40">
        <f t="shared" si="9"/>
        <v>11399694.949999999</v>
      </c>
      <c r="P51" s="40">
        <f t="shared" si="9"/>
        <v>-4654870.3100000005</v>
      </c>
      <c r="Q51" s="40">
        <f t="shared" si="9"/>
        <v>1159680.05</v>
      </c>
      <c r="R51" s="40">
        <f t="shared" si="9"/>
        <v>1178437.5</v>
      </c>
      <c r="S51" s="40">
        <f t="shared" si="9"/>
        <v>2801883.27</v>
      </c>
      <c r="T51" s="40">
        <f t="shared" si="9"/>
        <v>0</v>
      </c>
      <c r="U51" s="40">
        <f t="shared" si="9"/>
        <v>0</v>
      </c>
      <c r="V51" s="40">
        <f t="shared" si="9"/>
        <v>0</v>
      </c>
      <c r="W51" s="40">
        <f t="shared" si="9"/>
        <v>0</v>
      </c>
      <c r="X51" s="40">
        <f t="shared" si="9"/>
        <v>0</v>
      </c>
      <c r="Y51" s="40">
        <f t="shared" si="9"/>
        <v>0</v>
      </c>
      <c r="Z51" s="40">
        <f t="shared" si="9"/>
        <v>13618295.069999998</v>
      </c>
      <c r="AA51" s="40">
        <f t="shared" si="9"/>
        <v>5941704.9300000016</v>
      </c>
      <c r="AB51" s="41">
        <f>Z51/D51</f>
        <v>0.69623185429447842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7" t="s">
        <v>44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34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35</v>
      </c>
      <c r="B56" s="32">
        <f>[1]consoCURRENT!E1251</f>
        <v>9321000</v>
      </c>
      <c r="C56" s="32">
        <f>[1]consoCURRENT!F1251</f>
        <v>0</v>
      </c>
      <c r="D56" s="32">
        <f>[1]consoCURRENT!G1251</f>
        <v>9321000</v>
      </c>
      <c r="E56" s="32">
        <f>[1]consoCURRENT!H1251</f>
        <v>1662858.41</v>
      </c>
      <c r="F56" s="32">
        <f>[1]consoCURRENT!I1251</f>
        <v>2136354.3200000003</v>
      </c>
      <c r="G56" s="32">
        <f>[1]consoCURRENT!J1251</f>
        <v>0</v>
      </c>
      <c r="H56" s="32">
        <f>[1]consoCURRENT!K1251</f>
        <v>0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356943.35</v>
      </c>
      <c r="O56" s="32">
        <f>[1]consoCURRENT!R1251</f>
        <v>835122.09</v>
      </c>
      <c r="P56" s="32">
        <f>[1]consoCURRENT!S1251</f>
        <v>470792.97</v>
      </c>
      <c r="Q56" s="32">
        <f>[1]consoCURRENT!T1251</f>
        <v>485623</v>
      </c>
      <c r="R56" s="32">
        <f>[1]consoCURRENT!U1251</f>
        <v>737058.6399999999</v>
      </c>
      <c r="S56" s="32">
        <f>[1]consoCURRENT!V1251</f>
        <v>913672.67999999993</v>
      </c>
      <c r="T56" s="32">
        <f>[1]consoCURRENT!W1251</f>
        <v>0</v>
      </c>
      <c r="U56" s="32">
        <f>[1]consoCURRENT!X1251</f>
        <v>0</v>
      </c>
      <c r="V56" s="32">
        <f>[1]consoCURRENT!Y1251</f>
        <v>0</v>
      </c>
      <c r="W56" s="32">
        <f>[1]consoCURRENT!Z1251</f>
        <v>0</v>
      </c>
      <c r="X56" s="32">
        <f>[1]consoCURRENT!AA1251</f>
        <v>0</v>
      </c>
      <c r="Y56" s="32">
        <f>[1]consoCURRENT!AB1251</f>
        <v>0</v>
      </c>
      <c r="Z56" s="32">
        <f>SUM(M56:Y56)</f>
        <v>3799212.7299999995</v>
      </c>
      <c r="AA56" s="32">
        <f>D56-Z56</f>
        <v>5521787.2700000005</v>
      </c>
      <c r="AB56" s="38">
        <f>Z56/D56</f>
        <v>0.4075971172620963</v>
      </c>
      <c r="AC56" s="33"/>
    </row>
    <row r="57" spans="1:29" s="34" customFormat="1" ht="18" customHeight="1" x14ac:dyDescent="0.2">
      <c r="A57" s="37" t="s">
        <v>36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>SUM(M57:Y57)</f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37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>SUM(M58:Y58)</f>
        <v>0</v>
      </c>
      <c r="AA58" s="32">
        <f>D58-Z58</f>
        <v>0</v>
      </c>
      <c r="AB58" s="38"/>
      <c r="AC58" s="33"/>
    </row>
    <row r="59" spans="1:29" s="34" customFormat="1" ht="18" customHeight="1" x14ac:dyDescent="0.25">
      <c r="A59" s="39" t="s">
        <v>38</v>
      </c>
      <c r="B59" s="40">
        <f t="shared" ref="B59:AA59" si="10">SUM(B55:B58)</f>
        <v>9321000</v>
      </c>
      <c r="C59" s="40">
        <f t="shared" si="10"/>
        <v>0</v>
      </c>
      <c r="D59" s="40">
        <f t="shared" si="10"/>
        <v>9321000</v>
      </c>
      <c r="E59" s="40">
        <f t="shared" si="10"/>
        <v>1662858.41</v>
      </c>
      <c r="F59" s="40">
        <f t="shared" si="10"/>
        <v>2136354.3200000003</v>
      </c>
      <c r="G59" s="40">
        <f t="shared" si="10"/>
        <v>0</v>
      </c>
      <c r="H59" s="40">
        <f t="shared" si="10"/>
        <v>0</v>
      </c>
      <c r="I59" s="40">
        <f t="shared" si="10"/>
        <v>0</v>
      </c>
      <c r="J59" s="40">
        <f t="shared" si="10"/>
        <v>0</v>
      </c>
      <c r="K59" s="40">
        <f t="shared" si="10"/>
        <v>0</v>
      </c>
      <c r="L59" s="40">
        <f t="shared" si="10"/>
        <v>0</v>
      </c>
      <c r="M59" s="40">
        <f t="shared" si="10"/>
        <v>0</v>
      </c>
      <c r="N59" s="40">
        <f t="shared" si="10"/>
        <v>356943.35</v>
      </c>
      <c r="O59" s="40">
        <f t="shared" si="10"/>
        <v>835122.09</v>
      </c>
      <c r="P59" s="40">
        <f t="shared" si="10"/>
        <v>470792.97</v>
      </c>
      <c r="Q59" s="40">
        <f t="shared" si="10"/>
        <v>485623</v>
      </c>
      <c r="R59" s="40">
        <f t="shared" si="10"/>
        <v>737058.6399999999</v>
      </c>
      <c r="S59" s="40">
        <f t="shared" si="10"/>
        <v>913672.67999999993</v>
      </c>
      <c r="T59" s="40">
        <f t="shared" si="10"/>
        <v>0</v>
      </c>
      <c r="U59" s="40">
        <f t="shared" si="10"/>
        <v>0</v>
      </c>
      <c r="V59" s="40">
        <f t="shared" si="10"/>
        <v>0</v>
      </c>
      <c r="W59" s="40">
        <f t="shared" si="10"/>
        <v>0</v>
      </c>
      <c r="X59" s="40">
        <f t="shared" si="10"/>
        <v>0</v>
      </c>
      <c r="Y59" s="40">
        <f t="shared" si="10"/>
        <v>0</v>
      </c>
      <c r="Z59" s="40">
        <f t="shared" si="10"/>
        <v>3799212.7299999995</v>
      </c>
      <c r="AA59" s="40">
        <f t="shared" si="10"/>
        <v>5521787.2700000005</v>
      </c>
      <c r="AB59" s="41">
        <f>Z59/D59</f>
        <v>0.4075971172620963</v>
      </c>
      <c r="AC59" s="33"/>
    </row>
    <row r="60" spans="1:29" s="34" customFormat="1" ht="18" customHeight="1" x14ac:dyDescent="0.25">
      <c r="A60" s="42" t="s">
        <v>39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40</v>
      </c>
      <c r="B61" s="40">
        <f t="shared" ref="B61:AA61" si="11">B60+B59</f>
        <v>9321000</v>
      </c>
      <c r="C61" s="40">
        <f t="shared" si="11"/>
        <v>0</v>
      </c>
      <c r="D61" s="40">
        <f t="shared" si="11"/>
        <v>9321000</v>
      </c>
      <c r="E61" s="40">
        <f t="shared" si="11"/>
        <v>1662858.41</v>
      </c>
      <c r="F61" s="40">
        <f t="shared" si="11"/>
        <v>2136354.3200000003</v>
      </c>
      <c r="G61" s="40">
        <f t="shared" si="11"/>
        <v>0</v>
      </c>
      <c r="H61" s="40">
        <f t="shared" si="11"/>
        <v>0</v>
      </c>
      <c r="I61" s="40">
        <f t="shared" si="11"/>
        <v>0</v>
      </c>
      <c r="J61" s="40">
        <f t="shared" si="11"/>
        <v>0</v>
      </c>
      <c r="K61" s="40">
        <f t="shared" si="11"/>
        <v>0</v>
      </c>
      <c r="L61" s="40">
        <f t="shared" si="11"/>
        <v>0</v>
      </c>
      <c r="M61" s="40">
        <f t="shared" si="11"/>
        <v>0</v>
      </c>
      <c r="N61" s="40">
        <f t="shared" si="11"/>
        <v>356943.35</v>
      </c>
      <c r="O61" s="40">
        <f t="shared" si="11"/>
        <v>835122.09</v>
      </c>
      <c r="P61" s="40">
        <f t="shared" si="11"/>
        <v>470792.97</v>
      </c>
      <c r="Q61" s="40">
        <f t="shared" si="11"/>
        <v>485623</v>
      </c>
      <c r="R61" s="40">
        <f t="shared" si="11"/>
        <v>737058.6399999999</v>
      </c>
      <c r="S61" s="40">
        <f t="shared" si="11"/>
        <v>913672.67999999993</v>
      </c>
      <c r="T61" s="40">
        <f t="shared" si="11"/>
        <v>0</v>
      </c>
      <c r="U61" s="40">
        <f t="shared" si="11"/>
        <v>0</v>
      </c>
      <c r="V61" s="40">
        <f t="shared" si="11"/>
        <v>0</v>
      </c>
      <c r="W61" s="40">
        <f t="shared" si="11"/>
        <v>0</v>
      </c>
      <c r="X61" s="40">
        <f t="shared" si="11"/>
        <v>0</v>
      </c>
      <c r="Y61" s="40">
        <f t="shared" si="11"/>
        <v>0</v>
      </c>
      <c r="Z61" s="40">
        <f t="shared" si="11"/>
        <v>3799212.7299999995</v>
      </c>
      <c r="AA61" s="40">
        <f t="shared" si="11"/>
        <v>5521787.2700000005</v>
      </c>
      <c r="AB61" s="41">
        <f>Z61/D61</f>
        <v>0.4075971172620963</v>
      </c>
      <c r="AC61" s="43"/>
    </row>
    <row r="62" spans="1:29" s="34" customFormat="1" ht="10.9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9" customHeight="1" x14ac:dyDescent="0.25">
      <c r="A63" s="4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7" t="s">
        <v>45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34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9" t="s">
        <v>35</v>
      </c>
      <c r="B66" s="50">
        <f>[1]consoCURRENT!E1464</f>
        <v>6474000</v>
      </c>
      <c r="C66" s="50">
        <f>[1]consoCURRENT!F1464</f>
        <v>0</v>
      </c>
      <c r="D66" s="50">
        <f>[1]consoCURRENT!G1464</f>
        <v>6474000</v>
      </c>
      <c r="E66" s="50">
        <f>[1]consoCURRENT!H1464</f>
        <v>2991196.2399999998</v>
      </c>
      <c r="F66" s="50">
        <f>[1]consoCURRENT!I1464</f>
        <v>402092.58999999997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265324.43</v>
      </c>
      <c r="O66" s="50">
        <f>[1]consoCURRENT!R1464</f>
        <v>2472833.4699999997</v>
      </c>
      <c r="P66" s="50">
        <f>[1]consoCURRENT!S1464</f>
        <v>253038.34</v>
      </c>
      <c r="Q66" s="50">
        <f>[1]consoCURRENT!T1464</f>
        <v>78130.710000000006</v>
      </c>
      <c r="R66" s="50">
        <f>[1]consoCURRENT!U1464</f>
        <v>51205.43</v>
      </c>
      <c r="S66" s="50">
        <f>[1]consoCURRENT!V1464</f>
        <v>272756.45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>SUM(M66:Y66)</f>
        <v>3393288.83</v>
      </c>
      <c r="AA66" s="50">
        <f>D66-Z66</f>
        <v>3080711.17</v>
      </c>
      <c r="AB66" s="51">
        <f>Z66/D66</f>
        <v>0.52414099938214398</v>
      </c>
      <c r="AC66" s="43"/>
    </row>
    <row r="67" spans="1:29" s="46" customFormat="1" ht="18" customHeight="1" x14ac:dyDescent="0.2">
      <c r="A67" s="37" t="s">
        <v>36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>SUM(M67:Y67)</f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37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>SUM(M68:Y68)</f>
        <v>0</v>
      </c>
      <c r="AA68" s="32">
        <f>D68-Z68</f>
        <v>0</v>
      </c>
      <c r="AB68" s="38"/>
      <c r="AC68" s="33"/>
    </row>
    <row r="69" spans="1:29" s="34" customFormat="1" ht="18" customHeight="1" x14ac:dyDescent="0.25">
      <c r="A69" s="39" t="s">
        <v>38</v>
      </c>
      <c r="B69" s="40">
        <f t="shared" ref="B69:AA69" si="12">SUM(B65:B68)</f>
        <v>6474000</v>
      </c>
      <c r="C69" s="40">
        <f t="shared" si="12"/>
        <v>0</v>
      </c>
      <c r="D69" s="40">
        <f t="shared" si="12"/>
        <v>6474000</v>
      </c>
      <c r="E69" s="40">
        <f t="shared" si="12"/>
        <v>2991196.2399999998</v>
      </c>
      <c r="F69" s="40">
        <f t="shared" si="12"/>
        <v>402092.58999999997</v>
      </c>
      <c r="G69" s="40">
        <f t="shared" si="12"/>
        <v>0</v>
      </c>
      <c r="H69" s="40">
        <f t="shared" si="12"/>
        <v>0</v>
      </c>
      <c r="I69" s="40">
        <f t="shared" si="12"/>
        <v>0</v>
      </c>
      <c r="J69" s="40">
        <f t="shared" si="12"/>
        <v>0</v>
      </c>
      <c r="K69" s="40">
        <f t="shared" si="12"/>
        <v>0</v>
      </c>
      <c r="L69" s="40">
        <f t="shared" si="12"/>
        <v>0</v>
      </c>
      <c r="M69" s="40">
        <f t="shared" si="12"/>
        <v>0</v>
      </c>
      <c r="N69" s="40">
        <f t="shared" si="12"/>
        <v>265324.43</v>
      </c>
      <c r="O69" s="40">
        <f t="shared" si="12"/>
        <v>2472833.4699999997</v>
      </c>
      <c r="P69" s="40">
        <f t="shared" si="12"/>
        <v>253038.34</v>
      </c>
      <c r="Q69" s="40">
        <f t="shared" si="12"/>
        <v>78130.710000000006</v>
      </c>
      <c r="R69" s="40">
        <f t="shared" si="12"/>
        <v>51205.43</v>
      </c>
      <c r="S69" s="40">
        <f t="shared" si="12"/>
        <v>272756.45</v>
      </c>
      <c r="T69" s="40">
        <f t="shared" si="12"/>
        <v>0</v>
      </c>
      <c r="U69" s="40">
        <f t="shared" si="12"/>
        <v>0</v>
      </c>
      <c r="V69" s="40">
        <f t="shared" si="12"/>
        <v>0</v>
      </c>
      <c r="W69" s="40">
        <f t="shared" si="12"/>
        <v>0</v>
      </c>
      <c r="X69" s="40">
        <f t="shared" si="12"/>
        <v>0</v>
      </c>
      <c r="Y69" s="40">
        <f t="shared" si="12"/>
        <v>0</v>
      </c>
      <c r="Z69" s="40">
        <f t="shared" si="12"/>
        <v>3393288.83</v>
      </c>
      <c r="AA69" s="40">
        <f t="shared" si="12"/>
        <v>3080711.17</v>
      </c>
      <c r="AB69" s="41">
        <f>Z69/D69</f>
        <v>0.52414099938214398</v>
      </c>
      <c r="AC69" s="33"/>
    </row>
    <row r="70" spans="1:29" s="34" customFormat="1" ht="14.45" customHeight="1" x14ac:dyDescent="0.25">
      <c r="A70" s="42" t="s">
        <v>39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40</v>
      </c>
      <c r="B71" s="40">
        <f t="shared" ref="B71:AA71" si="13">B70+B69</f>
        <v>6474000</v>
      </c>
      <c r="C71" s="40">
        <f t="shared" si="13"/>
        <v>0</v>
      </c>
      <c r="D71" s="40">
        <f t="shared" si="13"/>
        <v>6474000</v>
      </c>
      <c r="E71" s="40">
        <f t="shared" si="13"/>
        <v>2991196.2399999998</v>
      </c>
      <c r="F71" s="40">
        <f t="shared" si="13"/>
        <v>402092.58999999997</v>
      </c>
      <c r="G71" s="40">
        <f t="shared" si="13"/>
        <v>0</v>
      </c>
      <c r="H71" s="40">
        <f t="shared" si="13"/>
        <v>0</v>
      </c>
      <c r="I71" s="40">
        <f t="shared" si="13"/>
        <v>0</v>
      </c>
      <c r="J71" s="40">
        <f t="shared" si="13"/>
        <v>0</v>
      </c>
      <c r="K71" s="40">
        <f t="shared" si="13"/>
        <v>0</v>
      </c>
      <c r="L71" s="40">
        <f t="shared" si="13"/>
        <v>0</v>
      </c>
      <c r="M71" s="40">
        <f t="shared" si="13"/>
        <v>0</v>
      </c>
      <c r="N71" s="40">
        <f t="shared" si="13"/>
        <v>265324.43</v>
      </c>
      <c r="O71" s="40">
        <f t="shared" si="13"/>
        <v>2472833.4699999997</v>
      </c>
      <c r="P71" s="40">
        <f t="shared" si="13"/>
        <v>253038.34</v>
      </c>
      <c r="Q71" s="40">
        <f t="shared" si="13"/>
        <v>78130.710000000006</v>
      </c>
      <c r="R71" s="40">
        <f t="shared" si="13"/>
        <v>51205.43</v>
      </c>
      <c r="S71" s="40">
        <f t="shared" si="13"/>
        <v>272756.45</v>
      </c>
      <c r="T71" s="40">
        <f t="shared" si="13"/>
        <v>0</v>
      </c>
      <c r="U71" s="40">
        <f t="shared" si="13"/>
        <v>0</v>
      </c>
      <c r="V71" s="40">
        <f t="shared" si="13"/>
        <v>0</v>
      </c>
      <c r="W71" s="40">
        <f t="shared" si="13"/>
        <v>0</v>
      </c>
      <c r="X71" s="40">
        <f t="shared" si="13"/>
        <v>0</v>
      </c>
      <c r="Y71" s="40">
        <f t="shared" si="13"/>
        <v>0</v>
      </c>
      <c r="Z71" s="40">
        <f t="shared" si="13"/>
        <v>3393288.83</v>
      </c>
      <c r="AA71" s="40">
        <f t="shared" si="13"/>
        <v>3080711.17</v>
      </c>
      <c r="AB71" s="41">
        <f>Z71/D71</f>
        <v>0.52414099938214398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7" t="s">
        <v>46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34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35</v>
      </c>
      <c r="B76" s="32">
        <f>[1]consoCURRENT!E1677</f>
        <v>18570000</v>
      </c>
      <c r="C76" s="32">
        <f>[1]consoCURRENT!F1677</f>
        <v>0</v>
      </c>
      <c r="D76" s="32">
        <f>[1]consoCURRENT!G1677</f>
        <v>18570000</v>
      </c>
      <c r="E76" s="32">
        <f>[1]consoCURRENT!H1677</f>
        <v>4409858.24</v>
      </c>
      <c r="F76" s="32">
        <f>[1]consoCURRENT!I1677</f>
        <v>3497360.8299999996</v>
      </c>
      <c r="G76" s="32">
        <f>[1]consoCURRENT!J1677</f>
        <v>0</v>
      </c>
      <c r="H76" s="32">
        <f>[1]consoCURRENT!K1677</f>
        <v>0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511585.27999999997</v>
      </c>
      <c r="O76" s="32">
        <f>[1]consoCURRENT!R1677</f>
        <v>1668044.6400000001</v>
      </c>
      <c r="P76" s="32">
        <f>[1]consoCURRENT!S1677</f>
        <v>2230228.3199999998</v>
      </c>
      <c r="Q76" s="32">
        <f>[1]consoCURRENT!T1677</f>
        <v>1496639.5799999998</v>
      </c>
      <c r="R76" s="32">
        <f>[1]consoCURRENT!U1677</f>
        <v>1296453.02</v>
      </c>
      <c r="S76" s="32">
        <f>[1]consoCURRENT!V1677</f>
        <v>704268.2300000001</v>
      </c>
      <c r="T76" s="32">
        <f>[1]consoCURRENT!W1677</f>
        <v>0</v>
      </c>
      <c r="U76" s="32">
        <f>[1]consoCURRENT!X1677</f>
        <v>0</v>
      </c>
      <c r="V76" s="32">
        <f>[1]consoCURRENT!Y1677</f>
        <v>0</v>
      </c>
      <c r="W76" s="32">
        <f>[1]consoCURRENT!Z1677</f>
        <v>0</v>
      </c>
      <c r="X76" s="32">
        <f>[1]consoCURRENT!AA1677</f>
        <v>0</v>
      </c>
      <c r="Y76" s="32">
        <f>[1]consoCURRENT!AB1677</f>
        <v>0</v>
      </c>
      <c r="Z76" s="32">
        <f>SUM(M76:Y76)</f>
        <v>7907219.0700000003</v>
      </c>
      <c r="AA76" s="32">
        <f>D76-Z76</f>
        <v>10662780.93</v>
      </c>
      <c r="AB76" s="38">
        <f>Z76/D76</f>
        <v>0.42580608885298871</v>
      </c>
      <c r="AC76" s="33"/>
    </row>
    <row r="77" spans="1:29" s="34" customFormat="1" ht="18" customHeight="1" x14ac:dyDescent="0.2">
      <c r="A77" s="37" t="s">
        <v>36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>SUM(M77:Y77)</f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37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>SUM(M78:Y78)</f>
        <v>0</v>
      </c>
      <c r="AA78" s="32">
        <f>D78-Z78</f>
        <v>0</v>
      </c>
      <c r="AB78" s="38"/>
      <c r="AC78" s="33"/>
    </row>
    <row r="79" spans="1:29" s="34" customFormat="1" ht="18" customHeight="1" x14ac:dyDescent="0.25">
      <c r="A79" s="39" t="s">
        <v>38</v>
      </c>
      <c r="B79" s="40">
        <f t="shared" ref="B79:AA79" si="14">SUM(B75:B78)</f>
        <v>18570000</v>
      </c>
      <c r="C79" s="40">
        <f t="shared" si="14"/>
        <v>0</v>
      </c>
      <c r="D79" s="40">
        <f t="shared" si="14"/>
        <v>18570000</v>
      </c>
      <c r="E79" s="40">
        <f t="shared" si="14"/>
        <v>4409858.24</v>
      </c>
      <c r="F79" s="40">
        <f t="shared" si="14"/>
        <v>3497360.8299999996</v>
      </c>
      <c r="G79" s="40">
        <f t="shared" si="14"/>
        <v>0</v>
      </c>
      <c r="H79" s="40">
        <f t="shared" si="14"/>
        <v>0</v>
      </c>
      <c r="I79" s="40">
        <f t="shared" si="14"/>
        <v>0</v>
      </c>
      <c r="J79" s="40">
        <f t="shared" si="14"/>
        <v>0</v>
      </c>
      <c r="K79" s="40">
        <f t="shared" si="14"/>
        <v>0</v>
      </c>
      <c r="L79" s="40">
        <f t="shared" si="14"/>
        <v>0</v>
      </c>
      <c r="M79" s="40">
        <f t="shared" si="14"/>
        <v>0</v>
      </c>
      <c r="N79" s="40">
        <f t="shared" si="14"/>
        <v>511585.27999999997</v>
      </c>
      <c r="O79" s="40">
        <f t="shared" si="14"/>
        <v>1668044.6400000001</v>
      </c>
      <c r="P79" s="40">
        <f t="shared" si="14"/>
        <v>2230228.3199999998</v>
      </c>
      <c r="Q79" s="40">
        <f t="shared" si="14"/>
        <v>1496639.5799999998</v>
      </c>
      <c r="R79" s="40">
        <f t="shared" si="14"/>
        <v>1296453.02</v>
      </c>
      <c r="S79" s="40">
        <f t="shared" si="14"/>
        <v>704268.2300000001</v>
      </c>
      <c r="T79" s="40">
        <f t="shared" si="14"/>
        <v>0</v>
      </c>
      <c r="U79" s="40">
        <f t="shared" si="14"/>
        <v>0</v>
      </c>
      <c r="V79" s="40">
        <f t="shared" si="14"/>
        <v>0</v>
      </c>
      <c r="W79" s="40">
        <f t="shared" si="14"/>
        <v>0</v>
      </c>
      <c r="X79" s="40">
        <f t="shared" si="14"/>
        <v>0</v>
      </c>
      <c r="Y79" s="40">
        <f t="shared" si="14"/>
        <v>0</v>
      </c>
      <c r="Z79" s="40">
        <f t="shared" si="14"/>
        <v>7907219.0700000003</v>
      </c>
      <c r="AA79" s="40">
        <f t="shared" si="14"/>
        <v>10662780.93</v>
      </c>
      <c r="AB79" s="41">
        <f>Z79/D79</f>
        <v>0.42580608885298871</v>
      </c>
      <c r="AC79" s="33"/>
    </row>
    <row r="80" spans="1:29" s="34" customFormat="1" ht="18" customHeight="1" x14ac:dyDescent="0.25">
      <c r="A80" s="42" t="s">
        <v>39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40</v>
      </c>
      <c r="B81" s="40">
        <f t="shared" ref="B81:AA81" si="15">B80+B79</f>
        <v>18570000</v>
      </c>
      <c r="C81" s="40">
        <f t="shared" si="15"/>
        <v>0</v>
      </c>
      <c r="D81" s="40">
        <f t="shared" si="15"/>
        <v>18570000</v>
      </c>
      <c r="E81" s="40">
        <f t="shared" si="15"/>
        <v>4409858.24</v>
      </c>
      <c r="F81" s="40">
        <f t="shared" si="15"/>
        <v>3497360.8299999996</v>
      </c>
      <c r="G81" s="40">
        <f t="shared" si="15"/>
        <v>0</v>
      </c>
      <c r="H81" s="40">
        <f t="shared" si="15"/>
        <v>0</v>
      </c>
      <c r="I81" s="40">
        <f t="shared" si="15"/>
        <v>0</v>
      </c>
      <c r="J81" s="40">
        <f t="shared" si="15"/>
        <v>0</v>
      </c>
      <c r="K81" s="40">
        <f t="shared" si="15"/>
        <v>0</v>
      </c>
      <c r="L81" s="40">
        <f t="shared" si="15"/>
        <v>0</v>
      </c>
      <c r="M81" s="40">
        <f t="shared" si="15"/>
        <v>0</v>
      </c>
      <c r="N81" s="40">
        <f t="shared" si="15"/>
        <v>511585.27999999997</v>
      </c>
      <c r="O81" s="40">
        <f t="shared" si="15"/>
        <v>1668044.6400000001</v>
      </c>
      <c r="P81" s="40">
        <f t="shared" si="15"/>
        <v>2230228.3199999998</v>
      </c>
      <c r="Q81" s="40">
        <f t="shared" si="15"/>
        <v>1496639.5799999998</v>
      </c>
      <c r="R81" s="40">
        <f t="shared" si="15"/>
        <v>1296453.02</v>
      </c>
      <c r="S81" s="40">
        <f t="shared" si="15"/>
        <v>704268.2300000001</v>
      </c>
      <c r="T81" s="40">
        <f t="shared" si="15"/>
        <v>0</v>
      </c>
      <c r="U81" s="40">
        <f t="shared" si="15"/>
        <v>0</v>
      </c>
      <c r="V81" s="40">
        <f t="shared" si="15"/>
        <v>0</v>
      </c>
      <c r="W81" s="40">
        <f t="shared" si="15"/>
        <v>0</v>
      </c>
      <c r="X81" s="40">
        <f t="shared" si="15"/>
        <v>0</v>
      </c>
      <c r="Y81" s="40">
        <f t="shared" si="15"/>
        <v>0</v>
      </c>
      <c r="Z81" s="40">
        <f t="shared" si="15"/>
        <v>7907219.0700000003</v>
      </c>
      <c r="AA81" s="40">
        <f t="shared" si="15"/>
        <v>10662780.93</v>
      </c>
      <c r="AB81" s="41">
        <f>Z81/D81</f>
        <v>0.42580608885298871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7" t="s">
        <v>47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34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35</v>
      </c>
      <c r="B86" s="32">
        <f>[1]consoCURRENT!E1890</f>
        <v>22092000</v>
      </c>
      <c r="C86" s="32">
        <f>[1]consoCURRENT!F1890</f>
        <v>0</v>
      </c>
      <c r="D86" s="32">
        <f>[1]consoCURRENT!G1890</f>
        <v>22092000</v>
      </c>
      <c r="E86" s="32">
        <f>[1]consoCURRENT!H1890</f>
        <v>3219396.94</v>
      </c>
      <c r="F86" s="32">
        <f>[1]consoCURRENT!I1890</f>
        <v>1085815.3599999999</v>
      </c>
      <c r="G86" s="32">
        <f>[1]consoCURRENT!J1890</f>
        <v>0</v>
      </c>
      <c r="H86" s="32">
        <f>[1]consoCURRENT!K1890</f>
        <v>0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756574.89999999991</v>
      </c>
      <c r="O86" s="32">
        <f>[1]consoCURRENT!R1890</f>
        <v>1571906.9100000001</v>
      </c>
      <c r="P86" s="32">
        <f>[1]consoCURRENT!S1890</f>
        <v>890915.13</v>
      </c>
      <c r="Q86" s="32">
        <f>[1]consoCURRENT!T1890</f>
        <v>687359.61</v>
      </c>
      <c r="R86" s="32">
        <f>[1]consoCURRENT!U1890</f>
        <v>186534.7</v>
      </c>
      <c r="S86" s="32">
        <f>[1]consoCURRENT!V1890</f>
        <v>211921.05</v>
      </c>
      <c r="T86" s="32">
        <f>[1]consoCURRENT!W1890</f>
        <v>0</v>
      </c>
      <c r="U86" s="32">
        <f>[1]consoCURRENT!X1890</f>
        <v>0</v>
      </c>
      <c r="V86" s="32">
        <f>[1]consoCURRENT!Y1890</f>
        <v>0</v>
      </c>
      <c r="W86" s="32">
        <f>[1]consoCURRENT!Z1890</f>
        <v>0</v>
      </c>
      <c r="X86" s="32">
        <f>[1]consoCURRENT!AA1890</f>
        <v>0</v>
      </c>
      <c r="Y86" s="32">
        <f>[1]consoCURRENT!AB1890</f>
        <v>0</v>
      </c>
      <c r="Z86" s="32">
        <f>SUM(M86:Y86)</f>
        <v>4305212.3</v>
      </c>
      <c r="AA86" s="32">
        <f>D86-Z86</f>
        <v>17786787.699999999</v>
      </c>
      <c r="AB86" s="38">
        <f>Z86/D86</f>
        <v>0.1948765299655984</v>
      </c>
      <c r="AC86" s="33"/>
    </row>
    <row r="87" spans="1:29" s="34" customFormat="1" ht="18" customHeight="1" x14ac:dyDescent="0.2">
      <c r="A87" s="37" t="s">
        <v>36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>SUM(M87:Y87)</f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37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>SUM(M88:Y88)</f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38</v>
      </c>
      <c r="B89" s="40">
        <f t="shared" ref="B89:AA89" si="16">SUM(B85:B88)</f>
        <v>22092000</v>
      </c>
      <c r="C89" s="40">
        <f t="shared" si="16"/>
        <v>0</v>
      </c>
      <c r="D89" s="40">
        <f t="shared" si="16"/>
        <v>22092000</v>
      </c>
      <c r="E89" s="40">
        <f t="shared" si="16"/>
        <v>3219396.94</v>
      </c>
      <c r="F89" s="40">
        <f t="shared" si="16"/>
        <v>1085815.3599999999</v>
      </c>
      <c r="G89" s="40">
        <f t="shared" si="16"/>
        <v>0</v>
      </c>
      <c r="H89" s="40">
        <f t="shared" si="16"/>
        <v>0</v>
      </c>
      <c r="I89" s="40">
        <f t="shared" si="16"/>
        <v>0</v>
      </c>
      <c r="J89" s="40">
        <f t="shared" si="16"/>
        <v>0</v>
      </c>
      <c r="K89" s="40">
        <f t="shared" si="16"/>
        <v>0</v>
      </c>
      <c r="L89" s="40">
        <f t="shared" si="16"/>
        <v>0</v>
      </c>
      <c r="M89" s="40">
        <f t="shared" si="16"/>
        <v>0</v>
      </c>
      <c r="N89" s="40">
        <f t="shared" si="16"/>
        <v>756574.89999999991</v>
      </c>
      <c r="O89" s="40">
        <f t="shared" si="16"/>
        <v>1571906.9100000001</v>
      </c>
      <c r="P89" s="40">
        <f t="shared" si="16"/>
        <v>890915.13</v>
      </c>
      <c r="Q89" s="40">
        <f t="shared" si="16"/>
        <v>687359.61</v>
      </c>
      <c r="R89" s="40">
        <f t="shared" si="16"/>
        <v>186534.7</v>
      </c>
      <c r="S89" s="40">
        <f t="shared" si="16"/>
        <v>211921.05</v>
      </c>
      <c r="T89" s="40">
        <f t="shared" si="16"/>
        <v>0</v>
      </c>
      <c r="U89" s="40">
        <f t="shared" si="16"/>
        <v>0</v>
      </c>
      <c r="V89" s="40">
        <f t="shared" si="16"/>
        <v>0</v>
      </c>
      <c r="W89" s="40">
        <f t="shared" si="16"/>
        <v>0</v>
      </c>
      <c r="X89" s="40">
        <f t="shared" si="16"/>
        <v>0</v>
      </c>
      <c r="Y89" s="40">
        <f t="shared" si="16"/>
        <v>0</v>
      </c>
      <c r="Z89" s="40">
        <f t="shared" si="16"/>
        <v>4305212.3</v>
      </c>
      <c r="AA89" s="40">
        <f t="shared" si="16"/>
        <v>17786787.699999999</v>
      </c>
      <c r="AB89" s="41">
        <f>Z89/D89</f>
        <v>0.1948765299655984</v>
      </c>
      <c r="AC89" s="33"/>
    </row>
    <row r="90" spans="1:29" s="34" customFormat="1" ht="18" customHeight="1" x14ac:dyDescent="0.25">
      <c r="A90" s="42" t="s">
        <v>39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40</v>
      </c>
      <c r="B91" s="40">
        <f t="shared" ref="B91:AA91" si="17">B90+B89</f>
        <v>22092000</v>
      </c>
      <c r="C91" s="40">
        <f t="shared" si="17"/>
        <v>0</v>
      </c>
      <c r="D91" s="40">
        <f t="shared" si="17"/>
        <v>22092000</v>
      </c>
      <c r="E91" s="40">
        <f t="shared" si="17"/>
        <v>3219396.94</v>
      </c>
      <c r="F91" s="40">
        <f t="shared" si="17"/>
        <v>1085815.3599999999</v>
      </c>
      <c r="G91" s="40">
        <f t="shared" si="17"/>
        <v>0</v>
      </c>
      <c r="H91" s="40">
        <f t="shared" si="17"/>
        <v>0</v>
      </c>
      <c r="I91" s="40">
        <f t="shared" si="17"/>
        <v>0</v>
      </c>
      <c r="J91" s="40">
        <f t="shared" si="17"/>
        <v>0</v>
      </c>
      <c r="K91" s="40">
        <f t="shared" si="17"/>
        <v>0</v>
      </c>
      <c r="L91" s="40">
        <f t="shared" si="17"/>
        <v>0</v>
      </c>
      <c r="M91" s="40">
        <f t="shared" si="17"/>
        <v>0</v>
      </c>
      <c r="N91" s="40">
        <f t="shared" si="17"/>
        <v>756574.89999999991</v>
      </c>
      <c r="O91" s="40">
        <f t="shared" si="17"/>
        <v>1571906.9100000001</v>
      </c>
      <c r="P91" s="40">
        <f t="shared" si="17"/>
        <v>890915.13</v>
      </c>
      <c r="Q91" s="40">
        <f t="shared" si="17"/>
        <v>687359.61</v>
      </c>
      <c r="R91" s="40">
        <f t="shared" si="17"/>
        <v>186534.7</v>
      </c>
      <c r="S91" s="40">
        <f t="shared" si="17"/>
        <v>211921.05</v>
      </c>
      <c r="T91" s="40">
        <f t="shared" si="17"/>
        <v>0</v>
      </c>
      <c r="U91" s="40">
        <f t="shared" si="17"/>
        <v>0</v>
      </c>
      <c r="V91" s="40">
        <f t="shared" si="17"/>
        <v>0</v>
      </c>
      <c r="W91" s="40">
        <f t="shared" si="17"/>
        <v>0</v>
      </c>
      <c r="X91" s="40">
        <f t="shared" si="17"/>
        <v>0</v>
      </c>
      <c r="Y91" s="40">
        <f t="shared" si="17"/>
        <v>0</v>
      </c>
      <c r="Z91" s="40">
        <f t="shared" si="17"/>
        <v>4305212.3</v>
      </c>
      <c r="AA91" s="40">
        <f t="shared" si="17"/>
        <v>17786787.699999999</v>
      </c>
      <c r="AB91" s="41">
        <f>Z91/D91</f>
        <v>0.1948765299655984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7" t="s">
        <v>48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34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35</v>
      </c>
      <c r="B96" s="32">
        <f>[1]consoCURRENT!E2103</f>
        <v>15420000</v>
      </c>
      <c r="C96" s="32">
        <f>[1]consoCURRENT!F2103</f>
        <v>0</v>
      </c>
      <c r="D96" s="32">
        <f>[1]consoCURRENT!G2103</f>
        <v>15420000</v>
      </c>
      <c r="E96" s="32">
        <f>[1]consoCURRENT!H2103</f>
        <v>6533595.2999999998</v>
      </c>
      <c r="F96" s="32">
        <f>[1]consoCURRENT!I2103</f>
        <v>667304.28999999992</v>
      </c>
      <c r="G96" s="32">
        <f>[1]consoCURRENT!J2103</f>
        <v>0</v>
      </c>
      <c r="H96" s="32">
        <f>[1]consoCURRENT!K2103</f>
        <v>0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1206540.58</v>
      </c>
      <c r="O96" s="32">
        <f>[1]consoCURRENT!R2103</f>
        <v>4287355.59</v>
      </c>
      <c r="P96" s="32">
        <f>[1]consoCURRENT!S2103</f>
        <v>1039699.13</v>
      </c>
      <c r="Q96" s="32">
        <f>[1]consoCURRENT!T2103</f>
        <v>118457.27</v>
      </c>
      <c r="R96" s="32">
        <f>[1]consoCURRENT!U2103</f>
        <v>620946.22</v>
      </c>
      <c r="S96" s="32">
        <f>[1]consoCURRENT!V2103</f>
        <v>-72099.199999999997</v>
      </c>
      <c r="T96" s="32">
        <f>[1]consoCURRENT!W2103</f>
        <v>0</v>
      </c>
      <c r="U96" s="32">
        <f>[1]consoCURRENT!X2103</f>
        <v>0</v>
      </c>
      <c r="V96" s="32">
        <f>[1]consoCURRENT!Y2103</f>
        <v>0</v>
      </c>
      <c r="W96" s="32">
        <f>[1]consoCURRENT!Z2103</f>
        <v>0</v>
      </c>
      <c r="X96" s="32">
        <f>[1]consoCURRENT!AA2103</f>
        <v>0</v>
      </c>
      <c r="Y96" s="32">
        <f>[1]consoCURRENT!AB2103</f>
        <v>0</v>
      </c>
      <c r="Z96" s="32">
        <f>SUM(M96:Y96)</f>
        <v>7200899.5899999989</v>
      </c>
      <c r="AA96" s="32">
        <f>D96-Z96</f>
        <v>8219100.4100000011</v>
      </c>
      <c r="AB96" s="38">
        <f>Z96/D96</f>
        <v>0.46698440920881962</v>
      </c>
      <c r="AC96" s="33"/>
    </row>
    <row r="97" spans="1:29" s="34" customFormat="1" ht="18" customHeight="1" x14ac:dyDescent="0.2">
      <c r="A97" s="37" t="s">
        <v>36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>SUM(M97:Y97)</f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37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>SUM(M98:Y98)</f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38</v>
      </c>
      <c r="B99" s="40">
        <f t="shared" ref="B99:AA99" si="18">SUM(B95:B98)</f>
        <v>15420000</v>
      </c>
      <c r="C99" s="40">
        <f t="shared" si="18"/>
        <v>0</v>
      </c>
      <c r="D99" s="40">
        <f t="shared" si="18"/>
        <v>15420000</v>
      </c>
      <c r="E99" s="40">
        <f t="shared" si="18"/>
        <v>6533595.2999999998</v>
      </c>
      <c r="F99" s="40">
        <f t="shared" si="18"/>
        <v>667304.28999999992</v>
      </c>
      <c r="G99" s="40">
        <f t="shared" si="18"/>
        <v>0</v>
      </c>
      <c r="H99" s="40">
        <f t="shared" si="18"/>
        <v>0</v>
      </c>
      <c r="I99" s="40">
        <f t="shared" si="18"/>
        <v>0</v>
      </c>
      <c r="J99" s="40">
        <f t="shared" si="18"/>
        <v>0</v>
      </c>
      <c r="K99" s="40">
        <f t="shared" si="18"/>
        <v>0</v>
      </c>
      <c r="L99" s="40">
        <f t="shared" si="18"/>
        <v>0</v>
      </c>
      <c r="M99" s="40">
        <f t="shared" si="18"/>
        <v>0</v>
      </c>
      <c r="N99" s="40">
        <f t="shared" si="18"/>
        <v>1206540.58</v>
      </c>
      <c r="O99" s="40">
        <f t="shared" si="18"/>
        <v>4287355.59</v>
      </c>
      <c r="P99" s="40">
        <f t="shared" si="18"/>
        <v>1039699.13</v>
      </c>
      <c r="Q99" s="40">
        <f t="shared" si="18"/>
        <v>118457.27</v>
      </c>
      <c r="R99" s="40">
        <f t="shared" si="18"/>
        <v>620946.22</v>
      </c>
      <c r="S99" s="40">
        <f t="shared" si="18"/>
        <v>-72099.199999999997</v>
      </c>
      <c r="T99" s="40">
        <f t="shared" si="18"/>
        <v>0</v>
      </c>
      <c r="U99" s="40">
        <f t="shared" si="18"/>
        <v>0</v>
      </c>
      <c r="V99" s="40">
        <f t="shared" si="18"/>
        <v>0</v>
      </c>
      <c r="W99" s="40">
        <f t="shared" si="18"/>
        <v>0</v>
      </c>
      <c r="X99" s="40">
        <f t="shared" si="18"/>
        <v>0</v>
      </c>
      <c r="Y99" s="40">
        <f t="shared" si="18"/>
        <v>0</v>
      </c>
      <c r="Z99" s="40">
        <f t="shared" si="18"/>
        <v>7200899.5899999989</v>
      </c>
      <c r="AA99" s="40">
        <f t="shared" si="18"/>
        <v>8219100.4100000011</v>
      </c>
      <c r="AB99" s="41">
        <f>Z99/D99</f>
        <v>0.46698440920881962</v>
      </c>
      <c r="AC99" s="33"/>
    </row>
    <row r="100" spans="1:29" s="34" customFormat="1" ht="18" customHeight="1" x14ac:dyDescent="0.25">
      <c r="A100" s="42" t="s">
        <v>39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40</v>
      </c>
      <c r="B101" s="40">
        <f t="shared" ref="B101:AA101" si="19">B100+B99</f>
        <v>15420000</v>
      </c>
      <c r="C101" s="40">
        <f t="shared" si="19"/>
        <v>0</v>
      </c>
      <c r="D101" s="40">
        <f t="shared" si="19"/>
        <v>15420000</v>
      </c>
      <c r="E101" s="40">
        <f t="shared" si="19"/>
        <v>6533595.2999999998</v>
      </c>
      <c r="F101" s="40">
        <f t="shared" si="19"/>
        <v>667304.28999999992</v>
      </c>
      <c r="G101" s="40">
        <f t="shared" si="19"/>
        <v>0</v>
      </c>
      <c r="H101" s="40">
        <f t="shared" si="19"/>
        <v>0</v>
      </c>
      <c r="I101" s="40">
        <f t="shared" si="19"/>
        <v>0</v>
      </c>
      <c r="J101" s="40">
        <f t="shared" si="19"/>
        <v>0</v>
      </c>
      <c r="K101" s="40">
        <f t="shared" si="19"/>
        <v>0</v>
      </c>
      <c r="L101" s="40">
        <f t="shared" si="19"/>
        <v>0</v>
      </c>
      <c r="M101" s="40">
        <f t="shared" si="19"/>
        <v>0</v>
      </c>
      <c r="N101" s="40">
        <f t="shared" si="19"/>
        <v>1206540.58</v>
      </c>
      <c r="O101" s="40">
        <f t="shared" si="19"/>
        <v>4287355.59</v>
      </c>
      <c r="P101" s="40">
        <f t="shared" si="19"/>
        <v>1039699.13</v>
      </c>
      <c r="Q101" s="40">
        <f t="shared" si="19"/>
        <v>118457.27</v>
      </c>
      <c r="R101" s="40">
        <f t="shared" si="19"/>
        <v>620946.22</v>
      </c>
      <c r="S101" s="40">
        <f t="shared" si="19"/>
        <v>-72099.199999999997</v>
      </c>
      <c r="T101" s="40">
        <f t="shared" si="19"/>
        <v>0</v>
      </c>
      <c r="U101" s="40">
        <f t="shared" si="19"/>
        <v>0</v>
      </c>
      <c r="V101" s="40">
        <f t="shared" si="19"/>
        <v>0</v>
      </c>
      <c r="W101" s="40">
        <f t="shared" si="19"/>
        <v>0</v>
      </c>
      <c r="X101" s="40">
        <f t="shared" si="19"/>
        <v>0</v>
      </c>
      <c r="Y101" s="40">
        <f t="shared" si="19"/>
        <v>0</v>
      </c>
      <c r="Z101" s="40">
        <f t="shared" si="19"/>
        <v>7200899.5899999989</v>
      </c>
      <c r="AA101" s="40">
        <f t="shared" si="19"/>
        <v>8219100.4100000011</v>
      </c>
      <c r="AB101" s="41">
        <f>Z101/D101</f>
        <v>0.46698440920881962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7" t="s">
        <v>49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34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35</v>
      </c>
      <c r="B106" s="32">
        <f>[1]consoCURRENT!E2316</f>
        <v>9367000</v>
      </c>
      <c r="C106" s="32">
        <f>[1]consoCURRENT!F2316</f>
        <v>0</v>
      </c>
      <c r="D106" s="32">
        <f>[1]consoCURRENT!G2316</f>
        <v>9367000</v>
      </c>
      <c r="E106" s="32">
        <f>[1]consoCURRENT!H2316</f>
        <v>3396654.4500000007</v>
      </c>
      <c r="F106" s="32">
        <f>[1]consoCURRENT!I2316</f>
        <v>1794374.5899999999</v>
      </c>
      <c r="G106" s="32">
        <f>[1]consoCURRENT!J2316</f>
        <v>0</v>
      </c>
      <c r="H106" s="32">
        <f>[1]consoCURRENT!K2316</f>
        <v>0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1148472.97</v>
      </c>
      <c r="O106" s="32">
        <f>[1]consoCURRENT!R2316</f>
        <v>1043011.5299999999</v>
      </c>
      <c r="P106" s="32">
        <f>[1]consoCURRENT!S2316</f>
        <v>1205169.95</v>
      </c>
      <c r="Q106" s="32">
        <f>[1]consoCURRENT!T2316</f>
        <v>1430815.29</v>
      </c>
      <c r="R106" s="32">
        <f>[1]consoCURRENT!U2316</f>
        <v>433150.33</v>
      </c>
      <c r="S106" s="32">
        <f>[1]consoCURRENT!V2316</f>
        <v>-69591.03</v>
      </c>
      <c r="T106" s="32">
        <f>[1]consoCURRENT!W2316</f>
        <v>0</v>
      </c>
      <c r="U106" s="32">
        <f>[1]consoCURRENT!X2316</f>
        <v>0</v>
      </c>
      <c r="V106" s="32">
        <f>[1]consoCURRENT!Y2316</f>
        <v>0</v>
      </c>
      <c r="W106" s="32">
        <f>[1]consoCURRENT!Z2316</f>
        <v>0</v>
      </c>
      <c r="X106" s="32">
        <f>[1]consoCURRENT!AA2316</f>
        <v>0</v>
      </c>
      <c r="Y106" s="32">
        <f>[1]consoCURRENT!AB2316</f>
        <v>0</v>
      </c>
      <c r="Z106" s="32">
        <f>SUM(M106:Y106)</f>
        <v>5191029.04</v>
      </c>
      <c r="AA106" s="32">
        <f>D106-Z106</f>
        <v>4175970.96</v>
      </c>
      <c r="AB106" s="38">
        <f>Z106/D106</f>
        <v>0.5541826668090104</v>
      </c>
      <c r="AC106" s="33"/>
    </row>
    <row r="107" spans="1:29" s="34" customFormat="1" ht="18" customHeight="1" x14ac:dyDescent="0.2">
      <c r="A107" s="37" t="s">
        <v>36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>SUM(M107:Y107)</f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37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>SUM(M108:Y108)</f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38</v>
      </c>
      <c r="B109" s="40">
        <f t="shared" ref="B109:AA109" si="20">SUM(B105:B108)</f>
        <v>9367000</v>
      </c>
      <c r="C109" s="40">
        <f t="shared" si="20"/>
        <v>0</v>
      </c>
      <c r="D109" s="40">
        <f t="shared" si="20"/>
        <v>9367000</v>
      </c>
      <c r="E109" s="40">
        <f t="shared" si="20"/>
        <v>3396654.4500000007</v>
      </c>
      <c r="F109" s="40">
        <f t="shared" si="20"/>
        <v>1794374.5899999999</v>
      </c>
      <c r="G109" s="40">
        <f t="shared" si="20"/>
        <v>0</v>
      </c>
      <c r="H109" s="40">
        <f t="shared" si="20"/>
        <v>0</v>
      </c>
      <c r="I109" s="40">
        <f t="shared" si="20"/>
        <v>0</v>
      </c>
      <c r="J109" s="40">
        <f t="shared" si="20"/>
        <v>0</v>
      </c>
      <c r="K109" s="40">
        <f t="shared" si="20"/>
        <v>0</v>
      </c>
      <c r="L109" s="40">
        <f t="shared" si="20"/>
        <v>0</v>
      </c>
      <c r="M109" s="40">
        <f t="shared" si="20"/>
        <v>0</v>
      </c>
      <c r="N109" s="40">
        <f t="shared" si="20"/>
        <v>1148472.97</v>
      </c>
      <c r="O109" s="40">
        <f t="shared" si="20"/>
        <v>1043011.5299999999</v>
      </c>
      <c r="P109" s="40">
        <f t="shared" si="20"/>
        <v>1205169.95</v>
      </c>
      <c r="Q109" s="40">
        <f t="shared" si="20"/>
        <v>1430815.29</v>
      </c>
      <c r="R109" s="40">
        <f t="shared" si="20"/>
        <v>433150.33</v>
      </c>
      <c r="S109" s="40">
        <f t="shared" si="20"/>
        <v>-69591.03</v>
      </c>
      <c r="T109" s="40">
        <f t="shared" si="20"/>
        <v>0</v>
      </c>
      <c r="U109" s="40">
        <f t="shared" si="20"/>
        <v>0</v>
      </c>
      <c r="V109" s="40">
        <f t="shared" si="20"/>
        <v>0</v>
      </c>
      <c r="W109" s="40">
        <f t="shared" si="20"/>
        <v>0</v>
      </c>
      <c r="X109" s="40">
        <f t="shared" si="20"/>
        <v>0</v>
      </c>
      <c r="Y109" s="40">
        <f t="shared" si="20"/>
        <v>0</v>
      </c>
      <c r="Z109" s="40">
        <f t="shared" si="20"/>
        <v>5191029.04</v>
      </c>
      <c r="AA109" s="40">
        <f t="shared" si="20"/>
        <v>4175970.96</v>
      </c>
      <c r="AB109" s="41">
        <f>Z109/D109</f>
        <v>0.5541826668090104</v>
      </c>
      <c r="AC109" s="33"/>
    </row>
    <row r="110" spans="1:29" s="34" customFormat="1" ht="18" customHeight="1" x14ac:dyDescent="0.25">
      <c r="A110" s="42" t="s">
        <v>39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40</v>
      </c>
      <c r="B111" s="40">
        <f t="shared" ref="B111:AA111" si="21">B110+B109</f>
        <v>9367000</v>
      </c>
      <c r="C111" s="40">
        <f t="shared" si="21"/>
        <v>0</v>
      </c>
      <c r="D111" s="40">
        <f t="shared" si="21"/>
        <v>9367000</v>
      </c>
      <c r="E111" s="40">
        <f t="shared" si="21"/>
        <v>3396654.4500000007</v>
      </c>
      <c r="F111" s="40">
        <f t="shared" si="21"/>
        <v>1794374.5899999999</v>
      </c>
      <c r="G111" s="40">
        <f t="shared" si="21"/>
        <v>0</v>
      </c>
      <c r="H111" s="40">
        <f t="shared" si="21"/>
        <v>0</v>
      </c>
      <c r="I111" s="40">
        <f t="shared" si="21"/>
        <v>0</v>
      </c>
      <c r="J111" s="40">
        <f t="shared" si="21"/>
        <v>0</v>
      </c>
      <c r="K111" s="40">
        <f t="shared" si="21"/>
        <v>0</v>
      </c>
      <c r="L111" s="40">
        <f t="shared" si="21"/>
        <v>0</v>
      </c>
      <c r="M111" s="40">
        <f t="shared" si="21"/>
        <v>0</v>
      </c>
      <c r="N111" s="40">
        <f t="shared" si="21"/>
        <v>1148472.97</v>
      </c>
      <c r="O111" s="40">
        <f t="shared" si="21"/>
        <v>1043011.5299999999</v>
      </c>
      <c r="P111" s="40">
        <f t="shared" si="21"/>
        <v>1205169.95</v>
      </c>
      <c r="Q111" s="40">
        <f t="shared" si="21"/>
        <v>1430815.29</v>
      </c>
      <c r="R111" s="40">
        <f t="shared" si="21"/>
        <v>433150.33</v>
      </c>
      <c r="S111" s="40">
        <f t="shared" si="21"/>
        <v>-69591.03</v>
      </c>
      <c r="T111" s="40">
        <f t="shared" si="21"/>
        <v>0</v>
      </c>
      <c r="U111" s="40">
        <f t="shared" si="21"/>
        <v>0</v>
      </c>
      <c r="V111" s="40">
        <f t="shared" si="21"/>
        <v>0</v>
      </c>
      <c r="W111" s="40">
        <f t="shared" si="21"/>
        <v>0</v>
      </c>
      <c r="X111" s="40">
        <f t="shared" si="21"/>
        <v>0</v>
      </c>
      <c r="Y111" s="40">
        <f t="shared" si="21"/>
        <v>0</v>
      </c>
      <c r="Z111" s="40">
        <f t="shared" si="21"/>
        <v>5191029.04</v>
      </c>
      <c r="AA111" s="40">
        <f t="shared" si="21"/>
        <v>4175970.96</v>
      </c>
      <c r="AB111" s="41">
        <f>Z111/D111</f>
        <v>0.5541826668090104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7" t="s">
        <v>50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34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35</v>
      </c>
      <c r="B116" s="32">
        <f>[1]consoCURRENT!E2529</f>
        <v>4531000</v>
      </c>
      <c r="C116" s="32">
        <f>[1]consoCURRENT!F2529</f>
        <v>0</v>
      </c>
      <c r="D116" s="32">
        <f>[1]consoCURRENT!G2529</f>
        <v>4531000</v>
      </c>
      <c r="E116" s="32">
        <f>[1]consoCURRENT!H2529</f>
        <v>959272.14</v>
      </c>
      <c r="F116" s="32">
        <f>[1]consoCURRENT!I2529</f>
        <v>1705740.29</v>
      </c>
      <c r="G116" s="32">
        <f>[1]consoCURRENT!J2529</f>
        <v>0</v>
      </c>
      <c r="H116" s="32">
        <f>[1]consoCURRENT!K2529</f>
        <v>0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609937.33000000007</v>
      </c>
      <c r="O116" s="32">
        <f>[1]consoCURRENT!R2529</f>
        <v>197625.06</v>
      </c>
      <c r="P116" s="32">
        <f>[1]consoCURRENT!S2529</f>
        <v>151709.75</v>
      </c>
      <c r="Q116" s="32">
        <f>[1]consoCURRENT!T2529</f>
        <v>205756.31</v>
      </c>
      <c r="R116" s="32">
        <f>[1]consoCURRENT!U2529</f>
        <v>260674.18</v>
      </c>
      <c r="S116" s="32">
        <f>[1]consoCURRENT!V2529</f>
        <v>1239309.8</v>
      </c>
      <c r="T116" s="32">
        <f>[1]consoCURRENT!W2529</f>
        <v>0</v>
      </c>
      <c r="U116" s="32">
        <f>[1]consoCURRENT!X2529</f>
        <v>0</v>
      </c>
      <c r="V116" s="32">
        <f>[1]consoCURRENT!Y2529</f>
        <v>0</v>
      </c>
      <c r="W116" s="32">
        <f>[1]consoCURRENT!Z2529</f>
        <v>0</v>
      </c>
      <c r="X116" s="32">
        <f>[1]consoCURRENT!AA2529</f>
        <v>0</v>
      </c>
      <c r="Y116" s="32">
        <f>[1]consoCURRENT!AB2529</f>
        <v>0</v>
      </c>
      <c r="Z116" s="32">
        <f>SUM(M116:Y116)</f>
        <v>2665012.4300000002</v>
      </c>
      <c r="AA116" s="32">
        <f>D116-Z116</f>
        <v>1865987.5699999998</v>
      </c>
      <c r="AB116" s="38">
        <f>Z116/D116</f>
        <v>0.58817312513793873</v>
      </c>
      <c r="AC116" s="33"/>
    </row>
    <row r="117" spans="1:29" s="34" customFormat="1" ht="18" customHeight="1" x14ac:dyDescent="0.2">
      <c r="A117" s="37" t="s">
        <v>36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>SUM(M117:Y117)</f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37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>SUM(M118:Y118)</f>
        <v>0</v>
      </c>
      <c r="AA118" s="32">
        <f>D118-Z118</f>
        <v>0</v>
      </c>
      <c r="AB118" s="38"/>
      <c r="AC118" s="33"/>
    </row>
    <row r="119" spans="1:29" s="34" customFormat="1" ht="18" customHeight="1" x14ac:dyDescent="0.25">
      <c r="A119" s="39" t="s">
        <v>38</v>
      </c>
      <c r="B119" s="40">
        <f t="shared" ref="B119:AA119" si="22">SUM(B115:B118)</f>
        <v>4531000</v>
      </c>
      <c r="C119" s="40">
        <f t="shared" si="22"/>
        <v>0</v>
      </c>
      <c r="D119" s="40">
        <f t="shared" si="22"/>
        <v>4531000</v>
      </c>
      <c r="E119" s="40">
        <f t="shared" si="22"/>
        <v>959272.14</v>
      </c>
      <c r="F119" s="40">
        <f t="shared" si="22"/>
        <v>1705740.29</v>
      </c>
      <c r="G119" s="40">
        <f t="shared" si="22"/>
        <v>0</v>
      </c>
      <c r="H119" s="40">
        <f t="shared" si="22"/>
        <v>0</v>
      </c>
      <c r="I119" s="40">
        <f t="shared" si="22"/>
        <v>0</v>
      </c>
      <c r="J119" s="40">
        <f t="shared" si="22"/>
        <v>0</v>
      </c>
      <c r="K119" s="40">
        <f t="shared" si="22"/>
        <v>0</v>
      </c>
      <c r="L119" s="40">
        <f t="shared" si="22"/>
        <v>0</v>
      </c>
      <c r="M119" s="40">
        <f t="shared" si="22"/>
        <v>0</v>
      </c>
      <c r="N119" s="40">
        <f t="shared" si="22"/>
        <v>609937.33000000007</v>
      </c>
      <c r="O119" s="40">
        <f t="shared" si="22"/>
        <v>197625.06</v>
      </c>
      <c r="P119" s="40">
        <f t="shared" si="22"/>
        <v>151709.75</v>
      </c>
      <c r="Q119" s="40">
        <f t="shared" si="22"/>
        <v>205756.31</v>
      </c>
      <c r="R119" s="40">
        <f t="shared" si="22"/>
        <v>260674.18</v>
      </c>
      <c r="S119" s="40">
        <f t="shared" si="22"/>
        <v>1239309.8</v>
      </c>
      <c r="T119" s="40">
        <f t="shared" si="22"/>
        <v>0</v>
      </c>
      <c r="U119" s="40">
        <f t="shared" si="22"/>
        <v>0</v>
      </c>
      <c r="V119" s="40">
        <f t="shared" si="22"/>
        <v>0</v>
      </c>
      <c r="W119" s="40">
        <f t="shared" si="22"/>
        <v>0</v>
      </c>
      <c r="X119" s="40">
        <f t="shared" si="22"/>
        <v>0</v>
      </c>
      <c r="Y119" s="40">
        <f t="shared" si="22"/>
        <v>0</v>
      </c>
      <c r="Z119" s="40">
        <f t="shared" si="22"/>
        <v>2665012.4300000002</v>
      </c>
      <c r="AA119" s="40">
        <f t="shared" si="22"/>
        <v>1865987.5699999998</v>
      </c>
      <c r="AB119" s="41">
        <f>Z119/D119</f>
        <v>0.58817312513793873</v>
      </c>
      <c r="AC119" s="33"/>
    </row>
    <row r="120" spans="1:29" s="34" customFormat="1" ht="18" customHeight="1" x14ac:dyDescent="0.25">
      <c r="A120" s="42" t="s">
        <v>39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40</v>
      </c>
      <c r="B121" s="40">
        <f t="shared" ref="B121:AA121" si="23">B120+B119</f>
        <v>4531000</v>
      </c>
      <c r="C121" s="40">
        <f t="shared" si="23"/>
        <v>0</v>
      </c>
      <c r="D121" s="40">
        <f t="shared" si="23"/>
        <v>4531000</v>
      </c>
      <c r="E121" s="40">
        <f t="shared" si="23"/>
        <v>959272.14</v>
      </c>
      <c r="F121" s="40">
        <f t="shared" si="23"/>
        <v>1705740.29</v>
      </c>
      <c r="G121" s="40">
        <f t="shared" si="23"/>
        <v>0</v>
      </c>
      <c r="H121" s="40">
        <f t="shared" si="23"/>
        <v>0</v>
      </c>
      <c r="I121" s="40">
        <f t="shared" si="23"/>
        <v>0</v>
      </c>
      <c r="J121" s="40">
        <f t="shared" si="23"/>
        <v>0</v>
      </c>
      <c r="K121" s="40">
        <f t="shared" si="23"/>
        <v>0</v>
      </c>
      <c r="L121" s="40">
        <f t="shared" si="23"/>
        <v>0</v>
      </c>
      <c r="M121" s="40">
        <f t="shared" si="23"/>
        <v>0</v>
      </c>
      <c r="N121" s="40">
        <f t="shared" si="23"/>
        <v>609937.33000000007</v>
      </c>
      <c r="O121" s="40">
        <f t="shared" si="23"/>
        <v>197625.06</v>
      </c>
      <c r="P121" s="40">
        <f t="shared" si="23"/>
        <v>151709.75</v>
      </c>
      <c r="Q121" s="40">
        <f t="shared" si="23"/>
        <v>205756.31</v>
      </c>
      <c r="R121" s="40">
        <f t="shared" si="23"/>
        <v>260674.18</v>
      </c>
      <c r="S121" s="40">
        <f t="shared" si="23"/>
        <v>1239309.8</v>
      </c>
      <c r="T121" s="40">
        <f t="shared" si="23"/>
        <v>0</v>
      </c>
      <c r="U121" s="40">
        <f t="shared" si="23"/>
        <v>0</v>
      </c>
      <c r="V121" s="40">
        <f t="shared" si="23"/>
        <v>0</v>
      </c>
      <c r="W121" s="40">
        <f t="shared" si="23"/>
        <v>0</v>
      </c>
      <c r="X121" s="40">
        <f t="shared" si="23"/>
        <v>0</v>
      </c>
      <c r="Y121" s="40">
        <f t="shared" si="23"/>
        <v>0</v>
      </c>
      <c r="Z121" s="40">
        <f t="shared" si="23"/>
        <v>2665012.4300000002</v>
      </c>
      <c r="AA121" s="40">
        <f t="shared" si="23"/>
        <v>1865987.5699999998</v>
      </c>
      <c r="AB121" s="41">
        <f>Z121/D121</f>
        <v>0.58817312513793873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7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34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35</v>
      </c>
      <c r="B126" s="32">
        <f>[1]consoCURRENT!E2742</f>
        <v>5666000</v>
      </c>
      <c r="C126" s="32">
        <f>[1]consoCURRENT!F2742</f>
        <v>-1.4551915228366852E-11</v>
      </c>
      <c r="D126" s="32">
        <f>[1]consoCURRENT!G2742</f>
        <v>5666000</v>
      </c>
      <c r="E126" s="32">
        <f>[1]consoCURRENT!H2742</f>
        <v>2445182.8200000003</v>
      </c>
      <c r="F126" s="32">
        <f>[1]consoCURRENT!I2742</f>
        <v>1803682.76</v>
      </c>
      <c r="G126" s="32">
        <f>[1]consoCURRENT!J2742</f>
        <v>0</v>
      </c>
      <c r="H126" s="32">
        <f>[1]consoCURRENT!K2742</f>
        <v>0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488963.14999999997</v>
      </c>
      <c r="O126" s="32">
        <f>[1]consoCURRENT!R2742</f>
        <v>975863.36</v>
      </c>
      <c r="P126" s="32">
        <f>[1]consoCURRENT!S2742</f>
        <v>980356.31</v>
      </c>
      <c r="Q126" s="32">
        <f>[1]consoCURRENT!T2742</f>
        <v>703579.84</v>
      </c>
      <c r="R126" s="32">
        <f>[1]consoCURRENT!U2742</f>
        <v>448214.36000000016</v>
      </c>
      <c r="S126" s="32">
        <f>[1]consoCURRENT!V2742</f>
        <v>651888.55999999982</v>
      </c>
      <c r="T126" s="32">
        <f>[1]consoCURRENT!W2742</f>
        <v>0</v>
      </c>
      <c r="U126" s="32">
        <f>[1]consoCURRENT!X2742</f>
        <v>0</v>
      </c>
      <c r="V126" s="32">
        <f>[1]consoCURRENT!Y2742</f>
        <v>0</v>
      </c>
      <c r="W126" s="32">
        <f>[1]consoCURRENT!Z2742</f>
        <v>0</v>
      </c>
      <c r="X126" s="32">
        <f>[1]consoCURRENT!AA2742</f>
        <v>0</v>
      </c>
      <c r="Y126" s="32">
        <f>[1]consoCURRENT!AB2742</f>
        <v>0</v>
      </c>
      <c r="Z126" s="32">
        <f>SUM(M126:Y126)</f>
        <v>4248865.58</v>
      </c>
      <c r="AA126" s="32">
        <f>D126-Z126</f>
        <v>1417134.42</v>
      </c>
      <c r="AB126" s="38">
        <f>Z126/D126</f>
        <v>0.74988803035651252</v>
      </c>
      <c r="AC126" s="33"/>
    </row>
    <row r="127" spans="1:29" s="34" customFormat="1" ht="18" customHeight="1" x14ac:dyDescent="0.2">
      <c r="A127" s="37" t="s">
        <v>36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>SUM(M127:Y127)</f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49" t="s">
        <v>37</v>
      </c>
      <c r="B128" s="50">
        <f>[1]consoCURRENT!E2777</f>
        <v>0</v>
      </c>
      <c r="C128" s="50">
        <f>[1]consoCURRENT!F2777</f>
        <v>0</v>
      </c>
      <c r="D128" s="50">
        <f>[1]consoCURRENT!G2777</f>
        <v>0</v>
      </c>
      <c r="E128" s="50">
        <f>[1]consoCURRENT!H2777</f>
        <v>0</v>
      </c>
      <c r="F128" s="50">
        <f>[1]consoCURRENT!I2777</f>
        <v>0</v>
      </c>
      <c r="G128" s="50">
        <f>[1]consoCURRENT!J2777</f>
        <v>0</v>
      </c>
      <c r="H128" s="50">
        <f>[1]consoCURRENT!K2777</f>
        <v>0</v>
      </c>
      <c r="I128" s="50">
        <f>[1]consoCURRENT!L2777</f>
        <v>0</v>
      </c>
      <c r="J128" s="50">
        <f>[1]consoCURRENT!M2777</f>
        <v>0</v>
      </c>
      <c r="K128" s="50">
        <f>[1]consoCURRENT!N2777</f>
        <v>0</v>
      </c>
      <c r="L128" s="50">
        <f>[1]consoCURRENT!O2777</f>
        <v>0</v>
      </c>
      <c r="M128" s="50">
        <f>[1]consoCURRENT!P2777</f>
        <v>0</v>
      </c>
      <c r="N128" s="50">
        <f>[1]consoCURRENT!Q2777</f>
        <v>0</v>
      </c>
      <c r="O128" s="50">
        <f>[1]consoCURRENT!R2777</f>
        <v>0</v>
      </c>
      <c r="P128" s="50">
        <f>[1]consoCURRENT!S2777</f>
        <v>0</v>
      </c>
      <c r="Q128" s="50">
        <f>[1]consoCURRENT!T2777</f>
        <v>0</v>
      </c>
      <c r="R128" s="50">
        <f>[1]consoCURRENT!U2777</f>
        <v>0</v>
      </c>
      <c r="S128" s="50">
        <f>[1]consoCURRENT!V2777</f>
        <v>0</v>
      </c>
      <c r="T128" s="50">
        <f>[1]consoCURRENT!W2777</f>
        <v>0</v>
      </c>
      <c r="U128" s="50">
        <f>[1]consoCURRENT!X2777</f>
        <v>0</v>
      </c>
      <c r="V128" s="50">
        <f>[1]consoCURRENT!Y2777</f>
        <v>0</v>
      </c>
      <c r="W128" s="50">
        <f>[1]consoCURRENT!Z2777</f>
        <v>0</v>
      </c>
      <c r="X128" s="50">
        <f>[1]consoCURRENT!AA2777</f>
        <v>0</v>
      </c>
      <c r="Y128" s="50">
        <f>[1]consoCURRENT!AB2777</f>
        <v>0</v>
      </c>
      <c r="Z128" s="50">
        <f>SUM(M128:Y128)</f>
        <v>0</v>
      </c>
      <c r="AA128" s="50">
        <f>D128-Z128</f>
        <v>0</v>
      </c>
      <c r="AB128" s="51"/>
      <c r="AC128" s="43"/>
    </row>
    <row r="129" spans="1:29" s="34" customFormat="1" ht="18" customHeight="1" x14ac:dyDescent="0.25">
      <c r="A129" s="52" t="s">
        <v>38</v>
      </c>
      <c r="B129" s="50">
        <f t="shared" ref="B129:AA129" si="24">SUM(B125:B128)</f>
        <v>5666000</v>
      </c>
      <c r="C129" s="50">
        <f t="shared" si="24"/>
        <v>-1.4551915228366852E-11</v>
      </c>
      <c r="D129" s="50">
        <f t="shared" si="24"/>
        <v>5666000</v>
      </c>
      <c r="E129" s="50">
        <f t="shared" si="24"/>
        <v>2445182.8200000003</v>
      </c>
      <c r="F129" s="50">
        <f t="shared" si="24"/>
        <v>1803682.76</v>
      </c>
      <c r="G129" s="50">
        <f t="shared" si="24"/>
        <v>0</v>
      </c>
      <c r="H129" s="50">
        <f t="shared" si="24"/>
        <v>0</v>
      </c>
      <c r="I129" s="50">
        <f t="shared" si="24"/>
        <v>0</v>
      </c>
      <c r="J129" s="50">
        <f t="shared" si="24"/>
        <v>0</v>
      </c>
      <c r="K129" s="50">
        <f t="shared" si="24"/>
        <v>0</v>
      </c>
      <c r="L129" s="50">
        <f t="shared" si="24"/>
        <v>0</v>
      </c>
      <c r="M129" s="50">
        <f t="shared" si="24"/>
        <v>0</v>
      </c>
      <c r="N129" s="50">
        <f t="shared" si="24"/>
        <v>488963.14999999997</v>
      </c>
      <c r="O129" s="50">
        <f t="shared" si="24"/>
        <v>975863.36</v>
      </c>
      <c r="P129" s="50">
        <f t="shared" si="24"/>
        <v>980356.31</v>
      </c>
      <c r="Q129" s="50">
        <f t="shared" si="24"/>
        <v>703579.84</v>
      </c>
      <c r="R129" s="50">
        <f t="shared" si="24"/>
        <v>448214.36000000016</v>
      </c>
      <c r="S129" s="50">
        <f t="shared" si="24"/>
        <v>651888.55999999982</v>
      </c>
      <c r="T129" s="50">
        <f t="shared" si="24"/>
        <v>0</v>
      </c>
      <c r="U129" s="50">
        <f t="shared" si="24"/>
        <v>0</v>
      </c>
      <c r="V129" s="50">
        <f t="shared" si="24"/>
        <v>0</v>
      </c>
      <c r="W129" s="50">
        <f t="shared" si="24"/>
        <v>0</v>
      </c>
      <c r="X129" s="50">
        <f t="shared" si="24"/>
        <v>0</v>
      </c>
      <c r="Y129" s="50">
        <f t="shared" si="24"/>
        <v>0</v>
      </c>
      <c r="Z129" s="50">
        <f t="shared" si="24"/>
        <v>4248865.58</v>
      </c>
      <c r="AA129" s="50">
        <f t="shared" si="24"/>
        <v>1417134.42</v>
      </c>
      <c r="AB129" s="51">
        <f>Z129/D129</f>
        <v>0.74988803035651252</v>
      </c>
      <c r="AC129" s="33"/>
    </row>
    <row r="130" spans="1:29" s="34" customFormat="1" ht="18" customHeight="1" x14ac:dyDescent="0.25">
      <c r="A130" s="42" t="s">
        <v>39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40</v>
      </c>
      <c r="B131" s="40">
        <f t="shared" ref="B131:AA131" si="25">B130+B129</f>
        <v>5666000</v>
      </c>
      <c r="C131" s="40">
        <f t="shared" si="25"/>
        <v>-1.4551915228366852E-11</v>
      </c>
      <c r="D131" s="40">
        <f t="shared" si="25"/>
        <v>5666000</v>
      </c>
      <c r="E131" s="40">
        <f t="shared" si="25"/>
        <v>2445182.8200000003</v>
      </c>
      <c r="F131" s="40">
        <f t="shared" si="25"/>
        <v>1803682.76</v>
      </c>
      <c r="G131" s="40">
        <f t="shared" si="25"/>
        <v>0</v>
      </c>
      <c r="H131" s="40">
        <f t="shared" si="25"/>
        <v>0</v>
      </c>
      <c r="I131" s="40">
        <f t="shared" si="25"/>
        <v>0</v>
      </c>
      <c r="J131" s="40">
        <f t="shared" si="25"/>
        <v>0</v>
      </c>
      <c r="K131" s="40">
        <f t="shared" si="25"/>
        <v>0</v>
      </c>
      <c r="L131" s="40">
        <f t="shared" si="25"/>
        <v>0</v>
      </c>
      <c r="M131" s="40">
        <f t="shared" si="25"/>
        <v>0</v>
      </c>
      <c r="N131" s="40">
        <f t="shared" si="25"/>
        <v>488963.14999999997</v>
      </c>
      <c r="O131" s="40">
        <f t="shared" si="25"/>
        <v>975863.36</v>
      </c>
      <c r="P131" s="40">
        <f t="shared" si="25"/>
        <v>980356.31</v>
      </c>
      <c r="Q131" s="40">
        <f t="shared" si="25"/>
        <v>703579.84</v>
      </c>
      <c r="R131" s="40">
        <f t="shared" si="25"/>
        <v>448214.36000000016</v>
      </c>
      <c r="S131" s="40">
        <f t="shared" si="25"/>
        <v>651888.55999999982</v>
      </c>
      <c r="T131" s="40">
        <f t="shared" si="25"/>
        <v>0</v>
      </c>
      <c r="U131" s="40">
        <f t="shared" si="25"/>
        <v>0</v>
      </c>
      <c r="V131" s="40">
        <f t="shared" si="25"/>
        <v>0</v>
      </c>
      <c r="W131" s="40">
        <f t="shared" si="25"/>
        <v>0</v>
      </c>
      <c r="X131" s="40">
        <f t="shared" si="25"/>
        <v>0</v>
      </c>
      <c r="Y131" s="40">
        <f t="shared" si="25"/>
        <v>0</v>
      </c>
      <c r="Z131" s="40">
        <f t="shared" si="25"/>
        <v>4248865.58</v>
      </c>
      <c r="AA131" s="40">
        <f t="shared" si="25"/>
        <v>1417134.42</v>
      </c>
      <c r="AB131" s="41">
        <f>Z131/D131</f>
        <v>0.74988803035651252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7" t="s">
        <v>52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34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35</v>
      </c>
      <c r="B136" s="32">
        <f>[1]consoCURRENT!E2955</f>
        <v>29394000</v>
      </c>
      <c r="C136" s="32">
        <f>[1]consoCURRENT!F2955</f>
        <v>0</v>
      </c>
      <c r="D136" s="32">
        <f>[1]consoCURRENT!G2955</f>
        <v>29394000</v>
      </c>
      <c r="E136" s="32">
        <f>[1]consoCURRENT!H2955</f>
        <v>5927859.5200000005</v>
      </c>
      <c r="F136" s="32">
        <f>[1]consoCURRENT!I2955</f>
        <v>5287989.1199999992</v>
      </c>
      <c r="G136" s="32">
        <f>[1]consoCURRENT!J2955</f>
        <v>0</v>
      </c>
      <c r="H136" s="32">
        <f>[1]consoCURRENT!K2955</f>
        <v>0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777314.20000000007</v>
      </c>
      <c r="O136" s="32">
        <f>[1]consoCURRENT!R2955</f>
        <v>2497723.41</v>
      </c>
      <c r="P136" s="32">
        <f>[1]consoCURRENT!S2955</f>
        <v>2652821.91</v>
      </c>
      <c r="Q136" s="32">
        <f>[1]consoCURRENT!T2955</f>
        <v>1993448.7700000003</v>
      </c>
      <c r="R136" s="32">
        <f>[1]consoCURRENT!U2955</f>
        <v>1666745.3499999999</v>
      </c>
      <c r="S136" s="32">
        <f>[1]consoCURRENT!V2955</f>
        <v>1627795</v>
      </c>
      <c r="T136" s="32">
        <f>[1]consoCURRENT!W2955</f>
        <v>0</v>
      </c>
      <c r="U136" s="32">
        <f>[1]consoCURRENT!X2955</f>
        <v>0</v>
      </c>
      <c r="V136" s="32">
        <f>[1]consoCURRENT!Y2955</f>
        <v>0</v>
      </c>
      <c r="W136" s="32">
        <f>[1]consoCURRENT!Z2955</f>
        <v>0</v>
      </c>
      <c r="X136" s="32">
        <f>[1]consoCURRENT!AA2955</f>
        <v>0</v>
      </c>
      <c r="Y136" s="32">
        <f>[1]consoCURRENT!AB2955</f>
        <v>0</v>
      </c>
      <c r="Z136" s="32">
        <f>SUM(M136:Y136)</f>
        <v>11215848.640000001</v>
      </c>
      <c r="AA136" s="32">
        <f>D136-Z136</f>
        <v>18178151.359999999</v>
      </c>
      <c r="AB136" s="38">
        <f>Z136/D136</f>
        <v>0.38156932163026469</v>
      </c>
      <c r="AC136" s="33"/>
    </row>
    <row r="137" spans="1:29" s="34" customFormat="1" ht="18" customHeight="1" x14ac:dyDescent="0.2">
      <c r="A137" s="37" t="s">
        <v>36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>SUM(M137:Y137)</f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37" t="s">
        <v>37</v>
      </c>
      <c r="B138" s="32">
        <f>[1]consoCURRENT!E2990</f>
        <v>0</v>
      </c>
      <c r="C138" s="32">
        <f>[1]consoCURRENT!F2990</f>
        <v>0</v>
      </c>
      <c r="D138" s="32">
        <f>[1]consoCURRENT!G2990</f>
        <v>0</v>
      </c>
      <c r="E138" s="32">
        <f>[1]consoCURRENT!H2990</f>
        <v>0</v>
      </c>
      <c r="F138" s="32">
        <f>[1]consoCURRENT!I2990</f>
        <v>0</v>
      </c>
      <c r="G138" s="32">
        <f>[1]consoCURRENT!J2990</f>
        <v>0</v>
      </c>
      <c r="H138" s="32">
        <f>[1]consoCURRENT!K2990</f>
        <v>0</v>
      </c>
      <c r="I138" s="32">
        <f>[1]consoCURRENT!L2990</f>
        <v>0</v>
      </c>
      <c r="J138" s="32">
        <f>[1]consoCURRENT!M2990</f>
        <v>0</v>
      </c>
      <c r="K138" s="32">
        <f>[1]consoCURRENT!N2990</f>
        <v>0</v>
      </c>
      <c r="L138" s="32">
        <f>[1]consoCURRENT!O2990</f>
        <v>0</v>
      </c>
      <c r="M138" s="32">
        <f>[1]consoCURRENT!P2990</f>
        <v>0</v>
      </c>
      <c r="N138" s="32">
        <f>[1]consoCURRENT!Q2990</f>
        <v>0</v>
      </c>
      <c r="O138" s="32">
        <f>[1]consoCURRENT!R2990</f>
        <v>0</v>
      </c>
      <c r="P138" s="32">
        <f>[1]consoCURRENT!S2990</f>
        <v>0</v>
      </c>
      <c r="Q138" s="32">
        <f>[1]consoCURRENT!T2990</f>
        <v>0</v>
      </c>
      <c r="R138" s="32">
        <f>[1]consoCURRENT!U2990</f>
        <v>0</v>
      </c>
      <c r="S138" s="32">
        <f>[1]consoCURRENT!V2990</f>
        <v>0</v>
      </c>
      <c r="T138" s="32">
        <f>[1]consoCURRENT!W2990</f>
        <v>0</v>
      </c>
      <c r="U138" s="32">
        <f>[1]consoCURRENT!X2990</f>
        <v>0</v>
      </c>
      <c r="V138" s="32">
        <f>[1]consoCURRENT!Y2990</f>
        <v>0</v>
      </c>
      <c r="W138" s="32">
        <f>[1]consoCURRENT!Z2990</f>
        <v>0</v>
      </c>
      <c r="X138" s="32">
        <f>[1]consoCURRENT!AA2990</f>
        <v>0</v>
      </c>
      <c r="Y138" s="32">
        <f>[1]consoCURRENT!AB2990</f>
        <v>0</v>
      </c>
      <c r="Z138" s="32">
        <f>SUM(M138:Y138)</f>
        <v>0</v>
      </c>
      <c r="AA138" s="32">
        <f>D138-Z138</f>
        <v>0</v>
      </c>
      <c r="AB138" s="38"/>
      <c r="AC138" s="33"/>
    </row>
    <row r="139" spans="1:29" s="34" customFormat="1" ht="18" customHeight="1" x14ac:dyDescent="0.25">
      <c r="A139" s="39" t="s">
        <v>38</v>
      </c>
      <c r="B139" s="40">
        <f t="shared" ref="B139:AA139" si="26">SUM(B135:B138)</f>
        <v>29394000</v>
      </c>
      <c r="C139" s="40">
        <f t="shared" si="26"/>
        <v>0</v>
      </c>
      <c r="D139" s="40">
        <f t="shared" si="26"/>
        <v>29394000</v>
      </c>
      <c r="E139" s="40">
        <f t="shared" si="26"/>
        <v>5927859.5200000005</v>
      </c>
      <c r="F139" s="40">
        <f t="shared" si="26"/>
        <v>5287989.1199999992</v>
      </c>
      <c r="G139" s="40">
        <f t="shared" si="26"/>
        <v>0</v>
      </c>
      <c r="H139" s="40">
        <f t="shared" si="26"/>
        <v>0</v>
      </c>
      <c r="I139" s="40">
        <f t="shared" si="26"/>
        <v>0</v>
      </c>
      <c r="J139" s="40">
        <f t="shared" si="26"/>
        <v>0</v>
      </c>
      <c r="K139" s="40">
        <f t="shared" si="26"/>
        <v>0</v>
      </c>
      <c r="L139" s="40">
        <f t="shared" si="26"/>
        <v>0</v>
      </c>
      <c r="M139" s="40">
        <f t="shared" si="26"/>
        <v>0</v>
      </c>
      <c r="N139" s="40">
        <f t="shared" si="26"/>
        <v>777314.20000000007</v>
      </c>
      <c r="O139" s="40">
        <f t="shared" si="26"/>
        <v>2497723.41</v>
      </c>
      <c r="P139" s="40">
        <f t="shared" si="26"/>
        <v>2652821.91</v>
      </c>
      <c r="Q139" s="40">
        <f t="shared" si="26"/>
        <v>1993448.7700000003</v>
      </c>
      <c r="R139" s="40">
        <f t="shared" si="26"/>
        <v>1666745.3499999999</v>
      </c>
      <c r="S139" s="40">
        <f t="shared" si="26"/>
        <v>1627795</v>
      </c>
      <c r="T139" s="40">
        <f t="shared" si="26"/>
        <v>0</v>
      </c>
      <c r="U139" s="40">
        <f t="shared" si="26"/>
        <v>0</v>
      </c>
      <c r="V139" s="40">
        <f t="shared" si="26"/>
        <v>0</v>
      </c>
      <c r="W139" s="40">
        <f t="shared" si="26"/>
        <v>0</v>
      </c>
      <c r="X139" s="40">
        <f t="shared" si="26"/>
        <v>0</v>
      </c>
      <c r="Y139" s="40">
        <f t="shared" si="26"/>
        <v>0</v>
      </c>
      <c r="Z139" s="40">
        <f t="shared" si="26"/>
        <v>11215848.640000001</v>
      </c>
      <c r="AA139" s="40">
        <f t="shared" si="26"/>
        <v>18178151.359999999</v>
      </c>
      <c r="AB139" s="41">
        <f>Z139/D139</f>
        <v>0.38156932163026469</v>
      </c>
      <c r="AC139" s="33"/>
    </row>
    <row r="140" spans="1:29" s="34" customFormat="1" ht="18" customHeight="1" x14ac:dyDescent="0.25">
      <c r="A140" s="42" t="s">
        <v>39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40</v>
      </c>
      <c r="B141" s="40">
        <f t="shared" ref="B141:AA141" si="27">B140+B139</f>
        <v>29394000</v>
      </c>
      <c r="C141" s="40">
        <f t="shared" si="27"/>
        <v>0</v>
      </c>
      <c r="D141" s="40">
        <f t="shared" si="27"/>
        <v>29394000</v>
      </c>
      <c r="E141" s="40">
        <f t="shared" si="27"/>
        <v>5927859.5200000005</v>
      </c>
      <c r="F141" s="40">
        <f t="shared" si="27"/>
        <v>5287989.1199999992</v>
      </c>
      <c r="G141" s="40">
        <f t="shared" si="27"/>
        <v>0</v>
      </c>
      <c r="H141" s="40">
        <f t="shared" si="27"/>
        <v>0</v>
      </c>
      <c r="I141" s="40">
        <f t="shared" si="27"/>
        <v>0</v>
      </c>
      <c r="J141" s="40">
        <f t="shared" si="27"/>
        <v>0</v>
      </c>
      <c r="K141" s="40">
        <f t="shared" si="27"/>
        <v>0</v>
      </c>
      <c r="L141" s="40">
        <f t="shared" si="27"/>
        <v>0</v>
      </c>
      <c r="M141" s="40">
        <f t="shared" si="27"/>
        <v>0</v>
      </c>
      <c r="N141" s="40">
        <f t="shared" si="27"/>
        <v>777314.20000000007</v>
      </c>
      <c r="O141" s="40">
        <f t="shared" si="27"/>
        <v>2497723.41</v>
      </c>
      <c r="P141" s="40">
        <f t="shared" si="27"/>
        <v>2652821.91</v>
      </c>
      <c r="Q141" s="40">
        <f t="shared" si="27"/>
        <v>1993448.7700000003</v>
      </c>
      <c r="R141" s="40">
        <f t="shared" si="27"/>
        <v>1666745.3499999999</v>
      </c>
      <c r="S141" s="40">
        <f t="shared" si="27"/>
        <v>1627795</v>
      </c>
      <c r="T141" s="40">
        <f t="shared" si="27"/>
        <v>0</v>
      </c>
      <c r="U141" s="40">
        <f t="shared" si="27"/>
        <v>0</v>
      </c>
      <c r="V141" s="40">
        <f t="shared" si="27"/>
        <v>0</v>
      </c>
      <c r="W141" s="40">
        <f t="shared" si="27"/>
        <v>0</v>
      </c>
      <c r="X141" s="40">
        <f t="shared" si="27"/>
        <v>0</v>
      </c>
      <c r="Y141" s="40">
        <f t="shared" si="27"/>
        <v>0</v>
      </c>
      <c r="Z141" s="40">
        <f t="shared" si="27"/>
        <v>11215848.640000001</v>
      </c>
      <c r="AA141" s="40">
        <f t="shared" si="27"/>
        <v>18178151.359999999</v>
      </c>
      <c r="AB141" s="41">
        <f>Z141/D141</f>
        <v>0.38156932163026469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7" t="s">
        <v>53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34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35</v>
      </c>
      <c r="B146" s="32">
        <f>[1]consoCURRENT!E3168</f>
        <v>10013000</v>
      </c>
      <c r="C146" s="32">
        <f>[1]consoCURRENT!F3168</f>
        <v>0</v>
      </c>
      <c r="D146" s="32">
        <f>[1]consoCURRENT!G3168</f>
        <v>10013000</v>
      </c>
      <c r="E146" s="32">
        <f>[1]consoCURRENT!H3168</f>
        <v>3597271.3700000006</v>
      </c>
      <c r="F146" s="32">
        <f>[1]consoCURRENT!I3168</f>
        <v>1166712.6299999999</v>
      </c>
      <c r="G146" s="32">
        <f>[1]consoCURRENT!J3168</f>
        <v>0</v>
      </c>
      <c r="H146" s="32">
        <f>[1]consoCURRENT!K3168</f>
        <v>0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645844.12</v>
      </c>
      <c r="O146" s="32">
        <f>[1]consoCURRENT!R3168</f>
        <v>1279085.8999999999</v>
      </c>
      <c r="P146" s="32">
        <f>[1]consoCURRENT!S3168</f>
        <v>1672341.35</v>
      </c>
      <c r="Q146" s="32">
        <f>[1]consoCURRENT!T3168</f>
        <v>0</v>
      </c>
      <c r="R146" s="32">
        <f>[1]consoCURRENT!U3168</f>
        <v>456602</v>
      </c>
      <c r="S146" s="32">
        <f>[1]consoCURRENT!V3168</f>
        <v>710110.63</v>
      </c>
      <c r="T146" s="32">
        <f>[1]consoCURRENT!W3168</f>
        <v>0</v>
      </c>
      <c r="U146" s="32">
        <f>[1]consoCURRENT!X3168</f>
        <v>0</v>
      </c>
      <c r="V146" s="32">
        <f>[1]consoCURRENT!Y3168</f>
        <v>0</v>
      </c>
      <c r="W146" s="32">
        <f>[1]consoCURRENT!Z3168</f>
        <v>0</v>
      </c>
      <c r="X146" s="32">
        <f>[1]consoCURRENT!AA3168</f>
        <v>0</v>
      </c>
      <c r="Y146" s="32">
        <f>[1]consoCURRENT!AB3168</f>
        <v>0</v>
      </c>
      <c r="Z146" s="32">
        <f>SUM(M146:Y146)</f>
        <v>4763984</v>
      </c>
      <c r="AA146" s="32">
        <f>D146-Z146</f>
        <v>5249016</v>
      </c>
      <c r="AB146" s="38">
        <f>Z146/D146</f>
        <v>0.47577988614800759</v>
      </c>
      <c r="AC146" s="33"/>
    </row>
    <row r="147" spans="1:29" s="34" customFormat="1" ht="18" customHeight="1" x14ac:dyDescent="0.2">
      <c r="A147" s="37" t="s">
        <v>36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>SUM(M147:Y147)</f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37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>SUM(M148:Y148)</f>
        <v>0</v>
      </c>
      <c r="AA148" s="32">
        <f>D148-Z148</f>
        <v>0</v>
      </c>
      <c r="AB148" s="38"/>
      <c r="AC148" s="33"/>
    </row>
    <row r="149" spans="1:29" s="34" customFormat="1" ht="18" customHeight="1" x14ac:dyDescent="0.25">
      <c r="A149" s="39" t="s">
        <v>38</v>
      </c>
      <c r="B149" s="40">
        <f t="shared" ref="B149:AA149" si="28">SUM(B145:B148)</f>
        <v>10013000</v>
      </c>
      <c r="C149" s="40">
        <f t="shared" si="28"/>
        <v>0</v>
      </c>
      <c r="D149" s="40">
        <f t="shared" si="28"/>
        <v>10013000</v>
      </c>
      <c r="E149" s="40">
        <f t="shared" si="28"/>
        <v>3597271.3700000006</v>
      </c>
      <c r="F149" s="40">
        <f t="shared" si="28"/>
        <v>1166712.6299999999</v>
      </c>
      <c r="G149" s="40">
        <f t="shared" si="28"/>
        <v>0</v>
      </c>
      <c r="H149" s="40">
        <f t="shared" si="28"/>
        <v>0</v>
      </c>
      <c r="I149" s="40">
        <f t="shared" si="28"/>
        <v>0</v>
      </c>
      <c r="J149" s="40">
        <f t="shared" si="28"/>
        <v>0</v>
      </c>
      <c r="K149" s="40">
        <f t="shared" si="28"/>
        <v>0</v>
      </c>
      <c r="L149" s="40">
        <f t="shared" si="28"/>
        <v>0</v>
      </c>
      <c r="M149" s="40">
        <f t="shared" si="28"/>
        <v>0</v>
      </c>
      <c r="N149" s="40">
        <f t="shared" si="28"/>
        <v>645844.12</v>
      </c>
      <c r="O149" s="40">
        <f t="shared" si="28"/>
        <v>1279085.8999999999</v>
      </c>
      <c r="P149" s="40">
        <f t="shared" si="28"/>
        <v>1672341.35</v>
      </c>
      <c r="Q149" s="40">
        <f t="shared" si="28"/>
        <v>0</v>
      </c>
      <c r="R149" s="40">
        <f t="shared" si="28"/>
        <v>456602</v>
      </c>
      <c r="S149" s="40">
        <f t="shared" si="28"/>
        <v>710110.63</v>
      </c>
      <c r="T149" s="40">
        <f t="shared" si="28"/>
        <v>0</v>
      </c>
      <c r="U149" s="40">
        <f t="shared" si="28"/>
        <v>0</v>
      </c>
      <c r="V149" s="40">
        <f t="shared" si="28"/>
        <v>0</v>
      </c>
      <c r="W149" s="40">
        <f t="shared" si="28"/>
        <v>0</v>
      </c>
      <c r="X149" s="40">
        <f t="shared" si="28"/>
        <v>0</v>
      </c>
      <c r="Y149" s="40">
        <f t="shared" si="28"/>
        <v>0</v>
      </c>
      <c r="Z149" s="40">
        <f t="shared" si="28"/>
        <v>4763984</v>
      </c>
      <c r="AA149" s="40">
        <f t="shared" si="28"/>
        <v>5249016</v>
      </c>
      <c r="AB149" s="41">
        <f>Z149/D149</f>
        <v>0.47577988614800759</v>
      </c>
      <c r="AC149" s="33"/>
    </row>
    <row r="150" spans="1:29" s="34" customFormat="1" ht="18" customHeight="1" x14ac:dyDescent="0.25">
      <c r="A150" s="42" t="s">
        <v>39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40</v>
      </c>
      <c r="B151" s="40">
        <f t="shared" ref="B151:AA151" si="29">B150+B149</f>
        <v>10013000</v>
      </c>
      <c r="C151" s="40">
        <f t="shared" si="29"/>
        <v>0</v>
      </c>
      <c r="D151" s="40">
        <f t="shared" si="29"/>
        <v>10013000</v>
      </c>
      <c r="E151" s="40">
        <f t="shared" si="29"/>
        <v>3597271.3700000006</v>
      </c>
      <c r="F151" s="40">
        <f t="shared" si="29"/>
        <v>1166712.6299999999</v>
      </c>
      <c r="G151" s="40">
        <f t="shared" si="29"/>
        <v>0</v>
      </c>
      <c r="H151" s="40">
        <f t="shared" si="29"/>
        <v>0</v>
      </c>
      <c r="I151" s="40">
        <f t="shared" si="29"/>
        <v>0</v>
      </c>
      <c r="J151" s="40">
        <f t="shared" si="29"/>
        <v>0</v>
      </c>
      <c r="K151" s="40">
        <f t="shared" si="29"/>
        <v>0</v>
      </c>
      <c r="L151" s="40">
        <f t="shared" si="29"/>
        <v>0</v>
      </c>
      <c r="M151" s="40">
        <f t="shared" si="29"/>
        <v>0</v>
      </c>
      <c r="N151" s="40">
        <f t="shared" si="29"/>
        <v>645844.12</v>
      </c>
      <c r="O151" s="40">
        <f t="shared" si="29"/>
        <v>1279085.8999999999</v>
      </c>
      <c r="P151" s="40">
        <f t="shared" si="29"/>
        <v>1672341.35</v>
      </c>
      <c r="Q151" s="40">
        <f t="shared" si="29"/>
        <v>0</v>
      </c>
      <c r="R151" s="40">
        <f t="shared" si="29"/>
        <v>456602</v>
      </c>
      <c r="S151" s="40">
        <f t="shared" si="29"/>
        <v>710110.63</v>
      </c>
      <c r="T151" s="40">
        <f t="shared" si="29"/>
        <v>0</v>
      </c>
      <c r="U151" s="40">
        <f t="shared" si="29"/>
        <v>0</v>
      </c>
      <c r="V151" s="40">
        <f t="shared" si="29"/>
        <v>0</v>
      </c>
      <c r="W151" s="40">
        <f t="shared" si="29"/>
        <v>0</v>
      </c>
      <c r="X151" s="40">
        <f t="shared" si="29"/>
        <v>0</v>
      </c>
      <c r="Y151" s="40">
        <f t="shared" si="29"/>
        <v>0</v>
      </c>
      <c r="Z151" s="40">
        <f t="shared" si="29"/>
        <v>4763984</v>
      </c>
      <c r="AA151" s="40">
        <f t="shared" si="29"/>
        <v>5249016</v>
      </c>
      <c r="AB151" s="41">
        <f>Z151/D151</f>
        <v>0.47577988614800759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7" t="s">
        <v>54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34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35</v>
      </c>
      <c r="B156" s="32">
        <f>[1]consoCURRENT!E3381</f>
        <v>12487000</v>
      </c>
      <c r="C156" s="32">
        <f>[1]consoCURRENT!F3381</f>
        <v>0</v>
      </c>
      <c r="D156" s="32">
        <f>[1]consoCURRENT!G3381</f>
        <v>12487000</v>
      </c>
      <c r="E156" s="32">
        <f>[1]consoCURRENT!H3381</f>
        <v>1804766.8299999998</v>
      </c>
      <c r="F156" s="32">
        <f>[1]consoCURRENT!I3381</f>
        <v>3608255.6</v>
      </c>
      <c r="G156" s="32">
        <f>[1]consoCURRENT!J3381</f>
        <v>0</v>
      </c>
      <c r="H156" s="32">
        <f>[1]consoCURRENT!K3381</f>
        <v>0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265864.99</v>
      </c>
      <c r="O156" s="32">
        <f>[1]consoCURRENT!R3381</f>
        <v>683633.8600000001</v>
      </c>
      <c r="P156" s="32">
        <f>[1]consoCURRENT!S3381</f>
        <v>855267.98</v>
      </c>
      <c r="Q156" s="32">
        <f>[1]consoCURRENT!T3381</f>
        <v>306424.64</v>
      </c>
      <c r="R156" s="32">
        <f>[1]consoCURRENT!U3381</f>
        <v>1769207.9799999997</v>
      </c>
      <c r="S156" s="32">
        <f>[1]consoCURRENT!V3381</f>
        <v>1532622.9800000002</v>
      </c>
      <c r="T156" s="32">
        <f>[1]consoCURRENT!W3381</f>
        <v>0</v>
      </c>
      <c r="U156" s="32">
        <f>[1]consoCURRENT!X3381</f>
        <v>0</v>
      </c>
      <c r="V156" s="32">
        <f>[1]consoCURRENT!Y3381</f>
        <v>0</v>
      </c>
      <c r="W156" s="32">
        <f>[1]consoCURRENT!Z3381</f>
        <v>0</v>
      </c>
      <c r="X156" s="32">
        <f>[1]consoCURRENT!AA3381</f>
        <v>0</v>
      </c>
      <c r="Y156" s="32">
        <f>[1]consoCURRENT!AB3381</f>
        <v>0</v>
      </c>
      <c r="Z156" s="32">
        <f>SUM(M156:Y156)</f>
        <v>5413022.4300000006</v>
      </c>
      <c r="AA156" s="32">
        <f>D156-Z156</f>
        <v>7073977.5699999994</v>
      </c>
      <c r="AB156" s="38">
        <f>Z156/D156</f>
        <v>0.43349262673180111</v>
      </c>
      <c r="AC156" s="33"/>
    </row>
    <row r="157" spans="1:29" s="34" customFormat="1" ht="18" customHeight="1" x14ac:dyDescent="0.2">
      <c r="A157" s="37" t="s">
        <v>36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>SUM(M157:Y157)</f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37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>SUM(M158:Y158)</f>
        <v>0</v>
      </c>
      <c r="AA158" s="32">
        <f>D158-Z158</f>
        <v>0</v>
      </c>
      <c r="AB158" s="38"/>
      <c r="AC158" s="33"/>
    </row>
    <row r="159" spans="1:29" s="34" customFormat="1" ht="18" customHeight="1" x14ac:dyDescent="0.25">
      <c r="A159" s="39" t="s">
        <v>38</v>
      </c>
      <c r="B159" s="40">
        <f t="shared" ref="B159:AA159" si="30">SUM(B155:B158)</f>
        <v>12487000</v>
      </c>
      <c r="C159" s="40">
        <f t="shared" si="30"/>
        <v>0</v>
      </c>
      <c r="D159" s="40">
        <f t="shared" si="30"/>
        <v>12487000</v>
      </c>
      <c r="E159" s="40">
        <f t="shared" si="30"/>
        <v>1804766.8299999998</v>
      </c>
      <c r="F159" s="40">
        <f t="shared" si="30"/>
        <v>3608255.6</v>
      </c>
      <c r="G159" s="40">
        <f t="shared" si="30"/>
        <v>0</v>
      </c>
      <c r="H159" s="40">
        <f t="shared" si="30"/>
        <v>0</v>
      </c>
      <c r="I159" s="40">
        <f t="shared" si="30"/>
        <v>0</v>
      </c>
      <c r="J159" s="40">
        <f t="shared" si="30"/>
        <v>0</v>
      </c>
      <c r="K159" s="40">
        <f t="shared" si="30"/>
        <v>0</v>
      </c>
      <c r="L159" s="40">
        <f t="shared" si="30"/>
        <v>0</v>
      </c>
      <c r="M159" s="40">
        <f t="shared" si="30"/>
        <v>0</v>
      </c>
      <c r="N159" s="40">
        <f t="shared" si="30"/>
        <v>265864.99</v>
      </c>
      <c r="O159" s="40">
        <f t="shared" si="30"/>
        <v>683633.8600000001</v>
      </c>
      <c r="P159" s="40">
        <f t="shared" si="30"/>
        <v>855267.98</v>
      </c>
      <c r="Q159" s="40">
        <f t="shared" si="30"/>
        <v>306424.64</v>
      </c>
      <c r="R159" s="40">
        <f t="shared" si="30"/>
        <v>1769207.9799999997</v>
      </c>
      <c r="S159" s="40">
        <f t="shared" si="30"/>
        <v>1532622.9800000002</v>
      </c>
      <c r="T159" s="40">
        <f t="shared" si="30"/>
        <v>0</v>
      </c>
      <c r="U159" s="40">
        <f t="shared" si="30"/>
        <v>0</v>
      </c>
      <c r="V159" s="40">
        <f t="shared" si="30"/>
        <v>0</v>
      </c>
      <c r="W159" s="40">
        <f t="shared" si="30"/>
        <v>0</v>
      </c>
      <c r="X159" s="40">
        <f t="shared" si="30"/>
        <v>0</v>
      </c>
      <c r="Y159" s="40">
        <f t="shared" si="30"/>
        <v>0</v>
      </c>
      <c r="Z159" s="40">
        <f t="shared" si="30"/>
        <v>5413022.4300000006</v>
      </c>
      <c r="AA159" s="40">
        <f t="shared" si="30"/>
        <v>7073977.5699999994</v>
      </c>
      <c r="AB159" s="41">
        <f>Z159/D159</f>
        <v>0.43349262673180111</v>
      </c>
      <c r="AC159" s="33"/>
    </row>
    <row r="160" spans="1:29" s="34" customFormat="1" ht="18" customHeight="1" x14ac:dyDescent="0.25">
      <c r="A160" s="42" t="s">
        <v>39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40</v>
      </c>
      <c r="B161" s="40">
        <f t="shared" ref="B161:AA161" si="31">B160+B159</f>
        <v>12487000</v>
      </c>
      <c r="C161" s="40">
        <f t="shared" si="31"/>
        <v>0</v>
      </c>
      <c r="D161" s="40">
        <f t="shared" si="31"/>
        <v>12487000</v>
      </c>
      <c r="E161" s="40">
        <f t="shared" si="31"/>
        <v>1804766.8299999998</v>
      </c>
      <c r="F161" s="40">
        <f t="shared" si="31"/>
        <v>3608255.6</v>
      </c>
      <c r="G161" s="40">
        <f t="shared" si="31"/>
        <v>0</v>
      </c>
      <c r="H161" s="40">
        <f t="shared" si="31"/>
        <v>0</v>
      </c>
      <c r="I161" s="40">
        <f t="shared" si="31"/>
        <v>0</v>
      </c>
      <c r="J161" s="40">
        <f t="shared" si="31"/>
        <v>0</v>
      </c>
      <c r="K161" s="40">
        <f t="shared" si="31"/>
        <v>0</v>
      </c>
      <c r="L161" s="40">
        <f t="shared" si="31"/>
        <v>0</v>
      </c>
      <c r="M161" s="40">
        <f t="shared" si="31"/>
        <v>0</v>
      </c>
      <c r="N161" s="40">
        <f t="shared" si="31"/>
        <v>265864.99</v>
      </c>
      <c r="O161" s="40">
        <f t="shared" si="31"/>
        <v>683633.8600000001</v>
      </c>
      <c r="P161" s="40">
        <f t="shared" si="31"/>
        <v>855267.98</v>
      </c>
      <c r="Q161" s="40">
        <f t="shared" si="31"/>
        <v>306424.64</v>
      </c>
      <c r="R161" s="40">
        <f t="shared" si="31"/>
        <v>1769207.9799999997</v>
      </c>
      <c r="S161" s="40">
        <f t="shared" si="31"/>
        <v>1532622.9800000002</v>
      </c>
      <c r="T161" s="40">
        <f t="shared" si="31"/>
        <v>0</v>
      </c>
      <c r="U161" s="40">
        <f t="shared" si="31"/>
        <v>0</v>
      </c>
      <c r="V161" s="40">
        <f t="shared" si="31"/>
        <v>0</v>
      </c>
      <c r="W161" s="40">
        <f t="shared" si="31"/>
        <v>0</v>
      </c>
      <c r="X161" s="40">
        <f t="shared" si="31"/>
        <v>0</v>
      </c>
      <c r="Y161" s="40">
        <f t="shared" si="31"/>
        <v>0</v>
      </c>
      <c r="Z161" s="40">
        <f t="shared" si="31"/>
        <v>5413022.4300000006</v>
      </c>
      <c r="AA161" s="40">
        <f t="shared" si="31"/>
        <v>7073977.5699999994</v>
      </c>
      <c r="AB161" s="41">
        <f>Z161/D161</f>
        <v>0.43349262673180111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7" t="s">
        <v>55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34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35</v>
      </c>
      <c r="B166" s="32">
        <f>[1]consoCURRENT!E3594</f>
        <v>4863000</v>
      </c>
      <c r="C166" s="32">
        <f>[1]consoCURRENT!F3594</f>
        <v>0</v>
      </c>
      <c r="D166" s="32">
        <f>[1]consoCURRENT!G3594</f>
        <v>4863000</v>
      </c>
      <c r="E166" s="32">
        <f>[1]consoCURRENT!H3594</f>
        <v>1443714.81</v>
      </c>
      <c r="F166" s="32">
        <f>[1]consoCURRENT!I3594</f>
        <v>1393468.67</v>
      </c>
      <c r="G166" s="32">
        <f>[1]consoCURRENT!J3594</f>
        <v>0</v>
      </c>
      <c r="H166" s="32">
        <f>[1]consoCURRENT!K3594</f>
        <v>0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425813.47</v>
      </c>
      <c r="O166" s="32">
        <f>[1]consoCURRENT!R3594</f>
        <v>688778.32</v>
      </c>
      <c r="P166" s="32">
        <f>[1]consoCURRENT!S3594</f>
        <v>329123.02</v>
      </c>
      <c r="Q166" s="32">
        <f>[1]consoCURRENT!T3594</f>
        <v>228897.3</v>
      </c>
      <c r="R166" s="32">
        <f>[1]consoCURRENT!U3594</f>
        <v>487424.69999999995</v>
      </c>
      <c r="S166" s="32">
        <f>[1]consoCURRENT!V3594</f>
        <v>677146.66999999993</v>
      </c>
      <c r="T166" s="32">
        <f>[1]consoCURRENT!W3594</f>
        <v>0</v>
      </c>
      <c r="U166" s="32">
        <f>[1]consoCURRENT!X3594</f>
        <v>0</v>
      </c>
      <c r="V166" s="32">
        <f>[1]consoCURRENT!Y3594</f>
        <v>0</v>
      </c>
      <c r="W166" s="32">
        <f>[1]consoCURRENT!Z3594</f>
        <v>0</v>
      </c>
      <c r="X166" s="32">
        <f>[1]consoCURRENT!AA3594</f>
        <v>0</v>
      </c>
      <c r="Y166" s="32">
        <f>[1]consoCURRENT!AB3594</f>
        <v>0</v>
      </c>
      <c r="Z166" s="32">
        <f>SUM(M166:Y166)</f>
        <v>2837183.48</v>
      </c>
      <c r="AA166" s="32">
        <f>D166-Z166</f>
        <v>2025816.52</v>
      </c>
      <c r="AB166" s="38">
        <f>Z166/D166</f>
        <v>0.58342247172527251</v>
      </c>
      <c r="AC166" s="33"/>
    </row>
    <row r="167" spans="1:29" s="34" customFormat="1" ht="18" customHeight="1" x14ac:dyDescent="0.2">
      <c r="A167" s="37" t="s">
        <v>36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>SUM(M167:Y167)</f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37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>SUM(M168:Y168)</f>
        <v>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38</v>
      </c>
      <c r="B169" s="40">
        <f t="shared" ref="B169:AA169" si="32">SUM(B165:B168)</f>
        <v>4863000</v>
      </c>
      <c r="C169" s="40">
        <f t="shared" si="32"/>
        <v>0</v>
      </c>
      <c r="D169" s="40">
        <f t="shared" si="32"/>
        <v>4863000</v>
      </c>
      <c r="E169" s="40">
        <f t="shared" si="32"/>
        <v>1443714.81</v>
      </c>
      <c r="F169" s="40">
        <f t="shared" si="32"/>
        <v>1393468.67</v>
      </c>
      <c r="G169" s="40">
        <f t="shared" si="32"/>
        <v>0</v>
      </c>
      <c r="H169" s="40">
        <f t="shared" si="32"/>
        <v>0</v>
      </c>
      <c r="I169" s="40">
        <f t="shared" si="32"/>
        <v>0</v>
      </c>
      <c r="J169" s="40">
        <f t="shared" si="32"/>
        <v>0</v>
      </c>
      <c r="K169" s="40">
        <f t="shared" si="32"/>
        <v>0</v>
      </c>
      <c r="L169" s="40">
        <f t="shared" si="32"/>
        <v>0</v>
      </c>
      <c r="M169" s="40">
        <f t="shared" si="32"/>
        <v>0</v>
      </c>
      <c r="N169" s="40">
        <f t="shared" si="32"/>
        <v>425813.47</v>
      </c>
      <c r="O169" s="40">
        <f t="shared" si="32"/>
        <v>688778.32</v>
      </c>
      <c r="P169" s="40">
        <f t="shared" si="32"/>
        <v>329123.02</v>
      </c>
      <c r="Q169" s="40">
        <f t="shared" si="32"/>
        <v>228897.3</v>
      </c>
      <c r="R169" s="40">
        <f t="shared" si="32"/>
        <v>487424.69999999995</v>
      </c>
      <c r="S169" s="40">
        <f t="shared" si="32"/>
        <v>677146.66999999993</v>
      </c>
      <c r="T169" s="40">
        <f t="shared" si="32"/>
        <v>0</v>
      </c>
      <c r="U169" s="40">
        <f t="shared" si="32"/>
        <v>0</v>
      </c>
      <c r="V169" s="40">
        <f t="shared" si="32"/>
        <v>0</v>
      </c>
      <c r="W169" s="40">
        <f t="shared" si="32"/>
        <v>0</v>
      </c>
      <c r="X169" s="40">
        <f t="shared" si="32"/>
        <v>0</v>
      </c>
      <c r="Y169" s="40">
        <f t="shared" si="32"/>
        <v>0</v>
      </c>
      <c r="Z169" s="40">
        <f t="shared" si="32"/>
        <v>2837183.48</v>
      </c>
      <c r="AA169" s="40">
        <f t="shared" si="32"/>
        <v>2025816.52</v>
      </c>
      <c r="AB169" s="41">
        <f>Z169/D169</f>
        <v>0.58342247172527251</v>
      </c>
      <c r="AC169" s="33"/>
    </row>
    <row r="170" spans="1:29" s="34" customFormat="1" ht="18" customHeight="1" x14ac:dyDescent="0.25">
      <c r="A170" s="42" t="s">
        <v>39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40</v>
      </c>
      <c r="B171" s="40">
        <f t="shared" ref="B171:AA171" si="33">B170+B169</f>
        <v>4863000</v>
      </c>
      <c r="C171" s="40">
        <f t="shared" si="33"/>
        <v>0</v>
      </c>
      <c r="D171" s="40">
        <f t="shared" si="33"/>
        <v>4863000</v>
      </c>
      <c r="E171" s="40">
        <f t="shared" si="33"/>
        <v>1443714.81</v>
      </c>
      <c r="F171" s="40">
        <f t="shared" si="33"/>
        <v>1393468.67</v>
      </c>
      <c r="G171" s="40">
        <f t="shared" si="33"/>
        <v>0</v>
      </c>
      <c r="H171" s="40">
        <f t="shared" si="33"/>
        <v>0</v>
      </c>
      <c r="I171" s="40">
        <f t="shared" si="33"/>
        <v>0</v>
      </c>
      <c r="J171" s="40">
        <f t="shared" si="33"/>
        <v>0</v>
      </c>
      <c r="K171" s="40">
        <f t="shared" si="33"/>
        <v>0</v>
      </c>
      <c r="L171" s="40">
        <f t="shared" si="33"/>
        <v>0</v>
      </c>
      <c r="M171" s="40">
        <f t="shared" si="33"/>
        <v>0</v>
      </c>
      <c r="N171" s="40">
        <f t="shared" si="33"/>
        <v>425813.47</v>
      </c>
      <c r="O171" s="40">
        <f t="shared" si="33"/>
        <v>688778.32</v>
      </c>
      <c r="P171" s="40">
        <f t="shared" si="33"/>
        <v>329123.02</v>
      </c>
      <c r="Q171" s="40">
        <f t="shared" si="33"/>
        <v>228897.3</v>
      </c>
      <c r="R171" s="40">
        <f t="shared" si="33"/>
        <v>487424.69999999995</v>
      </c>
      <c r="S171" s="40">
        <f t="shared" si="33"/>
        <v>677146.66999999993</v>
      </c>
      <c r="T171" s="40">
        <f t="shared" si="33"/>
        <v>0</v>
      </c>
      <c r="U171" s="40">
        <f t="shared" si="33"/>
        <v>0</v>
      </c>
      <c r="V171" s="40">
        <f t="shared" si="33"/>
        <v>0</v>
      </c>
      <c r="W171" s="40">
        <f t="shared" si="33"/>
        <v>0</v>
      </c>
      <c r="X171" s="40">
        <f t="shared" si="33"/>
        <v>0</v>
      </c>
      <c r="Y171" s="40">
        <f t="shared" si="33"/>
        <v>0</v>
      </c>
      <c r="Z171" s="40">
        <f t="shared" si="33"/>
        <v>2837183.48</v>
      </c>
      <c r="AA171" s="40">
        <f t="shared" si="33"/>
        <v>2025816.52</v>
      </c>
      <c r="AB171" s="41">
        <f>Z171/D171</f>
        <v>0.58342247172527251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0.9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7" t="s">
        <v>56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34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35</v>
      </c>
      <c r="B176" s="32">
        <f>[1]consoCURRENT!E3807</f>
        <v>8878000</v>
      </c>
      <c r="C176" s="32">
        <f>[1]consoCURRENT!F3807</f>
        <v>0</v>
      </c>
      <c r="D176" s="32">
        <f>[1]consoCURRENT!G3807</f>
        <v>8878000</v>
      </c>
      <c r="E176" s="32">
        <f>[1]consoCURRENT!H3807</f>
        <v>1277544.6299999999</v>
      </c>
      <c r="F176" s="32">
        <f>[1]consoCURRENT!I3807</f>
        <v>1426131.06</v>
      </c>
      <c r="G176" s="32">
        <f>[1]consoCURRENT!J3807</f>
        <v>0</v>
      </c>
      <c r="H176" s="32">
        <f>[1]consoCURRENT!K3807</f>
        <v>0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77237.139999999985</v>
      </c>
      <c r="O176" s="32">
        <f>[1]consoCURRENT!R3807</f>
        <v>562796.55999999994</v>
      </c>
      <c r="P176" s="32">
        <f>[1]consoCURRENT!S3807</f>
        <v>637510.93000000005</v>
      </c>
      <c r="Q176" s="32">
        <f>[1]consoCURRENT!T3807</f>
        <v>521321.63</v>
      </c>
      <c r="R176" s="32">
        <f>[1]consoCURRENT!U3807</f>
        <v>657970.54999999993</v>
      </c>
      <c r="S176" s="32">
        <f>[1]consoCURRENT!V3807</f>
        <v>246838.88</v>
      </c>
      <c r="T176" s="32">
        <f>[1]consoCURRENT!W3807</f>
        <v>0</v>
      </c>
      <c r="U176" s="32">
        <f>[1]consoCURRENT!X3807</f>
        <v>0</v>
      </c>
      <c r="V176" s="32">
        <f>[1]consoCURRENT!Y3807</f>
        <v>0</v>
      </c>
      <c r="W176" s="32">
        <f>[1]consoCURRENT!Z3807</f>
        <v>0</v>
      </c>
      <c r="X176" s="32">
        <f>[1]consoCURRENT!AA3807</f>
        <v>0</v>
      </c>
      <c r="Y176" s="32">
        <f>[1]consoCURRENT!AB3807</f>
        <v>0</v>
      </c>
      <c r="Z176" s="32">
        <f>SUM(M176:Y176)</f>
        <v>2703675.6899999995</v>
      </c>
      <c r="AA176" s="32">
        <f>D176-Z176</f>
        <v>6174324.3100000005</v>
      </c>
      <c r="AB176" s="38">
        <f>Z176/D176</f>
        <v>0.30453657242622206</v>
      </c>
      <c r="AC176" s="33"/>
    </row>
    <row r="177" spans="1:29" s="34" customFormat="1" ht="18" customHeight="1" x14ac:dyDescent="0.2">
      <c r="A177" s="37" t="s">
        <v>36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>SUM(M177:Y177)</f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37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>SUM(M178:Y178)</f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38</v>
      </c>
      <c r="B179" s="40">
        <f t="shared" ref="B179:AA179" si="34">SUM(B175:B178)</f>
        <v>8878000</v>
      </c>
      <c r="C179" s="40">
        <f t="shared" si="34"/>
        <v>0</v>
      </c>
      <c r="D179" s="40">
        <f t="shared" si="34"/>
        <v>8878000</v>
      </c>
      <c r="E179" s="40">
        <f t="shared" si="34"/>
        <v>1277544.6299999999</v>
      </c>
      <c r="F179" s="40">
        <f t="shared" si="34"/>
        <v>1426131.06</v>
      </c>
      <c r="G179" s="40">
        <f t="shared" si="34"/>
        <v>0</v>
      </c>
      <c r="H179" s="40">
        <f t="shared" si="34"/>
        <v>0</v>
      </c>
      <c r="I179" s="40">
        <f t="shared" si="34"/>
        <v>0</v>
      </c>
      <c r="J179" s="40">
        <f t="shared" si="34"/>
        <v>0</v>
      </c>
      <c r="K179" s="40">
        <f t="shared" si="34"/>
        <v>0</v>
      </c>
      <c r="L179" s="40">
        <f t="shared" si="34"/>
        <v>0</v>
      </c>
      <c r="M179" s="40">
        <f t="shared" si="34"/>
        <v>0</v>
      </c>
      <c r="N179" s="40">
        <f t="shared" si="34"/>
        <v>77237.139999999985</v>
      </c>
      <c r="O179" s="40">
        <f t="shared" si="34"/>
        <v>562796.55999999994</v>
      </c>
      <c r="P179" s="40">
        <f t="shared" si="34"/>
        <v>637510.93000000005</v>
      </c>
      <c r="Q179" s="40">
        <f t="shared" si="34"/>
        <v>521321.63</v>
      </c>
      <c r="R179" s="40">
        <f t="shared" si="34"/>
        <v>657970.54999999993</v>
      </c>
      <c r="S179" s="40">
        <f t="shared" si="34"/>
        <v>246838.88</v>
      </c>
      <c r="T179" s="40">
        <f t="shared" si="34"/>
        <v>0</v>
      </c>
      <c r="U179" s="40">
        <f t="shared" si="34"/>
        <v>0</v>
      </c>
      <c r="V179" s="40">
        <f t="shared" si="34"/>
        <v>0</v>
      </c>
      <c r="W179" s="40">
        <f t="shared" si="34"/>
        <v>0</v>
      </c>
      <c r="X179" s="40">
        <f t="shared" si="34"/>
        <v>0</v>
      </c>
      <c r="Y179" s="40">
        <f t="shared" si="34"/>
        <v>0</v>
      </c>
      <c r="Z179" s="40">
        <f t="shared" si="34"/>
        <v>2703675.6899999995</v>
      </c>
      <c r="AA179" s="40">
        <f t="shared" si="34"/>
        <v>6174324.3100000005</v>
      </c>
      <c r="AB179" s="41">
        <f>Z179/D179</f>
        <v>0.30453657242622206</v>
      </c>
      <c r="AC179" s="33"/>
    </row>
    <row r="180" spans="1:29" s="34" customFormat="1" ht="18" customHeight="1" x14ac:dyDescent="0.25">
      <c r="A180" s="42" t="s">
        <v>39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40</v>
      </c>
      <c r="B181" s="40">
        <f t="shared" ref="B181:AA181" si="35">B180+B179</f>
        <v>8878000</v>
      </c>
      <c r="C181" s="40">
        <f t="shared" si="35"/>
        <v>0</v>
      </c>
      <c r="D181" s="40">
        <f t="shared" si="35"/>
        <v>8878000</v>
      </c>
      <c r="E181" s="40">
        <f t="shared" si="35"/>
        <v>1277544.6299999999</v>
      </c>
      <c r="F181" s="40">
        <f t="shared" si="35"/>
        <v>1426131.06</v>
      </c>
      <c r="G181" s="40">
        <f t="shared" si="35"/>
        <v>0</v>
      </c>
      <c r="H181" s="40">
        <f t="shared" si="35"/>
        <v>0</v>
      </c>
      <c r="I181" s="40">
        <f t="shared" si="35"/>
        <v>0</v>
      </c>
      <c r="J181" s="40">
        <f t="shared" si="35"/>
        <v>0</v>
      </c>
      <c r="K181" s="40">
        <f t="shared" si="35"/>
        <v>0</v>
      </c>
      <c r="L181" s="40">
        <f t="shared" si="35"/>
        <v>0</v>
      </c>
      <c r="M181" s="40">
        <f t="shared" si="35"/>
        <v>0</v>
      </c>
      <c r="N181" s="40">
        <f t="shared" si="35"/>
        <v>77237.139999999985</v>
      </c>
      <c r="O181" s="40">
        <f t="shared" si="35"/>
        <v>562796.55999999994</v>
      </c>
      <c r="P181" s="40">
        <f t="shared" si="35"/>
        <v>637510.93000000005</v>
      </c>
      <c r="Q181" s="40">
        <f t="shared" si="35"/>
        <v>521321.63</v>
      </c>
      <c r="R181" s="40">
        <f t="shared" si="35"/>
        <v>657970.54999999993</v>
      </c>
      <c r="S181" s="40">
        <f t="shared" si="35"/>
        <v>246838.88</v>
      </c>
      <c r="T181" s="40">
        <f t="shared" si="35"/>
        <v>0</v>
      </c>
      <c r="U181" s="40">
        <f t="shared" si="35"/>
        <v>0</v>
      </c>
      <c r="V181" s="40">
        <f t="shared" si="35"/>
        <v>0</v>
      </c>
      <c r="W181" s="40">
        <f t="shared" si="35"/>
        <v>0</v>
      </c>
      <c r="X181" s="40">
        <f t="shared" si="35"/>
        <v>0</v>
      </c>
      <c r="Y181" s="40">
        <f t="shared" si="35"/>
        <v>0</v>
      </c>
      <c r="Z181" s="40">
        <f t="shared" si="35"/>
        <v>2703675.6899999995</v>
      </c>
      <c r="AA181" s="40">
        <f t="shared" si="35"/>
        <v>6174324.3100000005</v>
      </c>
      <c r="AB181" s="41">
        <f>Z181/D181</f>
        <v>0.30453657242622206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6.6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7" t="s">
        <v>57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34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35</v>
      </c>
      <c r="B186" s="32">
        <f>[1]consoCURRENT!E4020</f>
        <v>4591000</v>
      </c>
      <c r="C186" s="32">
        <f>[1]consoCURRENT!F4020</f>
        <v>0</v>
      </c>
      <c r="D186" s="32">
        <f>[1]consoCURRENT!G4020</f>
        <v>4591000</v>
      </c>
      <c r="E186" s="32">
        <f>[1]consoCURRENT!H4020</f>
        <v>2639035.1</v>
      </c>
      <c r="F186" s="32">
        <f>[1]consoCURRENT!I4020</f>
        <v>104197.17</v>
      </c>
      <c r="G186" s="32">
        <f>[1]consoCURRENT!J4020</f>
        <v>0</v>
      </c>
      <c r="H186" s="32">
        <f>[1]consoCURRENT!K4020</f>
        <v>0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531955.26</v>
      </c>
      <c r="O186" s="32">
        <f>[1]consoCURRENT!R4020</f>
        <v>1140970.8799999999</v>
      </c>
      <c r="P186" s="32">
        <f>[1]consoCURRENT!S4020</f>
        <v>966108.96</v>
      </c>
      <c r="Q186" s="32">
        <f>[1]consoCURRENT!T4020</f>
        <v>84764.28</v>
      </c>
      <c r="R186" s="32">
        <f>[1]consoCURRENT!U4020</f>
        <v>-11611.399999999998</v>
      </c>
      <c r="S186" s="32">
        <f>[1]consoCURRENT!V4020</f>
        <v>31044.29</v>
      </c>
      <c r="T186" s="32">
        <f>[1]consoCURRENT!W4020</f>
        <v>0</v>
      </c>
      <c r="U186" s="32">
        <f>[1]consoCURRENT!X4020</f>
        <v>0</v>
      </c>
      <c r="V186" s="32">
        <f>[1]consoCURRENT!Y4020</f>
        <v>0</v>
      </c>
      <c r="W186" s="32">
        <f>[1]consoCURRENT!Z4020</f>
        <v>0</v>
      </c>
      <c r="X186" s="32">
        <f>[1]consoCURRENT!AA4020</f>
        <v>0</v>
      </c>
      <c r="Y186" s="32">
        <f>[1]consoCURRENT!AB4020</f>
        <v>0</v>
      </c>
      <c r="Z186" s="32">
        <f>SUM(M186:Y186)</f>
        <v>2743232.2699999996</v>
      </c>
      <c r="AA186" s="32">
        <f>D186-Z186</f>
        <v>1847767.7300000004</v>
      </c>
      <c r="AB186" s="38">
        <f>Z186/D186</f>
        <v>0.59752390982356773</v>
      </c>
      <c r="AC186" s="33"/>
    </row>
    <row r="187" spans="1:29" s="34" customFormat="1" ht="18" customHeight="1" x14ac:dyDescent="0.2">
      <c r="A187" s="37" t="s">
        <v>36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>SUM(M187:Y187)</f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37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>SUM(M188:Y188)</f>
        <v>0</v>
      </c>
      <c r="AA188" s="32">
        <f>D188-Z188</f>
        <v>0</v>
      </c>
      <c r="AB188" s="38"/>
      <c r="AC188" s="33"/>
    </row>
    <row r="189" spans="1:29" s="34" customFormat="1" ht="18" customHeight="1" x14ac:dyDescent="0.25">
      <c r="A189" s="39" t="s">
        <v>38</v>
      </c>
      <c r="B189" s="40">
        <f t="shared" ref="B189:AA189" si="36">SUM(B185:B188)</f>
        <v>4591000</v>
      </c>
      <c r="C189" s="40">
        <f t="shared" si="36"/>
        <v>0</v>
      </c>
      <c r="D189" s="40">
        <f t="shared" si="36"/>
        <v>4591000</v>
      </c>
      <c r="E189" s="40">
        <f t="shared" si="36"/>
        <v>2639035.1</v>
      </c>
      <c r="F189" s="40">
        <f t="shared" si="36"/>
        <v>104197.17</v>
      </c>
      <c r="G189" s="40">
        <f t="shared" si="36"/>
        <v>0</v>
      </c>
      <c r="H189" s="40">
        <f t="shared" si="36"/>
        <v>0</v>
      </c>
      <c r="I189" s="40">
        <f t="shared" si="36"/>
        <v>0</v>
      </c>
      <c r="J189" s="40">
        <f t="shared" si="36"/>
        <v>0</v>
      </c>
      <c r="K189" s="40">
        <f t="shared" si="36"/>
        <v>0</v>
      </c>
      <c r="L189" s="40">
        <f t="shared" si="36"/>
        <v>0</v>
      </c>
      <c r="M189" s="40">
        <f t="shared" si="36"/>
        <v>0</v>
      </c>
      <c r="N189" s="40">
        <f t="shared" si="36"/>
        <v>531955.26</v>
      </c>
      <c r="O189" s="40">
        <f t="shared" si="36"/>
        <v>1140970.8799999999</v>
      </c>
      <c r="P189" s="40">
        <f t="shared" si="36"/>
        <v>966108.96</v>
      </c>
      <c r="Q189" s="40">
        <f t="shared" si="36"/>
        <v>84764.28</v>
      </c>
      <c r="R189" s="40">
        <f t="shared" si="36"/>
        <v>-11611.399999999998</v>
      </c>
      <c r="S189" s="40">
        <f t="shared" si="36"/>
        <v>31044.29</v>
      </c>
      <c r="T189" s="40">
        <f t="shared" si="36"/>
        <v>0</v>
      </c>
      <c r="U189" s="40">
        <f t="shared" si="36"/>
        <v>0</v>
      </c>
      <c r="V189" s="40">
        <f t="shared" si="36"/>
        <v>0</v>
      </c>
      <c r="W189" s="40">
        <f t="shared" si="36"/>
        <v>0</v>
      </c>
      <c r="X189" s="40">
        <f t="shared" si="36"/>
        <v>0</v>
      </c>
      <c r="Y189" s="40">
        <f t="shared" si="36"/>
        <v>0</v>
      </c>
      <c r="Z189" s="40">
        <f t="shared" si="36"/>
        <v>2743232.2699999996</v>
      </c>
      <c r="AA189" s="40">
        <f t="shared" si="36"/>
        <v>1847767.7300000004</v>
      </c>
      <c r="AB189" s="41">
        <f>Z189/D189</f>
        <v>0.59752390982356773</v>
      </c>
      <c r="AC189" s="33"/>
    </row>
    <row r="190" spans="1:29" s="34" customFormat="1" ht="18" customHeight="1" x14ac:dyDescent="0.25">
      <c r="A190" s="42" t="s">
        <v>39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40</v>
      </c>
      <c r="B191" s="40">
        <f t="shared" ref="B191:AA191" si="37">B190+B189</f>
        <v>4591000</v>
      </c>
      <c r="C191" s="40">
        <f t="shared" si="37"/>
        <v>0</v>
      </c>
      <c r="D191" s="40">
        <f t="shared" si="37"/>
        <v>4591000</v>
      </c>
      <c r="E191" s="40">
        <f t="shared" si="37"/>
        <v>2639035.1</v>
      </c>
      <c r="F191" s="40">
        <f t="shared" si="37"/>
        <v>104197.17</v>
      </c>
      <c r="G191" s="40">
        <f t="shared" si="37"/>
        <v>0</v>
      </c>
      <c r="H191" s="40">
        <f t="shared" si="37"/>
        <v>0</v>
      </c>
      <c r="I191" s="40">
        <f t="shared" si="37"/>
        <v>0</v>
      </c>
      <c r="J191" s="40">
        <f t="shared" si="37"/>
        <v>0</v>
      </c>
      <c r="K191" s="40">
        <f t="shared" si="37"/>
        <v>0</v>
      </c>
      <c r="L191" s="40">
        <f t="shared" si="37"/>
        <v>0</v>
      </c>
      <c r="M191" s="40">
        <f t="shared" si="37"/>
        <v>0</v>
      </c>
      <c r="N191" s="40">
        <f t="shared" si="37"/>
        <v>531955.26</v>
      </c>
      <c r="O191" s="40">
        <f t="shared" si="37"/>
        <v>1140970.8799999999</v>
      </c>
      <c r="P191" s="40">
        <f t="shared" si="37"/>
        <v>966108.96</v>
      </c>
      <c r="Q191" s="40">
        <f t="shared" si="37"/>
        <v>84764.28</v>
      </c>
      <c r="R191" s="40">
        <f t="shared" si="37"/>
        <v>-11611.399999999998</v>
      </c>
      <c r="S191" s="40">
        <f t="shared" si="37"/>
        <v>31044.29</v>
      </c>
      <c r="T191" s="40">
        <f t="shared" si="37"/>
        <v>0</v>
      </c>
      <c r="U191" s="40">
        <f t="shared" si="37"/>
        <v>0</v>
      </c>
      <c r="V191" s="40">
        <f t="shared" si="37"/>
        <v>0</v>
      </c>
      <c r="W191" s="40">
        <f t="shared" si="37"/>
        <v>0</v>
      </c>
      <c r="X191" s="40">
        <f t="shared" si="37"/>
        <v>0</v>
      </c>
      <c r="Y191" s="40">
        <f t="shared" si="37"/>
        <v>0</v>
      </c>
      <c r="Z191" s="40">
        <f t="shared" si="37"/>
        <v>2743232.2699999996</v>
      </c>
      <c r="AA191" s="40">
        <f t="shared" si="37"/>
        <v>1847767.7300000004</v>
      </c>
      <c r="AB191" s="41">
        <f>Z191/D191</f>
        <v>0.59752390982356773</v>
      </c>
      <c r="AC191" s="43"/>
    </row>
    <row r="192" spans="1:29" s="34" customFormat="1" ht="12.6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9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34</v>
      </c>
      <c r="B195" s="32">
        <f>[1]consoCURRENT!E4120</f>
        <v>29259000</v>
      </c>
      <c r="C195" s="32">
        <f>[1]consoCURRENT!F4120</f>
        <v>0</v>
      </c>
      <c r="D195" s="32">
        <f>[1]consoCURRENT!G4120</f>
        <v>29259000</v>
      </c>
      <c r="E195" s="32">
        <f>[1]consoCURRENT!H4120</f>
        <v>583522.5</v>
      </c>
      <c r="F195" s="32">
        <f>[1]consoCURRENT!I4120</f>
        <v>12473337.669999998</v>
      </c>
      <c r="G195" s="32">
        <f>[1]consoCURRENT!J4120</f>
        <v>0</v>
      </c>
      <c r="H195" s="32">
        <f>[1]consoCURRENT!K4120</f>
        <v>0</v>
      </c>
      <c r="I195" s="32">
        <f>[1]consoCURRENT!L4120</f>
        <v>0</v>
      </c>
      <c r="J195" s="32">
        <f>[1]consoCURRENT!M4120</f>
        <v>0</v>
      </c>
      <c r="K195" s="32">
        <f>[1]consoCURRENT!N4120</f>
        <v>0</v>
      </c>
      <c r="L195" s="32">
        <f>[1]consoCURRENT!O4120</f>
        <v>0</v>
      </c>
      <c r="M195" s="32">
        <f>[1]consoCURRENT!P4120</f>
        <v>0</v>
      </c>
      <c r="N195" s="32">
        <f>[1]consoCURRENT!Q4120</f>
        <v>0</v>
      </c>
      <c r="O195" s="32">
        <f>[1]consoCURRENT!R4120</f>
        <v>0</v>
      </c>
      <c r="P195" s="32">
        <f>[1]consoCURRENT!S4120</f>
        <v>583522.5</v>
      </c>
      <c r="Q195" s="32">
        <f>[1]consoCURRENT!T4120</f>
        <v>9577851.959999999</v>
      </c>
      <c r="R195" s="32">
        <f>[1]consoCURRENT!U4120</f>
        <v>1736937.1399999997</v>
      </c>
      <c r="S195" s="32">
        <f>[1]consoCURRENT!V4120</f>
        <v>1158548.57</v>
      </c>
      <c r="T195" s="32">
        <f>[1]consoCURRENT!W4120</f>
        <v>0</v>
      </c>
      <c r="U195" s="32">
        <f>[1]consoCURRENT!X4120</f>
        <v>0</v>
      </c>
      <c r="V195" s="32">
        <f>[1]consoCURRENT!Y4120</f>
        <v>0</v>
      </c>
      <c r="W195" s="32">
        <f>[1]consoCURRENT!Z4120</f>
        <v>0</v>
      </c>
      <c r="X195" s="32">
        <f>[1]consoCURRENT!AA4120</f>
        <v>0</v>
      </c>
      <c r="Y195" s="32">
        <f>[1]consoCURRENT!AB4120</f>
        <v>0</v>
      </c>
      <c r="Z195" s="32">
        <f>SUM(M195:Y195)</f>
        <v>13056860.169999998</v>
      </c>
      <c r="AA195" s="32">
        <f>D195-Z195</f>
        <v>16202139.830000002</v>
      </c>
      <c r="AB195" s="38">
        <f>Z195/D195</f>
        <v>0.44625107385761642</v>
      </c>
      <c r="AC195" s="33"/>
    </row>
    <row r="196" spans="1:29" s="34" customFormat="1" ht="18" customHeight="1" x14ac:dyDescent="0.2">
      <c r="A196" s="37" t="s">
        <v>35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36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>SUM(M197:Y197)</f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37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>SUM(M198:Y198)</f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38</v>
      </c>
      <c r="B199" s="40">
        <f t="shared" ref="B199:AA199" si="38">SUM(B195:B198)</f>
        <v>29259000</v>
      </c>
      <c r="C199" s="40">
        <f t="shared" si="38"/>
        <v>0</v>
      </c>
      <c r="D199" s="40">
        <f t="shared" si="38"/>
        <v>29259000</v>
      </c>
      <c r="E199" s="40">
        <f t="shared" si="38"/>
        <v>583522.5</v>
      </c>
      <c r="F199" s="40">
        <f t="shared" si="38"/>
        <v>12473337.669999998</v>
      </c>
      <c r="G199" s="40">
        <f t="shared" si="38"/>
        <v>0</v>
      </c>
      <c r="H199" s="40">
        <f t="shared" si="38"/>
        <v>0</v>
      </c>
      <c r="I199" s="40">
        <f t="shared" si="38"/>
        <v>0</v>
      </c>
      <c r="J199" s="40">
        <f t="shared" si="38"/>
        <v>0</v>
      </c>
      <c r="K199" s="40">
        <f t="shared" si="38"/>
        <v>0</v>
      </c>
      <c r="L199" s="40">
        <f t="shared" si="38"/>
        <v>0</v>
      </c>
      <c r="M199" s="40">
        <f t="shared" si="38"/>
        <v>0</v>
      </c>
      <c r="N199" s="40">
        <f t="shared" si="38"/>
        <v>0</v>
      </c>
      <c r="O199" s="40">
        <f t="shared" si="38"/>
        <v>0</v>
      </c>
      <c r="P199" s="40">
        <f t="shared" si="38"/>
        <v>583522.5</v>
      </c>
      <c r="Q199" s="40">
        <f t="shared" si="38"/>
        <v>9577851.959999999</v>
      </c>
      <c r="R199" s="40">
        <f t="shared" si="38"/>
        <v>1736937.1399999997</v>
      </c>
      <c r="S199" s="40">
        <f t="shared" si="38"/>
        <v>1158548.57</v>
      </c>
      <c r="T199" s="40">
        <f t="shared" si="38"/>
        <v>0</v>
      </c>
      <c r="U199" s="40">
        <f t="shared" si="38"/>
        <v>0</v>
      </c>
      <c r="V199" s="40">
        <f t="shared" si="38"/>
        <v>0</v>
      </c>
      <c r="W199" s="40">
        <f t="shared" si="38"/>
        <v>0</v>
      </c>
      <c r="X199" s="40">
        <f t="shared" si="38"/>
        <v>0</v>
      </c>
      <c r="Y199" s="40">
        <f t="shared" si="38"/>
        <v>0</v>
      </c>
      <c r="Z199" s="40">
        <f t="shared" si="38"/>
        <v>13056860.169999998</v>
      </c>
      <c r="AA199" s="40">
        <f t="shared" si="38"/>
        <v>16202139.830000002</v>
      </c>
      <c r="AB199" s="41">
        <f>Z199/D199</f>
        <v>0.44625107385761642</v>
      </c>
      <c r="AC199" s="33"/>
    </row>
    <row r="200" spans="1:29" s="34" customFormat="1" ht="18" customHeight="1" x14ac:dyDescent="0.25">
      <c r="A200" s="42" t="s">
        <v>39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>SUM(M200:Y200)</f>
        <v>0</v>
      </c>
      <c r="AA200" s="32">
        <f>D200-Z200</f>
        <v>0</v>
      </c>
      <c r="AB200" s="38"/>
      <c r="AC200" s="33"/>
    </row>
    <row r="201" spans="1:29" s="34" customFormat="1" ht="18" customHeight="1" x14ac:dyDescent="0.25">
      <c r="A201" s="39" t="s">
        <v>40</v>
      </c>
      <c r="B201" s="40">
        <f t="shared" ref="B201:AA201" si="39">B200+B199</f>
        <v>29259000</v>
      </c>
      <c r="C201" s="40">
        <f t="shared" si="39"/>
        <v>0</v>
      </c>
      <c r="D201" s="40">
        <f t="shared" si="39"/>
        <v>29259000</v>
      </c>
      <c r="E201" s="40">
        <f t="shared" si="39"/>
        <v>583522.5</v>
      </c>
      <c r="F201" s="40">
        <f t="shared" si="39"/>
        <v>12473337.669999998</v>
      </c>
      <c r="G201" s="40">
        <f t="shared" si="39"/>
        <v>0</v>
      </c>
      <c r="H201" s="40">
        <f t="shared" si="39"/>
        <v>0</v>
      </c>
      <c r="I201" s="40">
        <f t="shared" si="39"/>
        <v>0</v>
      </c>
      <c r="J201" s="40">
        <f t="shared" si="39"/>
        <v>0</v>
      </c>
      <c r="K201" s="40">
        <f t="shared" si="39"/>
        <v>0</v>
      </c>
      <c r="L201" s="40">
        <f t="shared" si="39"/>
        <v>0</v>
      </c>
      <c r="M201" s="40">
        <f t="shared" si="39"/>
        <v>0</v>
      </c>
      <c r="N201" s="40">
        <f t="shared" si="39"/>
        <v>0</v>
      </c>
      <c r="O201" s="40">
        <f t="shared" si="39"/>
        <v>0</v>
      </c>
      <c r="P201" s="40">
        <f t="shared" si="39"/>
        <v>583522.5</v>
      </c>
      <c r="Q201" s="40">
        <f t="shared" si="39"/>
        <v>9577851.959999999</v>
      </c>
      <c r="R201" s="40">
        <f t="shared" si="39"/>
        <v>1736937.1399999997</v>
      </c>
      <c r="S201" s="40">
        <f t="shared" si="39"/>
        <v>1158548.57</v>
      </c>
      <c r="T201" s="40">
        <f t="shared" si="39"/>
        <v>0</v>
      </c>
      <c r="U201" s="40">
        <f t="shared" si="39"/>
        <v>0</v>
      </c>
      <c r="V201" s="40">
        <f t="shared" si="39"/>
        <v>0</v>
      </c>
      <c r="W201" s="40">
        <f t="shared" si="39"/>
        <v>0</v>
      </c>
      <c r="X201" s="40">
        <f t="shared" si="39"/>
        <v>0</v>
      </c>
      <c r="Y201" s="40">
        <f t="shared" si="39"/>
        <v>0</v>
      </c>
      <c r="Z201" s="40">
        <f t="shared" si="39"/>
        <v>13056860.169999998</v>
      </c>
      <c r="AA201" s="40">
        <f t="shared" si="39"/>
        <v>16202139.830000002</v>
      </c>
      <c r="AB201" s="41">
        <f>Z201/D201</f>
        <v>0.44625107385761642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35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3"/>
    </row>
    <row r="204" spans="1:29" s="34" customFormat="1" ht="15.75" x14ac:dyDescent="0.25">
      <c r="A204" s="53" t="s">
        <v>59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34</v>
      </c>
      <c r="B205" s="32">
        <f t="shared" ref="B205:Y208" si="40">B195+B15</f>
        <v>225126000</v>
      </c>
      <c r="C205" s="32">
        <f t="shared" si="40"/>
        <v>0</v>
      </c>
      <c r="D205" s="32">
        <f t="shared" si="40"/>
        <v>225125999.99999997</v>
      </c>
      <c r="E205" s="32">
        <f t="shared" si="40"/>
        <v>67588362.629999995</v>
      </c>
      <c r="F205" s="32">
        <f t="shared" si="40"/>
        <v>75836758.270000011</v>
      </c>
      <c r="G205" s="32">
        <f t="shared" si="40"/>
        <v>0</v>
      </c>
      <c r="H205" s="32">
        <f t="shared" si="40"/>
        <v>0</v>
      </c>
      <c r="I205" s="32">
        <f t="shared" si="40"/>
        <v>724764.27</v>
      </c>
      <c r="J205" s="32">
        <f t="shared" si="40"/>
        <v>1302333.0700000003</v>
      </c>
      <c r="K205" s="32">
        <f t="shared" si="40"/>
        <v>0</v>
      </c>
      <c r="L205" s="32">
        <f t="shared" si="40"/>
        <v>0</v>
      </c>
      <c r="M205" s="32">
        <f t="shared" si="40"/>
        <v>2027097.34</v>
      </c>
      <c r="N205" s="32">
        <f t="shared" si="40"/>
        <v>14711186.99</v>
      </c>
      <c r="O205" s="32">
        <f t="shared" si="40"/>
        <v>17151686.550000001</v>
      </c>
      <c r="P205" s="32">
        <f t="shared" si="40"/>
        <v>35000724.82</v>
      </c>
      <c r="Q205" s="32">
        <f t="shared" si="40"/>
        <v>25718700.32</v>
      </c>
      <c r="R205" s="32">
        <f t="shared" si="40"/>
        <v>14008670.050000001</v>
      </c>
      <c r="S205" s="32">
        <f t="shared" si="40"/>
        <v>34807054.830000006</v>
      </c>
      <c r="T205" s="32">
        <f t="shared" si="40"/>
        <v>0</v>
      </c>
      <c r="U205" s="32">
        <f t="shared" si="40"/>
        <v>0</v>
      </c>
      <c r="V205" s="32">
        <f t="shared" si="40"/>
        <v>0</v>
      </c>
      <c r="W205" s="32">
        <f t="shared" si="40"/>
        <v>0</v>
      </c>
      <c r="X205" s="32">
        <f t="shared" si="40"/>
        <v>0</v>
      </c>
      <c r="Y205" s="32">
        <f t="shared" si="40"/>
        <v>0</v>
      </c>
      <c r="Z205" s="32">
        <f>SUM(M205:Y205)</f>
        <v>143425120.90000001</v>
      </c>
      <c r="AA205" s="32">
        <f>D205-Z205</f>
        <v>81700879.099999964</v>
      </c>
      <c r="AB205" s="38">
        <f>Z205/D205</f>
        <v>0.63708821237884572</v>
      </c>
      <c r="AC205" s="33"/>
    </row>
    <row r="206" spans="1:29" s="34" customFormat="1" ht="18" customHeight="1" x14ac:dyDescent="0.2">
      <c r="A206" s="37" t="s">
        <v>35</v>
      </c>
      <c r="B206" s="32">
        <f t="shared" si="40"/>
        <v>607852000</v>
      </c>
      <c r="C206" s="32">
        <f t="shared" si="40"/>
        <v>-9.4587448984384537E-10</v>
      </c>
      <c r="D206" s="32">
        <f t="shared" si="40"/>
        <v>607852000</v>
      </c>
      <c r="E206" s="32">
        <f t="shared" si="40"/>
        <v>161673079.10999998</v>
      </c>
      <c r="F206" s="32">
        <f t="shared" si="40"/>
        <v>80921910.178000003</v>
      </c>
      <c r="G206" s="32">
        <f t="shared" si="40"/>
        <v>0</v>
      </c>
      <c r="H206" s="32">
        <f t="shared" si="40"/>
        <v>0</v>
      </c>
      <c r="I206" s="32">
        <f t="shared" si="40"/>
        <v>72000</v>
      </c>
      <c r="J206" s="32">
        <f t="shared" si="40"/>
        <v>0</v>
      </c>
      <c r="K206" s="32">
        <f t="shared" si="40"/>
        <v>0</v>
      </c>
      <c r="L206" s="32">
        <f t="shared" si="40"/>
        <v>0</v>
      </c>
      <c r="M206" s="32">
        <f t="shared" si="40"/>
        <v>72000</v>
      </c>
      <c r="N206" s="32">
        <f t="shared" si="40"/>
        <v>45316733.139999993</v>
      </c>
      <c r="O206" s="32">
        <f t="shared" si="40"/>
        <v>94618576.719999999</v>
      </c>
      <c r="P206" s="32">
        <f t="shared" si="40"/>
        <v>21665769.250000004</v>
      </c>
      <c r="Q206" s="32">
        <f t="shared" si="40"/>
        <v>26785898.759999998</v>
      </c>
      <c r="R206" s="32">
        <f t="shared" si="40"/>
        <v>23098191.138</v>
      </c>
      <c r="S206" s="32">
        <f t="shared" si="40"/>
        <v>31037820.279999997</v>
      </c>
      <c r="T206" s="32">
        <f t="shared" si="40"/>
        <v>0</v>
      </c>
      <c r="U206" s="32">
        <f t="shared" si="40"/>
        <v>0</v>
      </c>
      <c r="V206" s="32">
        <f t="shared" si="40"/>
        <v>0</v>
      </c>
      <c r="W206" s="32">
        <f t="shared" si="40"/>
        <v>0</v>
      </c>
      <c r="X206" s="32">
        <f t="shared" si="40"/>
        <v>0</v>
      </c>
      <c r="Y206" s="32">
        <f t="shared" si="40"/>
        <v>0</v>
      </c>
      <c r="Z206" s="32">
        <f>SUM(M206:Y206)</f>
        <v>242594989.28799999</v>
      </c>
      <c r="AA206" s="32">
        <f>D206-Z206</f>
        <v>365257010.71200001</v>
      </c>
      <c r="AB206" s="38">
        <f>Z206/D206</f>
        <v>0.39910206643722484</v>
      </c>
      <c r="AC206" s="33"/>
    </row>
    <row r="207" spans="1:29" s="34" customFormat="1" ht="18" customHeight="1" x14ac:dyDescent="0.2">
      <c r="A207" s="37" t="s">
        <v>36</v>
      </c>
      <c r="B207" s="32">
        <f t="shared" si="40"/>
        <v>0</v>
      </c>
      <c r="C207" s="32">
        <f t="shared" si="40"/>
        <v>0</v>
      </c>
      <c r="D207" s="32">
        <f t="shared" si="40"/>
        <v>0</v>
      </c>
      <c r="E207" s="32">
        <f t="shared" si="40"/>
        <v>0</v>
      </c>
      <c r="F207" s="32">
        <f t="shared" si="40"/>
        <v>0</v>
      </c>
      <c r="G207" s="32">
        <f t="shared" si="40"/>
        <v>0</v>
      </c>
      <c r="H207" s="32">
        <f t="shared" si="40"/>
        <v>0</v>
      </c>
      <c r="I207" s="32">
        <f t="shared" si="40"/>
        <v>0</v>
      </c>
      <c r="J207" s="32">
        <f t="shared" si="40"/>
        <v>0</v>
      </c>
      <c r="K207" s="32">
        <f t="shared" si="40"/>
        <v>0</v>
      </c>
      <c r="L207" s="32">
        <f t="shared" si="40"/>
        <v>0</v>
      </c>
      <c r="M207" s="32">
        <f t="shared" si="40"/>
        <v>0</v>
      </c>
      <c r="N207" s="32">
        <f t="shared" si="40"/>
        <v>0</v>
      </c>
      <c r="O207" s="32">
        <f t="shared" si="40"/>
        <v>0</v>
      </c>
      <c r="P207" s="32">
        <f t="shared" si="40"/>
        <v>0</v>
      </c>
      <c r="Q207" s="32">
        <f t="shared" si="40"/>
        <v>0</v>
      </c>
      <c r="R207" s="32">
        <f t="shared" si="40"/>
        <v>0</v>
      </c>
      <c r="S207" s="32">
        <f t="shared" si="40"/>
        <v>0</v>
      </c>
      <c r="T207" s="32">
        <f t="shared" si="40"/>
        <v>0</v>
      </c>
      <c r="U207" s="32">
        <f t="shared" si="40"/>
        <v>0</v>
      </c>
      <c r="V207" s="32">
        <f t="shared" si="40"/>
        <v>0</v>
      </c>
      <c r="W207" s="32">
        <f t="shared" si="40"/>
        <v>0</v>
      </c>
      <c r="X207" s="32">
        <f t="shared" si="40"/>
        <v>0</v>
      </c>
      <c r="Y207" s="32">
        <f t="shared" si="40"/>
        <v>0</v>
      </c>
      <c r="Z207" s="32">
        <f>SUM(M207:Y207)</f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37</v>
      </c>
      <c r="B208" s="32">
        <f t="shared" si="40"/>
        <v>15600000</v>
      </c>
      <c r="C208" s="32">
        <f t="shared" si="40"/>
        <v>0</v>
      </c>
      <c r="D208" s="32">
        <f t="shared" si="40"/>
        <v>15600000</v>
      </c>
      <c r="E208" s="32">
        <f t="shared" si="40"/>
        <v>0</v>
      </c>
      <c r="F208" s="32">
        <f t="shared" si="40"/>
        <v>0</v>
      </c>
      <c r="G208" s="32">
        <f t="shared" si="40"/>
        <v>0</v>
      </c>
      <c r="H208" s="32">
        <f t="shared" si="40"/>
        <v>0</v>
      </c>
      <c r="I208" s="32">
        <f t="shared" si="40"/>
        <v>0</v>
      </c>
      <c r="J208" s="32">
        <f t="shared" si="40"/>
        <v>0</v>
      </c>
      <c r="K208" s="32">
        <f t="shared" si="40"/>
        <v>0</v>
      </c>
      <c r="L208" s="32">
        <f t="shared" si="40"/>
        <v>0</v>
      </c>
      <c r="M208" s="32">
        <f t="shared" si="40"/>
        <v>0</v>
      </c>
      <c r="N208" s="32">
        <f t="shared" si="40"/>
        <v>0</v>
      </c>
      <c r="O208" s="32">
        <f t="shared" si="40"/>
        <v>0</v>
      </c>
      <c r="P208" s="32">
        <f t="shared" si="40"/>
        <v>0</v>
      </c>
      <c r="Q208" s="32">
        <f t="shared" si="40"/>
        <v>0</v>
      </c>
      <c r="R208" s="32">
        <f t="shared" si="40"/>
        <v>0</v>
      </c>
      <c r="S208" s="32">
        <f t="shared" si="40"/>
        <v>0</v>
      </c>
      <c r="T208" s="32">
        <f t="shared" si="40"/>
        <v>0</v>
      </c>
      <c r="U208" s="32">
        <f t="shared" si="40"/>
        <v>0</v>
      </c>
      <c r="V208" s="32">
        <f t="shared" si="40"/>
        <v>0</v>
      </c>
      <c r="W208" s="32">
        <f t="shared" si="40"/>
        <v>0</v>
      </c>
      <c r="X208" s="32">
        <f t="shared" si="40"/>
        <v>0</v>
      </c>
      <c r="Y208" s="32">
        <f t="shared" si="40"/>
        <v>0</v>
      </c>
      <c r="Z208" s="32">
        <f>SUM(M208:Y208)</f>
        <v>0</v>
      </c>
      <c r="AA208" s="32">
        <f>D208-Z208</f>
        <v>15600000</v>
      </c>
      <c r="AB208" s="38">
        <f>Z208/D208</f>
        <v>0</v>
      </c>
      <c r="AC208" s="33"/>
    </row>
    <row r="209" spans="1:29" s="34" customFormat="1" ht="18" customHeight="1" x14ac:dyDescent="0.25">
      <c r="A209" s="39" t="s">
        <v>38</v>
      </c>
      <c r="B209" s="40">
        <f t="shared" ref="B209:AA209" si="41">SUM(B205:B208)</f>
        <v>848578000</v>
      </c>
      <c r="C209" s="40">
        <f t="shared" si="41"/>
        <v>-9.4587448984384537E-10</v>
      </c>
      <c r="D209" s="40">
        <f t="shared" si="41"/>
        <v>848578000</v>
      </c>
      <c r="E209" s="40">
        <f t="shared" si="41"/>
        <v>229261441.73999998</v>
      </c>
      <c r="F209" s="40">
        <f t="shared" si="41"/>
        <v>156758668.44800001</v>
      </c>
      <c r="G209" s="40">
        <f t="shared" si="41"/>
        <v>0</v>
      </c>
      <c r="H209" s="40">
        <f t="shared" si="41"/>
        <v>0</v>
      </c>
      <c r="I209" s="40">
        <f t="shared" si="41"/>
        <v>796764.27</v>
      </c>
      <c r="J209" s="40">
        <f t="shared" si="41"/>
        <v>1302333.0700000003</v>
      </c>
      <c r="K209" s="40">
        <f t="shared" si="41"/>
        <v>0</v>
      </c>
      <c r="L209" s="40">
        <f t="shared" si="41"/>
        <v>0</v>
      </c>
      <c r="M209" s="40">
        <f t="shared" si="41"/>
        <v>2099097.34</v>
      </c>
      <c r="N209" s="40">
        <f t="shared" si="41"/>
        <v>60027920.129999995</v>
      </c>
      <c r="O209" s="40">
        <f t="shared" si="41"/>
        <v>111770263.27</v>
      </c>
      <c r="P209" s="40">
        <f t="shared" si="41"/>
        <v>56666494.070000008</v>
      </c>
      <c r="Q209" s="40">
        <f t="shared" si="41"/>
        <v>52504599.079999998</v>
      </c>
      <c r="R209" s="40">
        <f t="shared" si="41"/>
        <v>37106861.188000001</v>
      </c>
      <c r="S209" s="40">
        <f t="shared" si="41"/>
        <v>65844875.109999999</v>
      </c>
      <c r="T209" s="40">
        <f t="shared" si="41"/>
        <v>0</v>
      </c>
      <c r="U209" s="40">
        <f t="shared" si="41"/>
        <v>0</v>
      </c>
      <c r="V209" s="40">
        <f t="shared" si="41"/>
        <v>0</v>
      </c>
      <c r="W209" s="40">
        <f t="shared" si="41"/>
        <v>0</v>
      </c>
      <c r="X209" s="40">
        <f t="shared" si="41"/>
        <v>0</v>
      </c>
      <c r="Y209" s="40">
        <f t="shared" si="41"/>
        <v>0</v>
      </c>
      <c r="Z209" s="40">
        <f t="shared" si="41"/>
        <v>386020110.18799996</v>
      </c>
      <c r="AA209" s="40">
        <f t="shared" si="41"/>
        <v>462557889.81199998</v>
      </c>
      <c r="AB209" s="41">
        <f>Z209/D209</f>
        <v>0.45490233094423843</v>
      </c>
      <c r="AC209" s="33"/>
    </row>
    <row r="210" spans="1:29" s="34" customFormat="1" ht="18" customHeight="1" x14ac:dyDescent="0.25">
      <c r="A210" s="42" t="s">
        <v>39</v>
      </c>
      <c r="B210" s="32">
        <f t="shared" ref="B210:Y210" si="42">B200+B20</f>
        <v>15836000</v>
      </c>
      <c r="C210" s="32">
        <f t="shared" si="42"/>
        <v>-11877000</v>
      </c>
      <c r="D210" s="32">
        <f t="shared" si="42"/>
        <v>3959000</v>
      </c>
      <c r="E210" s="32">
        <f t="shared" si="42"/>
        <v>3114111.3</v>
      </c>
      <c r="F210" s="32">
        <f t="shared" si="42"/>
        <v>2996001.6</v>
      </c>
      <c r="G210" s="32">
        <f t="shared" si="42"/>
        <v>0</v>
      </c>
      <c r="H210" s="32">
        <f t="shared" si="42"/>
        <v>0</v>
      </c>
      <c r="I210" s="32">
        <f t="shared" si="42"/>
        <v>0</v>
      </c>
      <c r="J210" s="32">
        <f t="shared" si="42"/>
        <v>0</v>
      </c>
      <c r="K210" s="32">
        <f t="shared" si="42"/>
        <v>0</v>
      </c>
      <c r="L210" s="32">
        <f t="shared" si="42"/>
        <v>0</v>
      </c>
      <c r="M210" s="32">
        <f t="shared" si="42"/>
        <v>0</v>
      </c>
      <c r="N210" s="32">
        <f t="shared" si="42"/>
        <v>0</v>
      </c>
      <c r="O210" s="32">
        <f t="shared" si="42"/>
        <v>1605100.49</v>
      </c>
      <c r="P210" s="32">
        <f t="shared" si="42"/>
        <v>1509010.81</v>
      </c>
      <c r="Q210" s="32">
        <f t="shared" si="42"/>
        <v>0</v>
      </c>
      <c r="R210" s="32">
        <f t="shared" si="42"/>
        <v>1504951.32</v>
      </c>
      <c r="S210" s="32">
        <f t="shared" si="42"/>
        <v>1491050.28</v>
      </c>
      <c r="T210" s="32">
        <f t="shared" si="42"/>
        <v>0</v>
      </c>
      <c r="U210" s="32">
        <f t="shared" si="42"/>
        <v>0</v>
      </c>
      <c r="V210" s="32">
        <f t="shared" si="42"/>
        <v>0</v>
      </c>
      <c r="W210" s="32">
        <f t="shared" si="42"/>
        <v>0</v>
      </c>
      <c r="X210" s="32">
        <f t="shared" si="42"/>
        <v>0</v>
      </c>
      <c r="Y210" s="32">
        <f t="shared" si="42"/>
        <v>0</v>
      </c>
      <c r="Z210" s="32">
        <f>SUM(M210:Y210)</f>
        <v>6110112.9000000004</v>
      </c>
      <c r="AA210" s="32">
        <f>D210-Z210</f>
        <v>-2151112.9000000004</v>
      </c>
      <c r="AB210" s="38">
        <f>Z210/D210</f>
        <v>1.5433475372568832</v>
      </c>
      <c r="AC210" s="33"/>
    </row>
    <row r="211" spans="1:29" s="34" customFormat="1" ht="18" customHeight="1" x14ac:dyDescent="0.25">
      <c r="A211" s="39" t="s">
        <v>40</v>
      </c>
      <c r="B211" s="40">
        <f t="shared" ref="B211:AA211" si="43">B210+B209</f>
        <v>864414000</v>
      </c>
      <c r="C211" s="40">
        <f t="shared" si="43"/>
        <v>-11877000.000000002</v>
      </c>
      <c r="D211" s="40">
        <f t="shared" si="43"/>
        <v>852537000</v>
      </c>
      <c r="E211" s="40">
        <f t="shared" si="43"/>
        <v>232375553.03999999</v>
      </c>
      <c r="F211" s="40">
        <f t="shared" si="43"/>
        <v>159754670.04800001</v>
      </c>
      <c r="G211" s="40">
        <f t="shared" si="43"/>
        <v>0</v>
      </c>
      <c r="H211" s="40">
        <f t="shared" si="43"/>
        <v>0</v>
      </c>
      <c r="I211" s="40">
        <f t="shared" si="43"/>
        <v>796764.27</v>
      </c>
      <c r="J211" s="40">
        <f t="shared" si="43"/>
        <v>1302333.0700000003</v>
      </c>
      <c r="K211" s="40">
        <f t="shared" si="43"/>
        <v>0</v>
      </c>
      <c r="L211" s="40">
        <f t="shared" si="43"/>
        <v>0</v>
      </c>
      <c r="M211" s="40">
        <f t="shared" si="43"/>
        <v>2099097.34</v>
      </c>
      <c r="N211" s="40">
        <f t="shared" si="43"/>
        <v>60027920.129999995</v>
      </c>
      <c r="O211" s="40">
        <f t="shared" si="43"/>
        <v>113375363.75999999</v>
      </c>
      <c r="P211" s="40">
        <f t="shared" si="43"/>
        <v>58175504.88000001</v>
      </c>
      <c r="Q211" s="40">
        <f t="shared" si="43"/>
        <v>52504599.079999998</v>
      </c>
      <c r="R211" s="40">
        <f t="shared" si="43"/>
        <v>38611812.508000001</v>
      </c>
      <c r="S211" s="40">
        <f t="shared" si="43"/>
        <v>67335925.390000001</v>
      </c>
      <c r="T211" s="40">
        <f t="shared" si="43"/>
        <v>0</v>
      </c>
      <c r="U211" s="40">
        <f t="shared" si="43"/>
        <v>0</v>
      </c>
      <c r="V211" s="40">
        <f t="shared" si="43"/>
        <v>0</v>
      </c>
      <c r="W211" s="40">
        <f t="shared" si="43"/>
        <v>0</v>
      </c>
      <c r="X211" s="40">
        <f t="shared" si="43"/>
        <v>0</v>
      </c>
      <c r="Y211" s="40">
        <f t="shared" si="43"/>
        <v>0</v>
      </c>
      <c r="Z211" s="40">
        <f t="shared" si="43"/>
        <v>392130223.08799994</v>
      </c>
      <c r="AA211" s="40">
        <f t="shared" si="43"/>
        <v>460406776.912</v>
      </c>
      <c r="AB211" s="41">
        <f>Z211/D211</f>
        <v>0.45995683834015411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4" t="s">
        <v>60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5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34</v>
      </c>
      <c r="B216" s="32">
        <f>[1]consoCURRENT!E4548</f>
        <v>10347000</v>
      </c>
      <c r="C216" s="32">
        <f>[1]consoCURRENT!F4548</f>
        <v>0</v>
      </c>
      <c r="D216" s="32">
        <f>[1]consoCURRENT!G4548</f>
        <v>10347000</v>
      </c>
      <c r="E216" s="32">
        <f>[1]consoCURRENT!H4548</f>
        <v>3057710.16</v>
      </c>
      <c r="F216" s="32">
        <f>[1]consoCURRENT!I4548</f>
        <v>2984748.0700000003</v>
      </c>
      <c r="G216" s="32">
        <f>[1]consoCURRENT!J4548</f>
        <v>0</v>
      </c>
      <c r="H216" s="32">
        <f>[1]consoCURRENT!K4548</f>
        <v>0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0</v>
      </c>
      <c r="M216" s="32">
        <f>[1]consoCURRENT!P4548</f>
        <v>0</v>
      </c>
      <c r="N216" s="32">
        <f>[1]consoCURRENT!Q4548</f>
        <v>760282</v>
      </c>
      <c r="O216" s="32">
        <f>[1]consoCURRENT!R4548</f>
        <v>742999.37</v>
      </c>
      <c r="P216" s="32">
        <f>[1]consoCURRENT!S4548</f>
        <v>1554428.79</v>
      </c>
      <c r="Q216" s="32">
        <f>[1]consoCURRENT!T4548</f>
        <v>761924</v>
      </c>
      <c r="R216" s="32">
        <f>[1]consoCURRENT!U4548</f>
        <v>716676.19000000006</v>
      </c>
      <c r="S216" s="32">
        <f>[1]consoCURRENT!V4548</f>
        <v>1506147.8800000001</v>
      </c>
      <c r="T216" s="32">
        <f>[1]consoCURRENT!W4548</f>
        <v>0</v>
      </c>
      <c r="U216" s="32">
        <f>[1]consoCURRENT!X4548</f>
        <v>0</v>
      </c>
      <c r="V216" s="32">
        <f>[1]consoCURRENT!Y4548</f>
        <v>0</v>
      </c>
      <c r="W216" s="32">
        <f>[1]consoCURRENT!Z4548</f>
        <v>0</v>
      </c>
      <c r="X216" s="32">
        <f>[1]consoCURRENT!AA4548</f>
        <v>0</v>
      </c>
      <c r="Y216" s="32">
        <f>[1]consoCURRENT!AB4548</f>
        <v>0</v>
      </c>
      <c r="Z216" s="32">
        <f>SUM(M216:Y216)</f>
        <v>6042458.2300000004</v>
      </c>
      <c r="AA216" s="32">
        <f>D216-Z216</f>
        <v>4304541.7699999996</v>
      </c>
      <c r="AB216" s="38">
        <f>Z216/D216</f>
        <v>0.58398165941818891</v>
      </c>
      <c r="AC216" s="33"/>
    </row>
    <row r="217" spans="1:29" s="34" customFormat="1" ht="18" customHeight="1" x14ac:dyDescent="0.2">
      <c r="A217" s="37" t="s">
        <v>35</v>
      </c>
      <c r="B217" s="32">
        <f>[1]consoCURRENT!E4661</f>
        <v>895102000</v>
      </c>
      <c r="C217" s="32">
        <f>[1]consoCURRENT!F4661</f>
        <v>-62761233.999999993</v>
      </c>
      <c r="D217" s="32">
        <f>[1]consoCURRENT!G4661</f>
        <v>832340766</v>
      </c>
      <c r="E217" s="32">
        <f>[1]consoCURRENT!H4661</f>
        <v>147217338.24999997</v>
      </c>
      <c r="F217" s="32">
        <f>[1]consoCURRENT!I4661</f>
        <v>273155560.97000003</v>
      </c>
      <c r="G217" s="32">
        <f>[1]consoCURRENT!J4661</f>
        <v>0</v>
      </c>
      <c r="H217" s="32">
        <f>[1]consoCURRENT!K4661</f>
        <v>0</v>
      </c>
      <c r="I217" s="32">
        <f>[1]consoCURRENT!L4661</f>
        <v>3759155.2399999998</v>
      </c>
      <c r="J217" s="32">
        <f>[1]consoCURRENT!M4661</f>
        <v>10073475.9</v>
      </c>
      <c r="K217" s="32">
        <f>[1]consoCURRENT!N4661</f>
        <v>0</v>
      </c>
      <c r="L217" s="32">
        <f>[1]consoCURRENT!O4661</f>
        <v>0</v>
      </c>
      <c r="M217" s="32">
        <f>[1]consoCURRENT!P4661</f>
        <v>13832631.140000001</v>
      </c>
      <c r="N217" s="32">
        <f>[1]consoCURRENT!Q4661</f>
        <v>28557928.27</v>
      </c>
      <c r="O217" s="32">
        <f>[1]consoCURRENT!R4661</f>
        <v>597217.58000000007</v>
      </c>
      <c r="P217" s="32">
        <f>[1]consoCURRENT!S4661</f>
        <v>114303037.16</v>
      </c>
      <c r="Q217" s="32">
        <f>[1]consoCURRENT!T4661</f>
        <v>167084756</v>
      </c>
      <c r="R217" s="32">
        <f>[1]consoCURRENT!U4661</f>
        <v>40692820.599999994</v>
      </c>
      <c r="S217" s="32">
        <f>[1]consoCURRENT!V4661</f>
        <v>55304508.469999999</v>
      </c>
      <c r="T217" s="32">
        <f>[1]consoCURRENT!W4661</f>
        <v>0</v>
      </c>
      <c r="U217" s="32">
        <f>[1]consoCURRENT!X4661</f>
        <v>0</v>
      </c>
      <c r="V217" s="32">
        <f>[1]consoCURRENT!Y4661</f>
        <v>0</v>
      </c>
      <c r="W217" s="32">
        <f>[1]consoCURRENT!Z4661</f>
        <v>0</v>
      </c>
      <c r="X217" s="32">
        <f>[1]consoCURRENT!AA4661</f>
        <v>0</v>
      </c>
      <c r="Y217" s="32">
        <f>[1]consoCURRENT!AB4661</f>
        <v>0</v>
      </c>
      <c r="Z217" s="32">
        <f>SUM(M217:Y217)</f>
        <v>420372899.22000003</v>
      </c>
      <c r="AA217" s="32">
        <f>D217-Z217</f>
        <v>411967866.77999997</v>
      </c>
      <c r="AB217" s="38">
        <f>Z217/D217</f>
        <v>0.50504903327058714</v>
      </c>
      <c r="AC217" s="33"/>
    </row>
    <row r="218" spans="1:29" s="34" customFormat="1" ht="18" customHeight="1" x14ac:dyDescent="0.2">
      <c r="A218" s="37" t="s">
        <v>36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>SUM(M218:Y218)</f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37</v>
      </c>
      <c r="B219" s="32">
        <f>[1]consoCURRENT!E4696</f>
        <v>87748000</v>
      </c>
      <c r="C219" s="32">
        <f>[1]consoCURRENT!F4696</f>
        <v>0</v>
      </c>
      <c r="D219" s="32">
        <f>[1]consoCURRENT!G4696</f>
        <v>87748000</v>
      </c>
      <c r="E219" s="32">
        <f>[1]consoCURRENT!H4696</f>
        <v>721350</v>
      </c>
      <c r="F219" s="32">
        <f>[1]consoCURRENT!I4696</f>
        <v>60789241.600000001</v>
      </c>
      <c r="G219" s="32">
        <f>[1]consoCURRENT!J4696</f>
        <v>0</v>
      </c>
      <c r="H219" s="32">
        <f>[1]consoCURRENT!K4696</f>
        <v>0</v>
      </c>
      <c r="I219" s="32">
        <f>[1]consoCURRENT!L4696</f>
        <v>0</v>
      </c>
      <c r="J219" s="32">
        <f>[1]consoCURRENT!M4696</f>
        <v>0</v>
      </c>
      <c r="K219" s="32">
        <f>[1]consoCURRENT!N4696</f>
        <v>0</v>
      </c>
      <c r="L219" s="32">
        <f>[1]consoCURRENT!O4696</f>
        <v>0</v>
      </c>
      <c r="M219" s="32">
        <f>[1]consoCURRENT!P4696</f>
        <v>0</v>
      </c>
      <c r="N219" s="32">
        <f>[1]consoCURRENT!Q4696</f>
        <v>0</v>
      </c>
      <c r="O219" s="32">
        <f>[1]consoCURRENT!R4696</f>
        <v>0</v>
      </c>
      <c r="P219" s="32">
        <f>[1]consoCURRENT!S4696</f>
        <v>721350</v>
      </c>
      <c r="Q219" s="32">
        <f>[1]consoCURRENT!T4696</f>
        <v>1500000</v>
      </c>
      <c r="R219" s="32">
        <f>[1]consoCURRENT!U4696</f>
        <v>45609241.600000001</v>
      </c>
      <c r="S219" s="32">
        <f>[1]consoCURRENT!V4696</f>
        <v>13680000</v>
      </c>
      <c r="T219" s="32">
        <f>[1]consoCURRENT!W4696</f>
        <v>0</v>
      </c>
      <c r="U219" s="32">
        <f>[1]consoCURRENT!X4696</f>
        <v>0</v>
      </c>
      <c r="V219" s="32">
        <f>[1]consoCURRENT!Y4696</f>
        <v>0</v>
      </c>
      <c r="W219" s="32">
        <f>[1]consoCURRENT!Z4696</f>
        <v>0</v>
      </c>
      <c r="X219" s="32">
        <f>[1]consoCURRENT!AA4696</f>
        <v>0</v>
      </c>
      <c r="Y219" s="32">
        <f>[1]consoCURRENT!AB4696</f>
        <v>0</v>
      </c>
      <c r="Z219" s="32">
        <f>SUM(M219:Y219)</f>
        <v>61510591.600000001</v>
      </c>
      <c r="AA219" s="32">
        <f>D219-Z219</f>
        <v>26237408.399999999</v>
      </c>
      <c r="AB219" s="38">
        <f>Z219/D219</f>
        <v>0.70099137986050963</v>
      </c>
      <c r="AC219" s="33"/>
    </row>
    <row r="220" spans="1:29" s="34" customFormat="1" ht="18" customHeight="1" x14ac:dyDescent="0.25">
      <c r="A220" s="39" t="s">
        <v>38</v>
      </c>
      <c r="B220" s="40">
        <f t="shared" ref="B220:AA220" si="44">SUM(B216:B219)</f>
        <v>993197000</v>
      </c>
      <c r="C220" s="40">
        <f t="shared" si="44"/>
        <v>-62761233.999999993</v>
      </c>
      <c r="D220" s="40">
        <f t="shared" si="44"/>
        <v>930435766</v>
      </c>
      <c r="E220" s="40">
        <f t="shared" si="44"/>
        <v>150996398.40999997</v>
      </c>
      <c r="F220" s="40">
        <f t="shared" si="44"/>
        <v>336929550.64000005</v>
      </c>
      <c r="G220" s="40">
        <f t="shared" si="44"/>
        <v>0</v>
      </c>
      <c r="H220" s="40">
        <f t="shared" si="44"/>
        <v>0</v>
      </c>
      <c r="I220" s="40">
        <f t="shared" si="44"/>
        <v>3759155.2399999998</v>
      </c>
      <c r="J220" s="40">
        <f t="shared" si="44"/>
        <v>10073475.9</v>
      </c>
      <c r="K220" s="40">
        <f t="shared" si="44"/>
        <v>0</v>
      </c>
      <c r="L220" s="40">
        <f t="shared" si="44"/>
        <v>0</v>
      </c>
      <c r="M220" s="40">
        <f t="shared" si="44"/>
        <v>13832631.140000001</v>
      </c>
      <c r="N220" s="40">
        <f t="shared" si="44"/>
        <v>29318210.27</v>
      </c>
      <c r="O220" s="40">
        <f t="shared" si="44"/>
        <v>1340216.9500000002</v>
      </c>
      <c r="P220" s="40">
        <f t="shared" si="44"/>
        <v>116578815.95</v>
      </c>
      <c r="Q220" s="40">
        <f t="shared" si="44"/>
        <v>169346680</v>
      </c>
      <c r="R220" s="40">
        <f t="shared" si="44"/>
        <v>87018738.389999986</v>
      </c>
      <c r="S220" s="40">
        <f t="shared" si="44"/>
        <v>70490656.349999994</v>
      </c>
      <c r="T220" s="40">
        <f t="shared" si="44"/>
        <v>0</v>
      </c>
      <c r="U220" s="40">
        <f t="shared" si="44"/>
        <v>0</v>
      </c>
      <c r="V220" s="40">
        <f t="shared" si="44"/>
        <v>0</v>
      </c>
      <c r="W220" s="40">
        <f t="shared" si="44"/>
        <v>0</v>
      </c>
      <c r="X220" s="40">
        <f t="shared" si="44"/>
        <v>0</v>
      </c>
      <c r="Y220" s="40">
        <f t="shared" si="44"/>
        <v>0</v>
      </c>
      <c r="Z220" s="40">
        <f t="shared" si="44"/>
        <v>487925949.05000007</v>
      </c>
      <c r="AA220" s="40">
        <f t="shared" si="44"/>
        <v>442509816.94999993</v>
      </c>
      <c r="AB220" s="41">
        <f>Z220/D220</f>
        <v>0.52440583958592157</v>
      </c>
      <c r="AC220" s="33"/>
    </row>
    <row r="221" spans="1:29" s="34" customFormat="1" ht="18" customHeight="1" x14ac:dyDescent="0.25">
      <c r="A221" s="42" t="s">
        <v>39</v>
      </c>
      <c r="B221" s="32">
        <f>[1]consoCURRENT!E4700</f>
        <v>892000</v>
      </c>
      <c r="C221" s="32">
        <f>[1]consoCURRENT!F4700</f>
        <v>-669000</v>
      </c>
      <c r="D221" s="32">
        <f>[1]consoCURRENT!G4700</f>
        <v>223000</v>
      </c>
      <c r="E221" s="32">
        <f>[1]consoCURRENT!H4700</f>
        <v>165565.32</v>
      </c>
      <c r="F221" s="32">
        <f>[1]consoCURRENT!I4700</f>
        <v>153144.72</v>
      </c>
      <c r="G221" s="32">
        <f>[1]consoCURRENT!J4700</f>
        <v>0</v>
      </c>
      <c r="H221" s="32">
        <f>[1]consoCURRENT!K4700</f>
        <v>0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0</v>
      </c>
      <c r="O221" s="32">
        <f>[1]consoCURRENT!R4700</f>
        <v>91014.36</v>
      </c>
      <c r="P221" s="32">
        <f>[1]consoCURRENT!S4700</f>
        <v>74550.960000000006</v>
      </c>
      <c r="Q221" s="32">
        <f>[1]consoCURRENT!T4700</f>
        <v>0</v>
      </c>
      <c r="R221" s="32">
        <f>[1]consoCURRENT!U4700</f>
        <v>76572.36</v>
      </c>
      <c r="S221" s="32">
        <f>[1]consoCURRENT!V4700</f>
        <v>76572.36</v>
      </c>
      <c r="T221" s="32">
        <f>[1]consoCURRENT!W4700</f>
        <v>0</v>
      </c>
      <c r="U221" s="32">
        <f>[1]consoCURRENT!X4700</f>
        <v>0</v>
      </c>
      <c r="V221" s="32">
        <f>[1]consoCURRENT!Y4700</f>
        <v>0</v>
      </c>
      <c r="W221" s="32">
        <f>[1]consoCURRENT!Z4700</f>
        <v>0</v>
      </c>
      <c r="X221" s="32">
        <f>[1]consoCURRENT!AA4700</f>
        <v>0</v>
      </c>
      <c r="Y221" s="32">
        <f>[1]consoCURRENT!AB4700</f>
        <v>0</v>
      </c>
      <c r="Z221" s="32">
        <f>SUM(M221:Y221)</f>
        <v>318710.03999999998</v>
      </c>
      <c r="AA221" s="32">
        <f>D221-Z221</f>
        <v>-95710.039999999979</v>
      </c>
      <c r="AB221" s="38">
        <f>Z221/D221</f>
        <v>1.4291930044843049</v>
      </c>
      <c r="AC221" s="33"/>
    </row>
    <row r="222" spans="1:29" s="34" customFormat="1" ht="18" customHeight="1" x14ac:dyDescent="0.25">
      <c r="A222" s="39" t="s">
        <v>40</v>
      </c>
      <c r="B222" s="40">
        <f t="shared" ref="B222:AA222" si="45">B221+B220</f>
        <v>994089000</v>
      </c>
      <c r="C222" s="40">
        <f t="shared" si="45"/>
        <v>-63430233.999999993</v>
      </c>
      <c r="D222" s="40">
        <f t="shared" si="45"/>
        <v>930658766</v>
      </c>
      <c r="E222" s="40">
        <f t="shared" si="45"/>
        <v>151161963.72999996</v>
      </c>
      <c r="F222" s="40">
        <f t="shared" si="45"/>
        <v>337082695.36000007</v>
      </c>
      <c r="G222" s="40">
        <f t="shared" si="45"/>
        <v>0</v>
      </c>
      <c r="H222" s="40">
        <f t="shared" si="45"/>
        <v>0</v>
      </c>
      <c r="I222" s="40">
        <f t="shared" si="45"/>
        <v>3759155.2399999998</v>
      </c>
      <c r="J222" s="40">
        <f t="shared" si="45"/>
        <v>10073475.9</v>
      </c>
      <c r="K222" s="40">
        <f t="shared" si="45"/>
        <v>0</v>
      </c>
      <c r="L222" s="40">
        <f t="shared" si="45"/>
        <v>0</v>
      </c>
      <c r="M222" s="40">
        <f t="shared" si="45"/>
        <v>13832631.140000001</v>
      </c>
      <c r="N222" s="40">
        <f t="shared" si="45"/>
        <v>29318210.27</v>
      </c>
      <c r="O222" s="40">
        <f t="shared" si="45"/>
        <v>1431231.3100000003</v>
      </c>
      <c r="P222" s="40">
        <f t="shared" si="45"/>
        <v>116653366.91</v>
      </c>
      <c r="Q222" s="40">
        <f t="shared" si="45"/>
        <v>169346680</v>
      </c>
      <c r="R222" s="40">
        <f t="shared" si="45"/>
        <v>87095310.749999985</v>
      </c>
      <c r="S222" s="40">
        <f t="shared" si="45"/>
        <v>70567228.709999993</v>
      </c>
      <c r="T222" s="40">
        <f t="shared" si="45"/>
        <v>0</v>
      </c>
      <c r="U222" s="40">
        <f t="shared" si="45"/>
        <v>0</v>
      </c>
      <c r="V222" s="40">
        <f t="shared" si="45"/>
        <v>0</v>
      </c>
      <c r="W222" s="40">
        <f t="shared" si="45"/>
        <v>0</v>
      </c>
      <c r="X222" s="40">
        <f t="shared" si="45"/>
        <v>0</v>
      </c>
      <c r="Y222" s="40">
        <f t="shared" si="45"/>
        <v>0</v>
      </c>
      <c r="Z222" s="40">
        <f t="shared" si="45"/>
        <v>488244659.09000009</v>
      </c>
      <c r="AA222" s="40">
        <f t="shared" si="45"/>
        <v>442414106.90999991</v>
      </c>
      <c r="AB222" s="41">
        <f>Z222/D222</f>
        <v>0.52462264035666972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62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34</v>
      </c>
      <c r="B226" s="32">
        <f>[1]consoCURRENT!E4761</f>
        <v>11745000</v>
      </c>
      <c r="C226" s="32">
        <f>[1]consoCURRENT!F4761</f>
        <v>0</v>
      </c>
      <c r="D226" s="32">
        <f>[1]consoCURRENT!G4761</f>
        <v>11745000</v>
      </c>
      <c r="E226" s="32">
        <f>[1]consoCURRENT!H4761</f>
        <v>3422036.92</v>
      </c>
      <c r="F226" s="32">
        <f>[1]consoCURRENT!I4761</f>
        <v>3275441.74</v>
      </c>
      <c r="G226" s="32">
        <f>[1]consoCURRENT!J4761</f>
        <v>0</v>
      </c>
      <c r="H226" s="32">
        <f>[1]consoCURRENT!K4761</f>
        <v>0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812781</v>
      </c>
      <c r="O226" s="32">
        <f>[1]consoCURRENT!R4761</f>
        <v>840609.7</v>
      </c>
      <c r="P226" s="32">
        <f>[1]consoCURRENT!S4761</f>
        <v>1768646.22</v>
      </c>
      <c r="Q226" s="32">
        <f>[1]consoCURRENT!T4761</f>
        <v>851389</v>
      </c>
      <c r="R226" s="32">
        <f>[1]consoCURRENT!U4761</f>
        <v>649803.87</v>
      </c>
      <c r="S226" s="32">
        <f>[1]consoCURRENT!V4761</f>
        <v>1774248.87</v>
      </c>
      <c r="T226" s="32">
        <f>[1]consoCURRENT!W4761</f>
        <v>0</v>
      </c>
      <c r="U226" s="32">
        <f>[1]consoCURRENT!X4761</f>
        <v>0</v>
      </c>
      <c r="V226" s="32">
        <f>[1]consoCURRENT!Y4761</f>
        <v>0</v>
      </c>
      <c r="W226" s="32">
        <f>[1]consoCURRENT!Z4761</f>
        <v>0</v>
      </c>
      <c r="X226" s="32">
        <f>[1]consoCURRENT!AA4761</f>
        <v>0</v>
      </c>
      <c r="Y226" s="32">
        <f>[1]consoCURRENT!AB4761</f>
        <v>0</v>
      </c>
      <c r="Z226" s="32">
        <f>SUM(M226:Y226)</f>
        <v>6697478.6600000001</v>
      </c>
      <c r="AA226" s="32">
        <f>D226-Z226</f>
        <v>5047521.34</v>
      </c>
      <c r="AB226" s="38">
        <f>Z226/D226</f>
        <v>0.57024083950617288</v>
      </c>
      <c r="AC226" s="33"/>
    </row>
    <row r="227" spans="1:29" s="34" customFormat="1" ht="18" customHeight="1" x14ac:dyDescent="0.2">
      <c r="A227" s="37" t="s">
        <v>35</v>
      </c>
      <c r="B227" s="32">
        <f>[1]consoCURRENT!E4874</f>
        <v>6780000</v>
      </c>
      <c r="C227" s="32">
        <f>[1]consoCURRENT!F4874</f>
        <v>-363996</v>
      </c>
      <c r="D227" s="32">
        <f>[1]consoCURRENT!G4874</f>
        <v>6416004</v>
      </c>
      <c r="E227" s="32">
        <f>[1]consoCURRENT!H4874</f>
        <v>1227694.1500000001</v>
      </c>
      <c r="F227" s="32">
        <f>[1]consoCURRENT!I4874</f>
        <v>248281.99</v>
      </c>
      <c r="G227" s="32">
        <f>[1]consoCURRENT!J4874</f>
        <v>0</v>
      </c>
      <c r="H227" s="32">
        <f>[1]consoCURRENT!K4874</f>
        <v>0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1167300</v>
      </c>
      <c r="O227" s="32">
        <f>[1]consoCURRENT!R4874</f>
        <v>39394.15</v>
      </c>
      <c r="P227" s="32">
        <f>[1]consoCURRENT!S4874</f>
        <v>21000</v>
      </c>
      <c r="Q227" s="32">
        <f>[1]consoCURRENT!T4874</f>
        <v>228463.49</v>
      </c>
      <c r="R227" s="32">
        <f>[1]consoCURRENT!U4874</f>
        <v>12077.619999999999</v>
      </c>
      <c r="S227" s="32">
        <f>[1]consoCURRENT!V4874</f>
        <v>7740.88</v>
      </c>
      <c r="T227" s="32">
        <f>[1]consoCURRENT!W4874</f>
        <v>0</v>
      </c>
      <c r="U227" s="32">
        <f>[1]consoCURRENT!X4874</f>
        <v>0</v>
      </c>
      <c r="V227" s="32">
        <f>[1]consoCURRENT!Y4874</f>
        <v>0</v>
      </c>
      <c r="W227" s="32">
        <f>[1]consoCURRENT!Z4874</f>
        <v>0</v>
      </c>
      <c r="X227" s="32">
        <f>[1]consoCURRENT!AA4874</f>
        <v>0</v>
      </c>
      <c r="Y227" s="32">
        <f>[1]consoCURRENT!AB4874</f>
        <v>0</v>
      </c>
      <c r="Z227" s="32">
        <f>SUM(M227:Y227)</f>
        <v>1475976.14</v>
      </c>
      <c r="AA227" s="32">
        <f>D227-Z227</f>
        <v>4940027.8600000003</v>
      </c>
      <c r="AB227" s="38">
        <f>Z227/D227</f>
        <v>0.23004601306358285</v>
      </c>
      <c r="AC227" s="33"/>
    </row>
    <row r="228" spans="1:29" s="34" customFormat="1" ht="18" customHeight="1" x14ac:dyDescent="0.2">
      <c r="A228" s="37" t="s">
        <v>36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>SUM(M228:Y228)</f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37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>SUM(M229:Y229)</f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38</v>
      </c>
      <c r="B230" s="40">
        <f t="shared" ref="B230:AA230" si="46">SUM(B226:B229)</f>
        <v>18525000</v>
      </c>
      <c r="C230" s="40">
        <f t="shared" si="46"/>
        <v>-363996</v>
      </c>
      <c r="D230" s="40">
        <f t="shared" si="46"/>
        <v>18161004</v>
      </c>
      <c r="E230" s="40">
        <f t="shared" si="46"/>
        <v>4649731.07</v>
      </c>
      <c r="F230" s="40">
        <f t="shared" si="46"/>
        <v>3523723.7300000004</v>
      </c>
      <c r="G230" s="40">
        <f t="shared" si="46"/>
        <v>0</v>
      </c>
      <c r="H230" s="40">
        <f t="shared" si="46"/>
        <v>0</v>
      </c>
      <c r="I230" s="40">
        <f t="shared" si="46"/>
        <v>0</v>
      </c>
      <c r="J230" s="40">
        <f t="shared" si="46"/>
        <v>0</v>
      </c>
      <c r="K230" s="40">
        <f t="shared" si="46"/>
        <v>0</v>
      </c>
      <c r="L230" s="40">
        <f t="shared" si="46"/>
        <v>0</v>
      </c>
      <c r="M230" s="40">
        <f t="shared" si="46"/>
        <v>0</v>
      </c>
      <c r="N230" s="40">
        <f t="shared" si="46"/>
        <v>1980081</v>
      </c>
      <c r="O230" s="40">
        <f t="shared" si="46"/>
        <v>880003.85</v>
      </c>
      <c r="P230" s="40">
        <f t="shared" si="46"/>
        <v>1789646.22</v>
      </c>
      <c r="Q230" s="40">
        <f t="shared" si="46"/>
        <v>1079852.49</v>
      </c>
      <c r="R230" s="40">
        <f t="shared" si="46"/>
        <v>661881.49</v>
      </c>
      <c r="S230" s="40">
        <f t="shared" si="46"/>
        <v>1781989.75</v>
      </c>
      <c r="T230" s="40">
        <f t="shared" si="46"/>
        <v>0</v>
      </c>
      <c r="U230" s="40">
        <f t="shared" si="46"/>
        <v>0</v>
      </c>
      <c r="V230" s="40">
        <f t="shared" si="46"/>
        <v>0</v>
      </c>
      <c r="W230" s="40">
        <f t="shared" si="46"/>
        <v>0</v>
      </c>
      <c r="X230" s="40">
        <f t="shared" si="46"/>
        <v>0</v>
      </c>
      <c r="Y230" s="40">
        <f t="shared" si="46"/>
        <v>0</v>
      </c>
      <c r="Z230" s="40">
        <f t="shared" si="46"/>
        <v>8173454.7999999998</v>
      </c>
      <c r="AA230" s="40">
        <f t="shared" si="46"/>
        <v>9987549.1999999993</v>
      </c>
      <c r="AB230" s="41">
        <f>Z230/D230</f>
        <v>0.45005522822416644</v>
      </c>
      <c r="AC230" s="33"/>
    </row>
    <row r="231" spans="1:29" s="34" customFormat="1" ht="18" customHeight="1" x14ac:dyDescent="0.25">
      <c r="A231" s="42" t="s">
        <v>39</v>
      </c>
      <c r="B231" s="32">
        <f>[1]consoCURRENT!E4913</f>
        <v>1068000</v>
      </c>
      <c r="C231" s="32">
        <f>[1]consoCURRENT!F4913</f>
        <v>-801000</v>
      </c>
      <c r="D231" s="32">
        <f>[1]consoCURRENT!G4913</f>
        <v>267000</v>
      </c>
      <c r="E231" s="32">
        <f>[1]consoCURRENT!H4913</f>
        <v>178747.44</v>
      </c>
      <c r="F231" s="32">
        <f>[1]consoCURRENT!I4913</f>
        <v>183813.36</v>
      </c>
      <c r="G231" s="32">
        <f>[1]consoCURRENT!J4913</f>
        <v>0</v>
      </c>
      <c r="H231" s="32">
        <f>[1]consoCURRENT!K4913</f>
        <v>0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0</v>
      </c>
      <c r="O231" s="32">
        <f>[1]consoCURRENT!R4913</f>
        <v>89373.72</v>
      </c>
      <c r="P231" s="32">
        <f>[1]consoCURRENT!S4913</f>
        <v>89373.72</v>
      </c>
      <c r="Q231" s="32">
        <f>[1]consoCURRENT!T4913</f>
        <v>0</v>
      </c>
      <c r="R231" s="32">
        <f>[1]consoCURRENT!U4913</f>
        <v>91906.68</v>
      </c>
      <c r="S231" s="32">
        <f>[1]consoCURRENT!V4913</f>
        <v>91906.68</v>
      </c>
      <c r="T231" s="32">
        <f>[1]consoCURRENT!W4913</f>
        <v>0</v>
      </c>
      <c r="U231" s="32">
        <f>[1]consoCURRENT!X4913</f>
        <v>0</v>
      </c>
      <c r="V231" s="32">
        <f>[1]consoCURRENT!Y4913</f>
        <v>0</v>
      </c>
      <c r="W231" s="32">
        <f>[1]consoCURRENT!Z4913</f>
        <v>0</v>
      </c>
      <c r="X231" s="32">
        <f>[1]consoCURRENT!AA4913</f>
        <v>0</v>
      </c>
      <c r="Y231" s="32">
        <f>[1]consoCURRENT!AB4913</f>
        <v>0</v>
      </c>
      <c r="Z231" s="32">
        <f>SUM(M231:Y231)</f>
        <v>362560.8</v>
      </c>
      <c r="AA231" s="32">
        <f>D231-Z231</f>
        <v>-95560.799999999988</v>
      </c>
      <c r="AB231" s="38">
        <f>Z231/D231</f>
        <v>1.357905617977528</v>
      </c>
      <c r="AC231" s="33"/>
    </row>
    <row r="232" spans="1:29" s="34" customFormat="1" ht="18" customHeight="1" x14ac:dyDescent="0.25">
      <c r="A232" s="39" t="s">
        <v>40</v>
      </c>
      <c r="B232" s="40">
        <f t="shared" ref="B232:AA232" si="47">B231+B230</f>
        <v>19593000</v>
      </c>
      <c r="C232" s="40">
        <f t="shared" si="47"/>
        <v>-1164996</v>
      </c>
      <c r="D232" s="40">
        <f t="shared" si="47"/>
        <v>18428004</v>
      </c>
      <c r="E232" s="40">
        <f t="shared" si="47"/>
        <v>4828478.5100000007</v>
      </c>
      <c r="F232" s="40">
        <f t="shared" si="47"/>
        <v>3707537.0900000003</v>
      </c>
      <c r="G232" s="40">
        <f t="shared" si="47"/>
        <v>0</v>
      </c>
      <c r="H232" s="40">
        <f t="shared" si="47"/>
        <v>0</v>
      </c>
      <c r="I232" s="40">
        <f t="shared" si="47"/>
        <v>0</v>
      </c>
      <c r="J232" s="40">
        <f t="shared" si="47"/>
        <v>0</v>
      </c>
      <c r="K232" s="40">
        <f t="shared" si="47"/>
        <v>0</v>
      </c>
      <c r="L232" s="40">
        <f t="shared" si="47"/>
        <v>0</v>
      </c>
      <c r="M232" s="40">
        <f t="shared" si="47"/>
        <v>0</v>
      </c>
      <c r="N232" s="40">
        <f t="shared" si="47"/>
        <v>1980081</v>
      </c>
      <c r="O232" s="40">
        <f t="shared" si="47"/>
        <v>969377.57</v>
      </c>
      <c r="P232" s="40">
        <f t="shared" si="47"/>
        <v>1879019.94</v>
      </c>
      <c r="Q232" s="40">
        <f t="shared" si="47"/>
        <v>1079852.49</v>
      </c>
      <c r="R232" s="40">
        <f t="shared" si="47"/>
        <v>753788.16999999993</v>
      </c>
      <c r="S232" s="40">
        <f t="shared" si="47"/>
        <v>1873896.43</v>
      </c>
      <c r="T232" s="40">
        <f t="shared" si="47"/>
        <v>0</v>
      </c>
      <c r="U232" s="40">
        <f t="shared" si="47"/>
        <v>0</v>
      </c>
      <c r="V232" s="40">
        <f t="shared" si="47"/>
        <v>0</v>
      </c>
      <c r="W232" s="40">
        <f t="shared" si="47"/>
        <v>0</v>
      </c>
      <c r="X232" s="40">
        <f t="shared" si="47"/>
        <v>0</v>
      </c>
      <c r="Y232" s="40">
        <f t="shared" si="47"/>
        <v>0</v>
      </c>
      <c r="Z232" s="40">
        <f t="shared" si="47"/>
        <v>8536015.5999999996</v>
      </c>
      <c r="AA232" s="40">
        <f t="shared" si="47"/>
        <v>9891988.3999999985</v>
      </c>
      <c r="AB232" s="41">
        <f>Z232/D232</f>
        <v>0.46320890748667082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34</v>
      </c>
      <c r="B236" s="32">
        <f>[1]consoCURRENT!E4974</f>
        <v>28973000</v>
      </c>
      <c r="C236" s="32">
        <f>[1]consoCURRENT!F4974</f>
        <v>0</v>
      </c>
      <c r="D236" s="32">
        <f>[1]consoCURRENT!G4974</f>
        <v>28973000</v>
      </c>
      <c r="E236" s="32">
        <f>[1]consoCURRENT!H4974</f>
        <v>7139020.5500000007</v>
      </c>
      <c r="F236" s="32">
        <f>[1]consoCURRENT!I4974</f>
        <v>8281322.3600000003</v>
      </c>
      <c r="G236" s="32">
        <f>[1]consoCURRENT!J4974</f>
        <v>0</v>
      </c>
      <c r="H236" s="32">
        <f>[1]consoCURRENT!K4974</f>
        <v>0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1732235</v>
      </c>
      <c r="O236" s="32">
        <f>[1]consoCURRENT!R4974</f>
        <v>1818686.59</v>
      </c>
      <c r="P236" s="32">
        <f>[1]consoCURRENT!S4974</f>
        <v>3588098.96</v>
      </c>
      <c r="Q236" s="32">
        <f>[1]consoCURRENT!T4974</f>
        <v>2267413.6500000004</v>
      </c>
      <c r="R236" s="32">
        <f>[1]consoCURRENT!U4974</f>
        <v>1807621.74</v>
      </c>
      <c r="S236" s="32">
        <f>[1]consoCURRENT!V4974</f>
        <v>4206286.97</v>
      </c>
      <c r="T236" s="32">
        <f>[1]consoCURRENT!W4974</f>
        <v>0</v>
      </c>
      <c r="U236" s="32">
        <f>[1]consoCURRENT!X4974</f>
        <v>0</v>
      </c>
      <c r="V236" s="32">
        <f>[1]consoCURRENT!Y4974</f>
        <v>0</v>
      </c>
      <c r="W236" s="32">
        <f>[1]consoCURRENT!Z4974</f>
        <v>0</v>
      </c>
      <c r="X236" s="32">
        <f>[1]consoCURRENT!AA4974</f>
        <v>0</v>
      </c>
      <c r="Y236" s="32">
        <f>[1]consoCURRENT!AB4974</f>
        <v>0</v>
      </c>
      <c r="Z236" s="32">
        <f>SUM(M236:Y236)</f>
        <v>15420342.91</v>
      </c>
      <c r="AA236" s="32">
        <f>D236-Z236</f>
        <v>13552657.09</v>
      </c>
      <c r="AB236" s="38">
        <f>Z236/D236</f>
        <v>0.5322314882821938</v>
      </c>
      <c r="AC236" s="33"/>
    </row>
    <row r="237" spans="1:29" s="34" customFormat="1" ht="18" customHeight="1" x14ac:dyDescent="0.2">
      <c r="A237" s="37" t="s">
        <v>35</v>
      </c>
      <c r="B237" s="32">
        <f>[1]consoCURRENT!E5087</f>
        <v>42268000</v>
      </c>
      <c r="C237" s="32">
        <f>[1]consoCURRENT!F5087</f>
        <v>-4085289.9999999991</v>
      </c>
      <c r="D237" s="32">
        <f>[1]consoCURRENT!G5087</f>
        <v>38182710</v>
      </c>
      <c r="E237" s="32">
        <f>[1]consoCURRENT!H5087</f>
        <v>1181103.47</v>
      </c>
      <c r="F237" s="32">
        <f>[1]consoCURRENT!I5087</f>
        <v>1265538.44</v>
      </c>
      <c r="G237" s="32">
        <f>[1]consoCURRENT!J5087</f>
        <v>0</v>
      </c>
      <c r="H237" s="32">
        <f>[1]consoCURRENT!K5087</f>
        <v>0</v>
      </c>
      <c r="I237" s="32">
        <f>[1]consoCURRENT!L5087</f>
        <v>428463.75</v>
      </c>
      <c r="J237" s="32">
        <f>[1]consoCURRENT!M5087</f>
        <v>1188486.54</v>
      </c>
      <c r="K237" s="32">
        <f>[1]consoCURRENT!N5087</f>
        <v>0</v>
      </c>
      <c r="L237" s="32">
        <f>[1]consoCURRENT!O5087</f>
        <v>0</v>
      </c>
      <c r="M237" s="32">
        <f>[1]consoCURRENT!P5087</f>
        <v>1616950.29</v>
      </c>
      <c r="N237" s="32">
        <f>[1]consoCURRENT!Q5087</f>
        <v>646212</v>
      </c>
      <c r="O237" s="32">
        <f>[1]consoCURRENT!R5087</f>
        <v>95533.42</v>
      </c>
      <c r="P237" s="32">
        <f>[1]consoCURRENT!S5087</f>
        <v>10894.3</v>
      </c>
      <c r="Q237" s="32">
        <f>[1]consoCURRENT!T5087</f>
        <v>127640</v>
      </c>
      <c r="R237" s="32">
        <f>[1]consoCURRENT!U5087</f>
        <v>-162769.39999999997</v>
      </c>
      <c r="S237" s="32">
        <f>[1]consoCURRENT!V5087</f>
        <v>112181.3</v>
      </c>
      <c r="T237" s="32">
        <f>[1]consoCURRENT!W5087</f>
        <v>0</v>
      </c>
      <c r="U237" s="32">
        <f>[1]consoCURRENT!X5087</f>
        <v>0</v>
      </c>
      <c r="V237" s="32">
        <f>[1]consoCURRENT!Y5087</f>
        <v>0</v>
      </c>
      <c r="W237" s="32">
        <f>[1]consoCURRENT!Z5087</f>
        <v>0</v>
      </c>
      <c r="X237" s="32">
        <f>[1]consoCURRENT!AA5087</f>
        <v>0</v>
      </c>
      <c r="Y237" s="32">
        <f>[1]consoCURRENT!AB5087</f>
        <v>0</v>
      </c>
      <c r="Z237" s="32">
        <f>SUM(M237:Y237)</f>
        <v>2446641.9099999997</v>
      </c>
      <c r="AA237" s="32">
        <f>D237-Z237</f>
        <v>35736068.090000004</v>
      </c>
      <c r="AB237" s="38">
        <f>Z237/D237</f>
        <v>6.4077220029694057E-2</v>
      </c>
      <c r="AC237" s="33"/>
    </row>
    <row r="238" spans="1:29" s="34" customFormat="1" ht="18" customHeight="1" x14ac:dyDescent="0.2">
      <c r="A238" s="37" t="s">
        <v>36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>SUM(M238:Y238)</f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37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>SUM(M239:Y239)</f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38</v>
      </c>
      <c r="B240" s="40">
        <f t="shared" ref="B240:AA240" si="48">SUM(B236:B239)</f>
        <v>71241000</v>
      </c>
      <c r="C240" s="40">
        <f t="shared" si="48"/>
        <v>-4085289.9999999991</v>
      </c>
      <c r="D240" s="40">
        <f t="shared" si="48"/>
        <v>67155710</v>
      </c>
      <c r="E240" s="40">
        <f t="shared" si="48"/>
        <v>8320124.0200000005</v>
      </c>
      <c r="F240" s="40">
        <f t="shared" si="48"/>
        <v>9546860.8000000007</v>
      </c>
      <c r="G240" s="40">
        <f t="shared" si="48"/>
        <v>0</v>
      </c>
      <c r="H240" s="40">
        <f t="shared" si="48"/>
        <v>0</v>
      </c>
      <c r="I240" s="40">
        <f t="shared" si="48"/>
        <v>428463.75</v>
      </c>
      <c r="J240" s="40">
        <f t="shared" si="48"/>
        <v>1188486.54</v>
      </c>
      <c r="K240" s="40">
        <f t="shared" si="48"/>
        <v>0</v>
      </c>
      <c r="L240" s="40">
        <f t="shared" si="48"/>
        <v>0</v>
      </c>
      <c r="M240" s="40">
        <f t="shared" si="48"/>
        <v>1616950.29</v>
      </c>
      <c r="N240" s="40">
        <f t="shared" si="48"/>
        <v>2378447</v>
      </c>
      <c r="O240" s="40">
        <f t="shared" si="48"/>
        <v>1914220.01</v>
      </c>
      <c r="P240" s="40">
        <f t="shared" si="48"/>
        <v>3598993.26</v>
      </c>
      <c r="Q240" s="40">
        <f t="shared" si="48"/>
        <v>2395053.6500000004</v>
      </c>
      <c r="R240" s="40">
        <f t="shared" si="48"/>
        <v>1644852.34</v>
      </c>
      <c r="S240" s="40">
        <f t="shared" si="48"/>
        <v>4318468.2699999996</v>
      </c>
      <c r="T240" s="40">
        <f t="shared" si="48"/>
        <v>0</v>
      </c>
      <c r="U240" s="40">
        <f t="shared" si="48"/>
        <v>0</v>
      </c>
      <c r="V240" s="40">
        <f t="shared" si="48"/>
        <v>0</v>
      </c>
      <c r="W240" s="40">
        <f t="shared" si="48"/>
        <v>0</v>
      </c>
      <c r="X240" s="40">
        <f t="shared" si="48"/>
        <v>0</v>
      </c>
      <c r="Y240" s="40">
        <f t="shared" si="48"/>
        <v>0</v>
      </c>
      <c r="Z240" s="40">
        <f t="shared" si="48"/>
        <v>17866984.82</v>
      </c>
      <c r="AA240" s="40">
        <f t="shared" si="48"/>
        <v>49288725.180000007</v>
      </c>
      <c r="AB240" s="41">
        <f>Z240/D240</f>
        <v>0.26605309987788084</v>
      </c>
      <c r="AC240" s="33"/>
    </row>
    <row r="241" spans="1:29" s="34" customFormat="1" ht="18" customHeight="1" x14ac:dyDescent="0.25">
      <c r="A241" s="42" t="s">
        <v>39</v>
      </c>
      <c r="B241" s="32">
        <f>[1]consoCURRENT!E5126</f>
        <v>2252000</v>
      </c>
      <c r="C241" s="32">
        <f>[1]consoCURRENT!F5126</f>
        <v>-1689000</v>
      </c>
      <c r="D241" s="32">
        <f>[1]consoCURRENT!G5126</f>
        <v>563000</v>
      </c>
      <c r="E241" s="32">
        <f>[1]consoCURRENT!H5126</f>
        <v>433933.8</v>
      </c>
      <c r="F241" s="32">
        <f>[1]consoCURRENT!I5126</f>
        <v>384023.28</v>
      </c>
      <c r="G241" s="32">
        <f>[1]consoCURRENT!J5126</f>
        <v>0</v>
      </c>
      <c r="H241" s="32">
        <f>[1]consoCURRENT!K5126</f>
        <v>0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0</v>
      </c>
      <c r="O241" s="32">
        <f>[1]consoCURRENT!R5126</f>
        <v>191940</v>
      </c>
      <c r="P241" s="32">
        <f>[1]consoCURRENT!S5126</f>
        <v>241993.8</v>
      </c>
      <c r="Q241" s="32">
        <f>[1]consoCURRENT!T5126</f>
        <v>0</v>
      </c>
      <c r="R241" s="32">
        <f>[1]consoCURRENT!U5126</f>
        <v>192011.64</v>
      </c>
      <c r="S241" s="32">
        <f>[1]consoCURRENT!V5126</f>
        <v>192011.64</v>
      </c>
      <c r="T241" s="32">
        <f>[1]consoCURRENT!W5126</f>
        <v>0</v>
      </c>
      <c r="U241" s="32">
        <f>[1]consoCURRENT!X5126</f>
        <v>0</v>
      </c>
      <c r="V241" s="32">
        <f>[1]consoCURRENT!Y5126</f>
        <v>0</v>
      </c>
      <c r="W241" s="32">
        <f>[1]consoCURRENT!Z5126</f>
        <v>0</v>
      </c>
      <c r="X241" s="32">
        <f>[1]consoCURRENT!AA5126</f>
        <v>0</v>
      </c>
      <c r="Y241" s="32">
        <f>[1]consoCURRENT!AB5126</f>
        <v>0</v>
      </c>
      <c r="Z241" s="32">
        <f>[1]consoCURRENT!AC5126</f>
        <v>817957.08</v>
      </c>
      <c r="AA241" s="32">
        <f>D241-Z241</f>
        <v>-254957.07999999996</v>
      </c>
      <c r="AB241" s="38">
        <f>Z241/D241</f>
        <v>1.4528544937833037</v>
      </c>
      <c r="AC241" s="33"/>
    </row>
    <row r="242" spans="1:29" s="34" customFormat="1" ht="18" customHeight="1" x14ac:dyDescent="0.25">
      <c r="A242" s="39" t="s">
        <v>40</v>
      </c>
      <c r="B242" s="40">
        <f t="shared" ref="B242:AA242" si="49">B241+B240</f>
        <v>73493000</v>
      </c>
      <c r="C242" s="40">
        <f t="shared" si="49"/>
        <v>-5774289.9999999991</v>
      </c>
      <c r="D242" s="40">
        <f t="shared" si="49"/>
        <v>67718710</v>
      </c>
      <c r="E242" s="40">
        <f t="shared" si="49"/>
        <v>8754057.8200000003</v>
      </c>
      <c r="F242" s="40">
        <f t="shared" si="49"/>
        <v>9930884.0800000001</v>
      </c>
      <c r="G242" s="40">
        <f t="shared" si="49"/>
        <v>0</v>
      </c>
      <c r="H242" s="40">
        <f t="shared" si="49"/>
        <v>0</v>
      </c>
      <c r="I242" s="40">
        <f t="shared" si="49"/>
        <v>428463.75</v>
      </c>
      <c r="J242" s="40">
        <f t="shared" si="49"/>
        <v>1188486.54</v>
      </c>
      <c r="K242" s="40">
        <f t="shared" si="49"/>
        <v>0</v>
      </c>
      <c r="L242" s="40">
        <f t="shared" si="49"/>
        <v>0</v>
      </c>
      <c r="M242" s="40">
        <f t="shared" si="49"/>
        <v>1616950.29</v>
      </c>
      <c r="N242" s="40">
        <f t="shared" si="49"/>
        <v>2378447</v>
      </c>
      <c r="O242" s="40">
        <f t="shared" si="49"/>
        <v>2106160.0099999998</v>
      </c>
      <c r="P242" s="40">
        <f t="shared" si="49"/>
        <v>3840987.0599999996</v>
      </c>
      <c r="Q242" s="40">
        <f t="shared" si="49"/>
        <v>2395053.6500000004</v>
      </c>
      <c r="R242" s="40">
        <f t="shared" si="49"/>
        <v>1836863.98</v>
      </c>
      <c r="S242" s="40">
        <f t="shared" si="49"/>
        <v>4510479.9099999992</v>
      </c>
      <c r="T242" s="40">
        <f t="shared" si="49"/>
        <v>0</v>
      </c>
      <c r="U242" s="40">
        <f t="shared" si="49"/>
        <v>0</v>
      </c>
      <c r="V242" s="40">
        <f t="shared" si="49"/>
        <v>0</v>
      </c>
      <c r="W242" s="40">
        <f t="shared" si="49"/>
        <v>0</v>
      </c>
      <c r="X242" s="40">
        <f t="shared" si="49"/>
        <v>0</v>
      </c>
      <c r="Y242" s="40">
        <f t="shared" si="49"/>
        <v>0</v>
      </c>
      <c r="Z242" s="40">
        <f t="shared" si="49"/>
        <v>18684941.899999999</v>
      </c>
      <c r="AA242" s="40">
        <f t="shared" si="49"/>
        <v>49033768.100000009</v>
      </c>
      <c r="AB242" s="41">
        <f>Z242/D242</f>
        <v>0.27591993261537318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34</v>
      </c>
      <c r="B246" s="32">
        <f>[1]consoCURRENT!E5187</f>
        <v>35169000</v>
      </c>
      <c r="C246" s="32">
        <f>[1]consoCURRENT!F5187</f>
        <v>0</v>
      </c>
      <c r="D246" s="32">
        <f>[1]consoCURRENT!G5187</f>
        <v>35169000</v>
      </c>
      <c r="E246" s="32">
        <f>[1]consoCURRENT!H5187</f>
        <v>10756482.449999999</v>
      </c>
      <c r="F246" s="32">
        <f>[1]consoCURRENT!I5187</f>
        <v>10085016.350000001</v>
      </c>
      <c r="G246" s="32">
        <f>[1]consoCURRENT!J5187</f>
        <v>0</v>
      </c>
      <c r="H246" s="32">
        <f>[1]consoCURRENT!K5187</f>
        <v>0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2421797</v>
      </c>
      <c r="O246" s="32">
        <f>[1]consoCURRENT!R5187</f>
        <v>2515854.63</v>
      </c>
      <c r="P246" s="32">
        <f>[1]consoCURRENT!S5187</f>
        <v>5818830.8199999994</v>
      </c>
      <c r="Q246" s="32">
        <f>[1]consoCURRENT!T5187</f>
        <v>2601670.96</v>
      </c>
      <c r="R246" s="32">
        <f>[1]consoCURRENT!U5187</f>
        <v>2031507.02</v>
      </c>
      <c r="S246" s="32">
        <f>[1]consoCURRENT!V5187</f>
        <v>5451838.3700000001</v>
      </c>
      <c r="T246" s="32">
        <f>[1]consoCURRENT!W5187</f>
        <v>0</v>
      </c>
      <c r="U246" s="32">
        <f>[1]consoCURRENT!X5187</f>
        <v>0</v>
      </c>
      <c r="V246" s="32">
        <f>[1]consoCURRENT!Y5187</f>
        <v>0</v>
      </c>
      <c r="W246" s="32">
        <f>[1]consoCURRENT!Z5187</f>
        <v>0</v>
      </c>
      <c r="X246" s="32">
        <f>[1]consoCURRENT!AA5187</f>
        <v>0</v>
      </c>
      <c r="Y246" s="32">
        <f>[1]consoCURRENT!AB5187</f>
        <v>0</v>
      </c>
      <c r="Z246" s="32">
        <f>SUM(M246:Y246)</f>
        <v>20841498.800000001</v>
      </c>
      <c r="AA246" s="32">
        <f>D246-Z246</f>
        <v>14327501.199999999</v>
      </c>
      <c r="AB246" s="38">
        <f>Z246/D246</f>
        <v>0.59260993488583702</v>
      </c>
      <c r="AC246" s="33"/>
    </row>
    <row r="247" spans="1:29" s="34" customFormat="1" ht="18" customHeight="1" x14ac:dyDescent="0.2">
      <c r="A247" s="37" t="s">
        <v>35</v>
      </c>
      <c r="B247" s="32">
        <f>[1]consoCURRENT!E5300</f>
        <v>30281000</v>
      </c>
      <c r="C247" s="32">
        <f>[1]consoCURRENT!F5300</f>
        <v>-13479084</v>
      </c>
      <c r="D247" s="32">
        <f>[1]consoCURRENT!G5300</f>
        <v>16801916</v>
      </c>
      <c r="E247" s="32">
        <f>[1]consoCURRENT!H5300</f>
        <v>2906807.72</v>
      </c>
      <c r="F247" s="32">
        <f>[1]consoCURRENT!I5300</f>
        <v>865114.59000000008</v>
      </c>
      <c r="G247" s="32">
        <f>[1]consoCURRENT!J5300</f>
        <v>0</v>
      </c>
      <c r="H247" s="32">
        <f>[1]consoCURRENT!K5300</f>
        <v>0</v>
      </c>
      <c r="I247" s="32">
        <f>[1]consoCURRENT!L5300</f>
        <v>60816.639999999999</v>
      </c>
      <c r="J247" s="32">
        <f>[1]consoCURRENT!M5300</f>
        <v>46701</v>
      </c>
      <c r="K247" s="32">
        <f>[1]consoCURRENT!N5300</f>
        <v>0</v>
      </c>
      <c r="L247" s="32">
        <f>[1]consoCURRENT!O5300</f>
        <v>0</v>
      </c>
      <c r="M247" s="32">
        <f>[1]consoCURRENT!P5300</f>
        <v>107517.64</v>
      </c>
      <c r="N247" s="32">
        <f>[1]consoCURRENT!Q5300</f>
        <v>1101832.8</v>
      </c>
      <c r="O247" s="32">
        <f>[1]consoCURRENT!R5300</f>
        <v>1623437.53</v>
      </c>
      <c r="P247" s="32">
        <f>[1]consoCURRENT!S5300</f>
        <v>120720.75</v>
      </c>
      <c r="Q247" s="32">
        <f>[1]consoCURRENT!T5300</f>
        <v>1500</v>
      </c>
      <c r="R247" s="32">
        <f>[1]consoCURRENT!U5300</f>
        <v>570819.5</v>
      </c>
      <c r="S247" s="32">
        <f>[1]consoCURRENT!V5300</f>
        <v>246094.09000000003</v>
      </c>
      <c r="T247" s="32">
        <f>[1]consoCURRENT!W5300</f>
        <v>0</v>
      </c>
      <c r="U247" s="32">
        <f>[1]consoCURRENT!X5300</f>
        <v>0</v>
      </c>
      <c r="V247" s="32">
        <f>[1]consoCURRENT!Y5300</f>
        <v>0</v>
      </c>
      <c r="W247" s="32">
        <f>[1]consoCURRENT!Z5300</f>
        <v>0</v>
      </c>
      <c r="X247" s="32">
        <f>[1]consoCURRENT!AA5300</f>
        <v>0</v>
      </c>
      <c r="Y247" s="32">
        <f>[1]consoCURRENT!AB5300</f>
        <v>0</v>
      </c>
      <c r="Z247" s="32">
        <f>SUM(M247:Y247)</f>
        <v>3771922.3099999996</v>
      </c>
      <c r="AA247" s="32">
        <f>D247-Z247</f>
        <v>13029993.690000001</v>
      </c>
      <c r="AB247" s="38">
        <f>Z247/D247</f>
        <v>0.22449358216051071</v>
      </c>
      <c r="AC247" s="33"/>
    </row>
    <row r="248" spans="1:29" s="34" customFormat="1" ht="18" customHeight="1" x14ac:dyDescent="0.2">
      <c r="A248" s="49" t="s">
        <v>36</v>
      </c>
      <c r="B248" s="50"/>
      <c r="C248" s="50"/>
      <c r="D248" s="50">
        <f>[1]consoCURRENT!G5306</f>
        <v>0</v>
      </c>
      <c r="E248" s="50">
        <f>[1]consoCURRENT!H5306</f>
        <v>0</v>
      </c>
      <c r="F248" s="50">
        <f>[1]consoCURRENT!I5306</f>
        <v>0</v>
      </c>
      <c r="G248" s="50">
        <f>[1]consoCURRENT!J5306</f>
        <v>0</v>
      </c>
      <c r="H248" s="50">
        <f>[1]consoCURRENT!K5306</f>
        <v>0</v>
      </c>
      <c r="I248" s="50">
        <f>[1]consoCURRENT!L5306</f>
        <v>0</v>
      </c>
      <c r="J248" s="50">
        <f>[1]consoCURRENT!M5306</f>
        <v>0</v>
      </c>
      <c r="K248" s="50">
        <f>[1]consoCURRENT!N5306</f>
        <v>0</v>
      </c>
      <c r="L248" s="50">
        <f>[1]consoCURRENT!O5306</f>
        <v>0</v>
      </c>
      <c r="M248" s="50">
        <f>[1]consoCURRENT!P5306</f>
        <v>0</v>
      </c>
      <c r="N248" s="50">
        <f>[1]consoCURRENT!Q5306</f>
        <v>0</v>
      </c>
      <c r="O248" s="50">
        <f>[1]consoCURRENT!R5306</f>
        <v>0</v>
      </c>
      <c r="P248" s="50">
        <f>[1]consoCURRENT!S5306</f>
        <v>0</v>
      </c>
      <c r="Q248" s="50">
        <f>[1]consoCURRENT!T5306</f>
        <v>0</v>
      </c>
      <c r="R248" s="50">
        <f>[1]consoCURRENT!U5306</f>
        <v>0</v>
      </c>
      <c r="S248" s="50">
        <f>[1]consoCURRENT!V5306</f>
        <v>0</v>
      </c>
      <c r="T248" s="50">
        <f>[1]consoCURRENT!W5306</f>
        <v>0</v>
      </c>
      <c r="U248" s="50">
        <f>[1]consoCURRENT!X5306</f>
        <v>0</v>
      </c>
      <c r="V248" s="50">
        <f>[1]consoCURRENT!Y5306</f>
        <v>0</v>
      </c>
      <c r="W248" s="50">
        <f>[1]consoCURRENT!Z5306</f>
        <v>0</v>
      </c>
      <c r="X248" s="50">
        <f>[1]consoCURRENT!AA5306</f>
        <v>0</v>
      </c>
      <c r="Y248" s="50">
        <f>[1]consoCURRENT!AB5306</f>
        <v>0</v>
      </c>
      <c r="Z248" s="50">
        <f>SUM(M248:Y248)</f>
        <v>0</v>
      </c>
      <c r="AA248" s="50">
        <f>D248-Z248</f>
        <v>0</v>
      </c>
      <c r="AB248" s="51"/>
      <c r="AC248" s="43"/>
    </row>
    <row r="249" spans="1:29" s="34" customFormat="1" ht="18" customHeight="1" x14ac:dyDescent="0.2">
      <c r="A249" s="37" t="s">
        <v>37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>SUM(M249:Y249)</f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38</v>
      </c>
      <c r="B250" s="40">
        <f t="shared" ref="B250:AA250" si="50">SUM(B246:B249)</f>
        <v>65450000</v>
      </c>
      <c r="C250" s="40">
        <f t="shared" si="50"/>
        <v>-13479084</v>
      </c>
      <c r="D250" s="40">
        <f t="shared" si="50"/>
        <v>51970916</v>
      </c>
      <c r="E250" s="40">
        <f t="shared" si="50"/>
        <v>13663290.17</v>
      </c>
      <c r="F250" s="40">
        <f t="shared" si="50"/>
        <v>10950130.940000001</v>
      </c>
      <c r="G250" s="40">
        <f t="shared" si="50"/>
        <v>0</v>
      </c>
      <c r="H250" s="40">
        <f t="shared" si="50"/>
        <v>0</v>
      </c>
      <c r="I250" s="40">
        <f t="shared" si="50"/>
        <v>60816.639999999999</v>
      </c>
      <c r="J250" s="40">
        <f t="shared" si="50"/>
        <v>46701</v>
      </c>
      <c r="K250" s="40">
        <f t="shared" si="50"/>
        <v>0</v>
      </c>
      <c r="L250" s="40">
        <f t="shared" si="50"/>
        <v>0</v>
      </c>
      <c r="M250" s="40">
        <f t="shared" si="50"/>
        <v>107517.64</v>
      </c>
      <c r="N250" s="40">
        <f t="shared" si="50"/>
        <v>3523629.8</v>
      </c>
      <c r="O250" s="40">
        <f t="shared" si="50"/>
        <v>4139292.16</v>
      </c>
      <c r="P250" s="40">
        <f t="shared" si="50"/>
        <v>5939551.5699999994</v>
      </c>
      <c r="Q250" s="40">
        <f t="shared" si="50"/>
        <v>2603170.96</v>
      </c>
      <c r="R250" s="40">
        <f t="shared" si="50"/>
        <v>2602326.52</v>
      </c>
      <c r="S250" s="40">
        <f t="shared" si="50"/>
        <v>5697932.46</v>
      </c>
      <c r="T250" s="40">
        <f t="shared" si="50"/>
        <v>0</v>
      </c>
      <c r="U250" s="40">
        <f t="shared" si="50"/>
        <v>0</v>
      </c>
      <c r="V250" s="40">
        <f t="shared" si="50"/>
        <v>0</v>
      </c>
      <c r="W250" s="40">
        <f t="shared" si="50"/>
        <v>0</v>
      </c>
      <c r="X250" s="40">
        <f t="shared" si="50"/>
        <v>0</v>
      </c>
      <c r="Y250" s="40">
        <f t="shared" si="50"/>
        <v>0</v>
      </c>
      <c r="Z250" s="40">
        <f t="shared" si="50"/>
        <v>24613421.109999999</v>
      </c>
      <c r="AA250" s="40">
        <f t="shared" si="50"/>
        <v>27357494.890000001</v>
      </c>
      <c r="AB250" s="41">
        <f>Z250/D250</f>
        <v>0.47359990941856789</v>
      </c>
      <c r="AC250" s="33"/>
    </row>
    <row r="251" spans="1:29" s="34" customFormat="1" ht="18" customHeight="1" x14ac:dyDescent="0.25">
      <c r="A251" s="42" t="s">
        <v>39</v>
      </c>
      <c r="B251" s="32">
        <f>[1]consoCURRENT!E5339</f>
        <v>3105000</v>
      </c>
      <c r="C251" s="32">
        <f>[1]consoCURRENT!F5339</f>
        <v>-2328750</v>
      </c>
      <c r="D251" s="32">
        <f>[1]consoCURRENT!G5339</f>
        <v>776250</v>
      </c>
      <c r="E251" s="32">
        <f>[1]consoCURRENT!H5339</f>
        <v>544271.28</v>
      </c>
      <c r="F251" s="32">
        <f>[1]consoCURRENT!I5339</f>
        <v>572564.88</v>
      </c>
      <c r="G251" s="32">
        <f>[1]consoCURRENT!J5339</f>
        <v>0</v>
      </c>
      <c r="H251" s="32">
        <f>[1]consoCURRENT!K5339</f>
        <v>0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0</v>
      </c>
      <c r="O251" s="32">
        <f>[1]consoCURRENT!R5339</f>
        <v>272135.64</v>
      </c>
      <c r="P251" s="32">
        <f>[1]consoCURRENT!S5339</f>
        <v>272135.64</v>
      </c>
      <c r="Q251" s="32">
        <f>[1]consoCURRENT!T5339</f>
        <v>0</v>
      </c>
      <c r="R251" s="32">
        <f>[1]consoCURRENT!U5339</f>
        <v>282562.92</v>
      </c>
      <c r="S251" s="32">
        <f>[1]consoCURRENT!V5339</f>
        <v>290001.96000000002</v>
      </c>
      <c r="T251" s="32">
        <f>[1]consoCURRENT!W5339</f>
        <v>0</v>
      </c>
      <c r="U251" s="32">
        <f>[1]consoCURRENT!X5339</f>
        <v>0</v>
      </c>
      <c r="V251" s="32">
        <f>[1]consoCURRENT!Y5339</f>
        <v>0</v>
      </c>
      <c r="W251" s="32">
        <f>[1]consoCURRENT!Z5339</f>
        <v>0</v>
      </c>
      <c r="X251" s="32">
        <f>[1]consoCURRENT!AA5339</f>
        <v>0</v>
      </c>
      <c r="Y251" s="32">
        <f>[1]consoCURRENT!AB5339</f>
        <v>0</v>
      </c>
      <c r="Z251" s="32">
        <f>SUM(M251:Y251)</f>
        <v>1116836.1599999999</v>
      </c>
      <c r="AA251" s="32">
        <f>D251-Z251</f>
        <v>-340586.15999999992</v>
      </c>
      <c r="AB251" s="38">
        <f>Z251/D251</f>
        <v>1.438758338164251</v>
      </c>
      <c r="AC251" s="33"/>
    </row>
    <row r="252" spans="1:29" s="34" customFormat="1" ht="18" customHeight="1" x14ac:dyDescent="0.25">
      <c r="A252" s="39" t="s">
        <v>40</v>
      </c>
      <c r="B252" s="40">
        <f t="shared" ref="B252:AA252" si="51">B251+B250</f>
        <v>68555000</v>
      </c>
      <c r="C252" s="40">
        <f t="shared" si="51"/>
        <v>-15807834</v>
      </c>
      <c r="D252" s="40">
        <f t="shared" si="51"/>
        <v>52747166</v>
      </c>
      <c r="E252" s="40">
        <f t="shared" si="51"/>
        <v>14207561.449999999</v>
      </c>
      <c r="F252" s="40">
        <f t="shared" si="51"/>
        <v>11522695.820000002</v>
      </c>
      <c r="G252" s="40">
        <f t="shared" si="51"/>
        <v>0</v>
      </c>
      <c r="H252" s="40">
        <f t="shared" si="51"/>
        <v>0</v>
      </c>
      <c r="I252" s="40">
        <f t="shared" si="51"/>
        <v>60816.639999999999</v>
      </c>
      <c r="J252" s="40">
        <f t="shared" si="51"/>
        <v>46701</v>
      </c>
      <c r="K252" s="40">
        <f t="shared" si="51"/>
        <v>0</v>
      </c>
      <c r="L252" s="40">
        <f t="shared" si="51"/>
        <v>0</v>
      </c>
      <c r="M252" s="40">
        <f t="shared" si="51"/>
        <v>107517.64</v>
      </c>
      <c r="N252" s="40">
        <f t="shared" si="51"/>
        <v>3523629.8</v>
      </c>
      <c r="O252" s="40">
        <f t="shared" si="51"/>
        <v>4411427.8</v>
      </c>
      <c r="P252" s="40">
        <f t="shared" si="51"/>
        <v>6211687.209999999</v>
      </c>
      <c r="Q252" s="40">
        <f t="shared" si="51"/>
        <v>2603170.96</v>
      </c>
      <c r="R252" s="40">
        <f t="shared" si="51"/>
        <v>2884889.44</v>
      </c>
      <c r="S252" s="40">
        <f t="shared" si="51"/>
        <v>5987934.4199999999</v>
      </c>
      <c r="T252" s="40">
        <f t="shared" si="51"/>
        <v>0</v>
      </c>
      <c r="U252" s="40">
        <f t="shared" si="51"/>
        <v>0</v>
      </c>
      <c r="V252" s="40">
        <f t="shared" si="51"/>
        <v>0</v>
      </c>
      <c r="W252" s="40">
        <f t="shared" si="51"/>
        <v>0</v>
      </c>
      <c r="X252" s="40">
        <f t="shared" si="51"/>
        <v>0</v>
      </c>
      <c r="Y252" s="40">
        <f t="shared" si="51"/>
        <v>0</v>
      </c>
      <c r="Z252" s="40">
        <f t="shared" si="51"/>
        <v>25730257.27</v>
      </c>
      <c r="AA252" s="40">
        <f t="shared" si="51"/>
        <v>27016908.73</v>
      </c>
      <c r="AB252" s="41">
        <f>Z252/D252</f>
        <v>0.48780359631074777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15" customHeight="1" x14ac:dyDescent="0.25">
      <c r="A254" s="36" t="s">
        <v>65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899999999999999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34</v>
      </c>
      <c r="B256" s="32">
        <f>[1]consoCURRENT!E5197</f>
        <v>1435000</v>
      </c>
      <c r="C256" s="32">
        <f>[1]consoCURRENT!F5197</f>
        <v>0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6"/>
      <c r="AC256" s="33"/>
    </row>
    <row r="257" spans="1:29" s="34" customFormat="1" ht="18" customHeight="1" x14ac:dyDescent="0.2">
      <c r="A257" s="37" t="s">
        <v>35</v>
      </c>
      <c r="B257" s="32">
        <f>[1]consoCURRENT!E5310</f>
        <v>0</v>
      </c>
      <c r="C257" s="32">
        <f>[1]consoCURRENT!F5310</f>
        <v>0</v>
      </c>
      <c r="D257" s="32">
        <f>[1]consoCURRENT!G5513</f>
        <v>0</v>
      </c>
      <c r="E257" s="32">
        <f>[1]consoCURRENT!H5513</f>
        <v>0</v>
      </c>
      <c r="F257" s="32">
        <f>[1]consoCURRENT!I5513</f>
        <v>0</v>
      </c>
      <c r="G257" s="32">
        <f>[1]consoCURRENT!J5513</f>
        <v>0</v>
      </c>
      <c r="H257" s="32">
        <f>[1]consoCURRENT!K5513</f>
        <v>0</v>
      </c>
      <c r="I257" s="32">
        <f>[1]consoCURRENT!L5513</f>
        <v>0</v>
      </c>
      <c r="J257" s="32">
        <f>[1]consoCURRENT!M5513</f>
        <v>0</v>
      </c>
      <c r="K257" s="32">
        <f>[1]consoCURRENT!N5513</f>
        <v>0</v>
      </c>
      <c r="L257" s="32">
        <f>[1]consoCURRENT!O5513</f>
        <v>0</v>
      </c>
      <c r="M257" s="32">
        <f>[1]consoCURRENT!P5513</f>
        <v>0</v>
      </c>
      <c r="N257" s="32">
        <f>[1]consoCURRENT!Q5513</f>
        <v>0</v>
      </c>
      <c r="O257" s="32">
        <f>[1]consoCURRENT!R5513</f>
        <v>0</v>
      </c>
      <c r="P257" s="32">
        <f>[1]consoCURRENT!S5513</f>
        <v>0</v>
      </c>
      <c r="Q257" s="32">
        <f>[1]consoCURRENT!T5513</f>
        <v>0</v>
      </c>
      <c r="R257" s="32">
        <f>[1]consoCURRENT!U5513</f>
        <v>0</v>
      </c>
      <c r="S257" s="32">
        <f>[1]consoCURRENT!V5513</f>
        <v>0</v>
      </c>
      <c r="T257" s="32">
        <f>[1]consoCURRENT!W5513</f>
        <v>0</v>
      </c>
      <c r="U257" s="32">
        <f>[1]consoCURRENT!X5513</f>
        <v>0</v>
      </c>
      <c r="V257" s="32">
        <f>[1]consoCURRENT!Y5513</f>
        <v>0</v>
      </c>
      <c r="W257" s="32">
        <f>[1]consoCURRENT!Z5513</f>
        <v>0</v>
      </c>
      <c r="X257" s="32">
        <f>[1]consoCURRENT!AA5513</f>
        <v>0</v>
      </c>
      <c r="Y257" s="32">
        <f>[1]consoCURRENT!AB5513</f>
        <v>0</v>
      </c>
      <c r="Z257" s="32">
        <f>SUM(M257:Y257)</f>
        <v>0</v>
      </c>
      <c r="AA257" s="32">
        <f>D257-Z257</f>
        <v>0</v>
      </c>
      <c r="AB257" s="38"/>
      <c r="AC257" s="33"/>
    </row>
    <row r="258" spans="1:29" s="34" customFormat="1" ht="18" customHeight="1" x14ac:dyDescent="0.2">
      <c r="A258" s="37" t="s">
        <v>36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>SUM(M258:Y258)</f>
        <v>0</v>
      </c>
      <c r="AA258" s="32">
        <f>D258-Z258</f>
        <v>0</v>
      </c>
      <c r="AB258" s="56"/>
      <c r="AC258" s="33"/>
    </row>
    <row r="259" spans="1:29" s="34" customFormat="1" ht="18" customHeight="1" x14ac:dyDescent="0.2">
      <c r="A259" s="37" t="s">
        <v>37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>SUM(M259:Y259)</f>
        <v>0</v>
      </c>
      <c r="AA259" s="32">
        <f>D259-Z259</f>
        <v>0</v>
      </c>
      <c r="AB259" s="56"/>
      <c r="AC259" s="33"/>
    </row>
    <row r="260" spans="1:29" s="34" customFormat="1" ht="18" customHeight="1" x14ac:dyDescent="0.25">
      <c r="A260" s="39" t="s">
        <v>38</v>
      </c>
      <c r="B260" s="40">
        <f t="shared" ref="B260:AA260" si="52">SUM(B256:B259)</f>
        <v>1435000</v>
      </c>
      <c r="C260" s="40">
        <f t="shared" si="52"/>
        <v>0</v>
      </c>
      <c r="D260" s="40">
        <f t="shared" si="52"/>
        <v>0</v>
      </c>
      <c r="E260" s="40">
        <f t="shared" si="52"/>
        <v>0</v>
      </c>
      <c r="F260" s="40">
        <f t="shared" si="52"/>
        <v>0</v>
      </c>
      <c r="G260" s="40">
        <f t="shared" si="52"/>
        <v>0</v>
      </c>
      <c r="H260" s="40">
        <f t="shared" si="52"/>
        <v>0</v>
      </c>
      <c r="I260" s="40">
        <f t="shared" si="52"/>
        <v>0</v>
      </c>
      <c r="J260" s="40">
        <f t="shared" si="52"/>
        <v>0</v>
      </c>
      <c r="K260" s="40">
        <f t="shared" si="52"/>
        <v>0</v>
      </c>
      <c r="L260" s="40">
        <f t="shared" si="52"/>
        <v>0</v>
      </c>
      <c r="M260" s="40">
        <f t="shared" si="52"/>
        <v>0</v>
      </c>
      <c r="N260" s="40">
        <f t="shared" si="52"/>
        <v>0</v>
      </c>
      <c r="O260" s="40">
        <f t="shared" si="52"/>
        <v>0</v>
      </c>
      <c r="P260" s="40">
        <f t="shared" si="52"/>
        <v>0</v>
      </c>
      <c r="Q260" s="40">
        <f t="shared" si="52"/>
        <v>0</v>
      </c>
      <c r="R260" s="40">
        <f t="shared" si="52"/>
        <v>0</v>
      </c>
      <c r="S260" s="40">
        <f t="shared" si="52"/>
        <v>0</v>
      </c>
      <c r="T260" s="40">
        <f t="shared" si="52"/>
        <v>0</v>
      </c>
      <c r="U260" s="40">
        <f t="shared" si="52"/>
        <v>0</v>
      </c>
      <c r="V260" s="40">
        <f t="shared" si="52"/>
        <v>0</v>
      </c>
      <c r="W260" s="40">
        <f t="shared" si="52"/>
        <v>0</v>
      </c>
      <c r="X260" s="40">
        <f t="shared" si="52"/>
        <v>0</v>
      </c>
      <c r="Y260" s="40">
        <f t="shared" si="52"/>
        <v>0</v>
      </c>
      <c r="Z260" s="40">
        <f t="shared" si="52"/>
        <v>0</v>
      </c>
      <c r="AA260" s="40">
        <f t="shared" si="52"/>
        <v>0</v>
      </c>
      <c r="AB260" s="41"/>
      <c r="AC260" s="33"/>
    </row>
    <row r="261" spans="1:29" s="34" customFormat="1" ht="18" customHeight="1" x14ac:dyDescent="0.25">
      <c r="A261" s="42" t="s">
        <v>39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>SUM(M261:Y261)</f>
        <v>0</v>
      </c>
      <c r="AA261" s="32">
        <f>D261-Z261</f>
        <v>0</v>
      </c>
      <c r="AB261" s="56"/>
      <c r="AC261" s="33"/>
    </row>
    <row r="262" spans="1:29" s="34" customFormat="1" ht="18" customHeight="1" x14ac:dyDescent="0.25">
      <c r="A262" s="39" t="s">
        <v>40</v>
      </c>
      <c r="B262" s="40">
        <f t="shared" ref="B262:AA262" si="53">B261+B260</f>
        <v>1435000</v>
      </c>
      <c r="C262" s="40">
        <f t="shared" si="53"/>
        <v>0</v>
      </c>
      <c r="D262" s="40">
        <f t="shared" si="53"/>
        <v>0</v>
      </c>
      <c r="E262" s="40">
        <f t="shared" si="53"/>
        <v>0</v>
      </c>
      <c r="F262" s="40">
        <f t="shared" si="53"/>
        <v>0</v>
      </c>
      <c r="G262" s="40">
        <f t="shared" si="53"/>
        <v>0</v>
      </c>
      <c r="H262" s="40">
        <f t="shared" si="53"/>
        <v>0</v>
      </c>
      <c r="I262" s="40">
        <f t="shared" si="53"/>
        <v>0</v>
      </c>
      <c r="J262" s="40">
        <f t="shared" si="53"/>
        <v>0</v>
      </c>
      <c r="K262" s="40">
        <f t="shared" si="53"/>
        <v>0</v>
      </c>
      <c r="L262" s="40">
        <f t="shared" si="53"/>
        <v>0</v>
      </c>
      <c r="M262" s="40">
        <f t="shared" si="53"/>
        <v>0</v>
      </c>
      <c r="N262" s="40">
        <f t="shared" si="53"/>
        <v>0</v>
      </c>
      <c r="O262" s="40">
        <f t="shared" si="53"/>
        <v>0</v>
      </c>
      <c r="P262" s="40">
        <f t="shared" si="53"/>
        <v>0</v>
      </c>
      <c r="Q262" s="40">
        <f t="shared" si="53"/>
        <v>0</v>
      </c>
      <c r="R262" s="40">
        <f t="shared" si="53"/>
        <v>0</v>
      </c>
      <c r="S262" s="40">
        <f t="shared" si="53"/>
        <v>0</v>
      </c>
      <c r="T262" s="40">
        <f t="shared" si="53"/>
        <v>0</v>
      </c>
      <c r="U262" s="40">
        <f t="shared" si="53"/>
        <v>0</v>
      </c>
      <c r="V262" s="40">
        <f t="shared" si="53"/>
        <v>0</v>
      </c>
      <c r="W262" s="40">
        <f t="shared" si="53"/>
        <v>0</v>
      </c>
      <c r="X262" s="40">
        <f t="shared" si="53"/>
        <v>0</v>
      </c>
      <c r="Y262" s="40">
        <f t="shared" si="53"/>
        <v>0</v>
      </c>
      <c r="Z262" s="40">
        <f t="shared" si="53"/>
        <v>0</v>
      </c>
      <c r="AA262" s="40">
        <f t="shared" si="53"/>
        <v>0</v>
      </c>
      <c r="AB262" s="41"/>
      <c r="AC262" s="43"/>
    </row>
    <row r="263" spans="1:29" s="34" customFormat="1" ht="15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customHeight="1" x14ac:dyDescent="0.25">
      <c r="A265" s="36" t="s">
        <v>67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customHeight="1" x14ac:dyDescent="0.2">
      <c r="A266" s="37" t="s">
        <v>34</v>
      </c>
      <c r="B266" s="32">
        <f t="shared" ref="B266:Y269" si="54">B276+B286+B296+B306+B316+B326+B336+B346+B356+B366+B376+B386+B396+B406+B416+B426+B436</f>
        <v>98949000</v>
      </c>
      <c r="C266" s="32">
        <f t="shared" si="54"/>
        <v>0</v>
      </c>
      <c r="D266" s="32">
        <f t="shared" si="54"/>
        <v>98949000</v>
      </c>
      <c r="E266" s="32">
        <f t="shared" si="54"/>
        <v>23105598.009999998</v>
      </c>
      <c r="F266" s="32">
        <f t="shared" si="54"/>
        <v>24297028.339999996</v>
      </c>
      <c r="G266" s="32">
        <f t="shared" si="54"/>
        <v>0</v>
      </c>
      <c r="H266" s="32">
        <f t="shared" si="54"/>
        <v>0</v>
      </c>
      <c r="I266" s="32">
        <f t="shared" si="54"/>
        <v>0</v>
      </c>
      <c r="J266" s="32">
        <f t="shared" si="54"/>
        <v>0</v>
      </c>
      <c r="K266" s="32">
        <f t="shared" si="54"/>
        <v>0</v>
      </c>
      <c r="L266" s="32">
        <f t="shared" si="54"/>
        <v>0</v>
      </c>
      <c r="M266" s="32">
        <f t="shared" si="54"/>
        <v>0</v>
      </c>
      <c r="N266" s="32">
        <f t="shared" si="54"/>
        <v>6187022.709999999</v>
      </c>
      <c r="O266" s="32">
        <f t="shared" si="54"/>
        <v>9323556.7399999984</v>
      </c>
      <c r="P266" s="32">
        <f t="shared" si="54"/>
        <v>7595018.5599999996</v>
      </c>
      <c r="Q266" s="32">
        <f t="shared" si="54"/>
        <v>6304140.9100000011</v>
      </c>
      <c r="R266" s="32">
        <f t="shared" si="54"/>
        <v>8895570.6500000004</v>
      </c>
      <c r="S266" s="32">
        <f t="shared" si="54"/>
        <v>9097316.7799999993</v>
      </c>
      <c r="T266" s="32">
        <f t="shared" si="54"/>
        <v>0</v>
      </c>
      <c r="U266" s="32">
        <f t="shared" si="54"/>
        <v>0</v>
      </c>
      <c r="V266" s="32">
        <f t="shared" si="54"/>
        <v>0</v>
      </c>
      <c r="W266" s="32">
        <f t="shared" si="54"/>
        <v>0</v>
      </c>
      <c r="X266" s="32">
        <f t="shared" si="54"/>
        <v>0</v>
      </c>
      <c r="Y266" s="32">
        <f t="shared" si="54"/>
        <v>0</v>
      </c>
      <c r="Z266" s="32">
        <f>SUM(M266:Y266)</f>
        <v>47402626.350000001</v>
      </c>
      <c r="AA266" s="32">
        <f>D266-Z266</f>
        <v>51546373.649999999</v>
      </c>
      <c r="AB266" s="38">
        <f>Z266/D266</f>
        <v>0.47906119667707608</v>
      </c>
      <c r="AC266" s="33"/>
    </row>
    <row r="267" spans="1:29" s="34" customFormat="1" ht="18" customHeight="1" x14ac:dyDescent="0.2">
      <c r="A267" s="37" t="s">
        <v>35</v>
      </c>
      <c r="B267" s="32">
        <f t="shared" si="54"/>
        <v>44802000</v>
      </c>
      <c r="C267" s="32">
        <f t="shared" si="54"/>
        <v>-1785924</v>
      </c>
      <c r="D267" s="32">
        <f t="shared" si="54"/>
        <v>43016076</v>
      </c>
      <c r="E267" s="32">
        <f t="shared" si="54"/>
        <v>2745853.69</v>
      </c>
      <c r="F267" s="32">
        <f t="shared" si="54"/>
        <v>1488121.7799999998</v>
      </c>
      <c r="G267" s="32">
        <f t="shared" si="54"/>
        <v>0</v>
      </c>
      <c r="H267" s="32">
        <f t="shared" si="54"/>
        <v>0</v>
      </c>
      <c r="I267" s="32">
        <f t="shared" si="54"/>
        <v>0</v>
      </c>
      <c r="J267" s="32">
        <f t="shared" si="54"/>
        <v>0</v>
      </c>
      <c r="K267" s="32">
        <f t="shared" si="54"/>
        <v>0</v>
      </c>
      <c r="L267" s="32">
        <f t="shared" si="54"/>
        <v>0</v>
      </c>
      <c r="M267" s="32">
        <f t="shared" si="54"/>
        <v>0</v>
      </c>
      <c r="N267" s="32">
        <f t="shared" si="54"/>
        <v>265123.71999999997</v>
      </c>
      <c r="O267" s="32">
        <f t="shared" si="54"/>
        <v>1476646.83</v>
      </c>
      <c r="P267" s="32">
        <f t="shared" si="54"/>
        <v>1004083.1399999999</v>
      </c>
      <c r="Q267" s="32">
        <f t="shared" si="54"/>
        <v>631506.25</v>
      </c>
      <c r="R267" s="32">
        <f t="shared" si="54"/>
        <v>289574.34999999998</v>
      </c>
      <c r="S267" s="32">
        <f t="shared" si="54"/>
        <v>567041.18000000005</v>
      </c>
      <c r="T267" s="32">
        <f t="shared" si="54"/>
        <v>0</v>
      </c>
      <c r="U267" s="32">
        <f t="shared" si="54"/>
        <v>0</v>
      </c>
      <c r="V267" s="32">
        <f t="shared" si="54"/>
        <v>0</v>
      </c>
      <c r="W267" s="32">
        <f t="shared" si="54"/>
        <v>0</v>
      </c>
      <c r="X267" s="32">
        <f t="shared" si="54"/>
        <v>0</v>
      </c>
      <c r="Y267" s="32">
        <f t="shared" si="54"/>
        <v>0</v>
      </c>
      <c r="Z267" s="32">
        <f>SUM(M267:Y267)</f>
        <v>4233975.47</v>
      </c>
      <c r="AA267" s="32">
        <f>D267-Z267</f>
        <v>38782100.530000001</v>
      </c>
      <c r="AB267" s="38">
        <f>Z267/D267</f>
        <v>9.8427747570466434E-2</v>
      </c>
      <c r="AC267" s="33"/>
    </row>
    <row r="268" spans="1:29" s="34" customFormat="1" ht="18" customHeight="1" x14ac:dyDescent="0.2">
      <c r="A268" s="37" t="s">
        <v>36</v>
      </c>
      <c r="B268" s="32">
        <f t="shared" si="54"/>
        <v>0</v>
      </c>
      <c r="C268" s="32">
        <f t="shared" si="54"/>
        <v>0</v>
      </c>
      <c r="D268" s="32">
        <f t="shared" si="54"/>
        <v>0</v>
      </c>
      <c r="E268" s="32">
        <f t="shared" si="54"/>
        <v>0</v>
      </c>
      <c r="F268" s="32">
        <f t="shared" si="54"/>
        <v>0</v>
      </c>
      <c r="G268" s="32">
        <f t="shared" si="54"/>
        <v>0</v>
      </c>
      <c r="H268" s="32">
        <f t="shared" si="54"/>
        <v>0</v>
      </c>
      <c r="I268" s="32">
        <f t="shared" si="54"/>
        <v>0</v>
      </c>
      <c r="J268" s="32">
        <f t="shared" si="54"/>
        <v>0</v>
      </c>
      <c r="K268" s="32">
        <f t="shared" si="54"/>
        <v>0</v>
      </c>
      <c r="L268" s="32">
        <f t="shared" si="54"/>
        <v>0</v>
      </c>
      <c r="M268" s="32">
        <f t="shared" si="54"/>
        <v>0</v>
      </c>
      <c r="N268" s="32">
        <f t="shared" si="54"/>
        <v>0</v>
      </c>
      <c r="O268" s="32">
        <f t="shared" si="54"/>
        <v>0</v>
      </c>
      <c r="P268" s="32">
        <f t="shared" si="54"/>
        <v>0</v>
      </c>
      <c r="Q268" s="32">
        <f t="shared" si="54"/>
        <v>0</v>
      </c>
      <c r="R268" s="32">
        <f t="shared" si="54"/>
        <v>0</v>
      </c>
      <c r="S268" s="32">
        <f t="shared" si="54"/>
        <v>0</v>
      </c>
      <c r="T268" s="32">
        <f t="shared" si="54"/>
        <v>0</v>
      </c>
      <c r="U268" s="32">
        <f t="shared" si="54"/>
        <v>0</v>
      </c>
      <c r="V268" s="32">
        <f t="shared" si="54"/>
        <v>0</v>
      </c>
      <c r="W268" s="32">
        <f t="shared" si="54"/>
        <v>0</v>
      </c>
      <c r="X268" s="32">
        <f t="shared" si="54"/>
        <v>0</v>
      </c>
      <c r="Y268" s="32">
        <f t="shared" si="54"/>
        <v>0</v>
      </c>
      <c r="Z268" s="32">
        <f>SUM(M268:Y268)</f>
        <v>0</v>
      </c>
      <c r="AA268" s="32">
        <f>D268-Z268</f>
        <v>0</v>
      </c>
      <c r="AB268" s="38"/>
      <c r="AC268" s="33"/>
    </row>
    <row r="269" spans="1:29" s="34" customFormat="1" ht="18" customHeight="1" x14ac:dyDescent="0.2">
      <c r="A269" s="37" t="s">
        <v>37</v>
      </c>
      <c r="B269" s="32">
        <f t="shared" si="54"/>
        <v>0</v>
      </c>
      <c r="C269" s="32">
        <f t="shared" si="54"/>
        <v>0</v>
      </c>
      <c r="D269" s="32">
        <f t="shared" si="54"/>
        <v>0</v>
      </c>
      <c r="E269" s="32">
        <f t="shared" si="54"/>
        <v>0</v>
      </c>
      <c r="F269" s="32">
        <f t="shared" si="54"/>
        <v>0</v>
      </c>
      <c r="G269" s="32">
        <f t="shared" si="54"/>
        <v>0</v>
      </c>
      <c r="H269" s="32">
        <f t="shared" si="54"/>
        <v>0</v>
      </c>
      <c r="I269" s="32">
        <f t="shared" si="54"/>
        <v>0</v>
      </c>
      <c r="J269" s="32">
        <f t="shared" si="54"/>
        <v>0</v>
      </c>
      <c r="K269" s="32">
        <f t="shared" si="54"/>
        <v>0</v>
      </c>
      <c r="L269" s="32">
        <f t="shared" si="54"/>
        <v>0</v>
      </c>
      <c r="M269" s="32">
        <f t="shared" si="54"/>
        <v>0</v>
      </c>
      <c r="N269" s="32">
        <f t="shared" si="54"/>
        <v>0</v>
      </c>
      <c r="O269" s="32">
        <f t="shared" si="54"/>
        <v>0</v>
      </c>
      <c r="P269" s="32">
        <f t="shared" si="54"/>
        <v>0</v>
      </c>
      <c r="Q269" s="32">
        <f t="shared" si="54"/>
        <v>0</v>
      </c>
      <c r="R269" s="32">
        <f t="shared" si="54"/>
        <v>0</v>
      </c>
      <c r="S269" s="32">
        <f t="shared" si="54"/>
        <v>0</v>
      </c>
      <c r="T269" s="32">
        <f t="shared" si="54"/>
        <v>0</v>
      </c>
      <c r="U269" s="32">
        <f t="shared" si="54"/>
        <v>0</v>
      </c>
      <c r="V269" s="32">
        <f t="shared" si="54"/>
        <v>0</v>
      </c>
      <c r="W269" s="32">
        <f t="shared" si="54"/>
        <v>0</v>
      </c>
      <c r="X269" s="32">
        <f t="shared" si="54"/>
        <v>0</v>
      </c>
      <c r="Y269" s="32">
        <f t="shared" si="54"/>
        <v>0</v>
      </c>
      <c r="Z269" s="32">
        <f>SUM(M269:Y269)</f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38</v>
      </c>
      <c r="B270" s="40">
        <f t="shared" ref="B270:AA270" si="55">SUM(B266:B269)</f>
        <v>143751000</v>
      </c>
      <c r="C270" s="40">
        <f t="shared" si="55"/>
        <v>-1785924</v>
      </c>
      <c r="D270" s="40">
        <f t="shared" si="55"/>
        <v>141965076</v>
      </c>
      <c r="E270" s="40">
        <f t="shared" si="55"/>
        <v>25851451.699999999</v>
      </c>
      <c r="F270" s="40">
        <f t="shared" si="55"/>
        <v>25785150.119999997</v>
      </c>
      <c r="G270" s="40">
        <f t="shared" si="55"/>
        <v>0</v>
      </c>
      <c r="H270" s="40">
        <f t="shared" si="55"/>
        <v>0</v>
      </c>
      <c r="I270" s="40">
        <f t="shared" si="55"/>
        <v>0</v>
      </c>
      <c r="J270" s="40">
        <f t="shared" si="55"/>
        <v>0</v>
      </c>
      <c r="K270" s="40">
        <f t="shared" si="55"/>
        <v>0</v>
      </c>
      <c r="L270" s="40">
        <f t="shared" si="55"/>
        <v>0</v>
      </c>
      <c r="M270" s="40">
        <f t="shared" si="55"/>
        <v>0</v>
      </c>
      <c r="N270" s="40">
        <f t="shared" si="55"/>
        <v>6452146.4299999988</v>
      </c>
      <c r="O270" s="40">
        <f t="shared" si="55"/>
        <v>10800203.569999998</v>
      </c>
      <c r="P270" s="40">
        <f t="shared" si="55"/>
        <v>8599101.6999999993</v>
      </c>
      <c r="Q270" s="40">
        <f t="shared" si="55"/>
        <v>6935647.1600000011</v>
      </c>
      <c r="R270" s="40">
        <f t="shared" si="55"/>
        <v>9185145</v>
      </c>
      <c r="S270" s="40">
        <f t="shared" si="55"/>
        <v>9664357.959999999</v>
      </c>
      <c r="T270" s="40">
        <f t="shared" si="55"/>
        <v>0</v>
      </c>
      <c r="U270" s="40">
        <f t="shared" si="55"/>
        <v>0</v>
      </c>
      <c r="V270" s="40">
        <f t="shared" si="55"/>
        <v>0</v>
      </c>
      <c r="W270" s="40">
        <f t="shared" si="55"/>
        <v>0</v>
      </c>
      <c r="X270" s="40">
        <f t="shared" si="55"/>
        <v>0</v>
      </c>
      <c r="Y270" s="40">
        <f t="shared" si="55"/>
        <v>0</v>
      </c>
      <c r="Z270" s="40">
        <f t="shared" si="55"/>
        <v>51636601.82</v>
      </c>
      <c r="AA270" s="40">
        <f t="shared" si="55"/>
        <v>90328474.180000007</v>
      </c>
      <c r="AB270" s="41">
        <f>Z270/D270</f>
        <v>0.36372749745860034</v>
      </c>
      <c r="AC270" s="33"/>
    </row>
    <row r="271" spans="1:29" s="34" customFormat="1" ht="18" hidden="1" customHeight="1" x14ac:dyDescent="0.25">
      <c r="A271" s="42" t="s">
        <v>39</v>
      </c>
      <c r="B271" s="32">
        <f t="shared" ref="B271:Y271" si="56">B281+B291+B301+B311+B321+B331+B341+B351+B361+B371+B381+B391+B401+B411+B421+B431+B441</f>
        <v>0</v>
      </c>
      <c r="C271" s="32">
        <f t="shared" si="56"/>
        <v>0</v>
      </c>
      <c r="D271" s="32">
        <f t="shared" si="56"/>
        <v>0</v>
      </c>
      <c r="E271" s="32">
        <f t="shared" si="56"/>
        <v>0</v>
      </c>
      <c r="F271" s="32">
        <f t="shared" si="56"/>
        <v>0</v>
      </c>
      <c r="G271" s="32">
        <f t="shared" si="56"/>
        <v>0</v>
      </c>
      <c r="H271" s="32">
        <f t="shared" si="56"/>
        <v>0</v>
      </c>
      <c r="I271" s="32">
        <f t="shared" si="56"/>
        <v>0</v>
      </c>
      <c r="J271" s="32">
        <f t="shared" si="56"/>
        <v>0</v>
      </c>
      <c r="K271" s="32">
        <f t="shared" si="56"/>
        <v>0</v>
      </c>
      <c r="L271" s="32">
        <f t="shared" si="56"/>
        <v>0</v>
      </c>
      <c r="M271" s="32">
        <f t="shared" si="56"/>
        <v>0</v>
      </c>
      <c r="N271" s="32">
        <f t="shared" si="56"/>
        <v>0</v>
      </c>
      <c r="O271" s="32">
        <f t="shared" si="56"/>
        <v>0</v>
      </c>
      <c r="P271" s="32">
        <f t="shared" si="56"/>
        <v>0</v>
      </c>
      <c r="Q271" s="32">
        <f t="shared" si="56"/>
        <v>0</v>
      </c>
      <c r="R271" s="32">
        <f t="shared" si="56"/>
        <v>0</v>
      </c>
      <c r="S271" s="32">
        <f t="shared" si="56"/>
        <v>0</v>
      </c>
      <c r="T271" s="32">
        <f t="shared" si="56"/>
        <v>0</v>
      </c>
      <c r="U271" s="32">
        <f t="shared" si="56"/>
        <v>0</v>
      </c>
      <c r="V271" s="32">
        <f t="shared" si="56"/>
        <v>0</v>
      </c>
      <c r="W271" s="32">
        <f t="shared" si="56"/>
        <v>0</v>
      </c>
      <c r="X271" s="32">
        <f t="shared" si="56"/>
        <v>0</v>
      </c>
      <c r="Y271" s="32">
        <f t="shared" si="56"/>
        <v>0</v>
      </c>
      <c r="Z271" s="32">
        <f>SUM(M271:Y271)</f>
        <v>0</v>
      </c>
      <c r="AA271" s="32">
        <f>D271-Z271</f>
        <v>0</v>
      </c>
      <c r="AB271" s="38"/>
      <c r="AC271" s="33"/>
    </row>
    <row r="272" spans="1:29" s="34" customFormat="1" ht="18" customHeight="1" x14ac:dyDescent="0.25">
      <c r="A272" s="39" t="s">
        <v>40</v>
      </c>
      <c r="B272" s="40">
        <f t="shared" ref="B272:AA272" si="57">B271+B270</f>
        <v>143751000</v>
      </c>
      <c r="C272" s="40">
        <f t="shared" si="57"/>
        <v>-1785924</v>
      </c>
      <c r="D272" s="40">
        <f t="shared" si="57"/>
        <v>141965076</v>
      </c>
      <c r="E272" s="40">
        <f t="shared" si="57"/>
        <v>25851451.699999999</v>
      </c>
      <c r="F272" s="40">
        <f t="shared" si="57"/>
        <v>25785150.119999997</v>
      </c>
      <c r="G272" s="40">
        <f t="shared" si="57"/>
        <v>0</v>
      </c>
      <c r="H272" s="40">
        <f t="shared" si="57"/>
        <v>0</v>
      </c>
      <c r="I272" s="40">
        <f t="shared" si="57"/>
        <v>0</v>
      </c>
      <c r="J272" s="40">
        <f t="shared" si="57"/>
        <v>0</v>
      </c>
      <c r="K272" s="40">
        <f t="shared" si="57"/>
        <v>0</v>
      </c>
      <c r="L272" s="40">
        <f t="shared" si="57"/>
        <v>0</v>
      </c>
      <c r="M272" s="40">
        <f t="shared" si="57"/>
        <v>0</v>
      </c>
      <c r="N272" s="40">
        <f t="shared" si="57"/>
        <v>6452146.4299999988</v>
      </c>
      <c r="O272" s="40">
        <f t="shared" si="57"/>
        <v>10800203.569999998</v>
      </c>
      <c r="P272" s="40">
        <f t="shared" si="57"/>
        <v>8599101.6999999993</v>
      </c>
      <c r="Q272" s="40">
        <f t="shared" si="57"/>
        <v>6935647.1600000011</v>
      </c>
      <c r="R272" s="40">
        <f t="shared" si="57"/>
        <v>9185145</v>
      </c>
      <c r="S272" s="40">
        <f t="shared" si="57"/>
        <v>9664357.959999999</v>
      </c>
      <c r="T272" s="40">
        <f t="shared" si="57"/>
        <v>0</v>
      </c>
      <c r="U272" s="40">
        <f t="shared" si="57"/>
        <v>0</v>
      </c>
      <c r="V272" s="40">
        <f t="shared" si="57"/>
        <v>0</v>
      </c>
      <c r="W272" s="40">
        <f t="shared" si="57"/>
        <v>0</v>
      </c>
      <c r="X272" s="40">
        <f t="shared" si="57"/>
        <v>0</v>
      </c>
      <c r="Y272" s="40">
        <f t="shared" si="57"/>
        <v>0</v>
      </c>
      <c r="Z272" s="40">
        <f t="shared" si="57"/>
        <v>51636601.82</v>
      </c>
      <c r="AA272" s="40">
        <f t="shared" si="57"/>
        <v>90328474.180000007</v>
      </c>
      <c r="AB272" s="41">
        <f>Z272/D272</f>
        <v>0.36372749745860034</v>
      </c>
      <c r="AC272" s="43"/>
    </row>
    <row r="273" spans="1:29" s="46" customFormat="1" ht="15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customHeight="1" x14ac:dyDescent="0.25">
      <c r="A275" s="47" t="s">
        <v>41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customHeight="1" x14ac:dyDescent="0.2">
      <c r="A276" s="37" t="s">
        <v>34</v>
      </c>
      <c r="B276" s="32">
        <f>[1]consoCURRENT!E5826</f>
        <v>30442000</v>
      </c>
      <c r="C276" s="32">
        <f>[1]consoCURRENT!F5826</f>
        <v>0</v>
      </c>
      <c r="D276" s="32">
        <f>[1]consoCURRENT!G5826</f>
        <v>30442000</v>
      </c>
      <c r="E276" s="32">
        <f>[1]consoCURRENT!H5826</f>
        <v>7562511.6399999997</v>
      </c>
      <c r="F276" s="32">
        <f>[1]consoCURRENT!I5826</f>
        <v>7066946.3399999999</v>
      </c>
      <c r="G276" s="32">
        <f>[1]consoCURRENT!J5826</f>
        <v>0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1742362.98</v>
      </c>
      <c r="O276" s="32">
        <f>[1]consoCURRENT!R5826</f>
        <v>3560783.65</v>
      </c>
      <c r="P276" s="32">
        <f>[1]consoCURRENT!S5826</f>
        <v>2259365.0099999998</v>
      </c>
      <c r="Q276" s="32">
        <f>[1]consoCURRENT!T5826</f>
        <v>1762299.81</v>
      </c>
      <c r="R276" s="32">
        <f>[1]consoCURRENT!U5826</f>
        <v>1946276.53</v>
      </c>
      <c r="S276" s="32">
        <f>[1]consoCURRENT!V5826</f>
        <v>3358370</v>
      </c>
      <c r="T276" s="32">
        <f>[1]consoCURRENT!W5826</f>
        <v>0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14629457.979999999</v>
      </c>
      <c r="AA276" s="32">
        <f>D276-Z276</f>
        <v>15812542.020000001</v>
      </c>
      <c r="AB276" s="38">
        <f>Z276/D276</f>
        <v>0.48056822744891919</v>
      </c>
      <c r="AC276" s="33"/>
    </row>
    <row r="277" spans="1:29" s="34" customFormat="1" ht="18" customHeight="1" x14ac:dyDescent="0.2">
      <c r="A277" s="37" t="s">
        <v>35</v>
      </c>
      <c r="B277" s="32">
        <f>[1]consoCURRENT!E5939</f>
        <v>30591000</v>
      </c>
      <c r="C277" s="32">
        <f>[1]consoCURRENT!F5939</f>
        <v>0</v>
      </c>
      <c r="D277" s="32">
        <f>[1]consoCURRENT!G5939</f>
        <v>30591000</v>
      </c>
      <c r="E277" s="32">
        <f>[1]consoCURRENT!H5939</f>
        <v>574051.55000000005</v>
      </c>
      <c r="F277" s="32">
        <f>[1]consoCURRENT!I5939</f>
        <v>635053.30999999994</v>
      </c>
      <c r="G277" s="32">
        <f>[1]consoCURRENT!J5939</f>
        <v>0</v>
      </c>
      <c r="H277" s="32">
        <f>[1]consoCURRENT!K5939</f>
        <v>0</v>
      </c>
      <c r="I277" s="32">
        <f>[1]consoCURRENT!L5939</f>
        <v>0</v>
      </c>
      <c r="J277" s="32">
        <f>[1]consoCURRENT!M5939</f>
        <v>0</v>
      </c>
      <c r="K277" s="32">
        <f>[1]consoCURRENT!N5939</f>
        <v>0</v>
      </c>
      <c r="L277" s="32">
        <f>[1]consoCURRENT!O5939</f>
        <v>0</v>
      </c>
      <c r="M277" s="32">
        <f>[1]consoCURRENT!P5939</f>
        <v>0</v>
      </c>
      <c r="N277" s="32">
        <f>[1]consoCURRENT!Q5939</f>
        <v>2861.58</v>
      </c>
      <c r="O277" s="32">
        <f>[1]consoCURRENT!R5939</f>
        <v>452161.23</v>
      </c>
      <c r="P277" s="32">
        <f>[1]consoCURRENT!S5939</f>
        <v>119028.73999999999</v>
      </c>
      <c r="Q277" s="32">
        <f>[1]consoCURRENT!T5939</f>
        <v>289748.20999999996</v>
      </c>
      <c r="R277" s="32">
        <f>[1]consoCURRENT!U5939</f>
        <v>77513.100000000006</v>
      </c>
      <c r="S277" s="32">
        <f>[1]consoCURRENT!V5939</f>
        <v>267792</v>
      </c>
      <c r="T277" s="32">
        <f>[1]consoCURRENT!W5939</f>
        <v>0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>SUM(M277:Y277)</f>
        <v>1209104.8599999999</v>
      </c>
      <c r="AA277" s="32">
        <f>D277-Z277</f>
        <v>29381895.140000001</v>
      </c>
      <c r="AB277" s="38">
        <f>Z277/D277</f>
        <v>3.9524855676506154E-2</v>
      </c>
      <c r="AC277" s="33"/>
    </row>
    <row r="278" spans="1:29" s="34" customFormat="1" ht="18" customHeight="1" x14ac:dyDescent="0.2">
      <c r="A278" s="37" t="s">
        <v>36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>SUM(M278:Y278)</f>
        <v>0</v>
      </c>
      <c r="AA278" s="32">
        <f>D278-Z278</f>
        <v>0</v>
      </c>
      <c r="AB278" s="38"/>
      <c r="AC278" s="33"/>
    </row>
    <row r="279" spans="1:29" s="34" customFormat="1" ht="18" customHeight="1" x14ac:dyDescent="0.2">
      <c r="A279" s="37" t="s">
        <v>37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>SUM(M279:Y279)</f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38</v>
      </c>
      <c r="B280" s="40">
        <f t="shared" ref="B280:AA280" si="58">SUM(B276:B279)</f>
        <v>61033000</v>
      </c>
      <c r="C280" s="40">
        <f t="shared" si="58"/>
        <v>0</v>
      </c>
      <c r="D280" s="40">
        <f t="shared" si="58"/>
        <v>61033000</v>
      </c>
      <c r="E280" s="40">
        <f t="shared" si="58"/>
        <v>8136563.1899999995</v>
      </c>
      <c r="F280" s="40">
        <f t="shared" si="58"/>
        <v>7701999.6499999994</v>
      </c>
      <c r="G280" s="40">
        <f t="shared" si="58"/>
        <v>0</v>
      </c>
      <c r="H280" s="40">
        <f t="shared" si="58"/>
        <v>0</v>
      </c>
      <c r="I280" s="40">
        <f t="shared" si="58"/>
        <v>0</v>
      </c>
      <c r="J280" s="40">
        <f t="shared" si="58"/>
        <v>0</v>
      </c>
      <c r="K280" s="40">
        <f t="shared" si="58"/>
        <v>0</v>
      </c>
      <c r="L280" s="40">
        <f t="shared" si="58"/>
        <v>0</v>
      </c>
      <c r="M280" s="40">
        <f t="shared" si="58"/>
        <v>0</v>
      </c>
      <c r="N280" s="40">
        <f t="shared" si="58"/>
        <v>1745224.56</v>
      </c>
      <c r="O280" s="40">
        <f t="shared" si="58"/>
        <v>4012944.88</v>
      </c>
      <c r="P280" s="40">
        <f t="shared" si="58"/>
        <v>2378393.75</v>
      </c>
      <c r="Q280" s="40">
        <f t="shared" si="58"/>
        <v>2052048.02</v>
      </c>
      <c r="R280" s="40">
        <f t="shared" si="58"/>
        <v>2023789.6300000001</v>
      </c>
      <c r="S280" s="40">
        <f t="shared" si="58"/>
        <v>3626162</v>
      </c>
      <c r="T280" s="40">
        <f t="shared" si="58"/>
        <v>0</v>
      </c>
      <c r="U280" s="40">
        <f t="shared" si="58"/>
        <v>0</v>
      </c>
      <c r="V280" s="40">
        <f t="shared" si="58"/>
        <v>0</v>
      </c>
      <c r="W280" s="40">
        <f t="shared" si="58"/>
        <v>0</v>
      </c>
      <c r="X280" s="40">
        <f t="shared" si="58"/>
        <v>0</v>
      </c>
      <c r="Y280" s="40">
        <f t="shared" si="58"/>
        <v>0</v>
      </c>
      <c r="Z280" s="40">
        <f t="shared" si="58"/>
        <v>15838562.839999998</v>
      </c>
      <c r="AA280" s="40">
        <f t="shared" si="58"/>
        <v>45194437.160000004</v>
      </c>
      <c r="AB280" s="41">
        <f>Z280/D280</f>
        <v>0.25950818147559512</v>
      </c>
      <c r="AC280" s="33"/>
    </row>
    <row r="281" spans="1:29" s="34" customFormat="1" ht="18" hidden="1" customHeight="1" x14ac:dyDescent="0.25">
      <c r="A281" s="42" t="s">
        <v>39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>SUM(M281:Y281)</f>
        <v>0</v>
      </c>
      <c r="AA281" s="32">
        <f>D281-Z281</f>
        <v>0</v>
      </c>
      <c r="AB281" s="38"/>
      <c r="AC281" s="33"/>
    </row>
    <row r="282" spans="1:29" s="34" customFormat="1" ht="18" customHeight="1" x14ac:dyDescent="0.25">
      <c r="A282" s="39" t="s">
        <v>40</v>
      </c>
      <c r="B282" s="40">
        <f t="shared" ref="B282:AA282" si="59">B281+B280</f>
        <v>61033000</v>
      </c>
      <c r="C282" s="40">
        <f t="shared" si="59"/>
        <v>0</v>
      </c>
      <c r="D282" s="40">
        <f t="shared" si="59"/>
        <v>61033000</v>
      </c>
      <c r="E282" s="40">
        <f t="shared" si="59"/>
        <v>8136563.1899999995</v>
      </c>
      <c r="F282" s="40">
        <f t="shared" si="59"/>
        <v>7701999.6499999994</v>
      </c>
      <c r="G282" s="40">
        <f t="shared" si="59"/>
        <v>0</v>
      </c>
      <c r="H282" s="40">
        <f t="shared" si="59"/>
        <v>0</v>
      </c>
      <c r="I282" s="40">
        <f t="shared" si="59"/>
        <v>0</v>
      </c>
      <c r="J282" s="40">
        <f t="shared" si="59"/>
        <v>0</v>
      </c>
      <c r="K282" s="40">
        <f t="shared" si="59"/>
        <v>0</v>
      </c>
      <c r="L282" s="40">
        <f t="shared" si="59"/>
        <v>0</v>
      </c>
      <c r="M282" s="40">
        <f t="shared" si="59"/>
        <v>0</v>
      </c>
      <c r="N282" s="40">
        <f t="shared" si="59"/>
        <v>1745224.56</v>
      </c>
      <c r="O282" s="40">
        <f t="shared" si="59"/>
        <v>4012944.88</v>
      </c>
      <c r="P282" s="40">
        <f t="shared" si="59"/>
        <v>2378393.75</v>
      </c>
      <c r="Q282" s="40">
        <f t="shared" si="59"/>
        <v>2052048.02</v>
      </c>
      <c r="R282" s="40">
        <f t="shared" si="59"/>
        <v>2023789.6300000001</v>
      </c>
      <c r="S282" s="40">
        <f t="shared" si="59"/>
        <v>3626162</v>
      </c>
      <c r="T282" s="40">
        <f t="shared" si="59"/>
        <v>0</v>
      </c>
      <c r="U282" s="40">
        <f t="shared" si="59"/>
        <v>0</v>
      </c>
      <c r="V282" s="40">
        <f t="shared" si="59"/>
        <v>0</v>
      </c>
      <c r="W282" s="40">
        <f t="shared" si="59"/>
        <v>0</v>
      </c>
      <c r="X282" s="40">
        <f t="shared" si="59"/>
        <v>0</v>
      </c>
      <c r="Y282" s="40">
        <f t="shared" si="59"/>
        <v>0</v>
      </c>
      <c r="Z282" s="40">
        <f t="shared" si="59"/>
        <v>15838562.839999998</v>
      </c>
      <c r="AA282" s="40">
        <f t="shared" si="59"/>
        <v>45194437.160000004</v>
      </c>
      <c r="AB282" s="41">
        <f>Z282/D282</f>
        <v>0.25950818147559512</v>
      </c>
      <c r="AC282" s="43"/>
    </row>
    <row r="283" spans="1:29" s="34" customFormat="1" ht="15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customHeight="1" x14ac:dyDescent="0.25">
      <c r="A285" s="47" t="s">
        <v>42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customHeight="1" x14ac:dyDescent="0.2">
      <c r="A286" s="37" t="s">
        <v>34</v>
      </c>
      <c r="B286" s="32">
        <f>[1]consoCURRENT!E6039</f>
        <v>3925000</v>
      </c>
      <c r="C286" s="32">
        <f>[1]consoCURRENT!F6039</f>
        <v>0</v>
      </c>
      <c r="D286" s="32">
        <f>[1]consoCURRENT!G6039</f>
        <v>3925000</v>
      </c>
      <c r="E286" s="32">
        <f>[1]consoCURRENT!H6039</f>
        <v>951744.13</v>
      </c>
      <c r="F286" s="32">
        <f>[1]consoCURRENT!I6039</f>
        <v>1127996.5699999998</v>
      </c>
      <c r="G286" s="32">
        <f>[1]consoCURRENT!J6039</f>
        <v>0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247069</v>
      </c>
      <c r="O286" s="32">
        <f>[1]consoCURRENT!R6039</f>
        <v>312170.98</v>
      </c>
      <c r="P286" s="32">
        <f>[1]consoCURRENT!S6039</f>
        <v>392504.15</v>
      </c>
      <c r="Q286" s="32">
        <f>[1]consoCURRENT!T6039</f>
        <v>258959.49000000011</v>
      </c>
      <c r="R286" s="32">
        <f>[1]consoCURRENT!U6039</f>
        <v>531521.6399999999</v>
      </c>
      <c r="S286" s="32">
        <f>[1]consoCURRENT!V6039</f>
        <v>337515.43999999994</v>
      </c>
      <c r="T286" s="32">
        <f>[1]consoCURRENT!W6039</f>
        <v>0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2079740.7</v>
      </c>
      <c r="AA286" s="32">
        <f>D286-Z286</f>
        <v>1845259.3</v>
      </c>
      <c r="AB286" s="38">
        <f>Z286/D286</f>
        <v>0.52987024203821653</v>
      </c>
      <c r="AC286" s="33"/>
    </row>
    <row r="287" spans="1:29" s="34" customFormat="1" ht="18" customHeight="1" x14ac:dyDescent="0.2">
      <c r="A287" s="37" t="s">
        <v>35</v>
      </c>
      <c r="B287" s="32">
        <f>[1]consoCURRENT!E6152</f>
        <v>792000</v>
      </c>
      <c r="C287" s="32">
        <f>[1]consoCURRENT!F6152</f>
        <v>-278400</v>
      </c>
      <c r="D287" s="32">
        <f>[1]consoCURRENT!G6152</f>
        <v>513600</v>
      </c>
      <c r="E287" s="32">
        <f>[1]consoCURRENT!H6152</f>
        <v>0</v>
      </c>
      <c r="F287" s="32">
        <f>[1]consoCURRENT!I6152</f>
        <v>14378.2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0</v>
      </c>
      <c r="Q287" s="32">
        <f>[1]consoCURRENT!T6152</f>
        <v>0</v>
      </c>
      <c r="R287" s="32">
        <f>[1]consoCURRENT!U6152</f>
        <v>14378.2</v>
      </c>
      <c r="S287" s="32">
        <f>[1]consoCURRENT!V6152</f>
        <v>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>SUM(M287:Y287)</f>
        <v>14378.2</v>
      </c>
      <c r="AA287" s="32">
        <f>D287-Z287</f>
        <v>499221.8</v>
      </c>
      <c r="AB287" s="38">
        <f>Z287/D287</f>
        <v>2.7994937694704052E-2</v>
      </c>
      <c r="AC287" s="33"/>
    </row>
    <row r="288" spans="1:29" s="34" customFormat="1" ht="18" customHeight="1" x14ac:dyDescent="0.2">
      <c r="A288" s="37" t="s">
        <v>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>SUM(M288:Y288)</f>
        <v>0</v>
      </c>
      <c r="AA288" s="32">
        <f>D288-Z288</f>
        <v>0</v>
      </c>
      <c r="AB288" s="38"/>
      <c r="AC288" s="33"/>
    </row>
    <row r="289" spans="1:29" s="34" customFormat="1" ht="18" customHeight="1" x14ac:dyDescent="0.2">
      <c r="A289" s="37" t="s">
        <v>37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>SUM(M289:Y289)</f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38</v>
      </c>
      <c r="B290" s="40">
        <f t="shared" ref="B290:AA290" si="60">SUM(B286:B289)</f>
        <v>4717000</v>
      </c>
      <c r="C290" s="40">
        <f t="shared" si="60"/>
        <v>-278400</v>
      </c>
      <c r="D290" s="40">
        <f t="shared" si="60"/>
        <v>4438600</v>
      </c>
      <c r="E290" s="40">
        <f t="shared" si="60"/>
        <v>951744.13</v>
      </c>
      <c r="F290" s="40">
        <f t="shared" si="60"/>
        <v>1142374.7699999998</v>
      </c>
      <c r="G290" s="40">
        <f t="shared" si="60"/>
        <v>0</v>
      </c>
      <c r="H290" s="40">
        <f t="shared" si="60"/>
        <v>0</v>
      </c>
      <c r="I290" s="40">
        <f t="shared" si="60"/>
        <v>0</v>
      </c>
      <c r="J290" s="40">
        <f t="shared" si="60"/>
        <v>0</v>
      </c>
      <c r="K290" s="40">
        <f t="shared" si="60"/>
        <v>0</v>
      </c>
      <c r="L290" s="40">
        <f t="shared" si="60"/>
        <v>0</v>
      </c>
      <c r="M290" s="40">
        <f t="shared" si="60"/>
        <v>0</v>
      </c>
      <c r="N290" s="40">
        <f t="shared" si="60"/>
        <v>247069</v>
      </c>
      <c r="O290" s="40">
        <f t="shared" si="60"/>
        <v>312170.98</v>
      </c>
      <c r="P290" s="40">
        <f t="shared" si="60"/>
        <v>392504.15</v>
      </c>
      <c r="Q290" s="40">
        <f t="shared" si="60"/>
        <v>258959.49000000011</v>
      </c>
      <c r="R290" s="40">
        <f t="shared" si="60"/>
        <v>545899.83999999985</v>
      </c>
      <c r="S290" s="40">
        <f t="shared" si="60"/>
        <v>337515.43999999994</v>
      </c>
      <c r="T290" s="40">
        <f t="shared" si="60"/>
        <v>0</v>
      </c>
      <c r="U290" s="40">
        <f t="shared" si="60"/>
        <v>0</v>
      </c>
      <c r="V290" s="40">
        <f t="shared" si="60"/>
        <v>0</v>
      </c>
      <c r="W290" s="40">
        <f t="shared" si="60"/>
        <v>0</v>
      </c>
      <c r="X290" s="40">
        <f t="shared" si="60"/>
        <v>0</v>
      </c>
      <c r="Y290" s="40">
        <f t="shared" si="60"/>
        <v>0</v>
      </c>
      <c r="Z290" s="40">
        <f t="shared" si="60"/>
        <v>2094118.9</v>
      </c>
      <c r="AA290" s="40">
        <f t="shared" si="60"/>
        <v>2344481.1</v>
      </c>
      <c r="AB290" s="41">
        <f>Z290/D290</f>
        <v>0.47179716577299147</v>
      </c>
      <c r="AC290" s="33"/>
    </row>
    <row r="291" spans="1:29" s="34" customFormat="1" ht="18" hidden="1" customHeight="1" x14ac:dyDescent="0.25">
      <c r="A291" s="42" t="s">
        <v>39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>SUM(M291:Y291)</f>
        <v>0</v>
      </c>
      <c r="AA291" s="32">
        <f>D291-Z291</f>
        <v>0</v>
      </c>
      <c r="AB291" s="38"/>
      <c r="AC291" s="33"/>
    </row>
    <row r="292" spans="1:29" s="34" customFormat="1" ht="18" customHeight="1" x14ac:dyDescent="0.25">
      <c r="A292" s="39" t="s">
        <v>40</v>
      </c>
      <c r="B292" s="40">
        <f t="shared" ref="B292:AA292" si="61">B291+B290</f>
        <v>4717000</v>
      </c>
      <c r="C292" s="40">
        <f t="shared" si="61"/>
        <v>-278400</v>
      </c>
      <c r="D292" s="40">
        <f t="shared" si="61"/>
        <v>4438600</v>
      </c>
      <c r="E292" s="40">
        <f t="shared" si="61"/>
        <v>951744.13</v>
      </c>
      <c r="F292" s="40">
        <f t="shared" si="61"/>
        <v>1142374.7699999998</v>
      </c>
      <c r="G292" s="40">
        <f t="shared" si="61"/>
        <v>0</v>
      </c>
      <c r="H292" s="40">
        <f t="shared" si="61"/>
        <v>0</v>
      </c>
      <c r="I292" s="40">
        <f t="shared" si="61"/>
        <v>0</v>
      </c>
      <c r="J292" s="40">
        <f t="shared" si="61"/>
        <v>0</v>
      </c>
      <c r="K292" s="40">
        <f t="shared" si="61"/>
        <v>0</v>
      </c>
      <c r="L292" s="40">
        <f t="shared" si="61"/>
        <v>0</v>
      </c>
      <c r="M292" s="40">
        <f t="shared" si="61"/>
        <v>0</v>
      </c>
      <c r="N292" s="40">
        <f t="shared" si="61"/>
        <v>247069</v>
      </c>
      <c r="O292" s="40">
        <f t="shared" si="61"/>
        <v>312170.98</v>
      </c>
      <c r="P292" s="40">
        <f t="shared" si="61"/>
        <v>392504.15</v>
      </c>
      <c r="Q292" s="40">
        <f t="shared" si="61"/>
        <v>258959.49000000011</v>
      </c>
      <c r="R292" s="40">
        <f t="shared" si="61"/>
        <v>545899.83999999985</v>
      </c>
      <c r="S292" s="40">
        <f t="shared" si="61"/>
        <v>337515.43999999994</v>
      </c>
      <c r="T292" s="40">
        <f t="shared" si="61"/>
        <v>0</v>
      </c>
      <c r="U292" s="40">
        <f t="shared" si="61"/>
        <v>0</v>
      </c>
      <c r="V292" s="40">
        <f t="shared" si="61"/>
        <v>0</v>
      </c>
      <c r="W292" s="40">
        <f t="shared" si="61"/>
        <v>0</v>
      </c>
      <c r="X292" s="40">
        <f t="shared" si="61"/>
        <v>0</v>
      </c>
      <c r="Y292" s="40">
        <f t="shared" si="61"/>
        <v>0</v>
      </c>
      <c r="Z292" s="40">
        <f t="shared" si="61"/>
        <v>2094118.9</v>
      </c>
      <c r="AA292" s="40">
        <f t="shared" si="61"/>
        <v>2344481.1</v>
      </c>
      <c r="AB292" s="41">
        <f>Z292/D292</f>
        <v>0.47179716577299147</v>
      </c>
      <c r="AC292" s="43"/>
    </row>
    <row r="293" spans="1:29" s="34" customFormat="1" ht="15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8">
        <f>612890.05+10000000+500000+3417120+350000+500000</f>
        <v>15380010.050000001</v>
      </c>
      <c r="AA294" s="32"/>
      <c r="AB294" s="32"/>
      <c r="AC294" s="33"/>
    </row>
    <row r="295" spans="1:29" s="34" customFormat="1" ht="15" customHeight="1" x14ac:dyDescent="0.25">
      <c r="A295" s="47" t="s">
        <v>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customHeight="1" x14ac:dyDescent="0.2">
      <c r="A296" s="37" t="s">
        <v>34</v>
      </c>
      <c r="B296" s="32">
        <f>[1]consoCURRENT!E6252</f>
        <v>3925000</v>
      </c>
      <c r="C296" s="32">
        <f>[1]consoCURRENT!F6252</f>
        <v>0</v>
      </c>
      <c r="D296" s="32">
        <f>[1]consoCURRENT!G6252</f>
        <v>3925000</v>
      </c>
      <c r="E296" s="32">
        <f>[1]consoCURRENT!H6252</f>
        <v>836148.49</v>
      </c>
      <c r="F296" s="32">
        <f>[1]consoCURRENT!I6252</f>
        <v>1103077.8899999999</v>
      </c>
      <c r="G296" s="32">
        <f>[1]consoCURRENT!J6252</f>
        <v>0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257172.14</v>
      </c>
      <c r="O296" s="32">
        <f>[1]consoCURRENT!R6252</f>
        <v>257172.14</v>
      </c>
      <c r="P296" s="32">
        <f>[1]consoCURRENT!S6252</f>
        <v>321804.20999999996</v>
      </c>
      <c r="Q296" s="32">
        <f>[1]consoCURRENT!T6252</f>
        <v>288641.59999999998</v>
      </c>
      <c r="R296" s="32">
        <f>[1]consoCURRENT!U6252</f>
        <v>557007.64</v>
      </c>
      <c r="S296" s="32">
        <f>[1]consoCURRENT!V6252</f>
        <v>257428.65</v>
      </c>
      <c r="T296" s="32">
        <f>[1]consoCURRENT!W6252</f>
        <v>0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1939226.38</v>
      </c>
      <c r="AA296" s="32">
        <f>D296-Z296</f>
        <v>1985773.62</v>
      </c>
      <c r="AB296" s="38">
        <f>Z296/D296</f>
        <v>0.49407041528662415</v>
      </c>
      <c r="AC296" s="33"/>
    </row>
    <row r="297" spans="1:29" s="34" customFormat="1" ht="18" customHeight="1" x14ac:dyDescent="0.2">
      <c r="A297" s="37" t="s">
        <v>35</v>
      </c>
      <c r="B297" s="32">
        <f>[1]consoCURRENT!E6365</f>
        <v>792000</v>
      </c>
      <c r="C297" s="32">
        <f>[1]consoCURRENT!F6365</f>
        <v>-79000</v>
      </c>
      <c r="D297" s="32">
        <f>[1]consoCURRENT!G6365</f>
        <v>713000</v>
      </c>
      <c r="E297" s="32">
        <f>[1]consoCURRENT!H6365</f>
        <v>120584.86</v>
      </c>
      <c r="F297" s="32">
        <f>[1]consoCURRENT!I6365</f>
        <v>19881.14</v>
      </c>
      <c r="G297" s="32">
        <f>[1]consoCURRENT!J6365</f>
        <v>0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44646</v>
      </c>
      <c r="P297" s="32">
        <f>[1]consoCURRENT!S6365</f>
        <v>75938.86</v>
      </c>
      <c r="Q297" s="32">
        <f>[1]consoCURRENT!T6365</f>
        <v>18661.14</v>
      </c>
      <c r="R297" s="32">
        <f>[1]consoCURRENT!U6365</f>
        <v>1220</v>
      </c>
      <c r="S297" s="32">
        <f>[1]consoCURRENT!V6365</f>
        <v>0</v>
      </c>
      <c r="T297" s="32">
        <f>[1]consoCURRENT!W6365</f>
        <v>0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>SUM(M297:Y297)</f>
        <v>140466</v>
      </c>
      <c r="AA297" s="32">
        <f>D297-Z297</f>
        <v>572534</v>
      </c>
      <c r="AB297" s="38">
        <f>Z297/D297</f>
        <v>0.19700701262272088</v>
      </c>
      <c r="AC297" s="33"/>
    </row>
    <row r="298" spans="1:29" s="34" customFormat="1" ht="18" customHeight="1" x14ac:dyDescent="0.2">
      <c r="A298" s="37" t="s">
        <v>36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>SUM(M298:Y298)</f>
        <v>0</v>
      </c>
      <c r="AA298" s="32">
        <f>D298-Z298</f>
        <v>0</v>
      </c>
      <c r="AB298" s="38"/>
      <c r="AC298" s="33"/>
    </row>
    <row r="299" spans="1:29" s="34" customFormat="1" ht="18" customHeight="1" x14ac:dyDescent="0.2">
      <c r="A299" s="37" t="s">
        <v>37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>SUM(M299:Y299)</f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38</v>
      </c>
      <c r="B300" s="40">
        <f t="shared" ref="B300:AA300" si="62">SUM(B296:B299)</f>
        <v>4717000</v>
      </c>
      <c r="C300" s="40">
        <f t="shared" si="62"/>
        <v>-79000</v>
      </c>
      <c r="D300" s="40">
        <f t="shared" si="62"/>
        <v>4638000</v>
      </c>
      <c r="E300" s="40">
        <f t="shared" si="62"/>
        <v>956733.35</v>
      </c>
      <c r="F300" s="40">
        <f t="shared" si="62"/>
        <v>1122959.0299999998</v>
      </c>
      <c r="G300" s="40">
        <f t="shared" si="62"/>
        <v>0</v>
      </c>
      <c r="H300" s="40">
        <f t="shared" si="62"/>
        <v>0</v>
      </c>
      <c r="I300" s="40">
        <f t="shared" si="62"/>
        <v>0</v>
      </c>
      <c r="J300" s="40">
        <f t="shared" si="62"/>
        <v>0</v>
      </c>
      <c r="K300" s="40">
        <f t="shared" si="62"/>
        <v>0</v>
      </c>
      <c r="L300" s="40">
        <f t="shared" si="62"/>
        <v>0</v>
      </c>
      <c r="M300" s="40">
        <f t="shared" si="62"/>
        <v>0</v>
      </c>
      <c r="N300" s="40">
        <f t="shared" si="62"/>
        <v>257172.14</v>
      </c>
      <c r="O300" s="40">
        <f t="shared" si="62"/>
        <v>301818.14</v>
      </c>
      <c r="P300" s="40">
        <f t="shared" si="62"/>
        <v>397743.06999999995</v>
      </c>
      <c r="Q300" s="40">
        <f t="shared" si="62"/>
        <v>307302.74</v>
      </c>
      <c r="R300" s="40">
        <f t="shared" si="62"/>
        <v>558227.64</v>
      </c>
      <c r="S300" s="40">
        <f t="shared" si="62"/>
        <v>257428.65</v>
      </c>
      <c r="T300" s="40">
        <f t="shared" si="62"/>
        <v>0</v>
      </c>
      <c r="U300" s="40">
        <f t="shared" si="62"/>
        <v>0</v>
      </c>
      <c r="V300" s="40">
        <f t="shared" si="62"/>
        <v>0</v>
      </c>
      <c r="W300" s="40">
        <f t="shared" si="62"/>
        <v>0</v>
      </c>
      <c r="X300" s="40">
        <f t="shared" si="62"/>
        <v>0</v>
      </c>
      <c r="Y300" s="40">
        <f t="shared" si="62"/>
        <v>0</v>
      </c>
      <c r="Z300" s="40">
        <f t="shared" si="62"/>
        <v>2079692.38</v>
      </c>
      <c r="AA300" s="40">
        <f t="shared" si="62"/>
        <v>2558307.62</v>
      </c>
      <c r="AB300" s="41">
        <f>Z300/D300</f>
        <v>0.44840284174213019</v>
      </c>
      <c r="AC300" s="33"/>
    </row>
    <row r="301" spans="1:29" s="34" customFormat="1" ht="18" hidden="1" customHeight="1" x14ac:dyDescent="0.25">
      <c r="A301" s="42" t="s">
        <v>39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>SUM(M301:Y301)</f>
        <v>0</v>
      </c>
      <c r="AA301" s="32">
        <f>D301-Z301</f>
        <v>0</v>
      </c>
      <c r="AB301" s="38"/>
      <c r="AC301" s="33"/>
    </row>
    <row r="302" spans="1:29" s="34" customFormat="1" ht="18" customHeight="1" x14ac:dyDescent="0.25">
      <c r="A302" s="39" t="s">
        <v>40</v>
      </c>
      <c r="B302" s="40">
        <f t="shared" ref="B302:AA302" si="63">B301+B300</f>
        <v>4717000</v>
      </c>
      <c r="C302" s="40">
        <f t="shared" si="63"/>
        <v>-79000</v>
      </c>
      <c r="D302" s="40">
        <f t="shared" si="63"/>
        <v>4638000</v>
      </c>
      <c r="E302" s="40">
        <f t="shared" si="63"/>
        <v>956733.35</v>
      </c>
      <c r="F302" s="40">
        <f t="shared" si="63"/>
        <v>1122959.0299999998</v>
      </c>
      <c r="G302" s="40">
        <f t="shared" si="63"/>
        <v>0</v>
      </c>
      <c r="H302" s="40">
        <f t="shared" si="63"/>
        <v>0</v>
      </c>
      <c r="I302" s="40">
        <f t="shared" si="63"/>
        <v>0</v>
      </c>
      <c r="J302" s="40">
        <f t="shared" si="63"/>
        <v>0</v>
      </c>
      <c r="K302" s="40">
        <f t="shared" si="63"/>
        <v>0</v>
      </c>
      <c r="L302" s="40">
        <f t="shared" si="63"/>
        <v>0</v>
      </c>
      <c r="M302" s="40">
        <f t="shared" si="63"/>
        <v>0</v>
      </c>
      <c r="N302" s="40">
        <f t="shared" si="63"/>
        <v>257172.14</v>
      </c>
      <c r="O302" s="40">
        <f t="shared" si="63"/>
        <v>301818.14</v>
      </c>
      <c r="P302" s="40">
        <f t="shared" si="63"/>
        <v>397743.06999999995</v>
      </c>
      <c r="Q302" s="40">
        <f t="shared" si="63"/>
        <v>307302.74</v>
      </c>
      <c r="R302" s="40">
        <f t="shared" si="63"/>
        <v>558227.64</v>
      </c>
      <c r="S302" s="40">
        <f t="shared" si="63"/>
        <v>257428.65</v>
      </c>
      <c r="T302" s="40">
        <f t="shared" si="63"/>
        <v>0</v>
      </c>
      <c r="U302" s="40">
        <f t="shared" si="63"/>
        <v>0</v>
      </c>
      <c r="V302" s="40">
        <f t="shared" si="63"/>
        <v>0</v>
      </c>
      <c r="W302" s="40">
        <f t="shared" si="63"/>
        <v>0</v>
      </c>
      <c r="X302" s="40">
        <f t="shared" si="63"/>
        <v>0</v>
      </c>
      <c r="Y302" s="40">
        <f t="shared" si="63"/>
        <v>0</v>
      </c>
      <c r="Z302" s="40">
        <f t="shared" si="63"/>
        <v>2079692.38</v>
      </c>
      <c r="AA302" s="40">
        <f t="shared" si="63"/>
        <v>2558307.62</v>
      </c>
      <c r="AB302" s="41">
        <f>Z302/D302</f>
        <v>0.44840284174213019</v>
      </c>
      <c r="AC302" s="43"/>
    </row>
    <row r="303" spans="1:29" s="34" customFormat="1" ht="15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customHeight="1" x14ac:dyDescent="0.25">
      <c r="A305" s="47" t="s">
        <v>44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customHeight="1" x14ac:dyDescent="0.2">
      <c r="A306" s="37" t="s">
        <v>34</v>
      </c>
      <c r="B306" s="32">
        <f>[1]consoCURRENT!E6465</f>
        <v>3925000</v>
      </c>
      <c r="C306" s="32">
        <f>[1]consoCURRENT!F6465</f>
        <v>0</v>
      </c>
      <c r="D306" s="32">
        <f>[1]consoCURRENT!G6465</f>
        <v>3925000</v>
      </c>
      <c r="E306" s="32">
        <f>[1]consoCURRENT!H6465</f>
        <v>872178.54</v>
      </c>
      <c r="F306" s="32">
        <f>[1]consoCURRENT!I6465</f>
        <v>1225701.3600000001</v>
      </c>
      <c r="G306" s="32">
        <f>[1]consoCURRENT!J6465</f>
        <v>0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247069</v>
      </c>
      <c r="O306" s="32">
        <f>[1]consoCURRENT!R6465</f>
        <v>324850.05000000005</v>
      </c>
      <c r="P306" s="32">
        <f>[1]consoCURRENT!S6465</f>
        <v>300259.49</v>
      </c>
      <c r="Q306" s="32">
        <f>[1]consoCURRENT!T6465</f>
        <v>324245.16000000003</v>
      </c>
      <c r="R306" s="32">
        <f>[1]consoCURRENT!U6465</f>
        <v>542153.84</v>
      </c>
      <c r="S306" s="32">
        <f>[1]consoCURRENT!V6465</f>
        <v>359302.36000000004</v>
      </c>
      <c r="T306" s="32">
        <f>[1]consoCURRENT!W6465</f>
        <v>0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2097879.9</v>
      </c>
      <c r="AA306" s="32">
        <f>D306-Z306</f>
        <v>1827120.1</v>
      </c>
      <c r="AB306" s="38">
        <f>Z306/D306</f>
        <v>0.53449169426751586</v>
      </c>
      <c r="AC306" s="33"/>
    </row>
    <row r="307" spans="1:29" s="34" customFormat="1" ht="18" customHeight="1" x14ac:dyDescent="0.2">
      <c r="A307" s="37" t="s">
        <v>35</v>
      </c>
      <c r="B307" s="32">
        <f>[1]consoCURRENT!E6578</f>
        <v>791000</v>
      </c>
      <c r="C307" s="32">
        <f>[1]consoCURRENT!F6578</f>
        <v>0</v>
      </c>
      <c r="D307" s="32">
        <f>[1]consoCURRENT!G6578</f>
        <v>791000</v>
      </c>
      <c r="E307" s="32">
        <f>[1]consoCURRENT!H6578</f>
        <v>183949.76</v>
      </c>
      <c r="F307" s="32">
        <f>[1]consoCURRENT!I6578</f>
        <v>119751.37000000001</v>
      </c>
      <c r="G307" s="32">
        <f>[1]consoCURRENT!J6578</f>
        <v>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15265.92</v>
      </c>
      <c r="O307" s="32">
        <f>[1]consoCURRENT!R6578</f>
        <v>69180</v>
      </c>
      <c r="P307" s="32">
        <f>[1]consoCURRENT!S6578</f>
        <v>99503.84</v>
      </c>
      <c r="Q307" s="32">
        <f>[1]consoCURRENT!T6578</f>
        <v>0</v>
      </c>
      <c r="R307" s="32">
        <f>[1]consoCURRENT!U6578</f>
        <v>52094.35</v>
      </c>
      <c r="S307" s="32">
        <f>[1]consoCURRENT!V6578</f>
        <v>67657.02</v>
      </c>
      <c r="T307" s="32">
        <f>[1]consoCURRENT!W6578</f>
        <v>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>SUM(M307:Y307)</f>
        <v>303701.13</v>
      </c>
      <c r="AA307" s="32">
        <f>D307-Z307</f>
        <v>487298.87</v>
      </c>
      <c r="AB307" s="38">
        <f>Z307/D307</f>
        <v>0.38394580278128954</v>
      </c>
      <c r="AC307" s="33"/>
    </row>
    <row r="308" spans="1:29" s="34" customFormat="1" ht="18" customHeight="1" x14ac:dyDescent="0.2">
      <c r="A308" s="37" t="s">
        <v>36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>SUM(M308:Y308)</f>
        <v>0</v>
      </c>
      <c r="AA308" s="32">
        <f>D308-Z308</f>
        <v>0</v>
      </c>
      <c r="AB308" s="38"/>
      <c r="AC308" s="33"/>
    </row>
    <row r="309" spans="1:29" s="34" customFormat="1" ht="18" customHeight="1" x14ac:dyDescent="0.2">
      <c r="A309" s="37" t="s">
        <v>37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>SUM(M309:Y309)</f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38</v>
      </c>
      <c r="B310" s="40">
        <f t="shared" ref="B310:AA310" si="64">SUM(B306:B309)</f>
        <v>4716000</v>
      </c>
      <c r="C310" s="40">
        <f t="shared" si="64"/>
        <v>0</v>
      </c>
      <c r="D310" s="40">
        <f t="shared" si="64"/>
        <v>4716000</v>
      </c>
      <c r="E310" s="40">
        <f t="shared" si="64"/>
        <v>1056128.3</v>
      </c>
      <c r="F310" s="40">
        <f t="shared" si="64"/>
        <v>1345452.7300000002</v>
      </c>
      <c r="G310" s="40">
        <f t="shared" si="64"/>
        <v>0</v>
      </c>
      <c r="H310" s="40">
        <f t="shared" si="64"/>
        <v>0</v>
      </c>
      <c r="I310" s="40">
        <f t="shared" si="64"/>
        <v>0</v>
      </c>
      <c r="J310" s="40">
        <f t="shared" si="64"/>
        <v>0</v>
      </c>
      <c r="K310" s="40">
        <f t="shared" si="64"/>
        <v>0</v>
      </c>
      <c r="L310" s="40">
        <f t="shared" si="64"/>
        <v>0</v>
      </c>
      <c r="M310" s="40">
        <f t="shared" si="64"/>
        <v>0</v>
      </c>
      <c r="N310" s="40">
        <f t="shared" si="64"/>
        <v>262334.92</v>
      </c>
      <c r="O310" s="40">
        <f t="shared" si="64"/>
        <v>394030.05000000005</v>
      </c>
      <c r="P310" s="40">
        <f t="shared" si="64"/>
        <v>399763.32999999996</v>
      </c>
      <c r="Q310" s="40">
        <f t="shared" si="64"/>
        <v>324245.16000000003</v>
      </c>
      <c r="R310" s="40">
        <f t="shared" si="64"/>
        <v>594248.18999999994</v>
      </c>
      <c r="S310" s="40">
        <f t="shared" si="64"/>
        <v>426959.38000000006</v>
      </c>
      <c r="T310" s="40">
        <f t="shared" si="64"/>
        <v>0</v>
      </c>
      <c r="U310" s="40">
        <f t="shared" si="64"/>
        <v>0</v>
      </c>
      <c r="V310" s="40">
        <f t="shared" si="64"/>
        <v>0</v>
      </c>
      <c r="W310" s="40">
        <f t="shared" si="64"/>
        <v>0</v>
      </c>
      <c r="X310" s="40">
        <f t="shared" si="64"/>
        <v>0</v>
      </c>
      <c r="Y310" s="40">
        <f t="shared" si="64"/>
        <v>0</v>
      </c>
      <c r="Z310" s="40">
        <f t="shared" si="64"/>
        <v>2401581.0299999998</v>
      </c>
      <c r="AA310" s="40">
        <f t="shared" si="64"/>
        <v>2314418.9700000002</v>
      </c>
      <c r="AB310" s="41">
        <f>Z310/D310</f>
        <v>0.50924110050890581</v>
      </c>
      <c r="AC310" s="33"/>
    </row>
    <row r="311" spans="1:29" s="34" customFormat="1" ht="18" hidden="1" customHeight="1" x14ac:dyDescent="0.25">
      <c r="A311" s="42" t="s">
        <v>39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>SUM(M311:Y311)</f>
        <v>0</v>
      </c>
      <c r="AA311" s="32">
        <f>D311-Z311</f>
        <v>0</v>
      </c>
      <c r="AB311" s="38"/>
      <c r="AC311" s="33"/>
    </row>
    <row r="312" spans="1:29" s="34" customFormat="1" ht="18" customHeight="1" x14ac:dyDescent="0.25">
      <c r="A312" s="39" t="s">
        <v>40</v>
      </c>
      <c r="B312" s="40">
        <f t="shared" ref="B312:AA312" si="65">B311+B310</f>
        <v>4716000</v>
      </c>
      <c r="C312" s="40">
        <f t="shared" si="65"/>
        <v>0</v>
      </c>
      <c r="D312" s="40">
        <f t="shared" si="65"/>
        <v>4716000</v>
      </c>
      <c r="E312" s="40">
        <f t="shared" si="65"/>
        <v>1056128.3</v>
      </c>
      <c r="F312" s="40">
        <f t="shared" si="65"/>
        <v>1345452.7300000002</v>
      </c>
      <c r="G312" s="40">
        <f t="shared" si="65"/>
        <v>0</v>
      </c>
      <c r="H312" s="40">
        <f t="shared" si="65"/>
        <v>0</v>
      </c>
      <c r="I312" s="40">
        <f t="shared" si="65"/>
        <v>0</v>
      </c>
      <c r="J312" s="40">
        <f t="shared" si="65"/>
        <v>0</v>
      </c>
      <c r="K312" s="40">
        <f t="shared" si="65"/>
        <v>0</v>
      </c>
      <c r="L312" s="40">
        <f t="shared" si="65"/>
        <v>0</v>
      </c>
      <c r="M312" s="40">
        <f t="shared" si="65"/>
        <v>0</v>
      </c>
      <c r="N312" s="40">
        <f t="shared" si="65"/>
        <v>262334.92</v>
      </c>
      <c r="O312" s="40">
        <f t="shared" si="65"/>
        <v>394030.05000000005</v>
      </c>
      <c r="P312" s="40">
        <f t="shared" si="65"/>
        <v>399763.32999999996</v>
      </c>
      <c r="Q312" s="40">
        <f t="shared" si="65"/>
        <v>324245.16000000003</v>
      </c>
      <c r="R312" s="40">
        <f t="shared" si="65"/>
        <v>594248.18999999994</v>
      </c>
      <c r="S312" s="40">
        <f t="shared" si="65"/>
        <v>426959.38000000006</v>
      </c>
      <c r="T312" s="40">
        <f t="shared" si="65"/>
        <v>0</v>
      </c>
      <c r="U312" s="40">
        <f t="shared" si="65"/>
        <v>0</v>
      </c>
      <c r="V312" s="40">
        <f t="shared" si="65"/>
        <v>0</v>
      </c>
      <c r="W312" s="40">
        <f t="shared" si="65"/>
        <v>0</v>
      </c>
      <c r="X312" s="40">
        <f t="shared" si="65"/>
        <v>0</v>
      </c>
      <c r="Y312" s="40">
        <f t="shared" si="65"/>
        <v>0</v>
      </c>
      <c r="Z312" s="40">
        <f t="shared" si="65"/>
        <v>2401581.0299999998</v>
      </c>
      <c r="AA312" s="40">
        <f t="shared" si="65"/>
        <v>2314418.9700000002</v>
      </c>
      <c r="AB312" s="41">
        <f>Z312/D312</f>
        <v>0.50924110050890581</v>
      </c>
      <c r="AC312" s="43"/>
    </row>
    <row r="313" spans="1:29" s="34" customFormat="1" ht="10.9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9" customHeight="1" x14ac:dyDescent="0.25">
      <c r="A314" s="47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customHeight="1" x14ac:dyDescent="0.25">
      <c r="A315" s="47" t="s">
        <v>45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customHeight="1" x14ac:dyDescent="0.2">
      <c r="A316" s="37" t="s">
        <v>34</v>
      </c>
      <c r="B316" s="32">
        <f>[1]consoCURRENT!E6678</f>
        <v>3925000</v>
      </c>
      <c r="C316" s="32">
        <f>[1]consoCURRENT!F6678</f>
        <v>0</v>
      </c>
      <c r="D316" s="32">
        <f>[1]consoCURRENT!G6678</f>
        <v>3925000</v>
      </c>
      <c r="E316" s="32">
        <f>[1]consoCURRENT!H6678</f>
        <v>693691.36</v>
      </c>
      <c r="F316" s="32">
        <f>[1]consoCURRENT!I6678</f>
        <v>830930.86</v>
      </c>
      <c r="G316" s="32">
        <f>[1]consoCURRENT!J6678</f>
        <v>0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217710.56</v>
      </c>
      <c r="O316" s="32">
        <f>[1]consoCURRENT!R6678</f>
        <v>233233.66</v>
      </c>
      <c r="P316" s="32">
        <f>[1]consoCURRENT!S6678</f>
        <v>242747.14</v>
      </c>
      <c r="Q316" s="32">
        <f>[1]consoCURRENT!T6678</f>
        <v>179302</v>
      </c>
      <c r="R316" s="32">
        <f>[1]consoCURRENT!U6678</f>
        <v>377511.62</v>
      </c>
      <c r="S316" s="32">
        <f>[1]consoCURRENT!V6678</f>
        <v>274117.24</v>
      </c>
      <c r="T316" s="32">
        <f>[1]consoCURRENT!W6678</f>
        <v>0</v>
      </c>
      <c r="U316" s="32">
        <f>[1]consoCURRENT!X6678</f>
        <v>0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1524622.22</v>
      </c>
      <c r="AA316" s="32">
        <f>D316-Z316</f>
        <v>2400377.7800000003</v>
      </c>
      <c r="AB316" s="38">
        <f>Z316/D316</f>
        <v>0.38843878216560507</v>
      </c>
      <c r="AC316" s="33"/>
    </row>
    <row r="317" spans="1:29" s="34" customFormat="1" ht="18" customHeight="1" x14ac:dyDescent="0.2">
      <c r="A317" s="37" t="s">
        <v>35</v>
      </c>
      <c r="B317" s="32">
        <f>[1]consoCURRENT!E6791</f>
        <v>792000</v>
      </c>
      <c r="C317" s="32">
        <f>[1]consoCURRENT!F6791</f>
        <v>-79200</v>
      </c>
      <c r="D317" s="32">
        <f>[1]consoCURRENT!G6791</f>
        <v>712800</v>
      </c>
      <c r="E317" s="32">
        <f>[1]consoCURRENT!H6791</f>
        <v>193256.44</v>
      </c>
      <c r="F317" s="32">
        <f>[1]consoCURRENT!I6791</f>
        <v>-60843.17</v>
      </c>
      <c r="G317" s="32">
        <f>[1]consoCURRENT!J6791</f>
        <v>0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128816.07</v>
      </c>
      <c r="O317" s="32">
        <f>[1]consoCURRENT!R6791</f>
        <v>48389.17</v>
      </c>
      <c r="P317" s="32">
        <f>[1]consoCURRENT!S6791</f>
        <v>16051.2</v>
      </c>
      <c r="Q317" s="32">
        <f>[1]consoCURRENT!T6791</f>
        <v>0</v>
      </c>
      <c r="R317" s="32">
        <f>[1]consoCURRENT!U6791</f>
        <v>-60843.17</v>
      </c>
      <c r="S317" s="32">
        <f>[1]consoCURRENT!V6791</f>
        <v>0</v>
      </c>
      <c r="T317" s="32">
        <f>[1]consoCURRENT!W6791</f>
        <v>0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>SUM(M317:Y317)</f>
        <v>132413.27000000002</v>
      </c>
      <c r="AA317" s="32">
        <f>D317-Z317</f>
        <v>580386.73</v>
      </c>
      <c r="AB317" s="38">
        <f>Z317/D317</f>
        <v>0.18576496913580248</v>
      </c>
      <c r="AC317" s="33"/>
    </row>
    <row r="318" spans="1:29" s="34" customFormat="1" ht="18" customHeight="1" x14ac:dyDescent="0.2">
      <c r="A318" s="49" t="s">
        <v>36</v>
      </c>
      <c r="B318" s="50">
        <f>[1]consoCURRENT!E6797</f>
        <v>0</v>
      </c>
      <c r="C318" s="50">
        <f>[1]consoCURRENT!F6797</f>
        <v>0</v>
      </c>
      <c r="D318" s="50">
        <f>[1]consoCURRENT!G6797</f>
        <v>0</v>
      </c>
      <c r="E318" s="50">
        <f>[1]consoCURRENT!H6797</f>
        <v>0</v>
      </c>
      <c r="F318" s="50">
        <f>[1]consoCURRENT!I6797</f>
        <v>0</v>
      </c>
      <c r="G318" s="50">
        <f>[1]consoCURRENT!J6797</f>
        <v>0</v>
      </c>
      <c r="H318" s="50">
        <f>[1]consoCURRENT!K6797</f>
        <v>0</v>
      </c>
      <c r="I318" s="50">
        <f>[1]consoCURRENT!L6797</f>
        <v>0</v>
      </c>
      <c r="J318" s="50">
        <f>[1]consoCURRENT!M6797</f>
        <v>0</v>
      </c>
      <c r="K318" s="50">
        <f>[1]consoCURRENT!N6797</f>
        <v>0</v>
      </c>
      <c r="L318" s="50">
        <f>[1]consoCURRENT!O6797</f>
        <v>0</v>
      </c>
      <c r="M318" s="50">
        <f>[1]consoCURRENT!P6797</f>
        <v>0</v>
      </c>
      <c r="N318" s="50">
        <f>[1]consoCURRENT!Q6797</f>
        <v>0</v>
      </c>
      <c r="O318" s="50">
        <f>[1]consoCURRENT!R6797</f>
        <v>0</v>
      </c>
      <c r="P318" s="50">
        <f>[1]consoCURRENT!S6797</f>
        <v>0</v>
      </c>
      <c r="Q318" s="50">
        <f>[1]consoCURRENT!T6797</f>
        <v>0</v>
      </c>
      <c r="R318" s="50">
        <f>[1]consoCURRENT!U6797</f>
        <v>0</v>
      </c>
      <c r="S318" s="50">
        <f>[1]consoCURRENT!V6797</f>
        <v>0</v>
      </c>
      <c r="T318" s="50">
        <f>[1]consoCURRENT!W6797</f>
        <v>0</v>
      </c>
      <c r="U318" s="50">
        <f>[1]consoCURRENT!X6797</f>
        <v>0</v>
      </c>
      <c r="V318" s="50">
        <f>[1]consoCURRENT!Y6797</f>
        <v>0</v>
      </c>
      <c r="W318" s="50">
        <f>[1]consoCURRENT!Z6797</f>
        <v>0</v>
      </c>
      <c r="X318" s="50">
        <f>[1]consoCURRENT!AA6797</f>
        <v>0</v>
      </c>
      <c r="Y318" s="50">
        <f>[1]consoCURRENT!AB6797</f>
        <v>0</v>
      </c>
      <c r="Z318" s="50">
        <f>SUM(M318:Y318)</f>
        <v>0</v>
      </c>
      <c r="AA318" s="50">
        <f>D318-Z318</f>
        <v>0</v>
      </c>
      <c r="AB318" s="51"/>
      <c r="AC318" s="50"/>
    </row>
    <row r="319" spans="1:29" s="34" customFormat="1" ht="22.9" customHeight="1" x14ac:dyDescent="0.2">
      <c r="A319" s="37" t="s">
        <v>37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>SUM(M319:Y319)</f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38</v>
      </c>
      <c r="B320" s="40">
        <f t="shared" ref="B320:AA320" si="66">SUM(B316:B319)</f>
        <v>4717000</v>
      </c>
      <c r="C320" s="40">
        <f t="shared" si="66"/>
        <v>-79200</v>
      </c>
      <c r="D320" s="40">
        <f t="shared" si="66"/>
        <v>4637800</v>
      </c>
      <c r="E320" s="40">
        <f t="shared" si="66"/>
        <v>886947.8</v>
      </c>
      <c r="F320" s="40">
        <f t="shared" si="66"/>
        <v>770087.69</v>
      </c>
      <c r="G320" s="40">
        <f t="shared" si="66"/>
        <v>0</v>
      </c>
      <c r="H320" s="40">
        <f t="shared" si="66"/>
        <v>0</v>
      </c>
      <c r="I320" s="40">
        <f t="shared" si="66"/>
        <v>0</v>
      </c>
      <c r="J320" s="40">
        <f t="shared" si="66"/>
        <v>0</v>
      </c>
      <c r="K320" s="40">
        <f t="shared" si="66"/>
        <v>0</v>
      </c>
      <c r="L320" s="40">
        <f t="shared" si="66"/>
        <v>0</v>
      </c>
      <c r="M320" s="40">
        <f t="shared" si="66"/>
        <v>0</v>
      </c>
      <c r="N320" s="40">
        <f t="shared" si="66"/>
        <v>346526.63</v>
      </c>
      <c r="O320" s="40">
        <f t="shared" si="66"/>
        <v>281622.83</v>
      </c>
      <c r="P320" s="40">
        <f t="shared" si="66"/>
        <v>258798.34000000003</v>
      </c>
      <c r="Q320" s="40">
        <f t="shared" si="66"/>
        <v>179302</v>
      </c>
      <c r="R320" s="40">
        <f t="shared" si="66"/>
        <v>316668.45</v>
      </c>
      <c r="S320" s="40">
        <f t="shared" si="66"/>
        <v>274117.24</v>
      </c>
      <c r="T320" s="40">
        <f t="shared" si="66"/>
        <v>0</v>
      </c>
      <c r="U320" s="40">
        <f t="shared" si="66"/>
        <v>0</v>
      </c>
      <c r="V320" s="40">
        <f t="shared" si="66"/>
        <v>0</v>
      </c>
      <c r="W320" s="40">
        <f t="shared" si="66"/>
        <v>0</v>
      </c>
      <c r="X320" s="40">
        <f t="shared" si="66"/>
        <v>0</v>
      </c>
      <c r="Y320" s="40">
        <f t="shared" si="66"/>
        <v>0</v>
      </c>
      <c r="Z320" s="40">
        <f t="shared" si="66"/>
        <v>1657035.49</v>
      </c>
      <c r="AA320" s="40">
        <f t="shared" si="66"/>
        <v>2980764.5100000002</v>
      </c>
      <c r="AB320" s="41">
        <f>Z320/D320</f>
        <v>0.35728912199749879</v>
      </c>
      <c r="AC320" s="33"/>
    </row>
    <row r="321" spans="1:29" s="34" customFormat="1" ht="4.1500000000000004" hidden="1" customHeight="1" x14ac:dyDescent="0.25">
      <c r="A321" s="42" t="s">
        <v>39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>SUM(M321:Y321)</f>
        <v>0</v>
      </c>
      <c r="AA321" s="32">
        <f>D321-Z321</f>
        <v>0</v>
      </c>
      <c r="AB321" s="38"/>
      <c r="AC321" s="33"/>
    </row>
    <row r="322" spans="1:29" s="34" customFormat="1" ht="18" customHeight="1" x14ac:dyDescent="0.25">
      <c r="A322" s="39" t="s">
        <v>40</v>
      </c>
      <c r="B322" s="40">
        <f t="shared" ref="B322:AA322" si="67">B321+B320</f>
        <v>4717000</v>
      </c>
      <c r="C322" s="40">
        <f t="shared" si="67"/>
        <v>-79200</v>
      </c>
      <c r="D322" s="40">
        <f t="shared" si="67"/>
        <v>4637800</v>
      </c>
      <c r="E322" s="40">
        <f t="shared" si="67"/>
        <v>886947.8</v>
      </c>
      <c r="F322" s="40">
        <f t="shared" si="67"/>
        <v>770087.69</v>
      </c>
      <c r="G322" s="40">
        <f t="shared" si="67"/>
        <v>0</v>
      </c>
      <c r="H322" s="40">
        <f t="shared" si="67"/>
        <v>0</v>
      </c>
      <c r="I322" s="40">
        <f t="shared" si="67"/>
        <v>0</v>
      </c>
      <c r="J322" s="40">
        <f t="shared" si="67"/>
        <v>0</v>
      </c>
      <c r="K322" s="40">
        <f t="shared" si="67"/>
        <v>0</v>
      </c>
      <c r="L322" s="40">
        <f t="shared" si="67"/>
        <v>0</v>
      </c>
      <c r="M322" s="40">
        <f t="shared" si="67"/>
        <v>0</v>
      </c>
      <c r="N322" s="40">
        <f t="shared" si="67"/>
        <v>346526.63</v>
      </c>
      <c r="O322" s="40">
        <f t="shared" si="67"/>
        <v>281622.83</v>
      </c>
      <c r="P322" s="40">
        <f t="shared" si="67"/>
        <v>258798.34000000003</v>
      </c>
      <c r="Q322" s="40">
        <f t="shared" si="67"/>
        <v>179302</v>
      </c>
      <c r="R322" s="40">
        <f t="shared" si="67"/>
        <v>316668.45</v>
      </c>
      <c r="S322" s="40">
        <f t="shared" si="67"/>
        <v>274117.24</v>
      </c>
      <c r="T322" s="40">
        <f t="shared" si="67"/>
        <v>0</v>
      </c>
      <c r="U322" s="40">
        <f t="shared" si="67"/>
        <v>0</v>
      </c>
      <c r="V322" s="40">
        <f t="shared" si="67"/>
        <v>0</v>
      </c>
      <c r="W322" s="40">
        <f t="shared" si="67"/>
        <v>0</v>
      </c>
      <c r="X322" s="40">
        <f t="shared" si="67"/>
        <v>0</v>
      </c>
      <c r="Y322" s="40">
        <f t="shared" si="67"/>
        <v>0</v>
      </c>
      <c r="Z322" s="40">
        <f t="shared" si="67"/>
        <v>1657035.49</v>
      </c>
      <c r="AA322" s="40">
        <f t="shared" si="67"/>
        <v>2980764.5100000002</v>
      </c>
      <c r="AB322" s="41">
        <f>Z322/D322</f>
        <v>0.35728912199749879</v>
      </c>
      <c r="AC322" s="43"/>
    </row>
    <row r="323" spans="1:29" s="34" customFormat="1" ht="15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customHeight="1" x14ac:dyDescent="0.25">
      <c r="A325" s="47" t="s">
        <v>46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customHeight="1" x14ac:dyDescent="0.2">
      <c r="A326" s="37" t="s">
        <v>34</v>
      </c>
      <c r="B326" s="32">
        <f>[1]consoCURRENT!E6891</f>
        <v>4220000</v>
      </c>
      <c r="C326" s="32">
        <f>[1]consoCURRENT!F6891</f>
        <v>0</v>
      </c>
      <c r="D326" s="32">
        <f>[1]consoCURRENT!G6891</f>
        <v>4220000</v>
      </c>
      <c r="E326" s="32">
        <f>[1]consoCURRENT!H6891</f>
        <v>861425.54</v>
      </c>
      <c r="F326" s="32">
        <f>[1]consoCURRENT!I6891</f>
        <v>1181998.96</v>
      </c>
      <c r="G326" s="32">
        <f>[1]consoCURRENT!J6891</f>
        <v>0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276437.28000000003</v>
      </c>
      <c r="O326" s="32">
        <f>[1]consoCURRENT!R6891</f>
        <v>283110.26</v>
      </c>
      <c r="P326" s="32">
        <f>[1]consoCURRENT!S6891</f>
        <v>301878</v>
      </c>
      <c r="Q326" s="32">
        <f>[1]consoCURRENT!T6891</f>
        <v>289618.89999999997</v>
      </c>
      <c r="R326" s="32">
        <f>[1]consoCURRENT!U6891</f>
        <v>0</v>
      </c>
      <c r="S326" s="32">
        <f>[1]consoCURRENT!V6891</f>
        <v>892380.06</v>
      </c>
      <c r="T326" s="32">
        <f>[1]consoCURRENT!W6891</f>
        <v>0</v>
      </c>
      <c r="U326" s="32">
        <f>[1]consoCURRENT!X6891</f>
        <v>0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2043424.5</v>
      </c>
      <c r="AA326" s="32">
        <f>D326-Z326</f>
        <v>2176575.5</v>
      </c>
      <c r="AB326" s="38">
        <f>Z326/D326</f>
        <v>0.48422381516587676</v>
      </c>
      <c r="AC326" s="33"/>
    </row>
    <row r="327" spans="1:29" s="34" customFormat="1" ht="18" customHeight="1" x14ac:dyDescent="0.2">
      <c r="A327" s="37" t="s">
        <v>35</v>
      </c>
      <c r="B327" s="32">
        <f>[1]consoCURRENT!E7004</f>
        <v>792000</v>
      </c>
      <c r="C327" s="32">
        <f>[1]consoCURRENT!F7004</f>
        <v>-140000</v>
      </c>
      <c r="D327" s="32">
        <f>[1]consoCURRENT!G7004</f>
        <v>652000</v>
      </c>
      <c r="E327" s="32">
        <f>[1]consoCURRENT!H7004</f>
        <v>0</v>
      </c>
      <c r="F327" s="32">
        <f>[1]consoCURRENT!I7004</f>
        <v>62833</v>
      </c>
      <c r="G327" s="32">
        <f>[1]consoCURRENT!J7004</f>
        <v>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0</v>
      </c>
      <c r="Q327" s="32">
        <f>[1]consoCURRENT!T7004</f>
        <v>5933</v>
      </c>
      <c r="R327" s="32">
        <f>[1]consoCURRENT!U7004</f>
        <v>0</v>
      </c>
      <c r="S327" s="32">
        <f>[1]consoCURRENT!V7004</f>
        <v>56900</v>
      </c>
      <c r="T327" s="32">
        <f>[1]consoCURRENT!W7004</f>
        <v>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>SUM(M327:Y327)</f>
        <v>62833</v>
      </c>
      <c r="AA327" s="32">
        <f>D327-Z327</f>
        <v>589167</v>
      </c>
      <c r="AB327" s="38">
        <f>Z327/D327</f>
        <v>9.6369631901840488E-2</v>
      </c>
      <c r="AC327" s="33"/>
    </row>
    <row r="328" spans="1:29" s="34" customFormat="1" ht="18" customHeight="1" x14ac:dyDescent="0.2">
      <c r="A328" s="37" t="s">
        <v>36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>SUM(M328:Y328)</f>
        <v>0</v>
      </c>
      <c r="AA328" s="32">
        <f>D328-Z328</f>
        <v>0</v>
      </c>
      <c r="AB328" s="38"/>
      <c r="AC328" s="33"/>
    </row>
    <row r="329" spans="1:29" s="34" customFormat="1" ht="18" customHeight="1" x14ac:dyDescent="0.2">
      <c r="A329" s="37" t="s">
        <v>37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>SUM(M329:Y329)</f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38</v>
      </c>
      <c r="B330" s="40">
        <f t="shared" ref="B330:AA330" si="68">SUM(B326:B329)</f>
        <v>5012000</v>
      </c>
      <c r="C330" s="40">
        <f t="shared" si="68"/>
        <v>-140000</v>
      </c>
      <c r="D330" s="40">
        <f t="shared" si="68"/>
        <v>4872000</v>
      </c>
      <c r="E330" s="40">
        <f t="shared" si="68"/>
        <v>861425.54</v>
      </c>
      <c r="F330" s="40">
        <f t="shared" si="68"/>
        <v>1244831.96</v>
      </c>
      <c r="G330" s="40">
        <f t="shared" si="68"/>
        <v>0</v>
      </c>
      <c r="H330" s="40">
        <f t="shared" si="68"/>
        <v>0</v>
      </c>
      <c r="I330" s="40">
        <f t="shared" si="68"/>
        <v>0</v>
      </c>
      <c r="J330" s="40">
        <f t="shared" si="68"/>
        <v>0</v>
      </c>
      <c r="K330" s="40">
        <f t="shared" si="68"/>
        <v>0</v>
      </c>
      <c r="L330" s="40">
        <f t="shared" si="68"/>
        <v>0</v>
      </c>
      <c r="M330" s="40">
        <f t="shared" si="68"/>
        <v>0</v>
      </c>
      <c r="N330" s="40">
        <f t="shared" si="68"/>
        <v>276437.28000000003</v>
      </c>
      <c r="O330" s="40">
        <f t="shared" si="68"/>
        <v>283110.26</v>
      </c>
      <c r="P330" s="40">
        <f t="shared" si="68"/>
        <v>301878</v>
      </c>
      <c r="Q330" s="40">
        <f t="shared" si="68"/>
        <v>295551.89999999997</v>
      </c>
      <c r="R330" s="40">
        <f t="shared" si="68"/>
        <v>0</v>
      </c>
      <c r="S330" s="40">
        <f t="shared" si="68"/>
        <v>949280.06</v>
      </c>
      <c r="T330" s="40">
        <f t="shared" si="68"/>
        <v>0</v>
      </c>
      <c r="U330" s="40">
        <f t="shared" si="68"/>
        <v>0</v>
      </c>
      <c r="V330" s="40">
        <f t="shared" si="68"/>
        <v>0</v>
      </c>
      <c r="W330" s="40">
        <f t="shared" si="68"/>
        <v>0</v>
      </c>
      <c r="X330" s="40">
        <f t="shared" si="68"/>
        <v>0</v>
      </c>
      <c r="Y330" s="40">
        <f t="shared" si="68"/>
        <v>0</v>
      </c>
      <c r="Z330" s="40">
        <f t="shared" si="68"/>
        <v>2106257.5</v>
      </c>
      <c r="AA330" s="40">
        <f t="shared" si="68"/>
        <v>2765742.5</v>
      </c>
      <c r="AB330" s="41">
        <f>Z330/D330</f>
        <v>0.43231886288998356</v>
      </c>
      <c r="AC330" s="33"/>
    </row>
    <row r="331" spans="1:29" s="34" customFormat="1" ht="18" hidden="1" customHeight="1" x14ac:dyDescent="0.25">
      <c r="A331" s="42" t="s">
        <v>39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>SUM(M331:Y331)</f>
        <v>0</v>
      </c>
      <c r="AA331" s="32">
        <f>D331-Z331</f>
        <v>0</v>
      </c>
      <c r="AB331" s="38"/>
      <c r="AC331" s="33"/>
    </row>
    <row r="332" spans="1:29" s="34" customFormat="1" ht="18" customHeight="1" x14ac:dyDescent="0.25">
      <c r="A332" s="39" t="s">
        <v>40</v>
      </c>
      <c r="B332" s="40">
        <f t="shared" ref="B332:AA332" si="69">B331+B330</f>
        <v>5012000</v>
      </c>
      <c r="C332" s="40">
        <f t="shared" si="69"/>
        <v>-140000</v>
      </c>
      <c r="D332" s="40">
        <f t="shared" si="69"/>
        <v>4872000</v>
      </c>
      <c r="E332" s="40">
        <f t="shared" si="69"/>
        <v>861425.54</v>
      </c>
      <c r="F332" s="40">
        <f t="shared" si="69"/>
        <v>1244831.96</v>
      </c>
      <c r="G332" s="40">
        <f t="shared" si="69"/>
        <v>0</v>
      </c>
      <c r="H332" s="40">
        <f t="shared" si="69"/>
        <v>0</v>
      </c>
      <c r="I332" s="40">
        <f t="shared" si="69"/>
        <v>0</v>
      </c>
      <c r="J332" s="40">
        <f t="shared" si="69"/>
        <v>0</v>
      </c>
      <c r="K332" s="40">
        <f t="shared" si="69"/>
        <v>0</v>
      </c>
      <c r="L332" s="40">
        <f t="shared" si="69"/>
        <v>0</v>
      </c>
      <c r="M332" s="40">
        <f t="shared" si="69"/>
        <v>0</v>
      </c>
      <c r="N332" s="40">
        <f t="shared" si="69"/>
        <v>276437.28000000003</v>
      </c>
      <c r="O332" s="40">
        <f t="shared" si="69"/>
        <v>283110.26</v>
      </c>
      <c r="P332" s="40">
        <f t="shared" si="69"/>
        <v>301878</v>
      </c>
      <c r="Q332" s="40">
        <f t="shared" si="69"/>
        <v>295551.89999999997</v>
      </c>
      <c r="R332" s="40">
        <f t="shared" si="69"/>
        <v>0</v>
      </c>
      <c r="S332" s="40">
        <f t="shared" si="69"/>
        <v>949280.06</v>
      </c>
      <c r="T332" s="40">
        <f t="shared" si="69"/>
        <v>0</v>
      </c>
      <c r="U332" s="40">
        <f t="shared" si="69"/>
        <v>0</v>
      </c>
      <c r="V332" s="40">
        <f t="shared" si="69"/>
        <v>0</v>
      </c>
      <c r="W332" s="40">
        <f t="shared" si="69"/>
        <v>0</v>
      </c>
      <c r="X332" s="40">
        <f t="shared" si="69"/>
        <v>0</v>
      </c>
      <c r="Y332" s="40">
        <f t="shared" si="69"/>
        <v>0</v>
      </c>
      <c r="Z332" s="40">
        <f t="shared" si="69"/>
        <v>2106257.5</v>
      </c>
      <c r="AA332" s="40">
        <f t="shared" si="69"/>
        <v>2765742.5</v>
      </c>
      <c r="AB332" s="41">
        <f>Z332/D332</f>
        <v>0.43231886288998356</v>
      </c>
      <c r="AC332" s="43"/>
    </row>
    <row r="333" spans="1:29" s="34" customFormat="1" ht="15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customHeight="1" x14ac:dyDescent="0.25">
      <c r="A335" s="47" t="s">
        <v>47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customHeight="1" x14ac:dyDescent="0.2">
      <c r="A336" s="37" t="s">
        <v>34</v>
      </c>
      <c r="B336" s="32">
        <f>[1]consoCURRENT!E7104</f>
        <v>4220000</v>
      </c>
      <c r="C336" s="32">
        <f>[1]consoCURRENT!F7104</f>
        <v>0</v>
      </c>
      <c r="D336" s="32">
        <f>[1]consoCURRENT!G7104</f>
        <v>4220000</v>
      </c>
      <c r="E336" s="32">
        <f>[1]consoCURRENT!H7104</f>
        <v>685656.41999999993</v>
      </c>
      <c r="F336" s="32">
        <f>[1]consoCURRENT!I7104</f>
        <v>997933.09</v>
      </c>
      <c r="G336" s="32">
        <f>[1]consoCURRENT!J7104</f>
        <v>0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180914.83</v>
      </c>
      <c r="O336" s="32">
        <f>[1]consoCURRENT!R7104</f>
        <v>180914.83</v>
      </c>
      <c r="P336" s="32">
        <f>[1]consoCURRENT!S7104</f>
        <v>323826.76</v>
      </c>
      <c r="Q336" s="32">
        <f>[1]consoCURRENT!T7104</f>
        <v>271378.89</v>
      </c>
      <c r="R336" s="32">
        <f>[1]consoCURRENT!U7104</f>
        <v>386551.84</v>
      </c>
      <c r="S336" s="32">
        <f>[1]consoCURRENT!V7104</f>
        <v>340002.36</v>
      </c>
      <c r="T336" s="32">
        <f>[1]consoCURRENT!W7104</f>
        <v>0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1683589.5099999998</v>
      </c>
      <c r="AA336" s="32">
        <f>D336-Z336</f>
        <v>2536410.4900000002</v>
      </c>
      <c r="AB336" s="38">
        <f>Z336/D336</f>
        <v>0.39895486018957338</v>
      </c>
      <c r="AC336" s="33"/>
    </row>
    <row r="337" spans="1:29" s="34" customFormat="1" ht="18" customHeight="1" x14ac:dyDescent="0.2">
      <c r="A337" s="37" t="s">
        <v>35</v>
      </c>
      <c r="B337" s="32">
        <f>[1]consoCURRENT!E7217</f>
        <v>792000</v>
      </c>
      <c r="C337" s="32">
        <f>[1]consoCURRENT!F7217</f>
        <v>-68100</v>
      </c>
      <c r="D337" s="32">
        <f>[1]consoCURRENT!G7217</f>
        <v>723900</v>
      </c>
      <c r="E337" s="32">
        <f>[1]consoCURRENT!H7217</f>
        <v>10445.15</v>
      </c>
      <c r="F337" s="32">
        <f>[1]consoCURRENT!I7217</f>
        <v>22805</v>
      </c>
      <c r="G337" s="32">
        <f>[1]consoCURRENT!J7217</f>
        <v>0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1410.15</v>
      </c>
      <c r="O337" s="32">
        <f>[1]consoCURRENT!R7217</f>
        <v>8100</v>
      </c>
      <c r="P337" s="32">
        <f>[1]consoCURRENT!S7217</f>
        <v>935</v>
      </c>
      <c r="Q337" s="32">
        <f>[1]consoCURRENT!T7217</f>
        <v>10872</v>
      </c>
      <c r="R337" s="32">
        <f>[1]consoCURRENT!U7217</f>
        <v>2999</v>
      </c>
      <c r="S337" s="32">
        <f>[1]consoCURRENT!V7217</f>
        <v>8934</v>
      </c>
      <c r="T337" s="32">
        <f>[1]consoCURRENT!W7217</f>
        <v>0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>SUM(M337:Y337)</f>
        <v>33250.15</v>
      </c>
      <c r="AA337" s="32">
        <f>D337-Z337</f>
        <v>690649.85</v>
      </c>
      <c r="AB337" s="38">
        <f>Z337/D337</f>
        <v>4.5931965741124466E-2</v>
      </c>
      <c r="AC337" s="33"/>
    </row>
    <row r="338" spans="1:29" s="34" customFormat="1" ht="18" customHeight="1" x14ac:dyDescent="0.2">
      <c r="A338" s="37" t="s">
        <v>36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>SUM(M338:Y338)</f>
        <v>0</v>
      </c>
      <c r="AA338" s="32">
        <f>D338-Z338</f>
        <v>0</v>
      </c>
      <c r="AB338" s="38"/>
      <c r="AC338" s="33"/>
    </row>
    <row r="339" spans="1:29" s="34" customFormat="1" ht="18" customHeight="1" x14ac:dyDescent="0.2">
      <c r="A339" s="37" t="s">
        <v>37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>SUM(M339:Y339)</f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38</v>
      </c>
      <c r="B340" s="40">
        <f t="shared" ref="B340:AA340" si="70">SUM(B336:B339)</f>
        <v>5012000</v>
      </c>
      <c r="C340" s="40">
        <f t="shared" si="70"/>
        <v>-68100</v>
      </c>
      <c r="D340" s="40">
        <f t="shared" si="70"/>
        <v>4943900</v>
      </c>
      <c r="E340" s="40">
        <f t="shared" si="70"/>
        <v>696101.57</v>
      </c>
      <c r="F340" s="40">
        <f t="shared" si="70"/>
        <v>1020738.09</v>
      </c>
      <c r="G340" s="40">
        <f t="shared" si="70"/>
        <v>0</v>
      </c>
      <c r="H340" s="40">
        <f t="shared" si="70"/>
        <v>0</v>
      </c>
      <c r="I340" s="40">
        <f t="shared" si="70"/>
        <v>0</v>
      </c>
      <c r="J340" s="40">
        <f t="shared" si="70"/>
        <v>0</v>
      </c>
      <c r="K340" s="40">
        <f t="shared" si="70"/>
        <v>0</v>
      </c>
      <c r="L340" s="40">
        <f t="shared" si="70"/>
        <v>0</v>
      </c>
      <c r="M340" s="40">
        <f t="shared" si="70"/>
        <v>0</v>
      </c>
      <c r="N340" s="40">
        <f t="shared" si="70"/>
        <v>182324.97999999998</v>
      </c>
      <c r="O340" s="40">
        <f t="shared" si="70"/>
        <v>189014.83</v>
      </c>
      <c r="P340" s="40">
        <f t="shared" si="70"/>
        <v>324761.76</v>
      </c>
      <c r="Q340" s="40">
        <f t="shared" si="70"/>
        <v>282250.89</v>
      </c>
      <c r="R340" s="40">
        <f t="shared" si="70"/>
        <v>389550.84</v>
      </c>
      <c r="S340" s="40">
        <f t="shared" si="70"/>
        <v>348936.36</v>
      </c>
      <c r="T340" s="40">
        <f t="shared" si="70"/>
        <v>0</v>
      </c>
      <c r="U340" s="40">
        <f t="shared" si="70"/>
        <v>0</v>
      </c>
      <c r="V340" s="40">
        <f t="shared" si="70"/>
        <v>0</v>
      </c>
      <c r="W340" s="40">
        <f t="shared" si="70"/>
        <v>0</v>
      </c>
      <c r="X340" s="40">
        <f t="shared" si="70"/>
        <v>0</v>
      </c>
      <c r="Y340" s="40">
        <f t="shared" si="70"/>
        <v>0</v>
      </c>
      <c r="Z340" s="40">
        <f t="shared" si="70"/>
        <v>1716839.6599999997</v>
      </c>
      <c r="AA340" s="40">
        <f t="shared" si="70"/>
        <v>3227060.3400000003</v>
      </c>
      <c r="AB340" s="41">
        <f>Z340/D340</f>
        <v>0.3472642367361799</v>
      </c>
      <c r="AC340" s="33"/>
    </row>
    <row r="341" spans="1:29" s="34" customFormat="1" ht="18" hidden="1" customHeight="1" x14ac:dyDescent="0.25">
      <c r="A341" s="42" t="s">
        <v>39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>SUM(M341:Y341)</f>
        <v>0</v>
      </c>
      <c r="AA341" s="32">
        <f>D341-Z341</f>
        <v>0</v>
      </c>
      <c r="AB341" s="38"/>
      <c r="AC341" s="33"/>
    </row>
    <row r="342" spans="1:29" s="34" customFormat="1" ht="18" customHeight="1" x14ac:dyDescent="0.25">
      <c r="A342" s="39" t="s">
        <v>40</v>
      </c>
      <c r="B342" s="40">
        <f t="shared" ref="B342:AA342" si="71">B341+B340</f>
        <v>5012000</v>
      </c>
      <c r="C342" s="40">
        <f t="shared" si="71"/>
        <v>-68100</v>
      </c>
      <c r="D342" s="40">
        <f t="shared" si="71"/>
        <v>4943900</v>
      </c>
      <c r="E342" s="40">
        <f t="shared" si="71"/>
        <v>696101.57</v>
      </c>
      <c r="F342" s="40">
        <f t="shared" si="71"/>
        <v>1020738.09</v>
      </c>
      <c r="G342" s="40">
        <f t="shared" si="71"/>
        <v>0</v>
      </c>
      <c r="H342" s="40">
        <f t="shared" si="71"/>
        <v>0</v>
      </c>
      <c r="I342" s="40">
        <f t="shared" si="71"/>
        <v>0</v>
      </c>
      <c r="J342" s="40">
        <f t="shared" si="71"/>
        <v>0</v>
      </c>
      <c r="K342" s="40">
        <f t="shared" si="71"/>
        <v>0</v>
      </c>
      <c r="L342" s="40">
        <f t="shared" si="71"/>
        <v>0</v>
      </c>
      <c r="M342" s="40">
        <f t="shared" si="71"/>
        <v>0</v>
      </c>
      <c r="N342" s="40">
        <f t="shared" si="71"/>
        <v>182324.97999999998</v>
      </c>
      <c r="O342" s="40">
        <f t="shared" si="71"/>
        <v>189014.83</v>
      </c>
      <c r="P342" s="40">
        <f t="shared" si="71"/>
        <v>324761.76</v>
      </c>
      <c r="Q342" s="40">
        <f t="shared" si="71"/>
        <v>282250.89</v>
      </c>
      <c r="R342" s="40">
        <f t="shared" si="71"/>
        <v>389550.84</v>
      </c>
      <c r="S342" s="40">
        <f t="shared" si="71"/>
        <v>348936.36</v>
      </c>
      <c r="T342" s="40">
        <f t="shared" si="71"/>
        <v>0</v>
      </c>
      <c r="U342" s="40">
        <f t="shared" si="71"/>
        <v>0</v>
      </c>
      <c r="V342" s="40">
        <f t="shared" si="71"/>
        <v>0</v>
      </c>
      <c r="W342" s="40">
        <f t="shared" si="71"/>
        <v>0</v>
      </c>
      <c r="X342" s="40">
        <f t="shared" si="71"/>
        <v>0</v>
      </c>
      <c r="Y342" s="40">
        <f t="shared" si="71"/>
        <v>0</v>
      </c>
      <c r="Z342" s="40">
        <f t="shared" si="71"/>
        <v>1716839.6599999997</v>
      </c>
      <c r="AA342" s="40">
        <f t="shared" si="71"/>
        <v>3227060.3400000003</v>
      </c>
      <c r="AB342" s="41">
        <f>Z342/D342</f>
        <v>0.3472642367361799</v>
      </c>
      <c r="AC342" s="43"/>
    </row>
    <row r="343" spans="1:29" s="34" customFormat="1" ht="15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customHeight="1" x14ac:dyDescent="0.25">
      <c r="A345" s="47" t="s">
        <v>48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customHeight="1" x14ac:dyDescent="0.2">
      <c r="A346" s="37" t="s">
        <v>34</v>
      </c>
      <c r="B346" s="32">
        <f>[1]consoCURRENT!E7317</f>
        <v>3925000</v>
      </c>
      <c r="C346" s="32">
        <f>[1]consoCURRENT!F7317</f>
        <v>0</v>
      </c>
      <c r="D346" s="32">
        <f>[1]consoCURRENT!G7317</f>
        <v>3925000</v>
      </c>
      <c r="E346" s="32">
        <f>[1]consoCURRENT!H7317</f>
        <v>831365.28</v>
      </c>
      <c r="F346" s="32">
        <f>[1]consoCURRENT!I7317</f>
        <v>1014378.2</v>
      </c>
      <c r="G346" s="32">
        <f>[1]consoCURRENT!J7317</f>
        <v>0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257172.14</v>
      </c>
      <c r="O346" s="32">
        <f>[1]consoCURRENT!R7317</f>
        <v>257172.14</v>
      </c>
      <c r="P346" s="32">
        <f>[1]consoCURRENT!S7317</f>
        <v>317021</v>
      </c>
      <c r="Q346" s="32">
        <f>[1]consoCURRENT!T7317</f>
        <v>234139</v>
      </c>
      <c r="R346" s="32">
        <f>[1]consoCURRENT!U7317</f>
        <v>456278</v>
      </c>
      <c r="S346" s="32">
        <f>[1]consoCURRENT!V7317</f>
        <v>323961.2</v>
      </c>
      <c r="T346" s="32">
        <f>[1]consoCURRENT!W7317</f>
        <v>0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1845743.48</v>
      </c>
      <c r="AA346" s="32">
        <f>D346-Z346</f>
        <v>2079256.52</v>
      </c>
      <c r="AB346" s="38">
        <f>Z346/D346</f>
        <v>0.47025311592356689</v>
      </c>
      <c r="AC346" s="33"/>
    </row>
    <row r="347" spans="1:29" s="34" customFormat="1" ht="18" customHeight="1" x14ac:dyDescent="0.2">
      <c r="A347" s="37" t="s">
        <v>35</v>
      </c>
      <c r="B347" s="32">
        <f>[1]consoCURRENT!E7430</f>
        <v>792000</v>
      </c>
      <c r="C347" s="32">
        <f>[1]consoCURRENT!F7430</f>
        <v>-79000</v>
      </c>
      <c r="D347" s="32">
        <f>[1]consoCURRENT!G7430</f>
        <v>713000</v>
      </c>
      <c r="E347" s="32">
        <f>[1]consoCURRENT!H7430</f>
        <v>244842.8</v>
      </c>
      <c r="F347" s="32">
        <f>[1]consoCURRENT!I7430</f>
        <v>21442.6</v>
      </c>
      <c r="G347" s="32">
        <f>[1]consoCURRENT!J7430</f>
        <v>0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204842.8</v>
      </c>
      <c r="P347" s="32">
        <f>[1]consoCURRENT!S7430</f>
        <v>40000</v>
      </c>
      <c r="Q347" s="32">
        <f>[1]consoCURRENT!T7430</f>
        <v>0</v>
      </c>
      <c r="R347" s="32">
        <f>[1]consoCURRENT!U7430</f>
        <v>11442.6</v>
      </c>
      <c r="S347" s="32">
        <f>[1]consoCURRENT!V7430</f>
        <v>10000</v>
      </c>
      <c r="T347" s="32">
        <f>[1]consoCURRENT!W7430</f>
        <v>0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>SUM(M347:Y347)</f>
        <v>266285.40000000002</v>
      </c>
      <c r="AA347" s="32">
        <f>D347-Z347</f>
        <v>446714.6</v>
      </c>
      <c r="AB347" s="38">
        <f>Z347/D347</f>
        <v>0.37347180925666201</v>
      </c>
      <c r="AC347" s="33"/>
    </row>
    <row r="348" spans="1:29" s="34" customFormat="1" ht="18" customHeight="1" x14ac:dyDescent="0.2">
      <c r="A348" s="37" t="s">
        <v>36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>SUM(M348:Y348)</f>
        <v>0</v>
      </c>
      <c r="AA348" s="32">
        <f>D348-Z348</f>
        <v>0</v>
      </c>
      <c r="AB348" s="38"/>
      <c r="AC348" s="33"/>
    </row>
    <row r="349" spans="1:29" s="34" customFormat="1" ht="18" customHeight="1" x14ac:dyDescent="0.2">
      <c r="A349" s="37" t="s">
        <v>37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>SUM(M349:Y349)</f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38</v>
      </c>
      <c r="B350" s="40">
        <f t="shared" ref="B350:AA350" si="72">SUM(B346:B349)</f>
        <v>4717000</v>
      </c>
      <c r="C350" s="40">
        <f t="shared" si="72"/>
        <v>-79000</v>
      </c>
      <c r="D350" s="40">
        <f t="shared" si="72"/>
        <v>4638000</v>
      </c>
      <c r="E350" s="40">
        <f t="shared" si="72"/>
        <v>1076208.08</v>
      </c>
      <c r="F350" s="40">
        <f t="shared" si="72"/>
        <v>1035820.7999999999</v>
      </c>
      <c r="G350" s="40">
        <f t="shared" si="72"/>
        <v>0</v>
      </c>
      <c r="H350" s="40">
        <f t="shared" si="72"/>
        <v>0</v>
      </c>
      <c r="I350" s="40">
        <f t="shared" si="72"/>
        <v>0</v>
      </c>
      <c r="J350" s="40">
        <f t="shared" si="72"/>
        <v>0</v>
      </c>
      <c r="K350" s="40">
        <f t="shared" si="72"/>
        <v>0</v>
      </c>
      <c r="L350" s="40">
        <f t="shared" si="72"/>
        <v>0</v>
      </c>
      <c r="M350" s="40">
        <f t="shared" si="72"/>
        <v>0</v>
      </c>
      <c r="N350" s="40">
        <f t="shared" si="72"/>
        <v>257172.14</v>
      </c>
      <c r="O350" s="40">
        <f t="shared" si="72"/>
        <v>462014.94</v>
      </c>
      <c r="P350" s="40">
        <f t="shared" si="72"/>
        <v>357021</v>
      </c>
      <c r="Q350" s="40">
        <f t="shared" si="72"/>
        <v>234139</v>
      </c>
      <c r="R350" s="40">
        <f t="shared" si="72"/>
        <v>467720.6</v>
      </c>
      <c r="S350" s="40">
        <f t="shared" si="72"/>
        <v>333961.2</v>
      </c>
      <c r="T350" s="40">
        <f t="shared" si="72"/>
        <v>0</v>
      </c>
      <c r="U350" s="40">
        <f t="shared" si="72"/>
        <v>0</v>
      </c>
      <c r="V350" s="40">
        <f t="shared" si="72"/>
        <v>0</v>
      </c>
      <c r="W350" s="40">
        <f t="shared" si="72"/>
        <v>0</v>
      </c>
      <c r="X350" s="40">
        <f t="shared" si="72"/>
        <v>0</v>
      </c>
      <c r="Y350" s="40">
        <f t="shared" si="72"/>
        <v>0</v>
      </c>
      <c r="Z350" s="40">
        <f t="shared" si="72"/>
        <v>2112028.88</v>
      </c>
      <c r="AA350" s="40">
        <f t="shared" si="72"/>
        <v>2525971.12</v>
      </c>
      <c r="AB350" s="41">
        <f>Z350/D350</f>
        <v>0.45537492022423454</v>
      </c>
      <c r="AC350" s="33"/>
    </row>
    <row r="351" spans="1:29" s="34" customFormat="1" ht="18" hidden="1" customHeight="1" x14ac:dyDescent="0.25">
      <c r="A351" s="42" t="s">
        <v>39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>SUM(M351:Y351)</f>
        <v>0</v>
      </c>
      <c r="AA351" s="32">
        <f>D351-Z351</f>
        <v>0</v>
      </c>
      <c r="AB351" s="38"/>
      <c r="AC351" s="33"/>
    </row>
    <row r="352" spans="1:29" s="34" customFormat="1" ht="18" customHeight="1" x14ac:dyDescent="0.25">
      <c r="A352" s="39" t="s">
        <v>40</v>
      </c>
      <c r="B352" s="40">
        <f t="shared" ref="B352:AA352" si="73">B351+B350</f>
        <v>4717000</v>
      </c>
      <c r="C352" s="40">
        <f t="shared" si="73"/>
        <v>-79000</v>
      </c>
      <c r="D352" s="40">
        <f t="shared" si="73"/>
        <v>4638000</v>
      </c>
      <c r="E352" s="40">
        <f t="shared" si="73"/>
        <v>1076208.08</v>
      </c>
      <c r="F352" s="40">
        <f t="shared" si="73"/>
        <v>1035820.7999999999</v>
      </c>
      <c r="G352" s="40">
        <f t="shared" si="73"/>
        <v>0</v>
      </c>
      <c r="H352" s="40">
        <f t="shared" si="73"/>
        <v>0</v>
      </c>
      <c r="I352" s="40">
        <f t="shared" si="73"/>
        <v>0</v>
      </c>
      <c r="J352" s="40">
        <f t="shared" si="73"/>
        <v>0</v>
      </c>
      <c r="K352" s="40">
        <f t="shared" si="73"/>
        <v>0</v>
      </c>
      <c r="L352" s="40">
        <f t="shared" si="73"/>
        <v>0</v>
      </c>
      <c r="M352" s="40">
        <f t="shared" si="73"/>
        <v>0</v>
      </c>
      <c r="N352" s="40">
        <f t="shared" si="73"/>
        <v>257172.14</v>
      </c>
      <c r="O352" s="40">
        <f t="shared" si="73"/>
        <v>462014.94</v>
      </c>
      <c r="P352" s="40">
        <f t="shared" si="73"/>
        <v>357021</v>
      </c>
      <c r="Q352" s="40">
        <f t="shared" si="73"/>
        <v>234139</v>
      </c>
      <c r="R352" s="40">
        <f t="shared" si="73"/>
        <v>467720.6</v>
      </c>
      <c r="S352" s="40">
        <f t="shared" si="73"/>
        <v>333961.2</v>
      </c>
      <c r="T352" s="40">
        <f t="shared" si="73"/>
        <v>0</v>
      </c>
      <c r="U352" s="40">
        <f t="shared" si="73"/>
        <v>0</v>
      </c>
      <c r="V352" s="40">
        <f t="shared" si="73"/>
        <v>0</v>
      </c>
      <c r="W352" s="40">
        <f t="shared" si="73"/>
        <v>0</v>
      </c>
      <c r="X352" s="40">
        <f t="shared" si="73"/>
        <v>0</v>
      </c>
      <c r="Y352" s="40">
        <f t="shared" si="73"/>
        <v>0</v>
      </c>
      <c r="Z352" s="40">
        <f t="shared" si="73"/>
        <v>2112028.88</v>
      </c>
      <c r="AA352" s="40">
        <f t="shared" si="73"/>
        <v>2525971.12</v>
      </c>
      <c r="AB352" s="41">
        <f>Z352/D352</f>
        <v>0.45537492022423454</v>
      </c>
      <c r="AC352" s="43"/>
    </row>
    <row r="353" spans="1:29" s="34" customFormat="1" ht="15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customHeight="1" x14ac:dyDescent="0.25">
      <c r="A355" s="47" t="s">
        <v>49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customHeight="1" x14ac:dyDescent="0.2">
      <c r="A356" s="37" t="s">
        <v>34</v>
      </c>
      <c r="B356" s="32">
        <f>[1]consoCURRENT!E7530</f>
        <v>3925000</v>
      </c>
      <c r="C356" s="32">
        <f>[1]consoCURRENT!F7530</f>
        <v>0</v>
      </c>
      <c r="D356" s="32">
        <f>[1]consoCURRENT!G7530</f>
        <v>3925000</v>
      </c>
      <c r="E356" s="32">
        <f>[1]consoCURRENT!H7530</f>
        <v>1674293.82</v>
      </c>
      <c r="F356" s="32">
        <f>[1]consoCURRENT!I7530</f>
        <v>342078.79999999993</v>
      </c>
      <c r="G356" s="32">
        <f>[1]consoCURRENT!J7530</f>
        <v>0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1516718.75</v>
      </c>
      <c r="O356" s="32">
        <f>[1]consoCURRENT!R7530</f>
        <v>81856.469999999987</v>
      </c>
      <c r="P356" s="32">
        <f>[1]consoCURRENT!S7530</f>
        <v>75718.600000000006</v>
      </c>
      <c r="Q356" s="32">
        <f>[1]consoCURRENT!T7530</f>
        <v>33718.6</v>
      </c>
      <c r="R356" s="32">
        <f>[1]consoCURRENT!U7530</f>
        <v>274641.59999999998</v>
      </c>
      <c r="S356" s="32">
        <f>[1]consoCURRENT!V7530</f>
        <v>33718.6</v>
      </c>
      <c r="T356" s="32">
        <f>[1]consoCURRENT!W7530</f>
        <v>0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2016372.62</v>
      </c>
      <c r="AA356" s="32">
        <f>D356-Z356</f>
        <v>1908627.38</v>
      </c>
      <c r="AB356" s="38">
        <f>Z356/D356</f>
        <v>0.51372550828025476</v>
      </c>
      <c r="AC356" s="33"/>
    </row>
    <row r="357" spans="1:29" s="34" customFormat="1" ht="18" customHeight="1" x14ac:dyDescent="0.2">
      <c r="A357" s="37" t="s">
        <v>35</v>
      </c>
      <c r="B357" s="32">
        <f>[1]consoCURRENT!E7643</f>
        <v>792000</v>
      </c>
      <c r="C357" s="32">
        <f>[1]consoCURRENT!F7643</f>
        <v>-79000</v>
      </c>
      <c r="D357" s="32">
        <f>[1]consoCURRENT!G7643</f>
        <v>713000</v>
      </c>
      <c r="E357" s="32">
        <f>[1]consoCURRENT!H7643</f>
        <v>164581.08000000002</v>
      </c>
      <c r="F357" s="32">
        <f>[1]consoCURRENT!I7643</f>
        <v>34172.85</v>
      </c>
      <c r="G357" s="32">
        <f>[1]consoCURRENT!J7643</f>
        <v>0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0</v>
      </c>
      <c r="O357" s="32">
        <f>[1]consoCURRENT!R7643</f>
        <v>94698.52</v>
      </c>
      <c r="P357" s="32">
        <f>[1]consoCURRENT!S7643</f>
        <v>69882.559999999998</v>
      </c>
      <c r="Q357" s="32">
        <f>[1]consoCURRENT!T7643</f>
        <v>0</v>
      </c>
      <c r="R357" s="32">
        <f>[1]consoCURRENT!U7643</f>
        <v>17085.849999999999</v>
      </c>
      <c r="S357" s="32">
        <f>[1]consoCURRENT!V7643</f>
        <v>17087</v>
      </c>
      <c r="T357" s="32">
        <f>[1]consoCURRENT!W7643</f>
        <v>0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>SUM(M357:Y357)</f>
        <v>198753.93000000002</v>
      </c>
      <c r="AA357" s="32">
        <f>D357-Z357</f>
        <v>514246.06999999995</v>
      </c>
      <c r="AB357" s="38">
        <f>Z357/D357</f>
        <v>0.27875726507713888</v>
      </c>
      <c r="AC357" s="33"/>
    </row>
    <row r="358" spans="1:29" s="34" customFormat="1" ht="18" customHeight="1" x14ac:dyDescent="0.2">
      <c r="A358" s="37" t="s">
        <v>36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>SUM(M358:Y358)</f>
        <v>0</v>
      </c>
      <c r="AA358" s="32">
        <f>D358-Z358</f>
        <v>0</v>
      </c>
      <c r="AB358" s="38"/>
      <c r="AC358" s="33"/>
    </row>
    <row r="359" spans="1:29" s="34" customFormat="1" ht="18" customHeight="1" x14ac:dyDescent="0.2">
      <c r="A359" s="37" t="s">
        <v>37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>SUM(M359:Y359)</f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38</v>
      </c>
      <c r="B360" s="40">
        <f t="shared" ref="B360:AA360" si="74">SUM(B356:B359)</f>
        <v>4717000</v>
      </c>
      <c r="C360" s="40">
        <f t="shared" si="74"/>
        <v>-79000</v>
      </c>
      <c r="D360" s="40">
        <f t="shared" si="74"/>
        <v>4638000</v>
      </c>
      <c r="E360" s="40">
        <f t="shared" si="74"/>
        <v>1838874.9000000001</v>
      </c>
      <c r="F360" s="40">
        <f t="shared" si="74"/>
        <v>376251.64999999991</v>
      </c>
      <c r="G360" s="40">
        <f t="shared" si="74"/>
        <v>0</v>
      </c>
      <c r="H360" s="40">
        <f t="shared" si="74"/>
        <v>0</v>
      </c>
      <c r="I360" s="40">
        <f t="shared" si="74"/>
        <v>0</v>
      </c>
      <c r="J360" s="40">
        <f t="shared" si="74"/>
        <v>0</v>
      </c>
      <c r="K360" s="40">
        <f t="shared" si="74"/>
        <v>0</v>
      </c>
      <c r="L360" s="40">
        <f t="shared" si="74"/>
        <v>0</v>
      </c>
      <c r="M360" s="40">
        <f t="shared" si="74"/>
        <v>0</v>
      </c>
      <c r="N360" s="40">
        <f t="shared" si="74"/>
        <v>1516718.75</v>
      </c>
      <c r="O360" s="40">
        <f t="shared" si="74"/>
        <v>176554.99</v>
      </c>
      <c r="P360" s="40">
        <f t="shared" si="74"/>
        <v>145601.16</v>
      </c>
      <c r="Q360" s="40">
        <f t="shared" si="74"/>
        <v>33718.6</v>
      </c>
      <c r="R360" s="40">
        <f t="shared" si="74"/>
        <v>291727.44999999995</v>
      </c>
      <c r="S360" s="40">
        <f t="shared" si="74"/>
        <v>50805.599999999999</v>
      </c>
      <c r="T360" s="40">
        <f t="shared" si="74"/>
        <v>0</v>
      </c>
      <c r="U360" s="40">
        <f t="shared" si="74"/>
        <v>0</v>
      </c>
      <c r="V360" s="40">
        <f t="shared" si="74"/>
        <v>0</v>
      </c>
      <c r="W360" s="40">
        <f t="shared" si="74"/>
        <v>0</v>
      </c>
      <c r="X360" s="40">
        <f t="shared" si="74"/>
        <v>0</v>
      </c>
      <c r="Y360" s="40">
        <f t="shared" si="74"/>
        <v>0</v>
      </c>
      <c r="Z360" s="40">
        <f t="shared" si="74"/>
        <v>2215126.5500000003</v>
      </c>
      <c r="AA360" s="40">
        <f t="shared" si="74"/>
        <v>2422873.4499999997</v>
      </c>
      <c r="AB360" s="41">
        <f>Z360/D360</f>
        <v>0.47760382708063825</v>
      </c>
      <c r="AC360" s="33"/>
    </row>
    <row r="361" spans="1:29" s="34" customFormat="1" ht="18" hidden="1" customHeight="1" x14ac:dyDescent="0.25">
      <c r="A361" s="42" t="s">
        <v>39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>SUM(M361:Y361)</f>
        <v>0</v>
      </c>
      <c r="AA361" s="32">
        <f>D361-Z361</f>
        <v>0</v>
      </c>
      <c r="AB361" s="38"/>
      <c r="AC361" s="33"/>
    </row>
    <row r="362" spans="1:29" s="34" customFormat="1" ht="18" customHeight="1" x14ac:dyDescent="0.25">
      <c r="A362" s="39" t="s">
        <v>40</v>
      </c>
      <c r="B362" s="40">
        <f t="shared" ref="B362:AA362" si="75">B361+B360</f>
        <v>4717000</v>
      </c>
      <c r="C362" s="40">
        <f t="shared" si="75"/>
        <v>-79000</v>
      </c>
      <c r="D362" s="40">
        <f t="shared" si="75"/>
        <v>4638000</v>
      </c>
      <c r="E362" s="40">
        <f t="shared" si="75"/>
        <v>1838874.9000000001</v>
      </c>
      <c r="F362" s="40">
        <f t="shared" si="75"/>
        <v>376251.64999999991</v>
      </c>
      <c r="G362" s="40">
        <f t="shared" si="75"/>
        <v>0</v>
      </c>
      <c r="H362" s="40">
        <f t="shared" si="75"/>
        <v>0</v>
      </c>
      <c r="I362" s="40">
        <f t="shared" si="75"/>
        <v>0</v>
      </c>
      <c r="J362" s="40">
        <f t="shared" si="75"/>
        <v>0</v>
      </c>
      <c r="K362" s="40">
        <f t="shared" si="75"/>
        <v>0</v>
      </c>
      <c r="L362" s="40">
        <f t="shared" si="75"/>
        <v>0</v>
      </c>
      <c r="M362" s="40">
        <f t="shared" si="75"/>
        <v>0</v>
      </c>
      <c r="N362" s="40">
        <f t="shared" si="75"/>
        <v>1516718.75</v>
      </c>
      <c r="O362" s="40">
        <f t="shared" si="75"/>
        <v>176554.99</v>
      </c>
      <c r="P362" s="40">
        <f t="shared" si="75"/>
        <v>145601.16</v>
      </c>
      <c r="Q362" s="40">
        <f t="shared" si="75"/>
        <v>33718.6</v>
      </c>
      <c r="R362" s="40">
        <f t="shared" si="75"/>
        <v>291727.44999999995</v>
      </c>
      <c r="S362" s="40">
        <f t="shared" si="75"/>
        <v>50805.599999999999</v>
      </c>
      <c r="T362" s="40">
        <f t="shared" si="75"/>
        <v>0</v>
      </c>
      <c r="U362" s="40">
        <f t="shared" si="75"/>
        <v>0</v>
      </c>
      <c r="V362" s="40">
        <f t="shared" si="75"/>
        <v>0</v>
      </c>
      <c r="W362" s="40">
        <f t="shared" si="75"/>
        <v>0</v>
      </c>
      <c r="X362" s="40">
        <f t="shared" si="75"/>
        <v>0</v>
      </c>
      <c r="Y362" s="40">
        <f t="shared" si="75"/>
        <v>0</v>
      </c>
      <c r="Z362" s="40">
        <f t="shared" si="75"/>
        <v>2215126.5500000003</v>
      </c>
      <c r="AA362" s="40">
        <f t="shared" si="75"/>
        <v>2422873.4499999997</v>
      </c>
      <c r="AB362" s="41">
        <f>Z362/D362</f>
        <v>0.47760382708063825</v>
      </c>
      <c r="AC362" s="43"/>
    </row>
    <row r="363" spans="1:29" s="34" customFormat="1" ht="15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customHeight="1" x14ac:dyDescent="0.25">
      <c r="A365" s="47" t="s">
        <v>50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customHeight="1" x14ac:dyDescent="0.2">
      <c r="A366" s="37" t="s">
        <v>34</v>
      </c>
      <c r="B366" s="32">
        <f>[1]consoCURRENT!E7743</f>
        <v>4220000</v>
      </c>
      <c r="C366" s="32">
        <f>[1]consoCURRENT!F7743</f>
        <v>0</v>
      </c>
      <c r="D366" s="32">
        <f>[1]consoCURRENT!G7743</f>
        <v>4220000</v>
      </c>
      <c r="E366" s="32">
        <f>[1]consoCURRENT!H7743</f>
        <v>907924.8</v>
      </c>
      <c r="F366" s="32">
        <f>[1]consoCURRENT!I7743</f>
        <v>1109729.4000000001</v>
      </c>
      <c r="G366" s="32">
        <f>[1]consoCURRENT!J7743</f>
        <v>0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279773.77</v>
      </c>
      <c r="O366" s="32">
        <f>[1]consoCURRENT!R7743</f>
        <v>279773.77</v>
      </c>
      <c r="P366" s="32">
        <f>[1]consoCURRENT!S7743</f>
        <v>348377.26000000007</v>
      </c>
      <c r="Q366" s="32">
        <f>[1]consoCURRENT!T7743</f>
        <v>288641.60000000003</v>
      </c>
      <c r="R366" s="32">
        <f>[1]consoCURRENT!U7743</f>
        <v>531446.19999999995</v>
      </c>
      <c r="S366" s="32">
        <f>[1]consoCURRENT!V7743</f>
        <v>289641.60000000003</v>
      </c>
      <c r="T366" s="32">
        <f>[1]consoCURRENT!W7743</f>
        <v>0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2017654.2000000002</v>
      </c>
      <c r="AA366" s="32">
        <f>D366-Z366</f>
        <v>2202345.7999999998</v>
      </c>
      <c r="AB366" s="38">
        <f>Z366/D366</f>
        <v>0.47811710900473936</v>
      </c>
      <c r="AC366" s="33"/>
    </row>
    <row r="367" spans="1:29" s="34" customFormat="1" ht="18" customHeight="1" x14ac:dyDescent="0.2">
      <c r="A367" s="37" t="s">
        <v>35</v>
      </c>
      <c r="B367" s="32">
        <f>[1]consoCURRENT!E7856</f>
        <v>792000</v>
      </c>
      <c r="C367" s="32">
        <f>[1]consoCURRENT!F7856</f>
        <v>-79000</v>
      </c>
      <c r="D367" s="32">
        <f>[1]consoCURRENT!G7856</f>
        <v>713000</v>
      </c>
      <c r="E367" s="32">
        <f>[1]consoCURRENT!H7856</f>
        <v>193733.42</v>
      </c>
      <c r="F367" s="32">
        <f>[1]consoCURRENT!I7856</f>
        <v>16000</v>
      </c>
      <c r="G367" s="32">
        <f>[1]consoCURRENT!J7856</f>
        <v>0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0</v>
      </c>
      <c r="P367" s="32">
        <f>[1]consoCURRENT!S7856</f>
        <v>193733.42</v>
      </c>
      <c r="Q367" s="32">
        <f>[1]consoCURRENT!T7856</f>
        <v>16000</v>
      </c>
      <c r="R367" s="32">
        <f>[1]consoCURRENT!U7856</f>
        <v>0</v>
      </c>
      <c r="S367" s="32">
        <f>[1]consoCURRENT!V7856</f>
        <v>0</v>
      </c>
      <c r="T367" s="32">
        <f>[1]consoCURRENT!W7856</f>
        <v>0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>SUM(M367:Y367)</f>
        <v>209733.42</v>
      </c>
      <c r="AA367" s="32">
        <f>D367-Z367</f>
        <v>503266.57999999996</v>
      </c>
      <c r="AB367" s="38">
        <f>Z367/D367</f>
        <v>0.2941562692847125</v>
      </c>
      <c r="AC367" s="33"/>
    </row>
    <row r="368" spans="1:29" s="34" customFormat="1" ht="18" customHeight="1" x14ac:dyDescent="0.2">
      <c r="A368" s="37" t="s">
        <v>36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>SUM(M368:Y368)</f>
        <v>0</v>
      </c>
      <c r="AA368" s="32">
        <f>D368-Z368</f>
        <v>0</v>
      </c>
      <c r="AB368" s="38"/>
      <c r="AC368" s="33"/>
    </row>
    <row r="369" spans="1:29" s="34" customFormat="1" ht="18" customHeight="1" x14ac:dyDescent="0.2">
      <c r="A369" s="37" t="s">
        <v>37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>SUM(M369:Y369)</f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38</v>
      </c>
      <c r="B370" s="40">
        <f t="shared" ref="B370:AA370" si="76">SUM(B366:B369)</f>
        <v>5012000</v>
      </c>
      <c r="C370" s="40">
        <f t="shared" si="76"/>
        <v>-79000</v>
      </c>
      <c r="D370" s="40">
        <f t="shared" si="76"/>
        <v>4933000</v>
      </c>
      <c r="E370" s="40">
        <f t="shared" si="76"/>
        <v>1101658.22</v>
      </c>
      <c r="F370" s="40">
        <f t="shared" si="76"/>
        <v>1125729.4000000001</v>
      </c>
      <c r="G370" s="40">
        <f t="shared" si="76"/>
        <v>0</v>
      </c>
      <c r="H370" s="40">
        <f t="shared" si="76"/>
        <v>0</v>
      </c>
      <c r="I370" s="40">
        <f t="shared" si="76"/>
        <v>0</v>
      </c>
      <c r="J370" s="40">
        <f t="shared" si="76"/>
        <v>0</v>
      </c>
      <c r="K370" s="40">
        <f t="shared" si="76"/>
        <v>0</v>
      </c>
      <c r="L370" s="40">
        <f t="shared" si="76"/>
        <v>0</v>
      </c>
      <c r="M370" s="40">
        <f t="shared" si="76"/>
        <v>0</v>
      </c>
      <c r="N370" s="40">
        <f t="shared" si="76"/>
        <v>279773.77</v>
      </c>
      <c r="O370" s="40">
        <f t="shared" si="76"/>
        <v>279773.77</v>
      </c>
      <c r="P370" s="40">
        <f t="shared" si="76"/>
        <v>542110.68000000005</v>
      </c>
      <c r="Q370" s="40">
        <f t="shared" si="76"/>
        <v>304641.60000000003</v>
      </c>
      <c r="R370" s="40">
        <f t="shared" si="76"/>
        <v>531446.19999999995</v>
      </c>
      <c r="S370" s="40">
        <f t="shared" si="76"/>
        <v>289641.60000000003</v>
      </c>
      <c r="T370" s="40">
        <f t="shared" si="76"/>
        <v>0</v>
      </c>
      <c r="U370" s="40">
        <f t="shared" si="76"/>
        <v>0</v>
      </c>
      <c r="V370" s="40">
        <f t="shared" si="76"/>
        <v>0</v>
      </c>
      <c r="W370" s="40">
        <f t="shared" si="76"/>
        <v>0</v>
      </c>
      <c r="X370" s="40">
        <f t="shared" si="76"/>
        <v>0</v>
      </c>
      <c r="Y370" s="40">
        <f t="shared" si="76"/>
        <v>0</v>
      </c>
      <c r="Z370" s="40">
        <f t="shared" si="76"/>
        <v>2227387.62</v>
      </c>
      <c r="AA370" s="40">
        <f t="shared" si="76"/>
        <v>2705612.38</v>
      </c>
      <c r="AB370" s="41">
        <f>Z370/D370</f>
        <v>0.45152799918913444</v>
      </c>
      <c r="AC370" s="33"/>
    </row>
    <row r="371" spans="1:29" s="34" customFormat="1" ht="18" hidden="1" customHeight="1" x14ac:dyDescent="0.25">
      <c r="A371" s="42" t="s">
        <v>39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>SUM(M371:Y371)</f>
        <v>0</v>
      </c>
      <c r="AA371" s="32">
        <f>D371-Z371</f>
        <v>0</v>
      </c>
      <c r="AB371" s="38"/>
      <c r="AC371" s="33"/>
    </row>
    <row r="372" spans="1:29" s="34" customFormat="1" ht="18" customHeight="1" x14ac:dyDescent="0.25">
      <c r="A372" s="39" t="s">
        <v>40</v>
      </c>
      <c r="B372" s="40">
        <f t="shared" ref="B372:AA372" si="77">B371+B370</f>
        <v>5012000</v>
      </c>
      <c r="C372" s="40">
        <f t="shared" si="77"/>
        <v>-79000</v>
      </c>
      <c r="D372" s="40">
        <f t="shared" si="77"/>
        <v>4933000</v>
      </c>
      <c r="E372" s="40">
        <f t="shared" si="77"/>
        <v>1101658.22</v>
      </c>
      <c r="F372" s="40">
        <f t="shared" si="77"/>
        <v>1125729.4000000001</v>
      </c>
      <c r="G372" s="40">
        <f t="shared" si="77"/>
        <v>0</v>
      </c>
      <c r="H372" s="40">
        <f t="shared" si="77"/>
        <v>0</v>
      </c>
      <c r="I372" s="40">
        <f t="shared" si="77"/>
        <v>0</v>
      </c>
      <c r="J372" s="40">
        <f t="shared" si="77"/>
        <v>0</v>
      </c>
      <c r="K372" s="40">
        <f t="shared" si="77"/>
        <v>0</v>
      </c>
      <c r="L372" s="40">
        <f t="shared" si="77"/>
        <v>0</v>
      </c>
      <c r="M372" s="40">
        <f t="shared" si="77"/>
        <v>0</v>
      </c>
      <c r="N372" s="40">
        <f t="shared" si="77"/>
        <v>279773.77</v>
      </c>
      <c r="O372" s="40">
        <f t="shared" si="77"/>
        <v>279773.77</v>
      </c>
      <c r="P372" s="40">
        <f t="shared" si="77"/>
        <v>542110.68000000005</v>
      </c>
      <c r="Q372" s="40">
        <f t="shared" si="77"/>
        <v>304641.60000000003</v>
      </c>
      <c r="R372" s="40">
        <f t="shared" si="77"/>
        <v>531446.19999999995</v>
      </c>
      <c r="S372" s="40">
        <f t="shared" si="77"/>
        <v>289641.60000000003</v>
      </c>
      <c r="T372" s="40">
        <f t="shared" si="77"/>
        <v>0</v>
      </c>
      <c r="U372" s="40">
        <f t="shared" si="77"/>
        <v>0</v>
      </c>
      <c r="V372" s="40">
        <f t="shared" si="77"/>
        <v>0</v>
      </c>
      <c r="W372" s="40">
        <f t="shared" si="77"/>
        <v>0</v>
      </c>
      <c r="X372" s="40">
        <f t="shared" si="77"/>
        <v>0</v>
      </c>
      <c r="Y372" s="40">
        <f t="shared" si="77"/>
        <v>0</v>
      </c>
      <c r="Z372" s="40">
        <f t="shared" si="77"/>
        <v>2227387.62</v>
      </c>
      <c r="AA372" s="40">
        <f t="shared" si="77"/>
        <v>2705612.38</v>
      </c>
      <c r="AB372" s="41">
        <f>Z372/D372</f>
        <v>0.45152799918913444</v>
      </c>
      <c r="AC372" s="43"/>
    </row>
    <row r="373" spans="1:29" s="34" customFormat="1" ht="15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customHeight="1" x14ac:dyDescent="0.25">
      <c r="A375" s="47" t="s">
        <v>51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customHeight="1" x14ac:dyDescent="0.2">
      <c r="A376" s="37" t="s">
        <v>34</v>
      </c>
      <c r="B376" s="32">
        <f>[1]consoCURRENT!E7956</f>
        <v>3925000</v>
      </c>
      <c r="C376" s="32">
        <f>[1]consoCURRENT!F7956</f>
        <v>0</v>
      </c>
      <c r="D376" s="32">
        <f>[1]consoCURRENT!G7956</f>
        <v>3925000</v>
      </c>
      <c r="E376" s="32">
        <f>[1]consoCURRENT!H7956</f>
        <v>773252.6399999999</v>
      </c>
      <c r="F376" s="32">
        <f>[1]consoCURRENT!I7956</f>
        <v>1250318.7400000002</v>
      </c>
      <c r="G376" s="32">
        <f>[1]consoCURRENT!J7956</f>
        <v>0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123809.5</v>
      </c>
      <c r="O376" s="32">
        <f>[1]consoCURRENT!R7956</f>
        <v>284666.08999999997</v>
      </c>
      <c r="P376" s="32">
        <f>[1]consoCURRENT!S7956</f>
        <v>364777.05</v>
      </c>
      <c r="Q376" s="32">
        <f>[1]consoCURRENT!T7956</f>
        <v>301112.54000000015</v>
      </c>
      <c r="R376" s="32">
        <f>[1]consoCURRENT!U7956</f>
        <v>569345.99999999977</v>
      </c>
      <c r="S376" s="32">
        <f>[1]consoCURRENT!V7956</f>
        <v>379860.20000000019</v>
      </c>
      <c r="T376" s="32">
        <f>[1]consoCURRENT!W7956</f>
        <v>0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2023571.3800000001</v>
      </c>
      <c r="AA376" s="32">
        <f>D376-Z376</f>
        <v>1901428.6199999999</v>
      </c>
      <c r="AB376" s="38">
        <f>Z376/D376</f>
        <v>0.51555958726114648</v>
      </c>
      <c r="AC376" s="33"/>
    </row>
    <row r="377" spans="1:29" s="34" customFormat="1" ht="18" customHeight="1" x14ac:dyDescent="0.2">
      <c r="A377" s="37" t="s">
        <v>35</v>
      </c>
      <c r="B377" s="32">
        <f>[1]consoCURRENT!E8069</f>
        <v>792000</v>
      </c>
      <c r="C377" s="32">
        <f>[1]consoCURRENT!F8069</f>
        <v>-79000</v>
      </c>
      <c r="D377" s="32">
        <f>[1]consoCURRENT!G8069</f>
        <v>713000</v>
      </c>
      <c r="E377" s="32">
        <f>[1]consoCURRENT!H8069</f>
        <v>87602.959999999992</v>
      </c>
      <c r="F377" s="32">
        <f>[1]consoCURRENT!I8069</f>
        <v>31000</v>
      </c>
      <c r="G377" s="32">
        <f>[1]consoCURRENT!J8069</f>
        <v>0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42802.96</v>
      </c>
      <c r="P377" s="32">
        <f>[1]consoCURRENT!S8069</f>
        <v>44800</v>
      </c>
      <c r="Q377" s="32">
        <f>[1]consoCURRENT!T8069</f>
        <v>0</v>
      </c>
      <c r="R377" s="32">
        <f>[1]consoCURRENT!U8069</f>
        <v>31000</v>
      </c>
      <c r="S377" s="32">
        <f>[1]consoCURRENT!V8069</f>
        <v>0</v>
      </c>
      <c r="T377" s="32">
        <f>[1]consoCURRENT!W8069</f>
        <v>0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>SUM(M377:Y377)</f>
        <v>118602.95999999999</v>
      </c>
      <c r="AA377" s="32">
        <f>D377-Z377</f>
        <v>594397.04</v>
      </c>
      <c r="AB377" s="38">
        <f>Z377/D377</f>
        <v>0.16634356241234222</v>
      </c>
      <c r="AC377" s="33"/>
    </row>
    <row r="378" spans="1:29" s="34" customFormat="1" ht="18" customHeight="1" x14ac:dyDescent="0.2">
      <c r="A378" s="37" t="s">
        <v>36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>SUM(M378:Y378)</f>
        <v>0</v>
      </c>
      <c r="AA378" s="32">
        <f>D378-Z378</f>
        <v>0</v>
      </c>
      <c r="AB378" s="38"/>
      <c r="AC378" s="33"/>
    </row>
    <row r="379" spans="1:29" s="34" customFormat="1" ht="18" customHeight="1" x14ac:dyDescent="0.2">
      <c r="A379" s="37" t="s">
        <v>37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>SUM(M379:Y379)</f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38</v>
      </c>
      <c r="B380" s="40">
        <f t="shared" ref="B380:AA380" si="78">SUM(B376:B379)</f>
        <v>4717000</v>
      </c>
      <c r="C380" s="40">
        <f t="shared" si="78"/>
        <v>-79000</v>
      </c>
      <c r="D380" s="40">
        <f t="shared" si="78"/>
        <v>4638000</v>
      </c>
      <c r="E380" s="40">
        <f t="shared" si="78"/>
        <v>860855.59999999986</v>
      </c>
      <c r="F380" s="40">
        <f t="shared" si="78"/>
        <v>1281318.7400000002</v>
      </c>
      <c r="G380" s="40">
        <f t="shared" si="78"/>
        <v>0</v>
      </c>
      <c r="H380" s="40">
        <f t="shared" si="78"/>
        <v>0</v>
      </c>
      <c r="I380" s="40">
        <f t="shared" si="78"/>
        <v>0</v>
      </c>
      <c r="J380" s="40">
        <f t="shared" si="78"/>
        <v>0</v>
      </c>
      <c r="K380" s="40">
        <f t="shared" si="78"/>
        <v>0</v>
      </c>
      <c r="L380" s="40">
        <f t="shared" si="78"/>
        <v>0</v>
      </c>
      <c r="M380" s="40">
        <f t="shared" si="78"/>
        <v>0</v>
      </c>
      <c r="N380" s="40">
        <f t="shared" si="78"/>
        <v>123809.5</v>
      </c>
      <c r="O380" s="40">
        <f t="shared" si="78"/>
        <v>327469.05</v>
      </c>
      <c r="P380" s="40">
        <f t="shared" si="78"/>
        <v>409577.05</v>
      </c>
      <c r="Q380" s="40">
        <f t="shared" si="78"/>
        <v>301112.54000000015</v>
      </c>
      <c r="R380" s="40">
        <f t="shared" si="78"/>
        <v>600345.99999999977</v>
      </c>
      <c r="S380" s="40">
        <f t="shared" si="78"/>
        <v>379860.20000000019</v>
      </c>
      <c r="T380" s="40">
        <f t="shared" si="78"/>
        <v>0</v>
      </c>
      <c r="U380" s="40">
        <f t="shared" si="78"/>
        <v>0</v>
      </c>
      <c r="V380" s="40">
        <f t="shared" si="78"/>
        <v>0</v>
      </c>
      <c r="W380" s="40">
        <f t="shared" si="78"/>
        <v>0</v>
      </c>
      <c r="X380" s="40">
        <f t="shared" si="78"/>
        <v>0</v>
      </c>
      <c r="Y380" s="40">
        <f t="shared" si="78"/>
        <v>0</v>
      </c>
      <c r="Z380" s="40">
        <f t="shared" si="78"/>
        <v>2142174.3400000003</v>
      </c>
      <c r="AA380" s="40">
        <f t="shared" si="78"/>
        <v>2495825.66</v>
      </c>
      <c r="AB380" s="41">
        <f>Z380/D380</f>
        <v>0.4618745881845624</v>
      </c>
      <c r="AC380" s="33"/>
    </row>
    <row r="381" spans="1:29" s="34" customFormat="1" ht="18" hidden="1" customHeight="1" x14ac:dyDescent="0.25">
      <c r="A381" s="42" t="s">
        <v>39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>SUM(M381:Y381)</f>
        <v>0</v>
      </c>
      <c r="AA381" s="32">
        <f>D381-Z381</f>
        <v>0</v>
      </c>
      <c r="AB381" s="38"/>
      <c r="AC381" s="33"/>
    </row>
    <row r="382" spans="1:29" s="34" customFormat="1" ht="18" customHeight="1" x14ac:dyDescent="0.25">
      <c r="A382" s="39" t="s">
        <v>40</v>
      </c>
      <c r="B382" s="40">
        <f t="shared" ref="B382:AA382" si="79">B381+B380</f>
        <v>4717000</v>
      </c>
      <c r="C382" s="40">
        <f t="shared" si="79"/>
        <v>-79000</v>
      </c>
      <c r="D382" s="40">
        <f t="shared" si="79"/>
        <v>4638000</v>
      </c>
      <c r="E382" s="40">
        <f t="shared" si="79"/>
        <v>860855.59999999986</v>
      </c>
      <c r="F382" s="40">
        <f t="shared" si="79"/>
        <v>1281318.7400000002</v>
      </c>
      <c r="G382" s="40">
        <f t="shared" si="79"/>
        <v>0</v>
      </c>
      <c r="H382" s="40">
        <f t="shared" si="79"/>
        <v>0</v>
      </c>
      <c r="I382" s="40">
        <f t="shared" si="79"/>
        <v>0</v>
      </c>
      <c r="J382" s="40">
        <f t="shared" si="79"/>
        <v>0</v>
      </c>
      <c r="K382" s="40">
        <f t="shared" si="79"/>
        <v>0</v>
      </c>
      <c r="L382" s="40">
        <f t="shared" si="79"/>
        <v>0</v>
      </c>
      <c r="M382" s="40">
        <f t="shared" si="79"/>
        <v>0</v>
      </c>
      <c r="N382" s="40">
        <f t="shared" si="79"/>
        <v>123809.5</v>
      </c>
      <c r="O382" s="40">
        <f t="shared" si="79"/>
        <v>327469.05</v>
      </c>
      <c r="P382" s="40">
        <f t="shared" si="79"/>
        <v>409577.05</v>
      </c>
      <c r="Q382" s="40">
        <f t="shared" si="79"/>
        <v>301112.54000000015</v>
      </c>
      <c r="R382" s="40">
        <f t="shared" si="79"/>
        <v>600345.99999999977</v>
      </c>
      <c r="S382" s="40">
        <f t="shared" si="79"/>
        <v>379860.20000000019</v>
      </c>
      <c r="T382" s="40">
        <f t="shared" si="79"/>
        <v>0</v>
      </c>
      <c r="U382" s="40">
        <f t="shared" si="79"/>
        <v>0</v>
      </c>
      <c r="V382" s="40">
        <f t="shared" si="79"/>
        <v>0</v>
      </c>
      <c r="W382" s="40">
        <f t="shared" si="79"/>
        <v>0</v>
      </c>
      <c r="X382" s="40">
        <f t="shared" si="79"/>
        <v>0</v>
      </c>
      <c r="Y382" s="40">
        <f t="shared" si="79"/>
        <v>0</v>
      </c>
      <c r="Z382" s="40">
        <f t="shared" si="79"/>
        <v>2142174.3400000003</v>
      </c>
      <c r="AA382" s="40">
        <f t="shared" si="79"/>
        <v>2495825.66</v>
      </c>
      <c r="AB382" s="41">
        <f>Z382/D382</f>
        <v>0.4618745881845624</v>
      </c>
      <c r="AC382" s="43"/>
    </row>
    <row r="383" spans="1:29" s="34" customFormat="1" ht="15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9.6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8">
        <f>3193008.98+64000+51704+68200+100000</f>
        <v>3476912.98</v>
      </c>
      <c r="AA384" s="32"/>
      <c r="AB384" s="32"/>
      <c r="AC384" s="33"/>
    </row>
    <row r="385" spans="1:29" s="34" customFormat="1" ht="15" customHeight="1" x14ac:dyDescent="0.25">
      <c r="A385" s="47" t="s">
        <v>52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customHeight="1" x14ac:dyDescent="0.2">
      <c r="A386" s="37" t="s">
        <v>34</v>
      </c>
      <c r="B386" s="32">
        <f>[1]consoCURRENT!E8169</f>
        <v>4220000</v>
      </c>
      <c r="C386" s="32">
        <f>[1]consoCURRENT!F8169</f>
        <v>0</v>
      </c>
      <c r="D386" s="32">
        <f>[1]consoCURRENT!G8169</f>
        <v>4220000</v>
      </c>
      <c r="E386" s="32">
        <f>[1]consoCURRENT!H8169</f>
        <v>559547.54</v>
      </c>
      <c r="F386" s="32">
        <f>[1]consoCURRENT!I8169</f>
        <v>858466.03999999992</v>
      </c>
      <c r="G386" s="32">
        <f>[1]consoCURRENT!J8169</f>
        <v>0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0</v>
      </c>
      <c r="O386" s="32">
        <f>[1]consoCURRENT!R8169</f>
        <v>559547.54</v>
      </c>
      <c r="P386" s="32">
        <f>[1]consoCURRENT!S8169</f>
        <v>0</v>
      </c>
      <c r="Q386" s="32">
        <f>[1]consoCURRENT!T8169</f>
        <v>43063.34</v>
      </c>
      <c r="R386" s="32">
        <f>[1]consoCURRENT!U8169</f>
        <v>526761.1</v>
      </c>
      <c r="S386" s="32">
        <f>[1]consoCURRENT!V8169</f>
        <v>288641.59999999998</v>
      </c>
      <c r="T386" s="32">
        <f>[1]consoCURRENT!W8169</f>
        <v>0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1418013.58</v>
      </c>
      <c r="AA386" s="32">
        <f>D386-Z386</f>
        <v>2801986.42</v>
      </c>
      <c r="AB386" s="38">
        <f>Z386/D386</f>
        <v>0.33602217535545026</v>
      </c>
      <c r="AC386" s="33"/>
    </row>
    <row r="387" spans="1:29" s="34" customFormat="1" ht="18" customHeight="1" x14ac:dyDescent="0.2">
      <c r="A387" s="37" t="s">
        <v>35</v>
      </c>
      <c r="B387" s="32">
        <f>[1]consoCURRENT!E8282</f>
        <v>792000</v>
      </c>
      <c r="C387" s="32">
        <f>[1]consoCURRENT!F8282</f>
        <v>-281000</v>
      </c>
      <c r="D387" s="32">
        <f>[1]consoCURRENT!G8282</f>
        <v>511000</v>
      </c>
      <c r="E387" s="32">
        <f>[1]consoCURRENT!H8282</f>
        <v>32980</v>
      </c>
      <c r="F387" s="32">
        <f>[1]consoCURRENT!I8282</f>
        <v>22936</v>
      </c>
      <c r="G387" s="32">
        <f>[1]consoCURRENT!J8282</f>
        <v>0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30300</v>
      </c>
      <c r="P387" s="32">
        <f>[1]consoCURRENT!S8282</f>
        <v>2680</v>
      </c>
      <c r="Q387" s="32">
        <f>[1]consoCURRENT!T8282</f>
        <v>0</v>
      </c>
      <c r="R387" s="32">
        <f>[1]consoCURRENT!U8282</f>
        <v>9650</v>
      </c>
      <c r="S387" s="32">
        <f>[1]consoCURRENT!V8282</f>
        <v>13286</v>
      </c>
      <c r="T387" s="32">
        <f>[1]consoCURRENT!W8282</f>
        <v>0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>SUM(M387:Y387)</f>
        <v>55916</v>
      </c>
      <c r="AA387" s="32">
        <f>D387-Z387</f>
        <v>455084</v>
      </c>
      <c r="AB387" s="38">
        <f>Z387/D387</f>
        <v>0.10942465753424657</v>
      </c>
      <c r="AC387" s="33"/>
    </row>
    <row r="388" spans="1:29" s="34" customFormat="1" ht="18" customHeight="1" x14ac:dyDescent="0.2">
      <c r="A388" s="37" t="s">
        <v>36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>SUM(M388:Y388)</f>
        <v>0</v>
      </c>
      <c r="AA388" s="32">
        <f>D388-Z388</f>
        <v>0</v>
      </c>
      <c r="AB388" s="38"/>
      <c r="AC388" s="33"/>
    </row>
    <row r="389" spans="1:29" s="34" customFormat="1" ht="18" customHeight="1" x14ac:dyDescent="0.2">
      <c r="A389" s="37" t="s">
        <v>37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>SUM(M389:Y389)</f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38</v>
      </c>
      <c r="B390" s="40">
        <f t="shared" ref="B390:AA390" si="80">SUM(B386:B389)</f>
        <v>5012000</v>
      </c>
      <c r="C390" s="40">
        <f t="shared" si="80"/>
        <v>-281000</v>
      </c>
      <c r="D390" s="40">
        <f t="shared" si="80"/>
        <v>4731000</v>
      </c>
      <c r="E390" s="40">
        <f t="shared" si="80"/>
        <v>592527.54</v>
      </c>
      <c r="F390" s="40">
        <f t="shared" si="80"/>
        <v>881402.03999999992</v>
      </c>
      <c r="G390" s="40">
        <f t="shared" si="80"/>
        <v>0</v>
      </c>
      <c r="H390" s="40">
        <f t="shared" si="80"/>
        <v>0</v>
      </c>
      <c r="I390" s="40">
        <f t="shared" si="80"/>
        <v>0</v>
      </c>
      <c r="J390" s="40">
        <f t="shared" si="80"/>
        <v>0</v>
      </c>
      <c r="K390" s="40">
        <f t="shared" si="80"/>
        <v>0</v>
      </c>
      <c r="L390" s="40">
        <f t="shared" si="80"/>
        <v>0</v>
      </c>
      <c r="M390" s="40">
        <f t="shared" si="80"/>
        <v>0</v>
      </c>
      <c r="N390" s="40">
        <f t="shared" si="80"/>
        <v>0</v>
      </c>
      <c r="O390" s="40">
        <f t="shared" si="80"/>
        <v>589847.54</v>
      </c>
      <c r="P390" s="40">
        <f t="shared" si="80"/>
        <v>2680</v>
      </c>
      <c r="Q390" s="40">
        <f t="shared" si="80"/>
        <v>43063.34</v>
      </c>
      <c r="R390" s="40">
        <f t="shared" si="80"/>
        <v>536411.1</v>
      </c>
      <c r="S390" s="40">
        <f t="shared" si="80"/>
        <v>301927.59999999998</v>
      </c>
      <c r="T390" s="40">
        <f t="shared" si="80"/>
        <v>0</v>
      </c>
      <c r="U390" s="40">
        <f t="shared" si="80"/>
        <v>0</v>
      </c>
      <c r="V390" s="40">
        <f t="shared" si="80"/>
        <v>0</v>
      </c>
      <c r="W390" s="40">
        <f t="shared" si="80"/>
        <v>0</v>
      </c>
      <c r="X390" s="40">
        <f t="shared" si="80"/>
        <v>0</v>
      </c>
      <c r="Y390" s="40">
        <f t="shared" si="80"/>
        <v>0</v>
      </c>
      <c r="Z390" s="40">
        <f t="shared" si="80"/>
        <v>1473929.58</v>
      </c>
      <c r="AA390" s="40">
        <f t="shared" si="80"/>
        <v>3257070.42</v>
      </c>
      <c r="AB390" s="41">
        <f>Z390/D390</f>
        <v>0.31154715282181361</v>
      </c>
      <c r="AC390" s="33"/>
    </row>
    <row r="391" spans="1:29" s="34" customFormat="1" ht="18" hidden="1" customHeight="1" x14ac:dyDescent="0.25">
      <c r="A391" s="42" t="s">
        <v>39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>SUM(M391:Y391)</f>
        <v>0</v>
      </c>
      <c r="AA391" s="32">
        <f>D391-Z391</f>
        <v>0</v>
      </c>
      <c r="AB391" s="38"/>
      <c r="AC391" s="33"/>
    </row>
    <row r="392" spans="1:29" s="34" customFormat="1" ht="18" customHeight="1" x14ac:dyDescent="0.25">
      <c r="A392" s="39" t="s">
        <v>40</v>
      </c>
      <c r="B392" s="40">
        <f t="shared" ref="B392:AA392" si="81">B391+B390</f>
        <v>5012000</v>
      </c>
      <c r="C392" s="40">
        <f t="shared" si="81"/>
        <v>-281000</v>
      </c>
      <c r="D392" s="40">
        <f t="shared" si="81"/>
        <v>4731000</v>
      </c>
      <c r="E392" s="40">
        <f t="shared" si="81"/>
        <v>592527.54</v>
      </c>
      <c r="F392" s="40">
        <f t="shared" si="81"/>
        <v>881402.03999999992</v>
      </c>
      <c r="G392" s="40">
        <f t="shared" si="81"/>
        <v>0</v>
      </c>
      <c r="H392" s="40">
        <f t="shared" si="81"/>
        <v>0</v>
      </c>
      <c r="I392" s="40">
        <f t="shared" si="81"/>
        <v>0</v>
      </c>
      <c r="J392" s="40">
        <f t="shared" si="81"/>
        <v>0</v>
      </c>
      <c r="K392" s="40">
        <f t="shared" si="81"/>
        <v>0</v>
      </c>
      <c r="L392" s="40">
        <f t="shared" si="81"/>
        <v>0</v>
      </c>
      <c r="M392" s="40">
        <f t="shared" si="81"/>
        <v>0</v>
      </c>
      <c r="N392" s="40">
        <f t="shared" si="81"/>
        <v>0</v>
      </c>
      <c r="O392" s="40">
        <f t="shared" si="81"/>
        <v>589847.54</v>
      </c>
      <c r="P392" s="40">
        <f t="shared" si="81"/>
        <v>2680</v>
      </c>
      <c r="Q392" s="40">
        <f t="shared" si="81"/>
        <v>43063.34</v>
      </c>
      <c r="R392" s="40">
        <f t="shared" si="81"/>
        <v>536411.1</v>
      </c>
      <c r="S392" s="40">
        <f t="shared" si="81"/>
        <v>301927.59999999998</v>
      </c>
      <c r="T392" s="40">
        <f t="shared" si="81"/>
        <v>0</v>
      </c>
      <c r="U392" s="40">
        <f t="shared" si="81"/>
        <v>0</v>
      </c>
      <c r="V392" s="40">
        <f t="shared" si="81"/>
        <v>0</v>
      </c>
      <c r="W392" s="40">
        <f t="shared" si="81"/>
        <v>0</v>
      </c>
      <c r="X392" s="40">
        <f t="shared" si="81"/>
        <v>0</v>
      </c>
      <c r="Y392" s="40">
        <f t="shared" si="81"/>
        <v>0</v>
      </c>
      <c r="Z392" s="40">
        <f t="shared" si="81"/>
        <v>1473929.58</v>
      </c>
      <c r="AA392" s="40">
        <f t="shared" si="81"/>
        <v>3257070.42</v>
      </c>
      <c r="AB392" s="41">
        <f>Z392/D392</f>
        <v>0.31154715282181361</v>
      </c>
      <c r="AC392" s="43"/>
    </row>
    <row r="393" spans="1:29" s="34" customFormat="1" ht="12.6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0.9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customHeight="1" x14ac:dyDescent="0.25">
      <c r="A395" s="47" t="s">
        <v>53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customHeight="1" x14ac:dyDescent="0.2">
      <c r="A396" s="37" t="s">
        <v>34</v>
      </c>
      <c r="B396" s="32">
        <f>[1]consoCURRENT!E8382</f>
        <v>6041000</v>
      </c>
      <c r="C396" s="32">
        <f>[1]consoCURRENT!F8382</f>
        <v>0</v>
      </c>
      <c r="D396" s="32">
        <f>[1]consoCURRENT!G8382</f>
        <v>6041000</v>
      </c>
      <c r="E396" s="32">
        <f>[1]consoCURRENT!H8382</f>
        <v>1687669.73</v>
      </c>
      <c r="F396" s="32">
        <f>[1]consoCURRENT!I8382</f>
        <v>1339651.1600000001</v>
      </c>
      <c r="G396" s="32">
        <f>[1]consoCURRENT!J8382</f>
        <v>0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0</v>
      </c>
      <c r="O396" s="32">
        <f>[1]consoCURRENT!R8382</f>
        <v>820347.83</v>
      </c>
      <c r="P396" s="32">
        <f>[1]consoCURRENT!S8382</f>
        <v>867321.9</v>
      </c>
      <c r="Q396" s="32">
        <f>[1]consoCURRENT!T8382</f>
        <v>468384.58</v>
      </c>
      <c r="R396" s="32">
        <f>[1]consoCURRENT!U8382</f>
        <v>450962.74</v>
      </c>
      <c r="S396" s="32">
        <f>[1]consoCURRENT!V8382</f>
        <v>420303.84</v>
      </c>
      <c r="T396" s="32">
        <f>[1]consoCURRENT!W8382</f>
        <v>0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3027320.8899999997</v>
      </c>
      <c r="AA396" s="32">
        <f>D396-Z396</f>
        <v>3013679.1100000003</v>
      </c>
      <c r="AB396" s="38">
        <f>Z396/D396</f>
        <v>0.50112909948683992</v>
      </c>
      <c r="AC396" s="33"/>
    </row>
    <row r="397" spans="1:29" s="34" customFormat="1" ht="18" customHeight="1" x14ac:dyDescent="0.2">
      <c r="A397" s="37" t="s">
        <v>35</v>
      </c>
      <c r="B397" s="32">
        <f>[1]consoCURRENT!E8495</f>
        <v>1562000</v>
      </c>
      <c r="C397" s="32">
        <f>[1]consoCURRENT!F8495</f>
        <v>-156200</v>
      </c>
      <c r="D397" s="32">
        <f>[1]consoCURRENT!G8495</f>
        <v>1405800</v>
      </c>
      <c r="E397" s="32">
        <f>[1]consoCURRENT!H8495</f>
        <v>272206.67</v>
      </c>
      <c r="F397" s="32">
        <f>[1]consoCURRENT!I8495</f>
        <v>118729.54000000001</v>
      </c>
      <c r="G397" s="32">
        <f>[1]consoCURRENT!J8495</f>
        <v>0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11770</v>
      </c>
      <c r="O397" s="32">
        <f>[1]consoCURRENT!R8495</f>
        <v>153927.34</v>
      </c>
      <c r="P397" s="32">
        <f>[1]consoCURRENT!S8495</f>
        <v>106509.33</v>
      </c>
      <c r="Q397" s="32">
        <f>[1]consoCURRENT!T8495</f>
        <v>56377</v>
      </c>
      <c r="R397" s="32">
        <f>[1]consoCURRENT!U8495</f>
        <v>24387</v>
      </c>
      <c r="S397" s="32">
        <f>[1]consoCURRENT!V8495</f>
        <v>37965.54</v>
      </c>
      <c r="T397" s="32">
        <f>[1]consoCURRENT!W8495</f>
        <v>0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>SUM(M397:Y397)</f>
        <v>390936.20999999996</v>
      </c>
      <c r="AA397" s="32">
        <f>D397-Z397</f>
        <v>1014863.79</v>
      </c>
      <c r="AB397" s="38">
        <f>Z397/D397</f>
        <v>0.27808807084933845</v>
      </c>
      <c r="AC397" s="33"/>
    </row>
    <row r="398" spans="1:29" s="34" customFormat="1" ht="18" customHeight="1" x14ac:dyDescent="0.2">
      <c r="A398" s="37" t="s">
        <v>36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>SUM(M398:Y398)</f>
        <v>0</v>
      </c>
      <c r="AA398" s="32">
        <f>D398-Z398</f>
        <v>0</v>
      </c>
      <c r="AB398" s="38"/>
      <c r="AC398" s="33"/>
    </row>
    <row r="399" spans="1:29" s="34" customFormat="1" ht="18" customHeight="1" x14ac:dyDescent="0.2">
      <c r="A399" s="37" t="s">
        <v>37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>SUM(M399:Y399)</f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38</v>
      </c>
      <c r="B400" s="40">
        <f t="shared" ref="B400:AA400" si="82">SUM(B396:B399)</f>
        <v>7603000</v>
      </c>
      <c r="C400" s="40">
        <f t="shared" si="82"/>
        <v>-156200</v>
      </c>
      <c r="D400" s="40">
        <f t="shared" si="82"/>
        <v>7446800</v>
      </c>
      <c r="E400" s="40">
        <f t="shared" si="82"/>
        <v>1959876.4</v>
      </c>
      <c r="F400" s="40">
        <f t="shared" si="82"/>
        <v>1458380.7000000002</v>
      </c>
      <c r="G400" s="40">
        <f t="shared" si="82"/>
        <v>0</v>
      </c>
      <c r="H400" s="40">
        <f t="shared" si="82"/>
        <v>0</v>
      </c>
      <c r="I400" s="40">
        <f t="shared" si="82"/>
        <v>0</v>
      </c>
      <c r="J400" s="40">
        <f t="shared" si="82"/>
        <v>0</v>
      </c>
      <c r="K400" s="40">
        <f t="shared" si="82"/>
        <v>0</v>
      </c>
      <c r="L400" s="40">
        <f t="shared" si="82"/>
        <v>0</v>
      </c>
      <c r="M400" s="40">
        <f t="shared" si="82"/>
        <v>0</v>
      </c>
      <c r="N400" s="40">
        <f t="shared" si="82"/>
        <v>11770</v>
      </c>
      <c r="O400" s="40">
        <f t="shared" si="82"/>
        <v>974275.16999999993</v>
      </c>
      <c r="P400" s="40">
        <f t="shared" si="82"/>
        <v>973831.23</v>
      </c>
      <c r="Q400" s="40">
        <f t="shared" si="82"/>
        <v>524761.58000000007</v>
      </c>
      <c r="R400" s="40">
        <f t="shared" si="82"/>
        <v>475349.74</v>
      </c>
      <c r="S400" s="40">
        <f t="shared" si="82"/>
        <v>458269.38</v>
      </c>
      <c r="T400" s="40">
        <f t="shared" si="82"/>
        <v>0</v>
      </c>
      <c r="U400" s="40">
        <f t="shared" si="82"/>
        <v>0</v>
      </c>
      <c r="V400" s="40">
        <f t="shared" si="82"/>
        <v>0</v>
      </c>
      <c r="W400" s="40">
        <f t="shared" si="82"/>
        <v>0</v>
      </c>
      <c r="X400" s="40">
        <f t="shared" si="82"/>
        <v>0</v>
      </c>
      <c r="Y400" s="40">
        <f t="shared" si="82"/>
        <v>0</v>
      </c>
      <c r="Z400" s="40">
        <f t="shared" si="82"/>
        <v>3418257.0999999996</v>
      </c>
      <c r="AA400" s="40">
        <f t="shared" si="82"/>
        <v>4028542.9000000004</v>
      </c>
      <c r="AB400" s="41">
        <f>Z400/D400</f>
        <v>0.45902362088413812</v>
      </c>
      <c r="AC400" s="33"/>
    </row>
    <row r="401" spans="1:29" s="34" customFormat="1" ht="18" hidden="1" customHeight="1" x14ac:dyDescent="0.25">
      <c r="A401" s="42" t="s">
        <v>39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>SUM(M401:Y401)</f>
        <v>0</v>
      </c>
      <c r="AA401" s="32">
        <f>D401-Z401</f>
        <v>0</v>
      </c>
      <c r="AB401" s="38"/>
      <c r="AC401" s="33"/>
    </row>
    <row r="402" spans="1:29" s="34" customFormat="1" ht="18" customHeight="1" x14ac:dyDescent="0.25">
      <c r="A402" s="39" t="s">
        <v>40</v>
      </c>
      <c r="B402" s="40">
        <f t="shared" ref="B402:AA402" si="83">B401+B400</f>
        <v>7603000</v>
      </c>
      <c r="C402" s="40">
        <f t="shared" si="83"/>
        <v>-156200</v>
      </c>
      <c r="D402" s="40">
        <f t="shared" si="83"/>
        <v>7446800</v>
      </c>
      <c r="E402" s="40">
        <f t="shared" si="83"/>
        <v>1959876.4</v>
      </c>
      <c r="F402" s="40">
        <f t="shared" si="83"/>
        <v>1458380.7000000002</v>
      </c>
      <c r="G402" s="40">
        <f t="shared" si="83"/>
        <v>0</v>
      </c>
      <c r="H402" s="40">
        <f t="shared" si="83"/>
        <v>0</v>
      </c>
      <c r="I402" s="40">
        <f t="shared" si="83"/>
        <v>0</v>
      </c>
      <c r="J402" s="40">
        <f t="shared" si="83"/>
        <v>0</v>
      </c>
      <c r="K402" s="40">
        <f t="shared" si="83"/>
        <v>0</v>
      </c>
      <c r="L402" s="40">
        <f t="shared" si="83"/>
        <v>0</v>
      </c>
      <c r="M402" s="40">
        <f t="shared" si="83"/>
        <v>0</v>
      </c>
      <c r="N402" s="40">
        <f t="shared" si="83"/>
        <v>11770</v>
      </c>
      <c r="O402" s="40">
        <f t="shared" si="83"/>
        <v>974275.16999999993</v>
      </c>
      <c r="P402" s="40">
        <f t="shared" si="83"/>
        <v>973831.23</v>
      </c>
      <c r="Q402" s="40">
        <f t="shared" si="83"/>
        <v>524761.58000000007</v>
      </c>
      <c r="R402" s="40">
        <f t="shared" si="83"/>
        <v>475349.74</v>
      </c>
      <c r="S402" s="40">
        <f t="shared" si="83"/>
        <v>458269.38</v>
      </c>
      <c r="T402" s="40">
        <f t="shared" si="83"/>
        <v>0</v>
      </c>
      <c r="U402" s="40">
        <f t="shared" si="83"/>
        <v>0</v>
      </c>
      <c r="V402" s="40">
        <f t="shared" si="83"/>
        <v>0</v>
      </c>
      <c r="W402" s="40">
        <f t="shared" si="83"/>
        <v>0</v>
      </c>
      <c r="X402" s="40">
        <f t="shared" si="83"/>
        <v>0</v>
      </c>
      <c r="Y402" s="40">
        <f t="shared" si="83"/>
        <v>0</v>
      </c>
      <c r="Z402" s="40">
        <f t="shared" si="83"/>
        <v>3418257.0999999996</v>
      </c>
      <c r="AA402" s="40">
        <f t="shared" si="83"/>
        <v>4028542.9000000004</v>
      </c>
      <c r="AB402" s="41">
        <f>Z402/D402</f>
        <v>0.45902362088413812</v>
      </c>
      <c r="AC402" s="43"/>
    </row>
    <row r="403" spans="1:29" s="34" customFormat="1" ht="15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customHeight="1" x14ac:dyDescent="0.25">
      <c r="A405" s="47" t="s">
        <v>54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customHeight="1" x14ac:dyDescent="0.2">
      <c r="A406" s="37" t="s">
        <v>34</v>
      </c>
      <c r="B406" s="32">
        <f>[1]consoCURRENT!E8595</f>
        <v>3925000</v>
      </c>
      <c r="C406" s="32">
        <f>[1]consoCURRENT!F8595</f>
        <v>0</v>
      </c>
      <c r="D406" s="32">
        <f>[1]consoCURRENT!G8595</f>
        <v>3925000</v>
      </c>
      <c r="E406" s="32">
        <f>[1]consoCURRENT!H8595</f>
        <v>920874.15000000014</v>
      </c>
      <c r="F406" s="32">
        <f>[1]consoCURRENT!I8595</f>
        <v>1197597.8</v>
      </c>
      <c r="G406" s="32">
        <f>[1]consoCURRENT!J8595</f>
        <v>0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247069</v>
      </c>
      <c r="O406" s="32">
        <f>[1]consoCURRENT!R8595</f>
        <v>310870.59000000003</v>
      </c>
      <c r="P406" s="32">
        <f>[1]consoCURRENT!S8595</f>
        <v>362934.56</v>
      </c>
      <c r="Q406" s="32">
        <f>[1]consoCURRENT!T8595</f>
        <v>514622.12</v>
      </c>
      <c r="R406" s="32">
        <f>[1]consoCURRENT!U8595</f>
        <v>255865.48</v>
      </c>
      <c r="S406" s="32">
        <f>[1]consoCURRENT!V8595</f>
        <v>427110.2</v>
      </c>
      <c r="T406" s="32">
        <f>[1]consoCURRENT!W8595</f>
        <v>0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2118471.9500000002</v>
      </c>
      <c r="AA406" s="32">
        <f>D406-Z406</f>
        <v>1806528.0499999998</v>
      </c>
      <c r="AB406" s="38">
        <f>Z406/D406</f>
        <v>0.53973807643312111</v>
      </c>
      <c r="AC406" s="33"/>
    </row>
    <row r="407" spans="1:29" s="34" customFormat="1" ht="18" customHeight="1" x14ac:dyDescent="0.2">
      <c r="A407" s="37" t="s">
        <v>35</v>
      </c>
      <c r="B407" s="32">
        <f>[1]consoCURRENT!E8708</f>
        <v>792000</v>
      </c>
      <c r="C407" s="32">
        <f>[1]consoCURRENT!F8708</f>
        <v>-73824</v>
      </c>
      <c r="D407" s="32">
        <f>[1]consoCURRENT!G8708</f>
        <v>718176</v>
      </c>
      <c r="E407" s="32">
        <f>[1]consoCURRENT!H8708</f>
        <v>53754.149999999994</v>
      </c>
      <c r="F407" s="32">
        <f>[1]consoCURRENT!I8708</f>
        <v>57900</v>
      </c>
      <c r="G407" s="32">
        <f>[1]consoCURRENT!J8708</f>
        <v>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35770.67</v>
      </c>
      <c r="P407" s="32">
        <f>[1]consoCURRENT!S8708</f>
        <v>17983.48</v>
      </c>
      <c r="Q407" s="32">
        <f>[1]consoCURRENT!T8708</f>
        <v>0</v>
      </c>
      <c r="R407" s="32">
        <f>[1]consoCURRENT!U8708</f>
        <v>27900</v>
      </c>
      <c r="S407" s="32">
        <f>[1]consoCURRENT!V8708</f>
        <v>30000</v>
      </c>
      <c r="T407" s="32">
        <f>[1]consoCURRENT!W8708</f>
        <v>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>SUM(M407:Y407)</f>
        <v>111654.15</v>
      </c>
      <c r="AA407" s="32">
        <f>D407-Z407</f>
        <v>606521.85</v>
      </c>
      <c r="AB407" s="38">
        <f>Z407/D407</f>
        <v>0.1554690632936773</v>
      </c>
      <c r="AC407" s="33"/>
    </row>
    <row r="408" spans="1:29" s="34" customFormat="1" ht="18" customHeight="1" x14ac:dyDescent="0.2">
      <c r="A408" s="37" t="s">
        <v>36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>SUM(M408:Y408)</f>
        <v>0</v>
      </c>
      <c r="AA408" s="32">
        <f>D408-Z408</f>
        <v>0</v>
      </c>
      <c r="AB408" s="38"/>
      <c r="AC408" s="33"/>
    </row>
    <row r="409" spans="1:29" s="34" customFormat="1" ht="18" customHeight="1" x14ac:dyDescent="0.2">
      <c r="A409" s="37" t="s">
        <v>37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>SUM(M409:Y409)</f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38</v>
      </c>
      <c r="B410" s="40">
        <f t="shared" ref="B410:AA410" si="84">SUM(B406:B409)</f>
        <v>4717000</v>
      </c>
      <c r="C410" s="40">
        <f t="shared" si="84"/>
        <v>-73824</v>
      </c>
      <c r="D410" s="40">
        <f t="shared" si="84"/>
        <v>4643176</v>
      </c>
      <c r="E410" s="40">
        <f t="shared" si="84"/>
        <v>974628.30000000016</v>
      </c>
      <c r="F410" s="40">
        <f t="shared" si="84"/>
        <v>1255497.8</v>
      </c>
      <c r="G410" s="40">
        <f t="shared" si="84"/>
        <v>0</v>
      </c>
      <c r="H410" s="40">
        <f t="shared" si="84"/>
        <v>0</v>
      </c>
      <c r="I410" s="40">
        <f t="shared" si="84"/>
        <v>0</v>
      </c>
      <c r="J410" s="40">
        <f t="shared" si="84"/>
        <v>0</v>
      </c>
      <c r="K410" s="40">
        <f t="shared" si="84"/>
        <v>0</v>
      </c>
      <c r="L410" s="40">
        <f t="shared" si="84"/>
        <v>0</v>
      </c>
      <c r="M410" s="40">
        <f t="shared" si="84"/>
        <v>0</v>
      </c>
      <c r="N410" s="40">
        <f t="shared" si="84"/>
        <v>247069</v>
      </c>
      <c r="O410" s="40">
        <f t="shared" si="84"/>
        <v>346641.26</v>
      </c>
      <c r="P410" s="40">
        <f t="shared" si="84"/>
        <v>380918.04</v>
      </c>
      <c r="Q410" s="40">
        <f t="shared" si="84"/>
        <v>514622.12</v>
      </c>
      <c r="R410" s="40">
        <f t="shared" si="84"/>
        <v>283765.48</v>
      </c>
      <c r="S410" s="40">
        <f t="shared" si="84"/>
        <v>457110.2</v>
      </c>
      <c r="T410" s="40">
        <f t="shared" si="84"/>
        <v>0</v>
      </c>
      <c r="U410" s="40">
        <f t="shared" si="84"/>
        <v>0</v>
      </c>
      <c r="V410" s="40">
        <f t="shared" si="84"/>
        <v>0</v>
      </c>
      <c r="W410" s="40">
        <f t="shared" si="84"/>
        <v>0</v>
      </c>
      <c r="X410" s="40">
        <f t="shared" si="84"/>
        <v>0</v>
      </c>
      <c r="Y410" s="40">
        <f t="shared" si="84"/>
        <v>0</v>
      </c>
      <c r="Z410" s="40">
        <f t="shared" si="84"/>
        <v>2230126.1</v>
      </c>
      <c r="AA410" s="40">
        <f t="shared" si="84"/>
        <v>2413049.9</v>
      </c>
      <c r="AB410" s="41">
        <f>Z410/D410</f>
        <v>0.48030186665334246</v>
      </c>
      <c r="AC410" s="33"/>
    </row>
    <row r="411" spans="1:29" s="34" customFormat="1" ht="18" hidden="1" customHeight="1" x14ac:dyDescent="0.25">
      <c r="A411" s="42" t="s">
        <v>39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>SUM(M411:Y411)</f>
        <v>0</v>
      </c>
      <c r="AA411" s="32">
        <f>D411-Z411</f>
        <v>0</v>
      </c>
      <c r="AB411" s="38"/>
      <c r="AC411" s="33"/>
    </row>
    <row r="412" spans="1:29" s="34" customFormat="1" ht="18" customHeight="1" x14ac:dyDescent="0.25">
      <c r="A412" s="39" t="s">
        <v>40</v>
      </c>
      <c r="B412" s="40">
        <f t="shared" ref="B412:AA412" si="85">B411+B410</f>
        <v>4717000</v>
      </c>
      <c r="C412" s="40">
        <f t="shared" si="85"/>
        <v>-73824</v>
      </c>
      <c r="D412" s="40">
        <f t="shared" si="85"/>
        <v>4643176</v>
      </c>
      <c r="E412" s="40">
        <f t="shared" si="85"/>
        <v>974628.30000000016</v>
      </c>
      <c r="F412" s="40">
        <f t="shared" si="85"/>
        <v>1255497.8</v>
      </c>
      <c r="G412" s="40">
        <f t="shared" si="85"/>
        <v>0</v>
      </c>
      <c r="H412" s="40">
        <f t="shared" si="85"/>
        <v>0</v>
      </c>
      <c r="I412" s="40">
        <f t="shared" si="85"/>
        <v>0</v>
      </c>
      <c r="J412" s="40">
        <f t="shared" si="85"/>
        <v>0</v>
      </c>
      <c r="K412" s="40">
        <f t="shared" si="85"/>
        <v>0</v>
      </c>
      <c r="L412" s="40">
        <f t="shared" si="85"/>
        <v>0</v>
      </c>
      <c r="M412" s="40">
        <f t="shared" si="85"/>
        <v>0</v>
      </c>
      <c r="N412" s="40">
        <f t="shared" si="85"/>
        <v>247069</v>
      </c>
      <c r="O412" s="40">
        <f t="shared" si="85"/>
        <v>346641.26</v>
      </c>
      <c r="P412" s="40">
        <f t="shared" si="85"/>
        <v>380918.04</v>
      </c>
      <c r="Q412" s="40">
        <f t="shared" si="85"/>
        <v>514622.12</v>
      </c>
      <c r="R412" s="40">
        <f t="shared" si="85"/>
        <v>283765.48</v>
      </c>
      <c r="S412" s="40">
        <f t="shared" si="85"/>
        <v>457110.2</v>
      </c>
      <c r="T412" s="40">
        <f t="shared" si="85"/>
        <v>0</v>
      </c>
      <c r="U412" s="40">
        <f t="shared" si="85"/>
        <v>0</v>
      </c>
      <c r="V412" s="40">
        <f t="shared" si="85"/>
        <v>0</v>
      </c>
      <c r="W412" s="40">
        <f t="shared" si="85"/>
        <v>0</v>
      </c>
      <c r="X412" s="40">
        <f t="shared" si="85"/>
        <v>0</v>
      </c>
      <c r="Y412" s="40">
        <f t="shared" si="85"/>
        <v>0</v>
      </c>
      <c r="Z412" s="40">
        <f t="shared" si="85"/>
        <v>2230126.1</v>
      </c>
      <c r="AA412" s="40">
        <f t="shared" si="85"/>
        <v>2413049.9</v>
      </c>
      <c r="AB412" s="41">
        <f>Z412/D412</f>
        <v>0.48030186665334246</v>
      </c>
      <c r="AC412" s="43"/>
    </row>
    <row r="413" spans="1:29" s="34" customFormat="1" ht="15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customHeight="1" x14ac:dyDescent="0.25">
      <c r="A415" s="47" t="s">
        <v>55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customHeight="1" x14ac:dyDescent="0.2">
      <c r="A416" s="37" t="s">
        <v>34</v>
      </c>
      <c r="B416" s="32">
        <f>[1]consoCURRENT!E8808</f>
        <v>3925000</v>
      </c>
      <c r="C416" s="32">
        <f>[1]consoCURRENT!F8808</f>
        <v>0</v>
      </c>
      <c r="D416" s="32">
        <f>[1]consoCURRENT!G8808</f>
        <v>3925000</v>
      </c>
      <c r="E416" s="32">
        <f>[1]consoCURRENT!H8808</f>
        <v>1112878.54</v>
      </c>
      <c r="F416" s="32">
        <f>[1]consoCURRENT!I8808</f>
        <v>916124.08000000007</v>
      </c>
      <c r="G416" s="32">
        <f>[1]consoCURRENT!J8808</f>
        <v>0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359773.77</v>
      </c>
      <c r="O416" s="32">
        <f>[1]consoCURRENT!R8808</f>
        <v>426813.49</v>
      </c>
      <c r="P416" s="32">
        <f>[1]consoCURRENT!S8808</f>
        <v>326291.28000000003</v>
      </c>
      <c r="Q416" s="32">
        <f>[1]consoCURRENT!T8808</f>
        <v>325505.15999999997</v>
      </c>
      <c r="R416" s="32">
        <f>[1]consoCURRENT!U8808</f>
        <v>260653.84</v>
      </c>
      <c r="S416" s="32">
        <f>[1]consoCURRENT!V8808</f>
        <v>329965.08</v>
      </c>
      <c r="T416" s="32">
        <f>[1]consoCURRENT!W8808</f>
        <v>0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2029002.62</v>
      </c>
      <c r="AA416" s="32">
        <f>D416-Z416</f>
        <v>1895997.38</v>
      </c>
      <c r="AB416" s="38">
        <f>Z416/D416</f>
        <v>0.51694334267515929</v>
      </c>
      <c r="AC416" s="33"/>
    </row>
    <row r="417" spans="1:29" s="34" customFormat="1" ht="18" customHeight="1" x14ac:dyDescent="0.2">
      <c r="A417" s="37" t="s">
        <v>35</v>
      </c>
      <c r="B417" s="32">
        <f>[1]consoCURRENT!E8921</f>
        <v>792000</v>
      </c>
      <c r="C417" s="32">
        <f>[1]consoCURRENT!F8921</f>
        <v>-79000</v>
      </c>
      <c r="D417" s="32">
        <f>[1]consoCURRENT!G8921</f>
        <v>713000</v>
      </c>
      <c r="E417" s="32">
        <f>[1]consoCURRENT!H8921</f>
        <v>251798.14</v>
      </c>
      <c r="F417" s="32">
        <f>[1]consoCURRENT!I8921</f>
        <v>182658.86</v>
      </c>
      <c r="G417" s="32">
        <f>[1]consoCURRENT!J8921</f>
        <v>0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80000</v>
      </c>
      <c r="O417" s="32">
        <f>[1]consoCURRENT!R8921</f>
        <v>141855.14000000001</v>
      </c>
      <c r="P417" s="32">
        <f>[1]consoCURRENT!S8921</f>
        <v>29943</v>
      </c>
      <c r="Q417" s="32">
        <f>[1]consoCURRENT!T8921</f>
        <v>139000</v>
      </c>
      <c r="R417" s="32">
        <f>[1]consoCURRENT!U8921</f>
        <v>37958.86</v>
      </c>
      <c r="S417" s="32">
        <f>[1]consoCURRENT!V8921</f>
        <v>5700</v>
      </c>
      <c r="T417" s="32">
        <f>[1]consoCURRENT!W8921</f>
        <v>0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>SUM(M417:Y417)</f>
        <v>434457</v>
      </c>
      <c r="AA417" s="32">
        <f>D417-Z417</f>
        <v>278543</v>
      </c>
      <c r="AB417" s="38">
        <f>Z417/D417</f>
        <v>0.60933660589060312</v>
      </c>
      <c r="AC417" s="33"/>
    </row>
    <row r="418" spans="1:29" s="34" customFormat="1" ht="18" customHeight="1" x14ac:dyDescent="0.2">
      <c r="A418" s="37" t="s">
        <v>36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>SUM(M418:Y418)</f>
        <v>0</v>
      </c>
      <c r="AA418" s="32">
        <f>D418-Z418</f>
        <v>0</v>
      </c>
      <c r="AB418" s="38"/>
      <c r="AC418" s="33"/>
    </row>
    <row r="419" spans="1:29" s="34" customFormat="1" ht="18" customHeight="1" x14ac:dyDescent="0.2">
      <c r="A419" s="37" t="s">
        <v>37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>SUM(M419:Y419)</f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38</v>
      </c>
      <c r="B420" s="40">
        <f t="shared" ref="B420:AA420" si="86">SUM(B416:B419)</f>
        <v>4717000</v>
      </c>
      <c r="C420" s="40">
        <f t="shared" si="86"/>
        <v>-79000</v>
      </c>
      <c r="D420" s="40">
        <f t="shared" si="86"/>
        <v>4638000</v>
      </c>
      <c r="E420" s="40">
        <f t="shared" si="86"/>
        <v>1364676.6800000002</v>
      </c>
      <c r="F420" s="40">
        <f t="shared" si="86"/>
        <v>1098782.94</v>
      </c>
      <c r="G420" s="40">
        <f t="shared" si="86"/>
        <v>0</v>
      </c>
      <c r="H420" s="40">
        <f t="shared" si="86"/>
        <v>0</v>
      </c>
      <c r="I420" s="40">
        <f t="shared" si="86"/>
        <v>0</v>
      </c>
      <c r="J420" s="40">
        <f t="shared" si="86"/>
        <v>0</v>
      </c>
      <c r="K420" s="40">
        <f t="shared" si="86"/>
        <v>0</v>
      </c>
      <c r="L420" s="40">
        <f t="shared" si="86"/>
        <v>0</v>
      </c>
      <c r="M420" s="40">
        <f t="shared" si="86"/>
        <v>0</v>
      </c>
      <c r="N420" s="40">
        <f t="shared" si="86"/>
        <v>439773.77</v>
      </c>
      <c r="O420" s="40">
        <f t="shared" si="86"/>
        <v>568668.63</v>
      </c>
      <c r="P420" s="40">
        <f t="shared" si="86"/>
        <v>356234.28</v>
      </c>
      <c r="Q420" s="40">
        <f t="shared" si="86"/>
        <v>464505.16</v>
      </c>
      <c r="R420" s="40">
        <f t="shared" si="86"/>
        <v>298612.7</v>
      </c>
      <c r="S420" s="40">
        <f t="shared" si="86"/>
        <v>335665.08</v>
      </c>
      <c r="T420" s="40">
        <f t="shared" si="86"/>
        <v>0</v>
      </c>
      <c r="U420" s="40">
        <f t="shared" si="86"/>
        <v>0</v>
      </c>
      <c r="V420" s="40">
        <f t="shared" si="86"/>
        <v>0</v>
      </c>
      <c r="W420" s="40">
        <f t="shared" si="86"/>
        <v>0</v>
      </c>
      <c r="X420" s="40">
        <f t="shared" si="86"/>
        <v>0</v>
      </c>
      <c r="Y420" s="40">
        <f t="shared" si="86"/>
        <v>0</v>
      </c>
      <c r="Z420" s="40">
        <f t="shared" si="86"/>
        <v>2463459.62</v>
      </c>
      <c r="AA420" s="40">
        <f t="shared" si="86"/>
        <v>2174540.38</v>
      </c>
      <c r="AB420" s="41">
        <f>Z420/D420</f>
        <v>0.53114696420871066</v>
      </c>
      <c r="AC420" s="33"/>
    </row>
    <row r="421" spans="1:29" s="34" customFormat="1" ht="18" hidden="1" customHeight="1" x14ac:dyDescent="0.25">
      <c r="A421" s="42" t="s">
        <v>39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>SUM(M421:Y421)</f>
        <v>0</v>
      </c>
      <c r="AA421" s="32">
        <f>D421-Z421</f>
        <v>0</v>
      </c>
      <c r="AB421" s="38"/>
      <c r="AC421" s="33"/>
    </row>
    <row r="422" spans="1:29" s="34" customFormat="1" ht="18" customHeight="1" x14ac:dyDescent="0.25">
      <c r="A422" s="39" t="s">
        <v>40</v>
      </c>
      <c r="B422" s="40">
        <f t="shared" ref="B422:AA422" si="87">B421+B420</f>
        <v>4717000</v>
      </c>
      <c r="C422" s="40">
        <f t="shared" si="87"/>
        <v>-79000</v>
      </c>
      <c r="D422" s="40">
        <f t="shared" si="87"/>
        <v>4638000</v>
      </c>
      <c r="E422" s="40">
        <f t="shared" si="87"/>
        <v>1364676.6800000002</v>
      </c>
      <c r="F422" s="40">
        <f t="shared" si="87"/>
        <v>1098782.94</v>
      </c>
      <c r="G422" s="40">
        <f t="shared" si="87"/>
        <v>0</v>
      </c>
      <c r="H422" s="40">
        <f t="shared" si="87"/>
        <v>0</v>
      </c>
      <c r="I422" s="40">
        <f t="shared" si="87"/>
        <v>0</v>
      </c>
      <c r="J422" s="40">
        <f t="shared" si="87"/>
        <v>0</v>
      </c>
      <c r="K422" s="40">
        <f t="shared" si="87"/>
        <v>0</v>
      </c>
      <c r="L422" s="40">
        <f t="shared" si="87"/>
        <v>0</v>
      </c>
      <c r="M422" s="40">
        <f t="shared" si="87"/>
        <v>0</v>
      </c>
      <c r="N422" s="40">
        <f t="shared" si="87"/>
        <v>439773.77</v>
      </c>
      <c r="O422" s="40">
        <f t="shared" si="87"/>
        <v>568668.63</v>
      </c>
      <c r="P422" s="40">
        <f t="shared" si="87"/>
        <v>356234.28</v>
      </c>
      <c r="Q422" s="40">
        <f t="shared" si="87"/>
        <v>464505.16</v>
      </c>
      <c r="R422" s="40">
        <f t="shared" si="87"/>
        <v>298612.7</v>
      </c>
      <c r="S422" s="40">
        <f t="shared" si="87"/>
        <v>335665.08</v>
      </c>
      <c r="T422" s="40">
        <f t="shared" si="87"/>
        <v>0</v>
      </c>
      <c r="U422" s="40">
        <f t="shared" si="87"/>
        <v>0</v>
      </c>
      <c r="V422" s="40">
        <f t="shared" si="87"/>
        <v>0</v>
      </c>
      <c r="W422" s="40">
        <f t="shared" si="87"/>
        <v>0</v>
      </c>
      <c r="X422" s="40">
        <f t="shared" si="87"/>
        <v>0</v>
      </c>
      <c r="Y422" s="40">
        <f t="shared" si="87"/>
        <v>0</v>
      </c>
      <c r="Z422" s="40">
        <f t="shared" si="87"/>
        <v>2463459.62</v>
      </c>
      <c r="AA422" s="40">
        <f t="shared" si="87"/>
        <v>2174540.38</v>
      </c>
      <c r="AB422" s="41">
        <f>Z422/D422</f>
        <v>0.53114696420871066</v>
      </c>
      <c r="AC422" s="43"/>
    </row>
    <row r="423" spans="1:29" s="34" customFormat="1" ht="15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customHeight="1" x14ac:dyDescent="0.25">
      <c r="A425" s="47" t="s">
        <v>56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customHeight="1" x14ac:dyDescent="0.2">
      <c r="A426" s="37" t="s">
        <v>34</v>
      </c>
      <c r="B426" s="32">
        <f>[1]consoCURRENT!E9021</f>
        <v>6041000</v>
      </c>
      <c r="C426" s="32">
        <f>[1]consoCURRENT!F9021</f>
        <v>0</v>
      </c>
      <c r="D426" s="32">
        <f>[1]consoCURRENT!G9021</f>
        <v>6041000</v>
      </c>
      <c r="E426" s="32">
        <f>[1]consoCURRENT!H9021</f>
        <v>1338988.2600000002</v>
      </c>
      <c r="F426" s="32">
        <f>[1]consoCURRENT!I9021</f>
        <v>1813658.0799999996</v>
      </c>
      <c r="G426" s="32">
        <f>[1]consoCURRENT!J9021</f>
        <v>0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0</v>
      </c>
      <c r="O426" s="32">
        <f>[1]consoCURRENT!R9021</f>
        <v>820031.82000000007</v>
      </c>
      <c r="P426" s="32">
        <f>[1]consoCURRENT!S9021</f>
        <v>518956.44000000018</v>
      </c>
      <c r="Q426" s="32">
        <f>[1]consoCURRENT!T9021</f>
        <v>490377.12000000011</v>
      </c>
      <c r="R426" s="32">
        <f>[1]consoCURRENT!U9021</f>
        <v>773252.59999999963</v>
      </c>
      <c r="S426" s="32">
        <f>[1]consoCURRENT!V9021</f>
        <v>550028.35999999987</v>
      </c>
      <c r="T426" s="32">
        <f>[1]consoCURRENT!W9021</f>
        <v>0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3152646.34</v>
      </c>
      <c r="AA426" s="32">
        <f>D426-Z426</f>
        <v>2888353.66</v>
      </c>
      <c r="AB426" s="38">
        <f>Z426/D426</f>
        <v>0.52187491143850351</v>
      </c>
      <c r="AC426" s="33"/>
    </row>
    <row r="427" spans="1:29" s="34" customFormat="1" ht="18" customHeight="1" x14ac:dyDescent="0.2">
      <c r="A427" s="37" t="s">
        <v>35</v>
      </c>
      <c r="B427" s="32">
        <f>[1]consoCURRENT!E9134</f>
        <v>1562000</v>
      </c>
      <c r="C427" s="32">
        <f>[1]consoCURRENT!F9134</f>
        <v>-156000</v>
      </c>
      <c r="D427" s="32">
        <f>[1]consoCURRENT!G9134</f>
        <v>1406000</v>
      </c>
      <c r="E427" s="32">
        <f>[1]consoCURRENT!H9134</f>
        <v>40815.5</v>
      </c>
      <c r="F427" s="32">
        <f>[1]consoCURRENT!I9134</f>
        <v>93351.78</v>
      </c>
      <c r="G427" s="32">
        <f>[1]consoCURRENT!J9134</f>
        <v>0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0</v>
      </c>
      <c r="P427" s="32">
        <f>[1]consoCURRENT!S9134</f>
        <v>40815.5</v>
      </c>
      <c r="Q427" s="32">
        <f>[1]consoCURRENT!T9134</f>
        <v>22829</v>
      </c>
      <c r="R427" s="32">
        <f>[1]consoCURRENT!U9134</f>
        <v>34217.56</v>
      </c>
      <c r="S427" s="32">
        <f>[1]consoCURRENT!V9134</f>
        <v>36305.22</v>
      </c>
      <c r="T427" s="32">
        <f>[1]consoCURRENT!W9134</f>
        <v>0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>SUM(M427:Y427)</f>
        <v>134167.28</v>
      </c>
      <c r="AA427" s="32">
        <f>D427-Z427</f>
        <v>1271832.72</v>
      </c>
      <c r="AB427" s="38">
        <f>Z427/D427</f>
        <v>9.54248079658606E-2</v>
      </c>
      <c r="AC427" s="33"/>
    </row>
    <row r="428" spans="1:29" s="34" customFormat="1" ht="18" customHeight="1" x14ac:dyDescent="0.2">
      <c r="A428" s="37" t="s">
        <v>36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>SUM(M428:Y428)</f>
        <v>0</v>
      </c>
      <c r="AA428" s="32">
        <f>D428-Z428</f>
        <v>0</v>
      </c>
      <c r="AB428" s="38"/>
      <c r="AC428" s="33"/>
    </row>
    <row r="429" spans="1:29" s="34" customFormat="1" ht="18" customHeight="1" x14ac:dyDescent="0.2">
      <c r="A429" s="37" t="s">
        <v>37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>SUM(M429:Y429)</f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38</v>
      </c>
      <c r="B430" s="40">
        <f t="shared" ref="B430:AA430" si="88">SUM(B426:B429)</f>
        <v>7603000</v>
      </c>
      <c r="C430" s="40">
        <f t="shared" si="88"/>
        <v>-156000</v>
      </c>
      <c r="D430" s="40">
        <f t="shared" si="88"/>
        <v>7447000</v>
      </c>
      <c r="E430" s="40">
        <f t="shared" si="88"/>
        <v>1379803.7600000002</v>
      </c>
      <c r="F430" s="40">
        <f t="shared" si="88"/>
        <v>1907009.8599999996</v>
      </c>
      <c r="G430" s="40">
        <f t="shared" si="88"/>
        <v>0</v>
      </c>
      <c r="H430" s="40">
        <f t="shared" si="88"/>
        <v>0</v>
      </c>
      <c r="I430" s="40">
        <f t="shared" si="88"/>
        <v>0</v>
      </c>
      <c r="J430" s="40">
        <f t="shared" si="88"/>
        <v>0</v>
      </c>
      <c r="K430" s="40">
        <f t="shared" si="88"/>
        <v>0</v>
      </c>
      <c r="L430" s="40">
        <f t="shared" si="88"/>
        <v>0</v>
      </c>
      <c r="M430" s="40">
        <f t="shared" si="88"/>
        <v>0</v>
      </c>
      <c r="N430" s="40">
        <f t="shared" si="88"/>
        <v>0</v>
      </c>
      <c r="O430" s="40">
        <f t="shared" si="88"/>
        <v>820031.82000000007</v>
      </c>
      <c r="P430" s="40">
        <f t="shared" si="88"/>
        <v>559771.94000000018</v>
      </c>
      <c r="Q430" s="40">
        <f t="shared" si="88"/>
        <v>513206.12000000011</v>
      </c>
      <c r="R430" s="40">
        <f t="shared" si="88"/>
        <v>807470.15999999968</v>
      </c>
      <c r="S430" s="40">
        <f t="shared" si="88"/>
        <v>586333.57999999984</v>
      </c>
      <c r="T430" s="40">
        <f t="shared" si="88"/>
        <v>0</v>
      </c>
      <c r="U430" s="40">
        <f t="shared" si="88"/>
        <v>0</v>
      </c>
      <c r="V430" s="40">
        <f t="shared" si="88"/>
        <v>0</v>
      </c>
      <c r="W430" s="40">
        <f t="shared" si="88"/>
        <v>0</v>
      </c>
      <c r="X430" s="40">
        <f t="shared" si="88"/>
        <v>0</v>
      </c>
      <c r="Y430" s="40">
        <f t="shared" si="88"/>
        <v>0</v>
      </c>
      <c r="Z430" s="40">
        <f t="shared" si="88"/>
        <v>3286813.6199999996</v>
      </c>
      <c r="AA430" s="40">
        <f t="shared" si="88"/>
        <v>4160186.38</v>
      </c>
      <c r="AB430" s="41">
        <f>Z430/D430</f>
        <v>0.44136076540888941</v>
      </c>
      <c r="AC430" s="33"/>
    </row>
    <row r="431" spans="1:29" s="34" customFormat="1" ht="18" hidden="1" customHeight="1" x14ac:dyDescent="0.25">
      <c r="A431" s="42" t="s">
        <v>39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>SUM(M431:Y431)</f>
        <v>0</v>
      </c>
      <c r="AA431" s="32">
        <f>D431-Z431</f>
        <v>0</v>
      </c>
      <c r="AB431" s="38"/>
      <c r="AC431" s="33"/>
    </row>
    <row r="432" spans="1:29" s="34" customFormat="1" ht="18" customHeight="1" x14ac:dyDescent="0.25">
      <c r="A432" s="39" t="s">
        <v>40</v>
      </c>
      <c r="B432" s="40">
        <f t="shared" ref="B432:AA432" si="89">B431+B430</f>
        <v>7603000</v>
      </c>
      <c r="C432" s="40">
        <f t="shared" si="89"/>
        <v>-156000</v>
      </c>
      <c r="D432" s="40">
        <f t="shared" si="89"/>
        <v>7447000</v>
      </c>
      <c r="E432" s="40">
        <f t="shared" si="89"/>
        <v>1379803.7600000002</v>
      </c>
      <c r="F432" s="40">
        <f t="shared" si="89"/>
        <v>1907009.8599999996</v>
      </c>
      <c r="G432" s="40">
        <f t="shared" si="89"/>
        <v>0</v>
      </c>
      <c r="H432" s="40">
        <f t="shared" si="89"/>
        <v>0</v>
      </c>
      <c r="I432" s="40">
        <f t="shared" si="89"/>
        <v>0</v>
      </c>
      <c r="J432" s="40">
        <f t="shared" si="89"/>
        <v>0</v>
      </c>
      <c r="K432" s="40">
        <f t="shared" si="89"/>
        <v>0</v>
      </c>
      <c r="L432" s="40">
        <f t="shared" si="89"/>
        <v>0</v>
      </c>
      <c r="M432" s="40">
        <f t="shared" si="89"/>
        <v>0</v>
      </c>
      <c r="N432" s="40">
        <f t="shared" si="89"/>
        <v>0</v>
      </c>
      <c r="O432" s="40">
        <f t="shared" si="89"/>
        <v>820031.82000000007</v>
      </c>
      <c r="P432" s="40">
        <f t="shared" si="89"/>
        <v>559771.94000000018</v>
      </c>
      <c r="Q432" s="40">
        <f t="shared" si="89"/>
        <v>513206.12000000011</v>
      </c>
      <c r="R432" s="40">
        <f t="shared" si="89"/>
        <v>807470.15999999968</v>
      </c>
      <c r="S432" s="40">
        <f t="shared" si="89"/>
        <v>586333.57999999984</v>
      </c>
      <c r="T432" s="40">
        <f t="shared" si="89"/>
        <v>0</v>
      </c>
      <c r="U432" s="40">
        <f t="shared" si="89"/>
        <v>0</v>
      </c>
      <c r="V432" s="40">
        <f t="shared" si="89"/>
        <v>0</v>
      </c>
      <c r="W432" s="40">
        <f t="shared" si="89"/>
        <v>0</v>
      </c>
      <c r="X432" s="40">
        <f t="shared" si="89"/>
        <v>0</v>
      </c>
      <c r="Y432" s="40">
        <f t="shared" si="89"/>
        <v>0</v>
      </c>
      <c r="Z432" s="40">
        <f t="shared" si="89"/>
        <v>3286813.6199999996</v>
      </c>
      <c r="AA432" s="40">
        <f t="shared" si="89"/>
        <v>4160186.38</v>
      </c>
      <c r="AB432" s="41">
        <f>Z432/D432</f>
        <v>0.44136076540888941</v>
      </c>
      <c r="AC432" s="43"/>
    </row>
    <row r="433" spans="1:29" s="34" customFormat="1" ht="15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customHeight="1" x14ac:dyDescent="0.25">
      <c r="A435" s="47" t="s">
        <v>57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customHeight="1" x14ac:dyDescent="0.2">
      <c r="A436" s="37" t="s">
        <v>34</v>
      </c>
      <c r="B436" s="32">
        <f>[1]consoCURRENT!E9234</f>
        <v>4220000</v>
      </c>
      <c r="C436" s="32">
        <f>[1]consoCURRENT!F9234</f>
        <v>0</v>
      </c>
      <c r="D436" s="32">
        <f>[1]consoCURRENT!G9234</f>
        <v>4220000</v>
      </c>
      <c r="E436" s="32">
        <f>[1]consoCURRENT!H9234</f>
        <v>835447.12999999989</v>
      </c>
      <c r="F436" s="32">
        <f>[1]consoCURRENT!I9234</f>
        <v>920440.97</v>
      </c>
      <c r="G436" s="32">
        <f>[1]consoCURRENT!J9234</f>
        <v>0</v>
      </c>
      <c r="H436" s="32">
        <f>[1]consoCURRENT!K9234</f>
        <v>0</v>
      </c>
      <c r="I436" s="32">
        <f>[1]consoCURRENT!L9234</f>
        <v>0</v>
      </c>
      <c r="J436" s="32">
        <f>[1]consoCURRENT!M9234</f>
        <v>0</v>
      </c>
      <c r="K436" s="32">
        <f>[1]consoCURRENT!N9234</f>
        <v>0</v>
      </c>
      <c r="L436" s="32">
        <f>[1]consoCURRENT!O9234</f>
        <v>0</v>
      </c>
      <c r="M436" s="32">
        <f>[1]consoCURRENT!P9234</f>
        <v>0</v>
      </c>
      <c r="N436" s="32">
        <f>[1]consoCURRENT!Q9234</f>
        <v>233969.99</v>
      </c>
      <c r="O436" s="32">
        <f>[1]consoCURRENT!R9234</f>
        <v>330241.43</v>
      </c>
      <c r="P436" s="32">
        <f>[1]consoCURRENT!S9234</f>
        <v>271235.71000000002</v>
      </c>
      <c r="Q436" s="32">
        <f>[1]consoCURRENT!T9234</f>
        <v>230131</v>
      </c>
      <c r="R436" s="32">
        <f>[1]consoCURRENT!U9234</f>
        <v>455339.98</v>
      </c>
      <c r="S436" s="32">
        <f>[1]consoCURRENT!V9234</f>
        <v>234969.99</v>
      </c>
      <c r="T436" s="32">
        <f>[1]consoCURRENT!W9234</f>
        <v>0</v>
      </c>
      <c r="U436" s="32">
        <f>[1]consoCURRENT!X9234</f>
        <v>0</v>
      </c>
      <c r="V436" s="32">
        <f>[1]consoCURRENT!Y9234</f>
        <v>0</v>
      </c>
      <c r="W436" s="32">
        <f>[1]consoCURRENT!Z9234</f>
        <v>0</v>
      </c>
      <c r="X436" s="32">
        <f>[1]consoCURRENT!AA9234</f>
        <v>0</v>
      </c>
      <c r="Y436" s="32">
        <f>[1]consoCURRENT!AB9234</f>
        <v>0</v>
      </c>
      <c r="Z436" s="32">
        <f>SUM(M436:Y436)</f>
        <v>1755888.0999999999</v>
      </c>
      <c r="AA436" s="32">
        <f>D436-Z436</f>
        <v>2464111.9000000004</v>
      </c>
      <c r="AB436" s="38">
        <f>Z436/D436</f>
        <v>0.41608722748815163</v>
      </c>
      <c r="AC436" s="33"/>
    </row>
    <row r="437" spans="1:29" s="34" customFormat="1" ht="18" customHeight="1" x14ac:dyDescent="0.2">
      <c r="A437" s="37" t="s">
        <v>35</v>
      </c>
      <c r="B437" s="32">
        <f>[1]consoCURRENT!E9347</f>
        <v>792000</v>
      </c>
      <c r="C437" s="32">
        <f>[1]consoCURRENT!F9347</f>
        <v>-79200</v>
      </c>
      <c r="D437" s="32">
        <f>[1]consoCURRENT!G9347</f>
        <v>712800</v>
      </c>
      <c r="E437" s="32">
        <f>[1]consoCURRENT!H9347</f>
        <v>321251.20999999996</v>
      </c>
      <c r="F437" s="32">
        <f>[1]consoCURRENT!I9347</f>
        <v>96071.299999999988</v>
      </c>
      <c r="G437" s="32">
        <f>[1]consoCURRENT!J9347</f>
        <v>0</v>
      </c>
      <c r="H437" s="32">
        <f>[1]consoCURRENT!K9347</f>
        <v>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25000</v>
      </c>
      <c r="O437" s="32">
        <f>[1]consoCURRENT!R9347</f>
        <v>149973</v>
      </c>
      <c r="P437" s="32">
        <f>[1]consoCURRENT!S9347</f>
        <v>146278.21000000002</v>
      </c>
      <c r="Q437" s="32">
        <f>[1]consoCURRENT!T9347</f>
        <v>72085.899999999994</v>
      </c>
      <c r="R437" s="32">
        <f>[1]consoCURRENT!U9347</f>
        <v>8571</v>
      </c>
      <c r="S437" s="32">
        <f>[1]consoCURRENT!V9347</f>
        <v>15414.400000000001</v>
      </c>
      <c r="T437" s="32">
        <f>[1]consoCURRENT!W9347</f>
        <v>0</v>
      </c>
      <c r="U437" s="32">
        <f>[1]consoCURRENT!X9347</f>
        <v>0</v>
      </c>
      <c r="V437" s="32">
        <f>[1]consoCURRENT!Y9347</f>
        <v>0</v>
      </c>
      <c r="W437" s="32">
        <f>[1]consoCURRENT!Z9347</f>
        <v>0</v>
      </c>
      <c r="X437" s="32">
        <f>[1]consoCURRENT!AA9347</f>
        <v>0</v>
      </c>
      <c r="Y437" s="32">
        <f>[1]consoCURRENT!AB9347</f>
        <v>0</v>
      </c>
      <c r="Z437" s="32">
        <f>SUM(M437:Y437)</f>
        <v>417322.51</v>
      </c>
      <c r="AA437" s="32">
        <f>D437-Z437</f>
        <v>295477.49</v>
      </c>
      <c r="AB437" s="38">
        <f>Z437/D437</f>
        <v>0.58546929012345683</v>
      </c>
      <c r="AC437" s="33"/>
    </row>
    <row r="438" spans="1:29" s="34" customFormat="1" ht="18" customHeight="1" x14ac:dyDescent="0.2">
      <c r="A438" s="37" t="s">
        <v>36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>SUM(M438:Y438)</f>
        <v>0</v>
      </c>
      <c r="AA438" s="32">
        <f>D438-Z438</f>
        <v>0</v>
      </c>
      <c r="AB438" s="38"/>
      <c r="AC438" s="33"/>
    </row>
    <row r="439" spans="1:29" s="34" customFormat="1" ht="18" customHeight="1" x14ac:dyDescent="0.2">
      <c r="A439" s="37" t="s">
        <v>37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>SUM(M439:Y439)</f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38</v>
      </c>
      <c r="B440" s="40">
        <f t="shared" ref="B440:AA440" si="90">SUM(B436:B439)</f>
        <v>5012000</v>
      </c>
      <c r="C440" s="40">
        <f t="shared" si="90"/>
        <v>-79200</v>
      </c>
      <c r="D440" s="40">
        <f t="shared" si="90"/>
        <v>4932800</v>
      </c>
      <c r="E440" s="40">
        <f t="shared" si="90"/>
        <v>1156698.3399999999</v>
      </c>
      <c r="F440" s="40">
        <f t="shared" si="90"/>
        <v>1016512.27</v>
      </c>
      <c r="G440" s="40">
        <f t="shared" si="90"/>
        <v>0</v>
      </c>
      <c r="H440" s="40">
        <f t="shared" si="90"/>
        <v>0</v>
      </c>
      <c r="I440" s="40">
        <f t="shared" si="90"/>
        <v>0</v>
      </c>
      <c r="J440" s="40">
        <f t="shared" si="90"/>
        <v>0</v>
      </c>
      <c r="K440" s="40">
        <f t="shared" si="90"/>
        <v>0</v>
      </c>
      <c r="L440" s="40">
        <f t="shared" si="90"/>
        <v>0</v>
      </c>
      <c r="M440" s="40">
        <f t="shared" si="90"/>
        <v>0</v>
      </c>
      <c r="N440" s="40">
        <f t="shared" si="90"/>
        <v>258969.99</v>
      </c>
      <c r="O440" s="40">
        <f t="shared" si="90"/>
        <v>480214.43</v>
      </c>
      <c r="P440" s="40">
        <f t="shared" si="90"/>
        <v>417513.92000000004</v>
      </c>
      <c r="Q440" s="40">
        <f t="shared" si="90"/>
        <v>302216.90000000002</v>
      </c>
      <c r="R440" s="40">
        <f t="shared" si="90"/>
        <v>463910.98</v>
      </c>
      <c r="S440" s="40">
        <f t="shared" si="90"/>
        <v>250384.38999999998</v>
      </c>
      <c r="T440" s="40">
        <f t="shared" si="90"/>
        <v>0</v>
      </c>
      <c r="U440" s="40">
        <f t="shared" si="90"/>
        <v>0</v>
      </c>
      <c r="V440" s="40">
        <f t="shared" si="90"/>
        <v>0</v>
      </c>
      <c r="W440" s="40">
        <f t="shared" si="90"/>
        <v>0</v>
      </c>
      <c r="X440" s="40">
        <f t="shared" si="90"/>
        <v>0</v>
      </c>
      <c r="Y440" s="40">
        <f t="shared" si="90"/>
        <v>0</v>
      </c>
      <c r="Z440" s="40">
        <f t="shared" si="90"/>
        <v>2173210.61</v>
      </c>
      <c r="AA440" s="40">
        <f t="shared" si="90"/>
        <v>2759589.3900000006</v>
      </c>
      <c r="AB440" s="41">
        <f>Z440/D440</f>
        <v>0.44056329265325977</v>
      </c>
      <c r="AC440" s="33"/>
    </row>
    <row r="441" spans="1:29" s="34" customFormat="1" ht="18" hidden="1" customHeight="1" x14ac:dyDescent="0.25">
      <c r="A441" s="42" t="s">
        <v>39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>SUM(M441:Y441)</f>
        <v>0</v>
      </c>
      <c r="AA441" s="32">
        <f>D441-Z441</f>
        <v>0</v>
      </c>
      <c r="AB441" s="38"/>
      <c r="AC441" s="33"/>
    </row>
    <row r="442" spans="1:29" s="34" customFormat="1" ht="18" customHeight="1" x14ac:dyDescent="0.25">
      <c r="A442" s="39" t="s">
        <v>40</v>
      </c>
      <c r="B442" s="40">
        <f t="shared" ref="B442:AA442" si="91">B441+B440</f>
        <v>5012000</v>
      </c>
      <c r="C442" s="40">
        <f t="shared" si="91"/>
        <v>-79200</v>
      </c>
      <c r="D442" s="40">
        <f t="shared" si="91"/>
        <v>4932800</v>
      </c>
      <c r="E442" s="40">
        <f t="shared" si="91"/>
        <v>1156698.3399999999</v>
      </c>
      <c r="F442" s="40">
        <f t="shared" si="91"/>
        <v>1016512.27</v>
      </c>
      <c r="G442" s="40">
        <f t="shared" si="91"/>
        <v>0</v>
      </c>
      <c r="H442" s="40">
        <f t="shared" si="91"/>
        <v>0</v>
      </c>
      <c r="I442" s="40">
        <f t="shared" si="91"/>
        <v>0</v>
      </c>
      <c r="J442" s="40">
        <f t="shared" si="91"/>
        <v>0</v>
      </c>
      <c r="K442" s="40">
        <f t="shared" si="91"/>
        <v>0</v>
      </c>
      <c r="L442" s="40">
        <f t="shared" si="91"/>
        <v>0</v>
      </c>
      <c r="M442" s="40">
        <f t="shared" si="91"/>
        <v>0</v>
      </c>
      <c r="N442" s="40">
        <f t="shared" si="91"/>
        <v>258969.99</v>
      </c>
      <c r="O442" s="40">
        <f t="shared" si="91"/>
        <v>480214.43</v>
      </c>
      <c r="P442" s="40">
        <f t="shared" si="91"/>
        <v>417513.92000000004</v>
      </c>
      <c r="Q442" s="40">
        <f t="shared" si="91"/>
        <v>302216.90000000002</v>
      </c>
      <c r="R442" s="40">
        <f t="shared" si="91"/>
        <v>463910.98</v>
      </c>
      <c r="S442" s="40">
        <f t="shared" si="91"/>
        <v>250384.38999999998</v>
      </c>
      <c r="T442" s="40">
        <f t="shared" si="91"/>
        <v>0</v>
      </c>
      <c r="U442" s="40">
        <f t="shared" si="91"/>
        <v>0</v>
      </c>
      <c r="V442" s="40">
        <f t="shared" si="91"/>
        <v>0</v>
      </c>
      <c r="W442" s="40">
        <f t="shared" si="91"/>
        <v>0</v>
      </c>
      <c r="X442" s="40">
        <f t="shared" si="91"/>
        <v>0</v>
      </c>
      <c r="Y442" s="40">
        <f t="shared" si="91"/>
        <v>0</v>
      </c>
      <c r="Z442" s="40">
        <f t="shared" si="91"/>
        <v>2173210.61</v>
      </c>
      <c r="AA442" s="40">
        <f t="shared" si="91"/>
        <v>2759589.3900000006</v>
      </c>
      <c r="AB442" s="41">
        <f>Z442/D442</f>
        <v>0.44056329265325977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19.899999999999999" customHeight="1" x14ac:dyDescent="0.25">
      <c r="A445" s="47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34</v>
      </c>
      <c r="B446" s="32">
        <f t="shared" ref="B446:C449" si="92">B266+B246+B236+B226+B216</f>
        <v>185183000</v>
      </c>
      <c r="C446" s="32">
        <f t="shared" si="92"/>
        <v>0</v>
      </c>
      <c r="D446" s="32">
        <f t="shared" ref="D446:Y449" si="93">D266+D256+D246+D236+D226+D216</f>
        <v>185183000</v>
      </c>
      <c r="E446" s="32">
        <f t="shared" si="93"/>
        <v>47480848.089999989</v>
      </c>
      <c r="F446" s="32">
        <f t="shared" si="93"/>
        <v>48923556.859999999</v>
      </c>
      <c r="G446" s="32">
        <f t="shared" si="93"/>
        <v>0</v>
      </c>
      <c r="H446" s="32">
        <f t="shared" si="93"/>
        <v>0</v>
      </c>
      <c r="I446" s="32">
        <f t="shared" si="93"/>
        <v>0</v>
      </c>
      <c r="J446" s="32">
        <f t="shared" si="93"/>
        <v>0</v>
      </c>
      <c r="K446" s="32">
        <f t="shared" si="93"/>
        <v>0</v>
      </c>
      <c r="L446" s="32">
        <f t="shared" si="93"/>
        <v>0</v>
      </c>
      <c r="M446" s="32">
        <f t="shared" si="93"/>
        <v>0</v>
      </c>
      <c r="N446" s="32">
        <f t="shared" si="93"/>
        <v>11914117.709999999</v>
      </c>
      <c r="O446" s="32">
        <f t="shared" si="93"/>
        <v>15241707.029999996</v>
      </c>
      <c r="P446" s="32">
        <f t="shared" si="93"/>
        <v>20325023.349999998</v>
      </c>
      <c r="Q446" s="32">
        <f t="shared" si="93"/>
        <v>12786538.520000001</v>
      </c>
      <c r="R446" s="32">
        <f t="shared" si="93"/>
        <v>14101179.469999999</v>
      </c>
      <c r="S446" s="32">
        <f t="shared" si="93"/>
        <v>22035838.869999997</v>
      </c>
      <c r="T446" s="32">
        <f t="shared" si="93"/>
        <v>0</v>
      </c>
      <c r="U446" s="32">
        <f t="shared" si="93"/>
        <v>0</v>
      </c>
      <c r="V446" s="32">
        <f t="shared" si="93"/>
        <v>0</v>
      </c>
      <c r="W446" s="32">
        <f t="shared" si="93"/>
        <v>0</v>
      </c>
      <c r="X446" s="32">
        <f t="shared" si="93"/>
        <v>0</v>
      </c>
      <c r="Y446" s="32">
        <f t="shared" si="93"/>
        <v>0</v>
      </c>
      <c r="Z446" s="32">
        <f>SUM(M446:Y446)</f>
        <v>96404404.949999988</v>
      </c>
      <c r="AA446" s="32">
        <f>D446-Z446</f>
        <v>88778595.050000012</v>
      </c>
      <c r="AB446" s="38">
        <f>Z446/D446</f>
        <v>0.52058992969117024</v>
      </c>
      <c r="AC446" s="33"/>
    </row>
    <row r="447" spans="1:29" s="34" customFormat="1" ht="18" customHeight="1" x14ac:dyDescent="0.2">
      <c r="A447" s="37" t="s">
        <v>35</v>
      </c>
      <c r="B447" s="32">
        <f t="shared" si="92"/>
        <v>1019233000</v>
      </c>
      <c r="C447" s="32">
        <f t="shared" si="92"/>
        <v>-82475528</v>
      </c>
      <c r="D447" s="32">
        <f t="shared" si="93"/>
        <v>936757472</v>
      </c>
      <c r="E447" s="32">
        <f t="shared" si="93"/>
        <v>155278797.27999997</v>
      </c>
      <c r="F447" s="32">
        <f t="shared" si="93"/>
        <v>277022617.77000004</v>
      </c>
      <c r="G447" s="32">
        <f t="shared" si="93"/>
        <v>0</v>
      </c>
      <c r="H447" s="32">
        <f t="shared" si="93"/>
        <v>0</v>
      </c>
      <c r="I447" s="32">
        <f t="shared" si="93"/>
        <v>4248435.63</v>
      </c>
      <c r="J447" s="32">
        <f t="shared" si="93"/>
        <v>11308663.440000001</v>
      </c>
      <c r="K447" s="32">
        <f t="shared" si="93"/>
        <v>0</v>
      </c>
      <c r="L447" s="32">
        <f t="shared" si="93"/>
        <v>0</v>
      </c>
      <c r="M447" s="32">
        <f t="shared" si="93"/>
        <v>15557099.07</v>
      </c>
      <c r="N447" s="32">
        <f t="shared" si="93"/>
        <v>31738396.789999999</v>
      </c>
      <c r="O447" s="32">
        <f t="shared" si="93"/>
        <v>3832229.5100000002</v>
      </c>
      <c r="P447" s="32">
        <f t="shared" si="93"/>
        <v>115459735.34999999</v>
      </c>
      <c r="Q447" s="32">
        <f t="shared" si="93"/>
        <v>168073865.74000001</v>
      </c>
      <c r="R447" s="32">
        <f t="shared" si="93"/>
        <v>41402522.669999994</v>
      </c>
      <c r="S447" s="32">
        <f t="shared" si="93"/>
        <v>56237565.920000002</v>
      </c>
      <c r="T447" s="32">
        <f t="shared" si="93"/>
        <v>0</v>
      </c>
      <c r="U447" s="32">
        <f t="shared" si="93"/>
        <v>0</v>
      </c>
      <c r="V447" s="32">
        <f t="shared" si="93"/>
        <v>0</v>
      </c>
      <c r="W447" s="32">
        <f t="shared" si="93"/>
        <v>0</v>
      </c>
      <c r="X447" s="32">
        <f t="shared" si="93"/>
        <v>0</v>
      </c>
      <c r="Y447" s="32">
        <f t="shared" si="93"/>
        <v>0</v>
      </c>
      <c r="Z447" s="32">
        <f>SUM(M447:Y447)</f>
        <v>432301415.05000007</v>
      </c>
      <c r="AA447" s="32">
        <f>D447-Z447</f>
        <v>504456056.94999993</v>
      </c>
      <c r="AB447" s="38">
        <f>Z447/D447</f>
        <v>0.46148702089029087</v>
      </c>
      <c r="AC447" s="33"/>
    </row>
    <row r="448" spans="1:29" s="34" customFormat="1" ht="18" customHeight="1" x14ac:dyDescent="0.2">
      <c r="A448" s="37" t="s">
        <v>36</v>
      </c>
      <c r="B448" s="32">
        <f t="shared" si="92"/>
        <v>0</v>
      </c>
      <c r="C448" s="32">
        <f t="shared" si="92"/>
        <v>0</v>
      </c>
      <c r="D448" s="32">
        <f t="shared" si="93"/>
        <v>0</v>
      </c>
      <c r="E448" s="32">
        <f t="shared" si="93"/>
        <v>0</v>
      </c>
      <c r="F448" s="32">
        <f t="shared" si="93"/>
        <v>0</v>
      </c>
      <c r="G448" s="32">
        <f t="shared" si="93"/>
        <v>0</v>
      </c>
      <c r="H448" s="32">
        <f t="shared" si="93"/>
        <v>0</v>
      </c>
      <c r="I448" s="32">
        <f t="shared" si="93"/>
        <v>0</v>
      </c>
      <c r="J448" s="32">
        <f t="shared" si="93"/>
        <v>0</v>
      </c>
      <c r="K448" s="32">
        <f t="shared" si="93"/>
        <v>0</v>
      </c>
      <c r="L448" s="32">
        <f t="shared" si="93"/>
        <v>0</v>
      </c>
      <c r="M448" s="32">
        <f t="shared" si="93"/>
        <v>0</v>
      </c>
      <c r="N448" s="32">
        <f t="shared" si="93"/>
        <v>0</v>
      </c>
      <c r="O448" s="32">
        <f t="shared" si="93"/>
        <v>0</v>
      </c>
      <c r="P448" s="32">
        <f t="shared" si="93"/>
        <v>0</v>
      </c>
      <c r="Q448" s="32">
        <f t="shared" si="93"/>
        <v>0</v>
      </c>
      <c r="R448" s="32">
        <f t="shared" si="93"/>
        <v>0</v>
      </c>
      <c r="S448" s="32">
        <f t="shared" si="93"/>
        <v>0</v>
      </c>
      <c r="T448" s="32">
        <f t="shared" si="93"/>
        <v>0</v>
      </c>
      <c r="U448" s="32">
        <f t="shared" si="93"/>
        <v>0</v>
      </c>
      <c r="V448" s="32">
        <f t="shared" si="93"/>
        <v>0</v>
      </c>
      <c r="W448" s="32">
        <f t="shared" si="93"/>
        <v>0</v>
      </c>
      <c r="X448" s="32">
        <f t="shared" si="93"/>
        <v>0</v>
      </c>
      <c r="Y448" s="32">
        <f t="shared" si="93"/>
        <v>0</v>
      </c>
      <c r="Z448" s="32">
        <f>SUM(M448:Y448)</f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37</v>
      </c>
      <c r="B449" s="32">
        <f t="shared" si="92"/>
        <v>87748000</v>
      </c>
      <c r="C449" s="32">
        <f t="shared" si="92"/>
        <v>0</v>
      </c>
      <c r="D449" s="32">
        <f t="shared" si="93"/>
        <v>87748000</v>
      </c>
      <c r="E449" s="32">
        <f t="shared" si="93"/>
        <v>721350</v>
      </c>
      <c r="F449" s="32">
        <f t="shared" si="93"/>
        <v>60789241.600000001</v>
      </c>
      <c r="G449" s="32">
        <f t="shared" si="93"/>
        <v>0</v>
      </c>
      <c r="H449" s="32">
        <f t="shared" si="93"/>
        <v>0</v>
      </c>
      <c r="I449" s="32">
        <f t="shared" si="93"/>
        <v>0</v>
      </c>
      <c r="J449" s="32">
        <f t="shared" si="93"/>
        <v>0</v>
      </c>
      <c r="K449" s="32">
        <f t="shared" si="93"/>
        <v>0</v>
      </c>
      <c r="L449" s="32">
        <f t="shared" si="93"/>
        <v>0</v>
      </c>
      <c r="M449" s="32">
        <f t="shared" si="93"/>
        <v>0</v>
      </c>
      <c r="N449" s="32">
        <f t="shared" si="93"/>
        <v>0</v>
      </c>
      <c r="O449" s="32">
        <f t="shared" si="93"/>
        <v>0</v>
      </c>
      <c r="P449" s="32">
        <f t="shared" si="93"/>
        <v>721350</v>
      </c>
      <c r="Q449" s="32">
        <f t="shared" si="93"/>
        <v>1500000</v>
      </c>
      <c r="R449" s="32">
        <f t="shared" si="93"/>
        <v>45609241.600000001</v>
      </c>
      <c r="S449" s="32">
        <f t="shared" si="93"/>
        <v>13680000</v>
      </c>
      <c r="T449" s="32">
        <f t="shared" si="93"/>
        <v>0</v>
      </c>
      <c r="U449" s="32">
        <f t="shared" si="93"/>
        <v>0</v>
      </c>
      <c r="V449" s="32">
        <f t="shared" si="93"/>
        <v>0</v>
      </c>
      <c r="W449" s="32">
        <f t="shared" si="93"/>
        <v>0</v>
      </c>
      <c r="X449" s="32">
        <f t="shared" si="93"/>
        <v>0</v>
      </c>
      <c r="Y449" s="32">
        <f t="shared" si="93"/>
        <v>0</v>
      </c>
      <c r="Z449" s="32">
        <f>SUM(M449:Y449)</f>
        <v>61510591.600000001</v>
      </c>
      <c r="AA449" s="32">
        <f>D449-Z449</f>
        <v>26237408.399999999</v>
      </c>
      <c r="AB449" s="38">
        <f>Z449/D449</f>
        <v>0.70099137986050963</v>
      </c>
      <c r="AC449" s="33"/>
    </row>
    <row r="450" spans="1:29" s="34" customFormat="1" ht="18" customHeight="1" x14ac:dyDescent="0.25">
      <c r="A450" s="39" t="s">
        <v>38</v>
      </c>
      <c r="B450" s="40">
        <f t="shared" ref="B450:AA450" si="94">SUM(B446:B449)</f>
        <v>1292164000</v>
      </c>
      <c r="C450" s="40">
        <f t="shared" si="94"/>
        <v>-82475528</v>
      </c>
      <c r="D450" s="40">
        <f t="shared" si="94"/>
        <v>1209688472</v>
      </c>
      <c r="E450" s="40">
        <f t="shared" si="94"/>
        <v>203480995.36999995</v>
      </c>
      <c r="F450" s="40">
        <f t="shared" si="94"/>
        <v>386735416.23000008</v>
      </c>
      <c r="G450" s="40">
        <f t="shared" si="94"/>
        <v>0</v>
      </c>
      <c r="H450" s="40">
        <f t="shared" si="94"/>
        <v>0</v>
      </c>
      <c r="I450" s="40">
        <f t="shared" si="94"/>
        <v>4248435.63</v>
      </c>
      <c r="J450" s="40">
        <f t="shared" si="94"/>
        <v>11308663.440000001</v>
      </c>
      <c r="K450" s="40">
        <f t="shared" si="94"/>
        <v>0</v>
      </c>
      <c r="L450" s="40">
        <f t="shared" si="94"/>
        <v>0</v>
      </c>
      <c r="M450" s="40">
        <f t="shared" si="94"/>
        <v>15557099.07</v>
      </c>
      <c r="N450" s="40">
        <f t="shared" si="94"/>
        <v>43652514.5</v>
      </c>
      <c r="O450" s="40">
        <f t="shared" si="94"/>
        <v>19073936.539999995</v>
      </c>
      <c r="P450" s="40">
        <f t="shared" si="94"/>
        <v>136506108.69999999</v>
      </c>
      <c r="Q450" s="40">
        <f t="shared" si="94"/>
        <v>182360404.26000002</v>
      </c>
      <c r="R450" s="40">
        <f t="shared" si="94"/>
        <v>101112943.73999999</v>
      </c>
      <c r="S450" s="40">
        <f t="shared" si="94"/>
        <v>91953404.789999992</v>
      </c>
      <c r="T450" s="40">
        <f t="shared" si="94"/>
        <v>0</v>
      </c>
      <c r="U450" s="40">
        <f t="shared" si="94"/>
        <v>0</v>
      </c>
      <c r="V450" s="40">
        <f t="shared" si="94"/>
        <v>0</v>
      </c>
      <c r="W450" s="40">
        <f t="shared" si="94"/>
        <v>0</v>
      </c>
      <c r="X450" s="40">
        <f t="shared" si="94"/>
        <v>0</v>
      </c>
      <c r="Y450" s="40">
        <f t="shared" si="94"/>
        <v>0</v>
      </c>
      <c r="Z450" s="40">
        <f t="shared" si="94"/>
        <v>590216411.60000002</v>
      </c>
      <c r="AA450" s="40">
        <f t="shared" si="94"/>
        <v>619472060.39999998</v>
      </c>
      <c r="AB450" s="41">
        <f>Z450/D450</f>
        <v>0.48790777564754706</v>
      </c>
      <c r="AC450" s="33"/>
    </row>
    <row r="451" spans="1:29" s="34" customFormat="1" ht="18" customHeight="1" x14ac:dyDescent="0.25">
      <c r="A451" s="42" t="s">
        <v>39</v>
      </c>
      <c r="B451" s="32">
        <f>B271+B251+B241+B231+B221</f>
        <v>7317000</v>
      </c>
      <c r="C451" s="32">
        <f>C271+C251+C241+C231+C221</f>
        <v>-5487750</v>
      </c>
      <c r="D451" s="32">
        <f t="shared" ref="D451:Y451" si="95">D271+D261+D251+D241+D231+D221</f>
        <v>1829250</v>
      </c>
      <c r="E451" s="32">
        <f t="shared" si="95"/>
        <v>1322517.8400000001</v>
      </c>
      <c r="F451" s="32">
        <f t="shared" si="95"/>
        <v>1293546.24</v>
      </c>
      <c r="G451" s="32">
        <f t="shared" si="95"/>
        <v>0</v>
      </c>
      <c r="H451" s="32">
        <f t="shared" si="95"/>
        <v>0</v>
      </c>
      <c r="I451" s="32">
        <f t="shared" si="95"/>
        <v>0</v>
      </c>
      <c r="J451" s="32">
        <f t="shared" si="95"/>
        <v>0</v>
      </c>
      <c r="K451" s="32">
        <f t="shared" si="95"/>
        <v>0</v>
      </c>
      <c r="L451" s="32">
        <f t="shared" si="95"/>
        <v>0</v>
      </c>
      <c r="M451" s="32">
        <f t="shared" si="95"/>
        <v>0</v>
      </c>
      <c r="N451" s="32">
        <f t="shared" si="95"/>
        <v>0</v>
      </c>
      <c r="O451" s="32">
        <f t="shared" si="95"/>
        <v>644463.72</v>
      </c>
      <c r="P451" s="32">
        <f t="shared" si="95"/>
        <v>678054.12</v>
      </c>
      <c r="Q451" s="32">
        <f t="shared" si="95"/>
        <v>0</v>
      </c>
      <c r="R451" s="32">
        <f t="shared" si="95"/>
        <v>643053.6</v>
      </c>
      <c r="S451" s="32">
        <f t="shared" si="95"/>
        <v>650492.64</v>
      </c>
      <c r="T451" s="32">
        <f t="shared" si="95"/>
        <v>0</v>
      </c>
      <c r="U451" s="32">
        <f t="shared" si="95"/>
        <v>0</v>
      </c>
      <c r="V451" s="32">
        <f t="shared" si="95"/>
        <v>0</v>
      </c>
      <c r="W451" s="32">
        <f t="shared" si="95"/>
        <v>0</v>
      </c>
      <c r="X451" s="32">
        <f t="shared" si="95"/>
        <v>0</v>
      </c>
      <c r="Y451" s="32">
        <f t="shared" si="95"/>
        <v>0</v>
      </c>
      <c r="Z451" s="32">
        <f>SUM(M451:Y451)</f>
        <v>2616064.08</v>
      </c>
      <c r="AA451" s="32">
        <f>D451-Z451</f>
        <v>-786814.08000000007</v>
      </c>
      <c r="AB451" s="38">
        <f>Z451/D451</f>
        <v>1.430129331693317</v>
      </c>
      <c r="AC451" s="33"/>
    </row>
    <row r="452" spans="1:29" s="34" customFormat="1" ht="18" customHeight="1" x14ac:dyDescent="0.25">
      <c r="A452" s="39" t="s">
        <v>40</v>
      </c>
      <c r="B452" s="40">
        <f t="shared" ref="B452:AA452" si="96">B451+B450</f>
        <v>1299481000</v>
      </c>
      <c r="C452" s="40">
        <f t="shared" si="96"/>
        <v>-87963278</v>
      </c>
      <c r="D452" s="40">
        <f t="shared" si="96"/>
        <v>1211517722</v>
      </c>
      <c r="E452" s="40">
        <f t="shared" si="96"/>
        <v>204803513.20999995</v>
      </c>
      <c r="F452" s="40">
        <f t="shared" si="96"/>
        <v>388028962.47000009</v>
      </c>
      <c r="G452" s="40">
        <f t="shared" si="96"/>
        <v>0</v>
      </c>
      <c r="H452" s="40">
        <f t="shared" si="96"/>
        <v>0</v>
      </c>
      <c r="I452" s="40">
        <f t="shared" si="96"/>
        <v>4248435.63</v>
      </c>
      <c r="J452" s="40">
        <f t="shared" si="96"/>
        <v>11308663.440000001</v>
      </c>
      <c r="K452" s="40">
        <f t="shared" si="96"/>
        <v>0</v>
      </c>
      <c r="L452" s="40">
        <f t="shared" si="96"/>
        <v>0</v>
      </c>
      <c r="M452" s="40">
        <f t="shared" si="96"/>
        <v>15557099.07</v>
      </c>
      <c r="N452" s="40">
        <f t="shared" si="96"/>
        <v>43652514.5</v>
      </c>
      <c r="O452" s="40">
        <f t="shared" si="96"/>
        <v>19718400.259999994</v>
      </c>
      <c r="P452" s="40">
        <f t="shared" si="96"/>
        <v>137184162.81999999</v>
      </c>
      <c r="Q452" s="40">
        <f t="shared" si="96"/>
        <v>182360404.26000002</v>
      </c>
      <c r="R452" s="40">
        <f t="shared" si="96"/>
        <v>101755997.33999999</v>
      </c>
      <c r="S452" s="40">
        <f t="shared" si="96"/>
        <v>92603897.429999992</v>
      </c>
      <c r="T452" s="40">
        <f t="shared" si="96"/>
        <v>0</v>
      </c>
      <c r="U452" s="40">
        <f t="shared" si="96"/>
        <v>0</v>
      </c>
      <c r="V452" s="40">
        <f t="shared" si="96"/>
        <v>0</v>
      </c>
      <c r="W452" s="40">
        <f t="shared" si="96"/>
        <v>0</v>
      </c>
      <c r="X452" s="40">
        <f t="shared" si="96"/>
        <v>0</v>
      </c>
      <c r="Y452" s="40">
        <f t="shared" si="96"/>
        <v>0</v>
      </c>
      <c r="Z452" s="40">
        <f t="shared" si="96"/>
        <v>592832475.68000007</v>
      </c>
      <c r="AA452" s="40">
        <f t="shared" si="96"/>
        <v>618685246.31999993</v>
      </c>
      <c r="AB452" s="41">
        <f>Z452/D452</f>
        <v>0.48933041994741872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4" customFormat="1" ht="15" customHeight="1" x14ac:dyDescent="0.25">
      <c r="A455" s="54" t="s">
        <v>69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5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7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34</v>
      </c>
      <c r="B458" s="32">
        <f t="shared" ref="B458:Y461" si="97">B468</f>
        <v>4790301000</v>
      </c>
      <c r="C458" s="32">
        <f t="shared" si="97"/>
        <v>0</v>
      </c>
      <c r="D458" s="32">
        <f t="shared" si="97"/>
        <v>4790301000</v>
      </c>
      <c r="E458" s="32">
        <f t="shared" si="97"/>
        <v>934306332.63</v>
      </c>
      <c r="F458" s="32">
        <f t="shared" si="97"/>
        <v>1344289805.0000005</v>
      </c>
      <c r="G458" s="32">
        <f t="shared" si="97"/>
        <v>0</v>
      </c>
      <c r="H458" s="32">
        <f t="shared" si="97"/>
        <v>0</v>
      </c>
      <c r="I458" s="32">
        <f t="shared" si="97"/>
        <v>825699639.57000005</v>
      </c>
      <c r="J458" s="32">
        <f t="shared" si="97"/>
        <v>1231329126.2400002</v>
      </c>
      <c r="K458" s="32">
        <f t="shared" si="97"/>
        <v>0</v>
      </c>
      <c r="L458" s="32">
        <f t="shared" si="97"/>
        <v>0</v>
      </c>
      <c r="M458" s="32">
        <f t="shared" si="97"/>
        <v>2057028765.8099997</v>
      </c>
      <c r="N458" s="32">
        <f t="shared" si="97"/>
        <v>31549484.350000001</v>
      </c>
      <c r="O458" s="32">
        <f t="shared" si="97"/>
        <v>33904894.030000001</v>
      </c>
      <c r="P458" s="32">
        <f t="shared" si="97"/>
        <v>43152314.68</v>
      </c>
      <c r="Q458" s="32">
        <f t="shared" si="97"/>
        <v>29942053.800000004</v>
      </c>
      <c r="R458" s="32">
        <f t="shared" si="97"/>
        <v>49497238.219999999</v>
      </c>
      <c r="S458" s="32">
        <f t="shared" si="97"/>
        <v>33521386.740000002</v>
      </c>
      <c r="T458" s="32">
        <f t="shared" si="97"/>
        <v>0</v>
      </c>
      <c r="U458" s="32">
        <f t="shared" si="97"/>
        <v>0</v>
      </c>
      <c r="V458" s="32">
        <f t="shared" si="97"/>
        <v>0</v>
      </c>
      <c r="W458" s="32">
        <f t="shared" si="97"/>
        <v>0</v>
      </c>
      <c r="X458" s="32">
        <f t="shared" si="97"/>
        <v>0</v>
      </c>
      <c r="Y458" s="32">
        <f t="shared" si="97"/>
        <v>0</v>
      </c>
      <c r="Z458" s="32">
        <f>SUM(M458:Y458)</f>
        <v>2278596137.6299992</v>
      </c>
      <c r="AA458" s="32">
        <f>D458-Z458</f>
        <v>2511704862.3700008</v>
      </c>
      <c r="AB458" s="38">
        <f>Z458/D458</f>
        <v>0.47566867669275881</v>
      </c>
      <c r="AC458" s="33"/>
    </row>
    <row r="459" spans="1:29" s="34" customFormat="1" ht="18" customHeight="1" x14ac:dyDescent="0.2">
      <c r="A459" s="37" t="s">
        <v>35</v>
      </c>
      <c r="B459" s="32">
        <f t="shared" si="97"/>
        <v>107084982000</v>
      </c>
      <c r="C459" s="32">
        <f t="shared" si="97"/>
        <v>-8783824579</v>
      </c>
      <c r="D459" s="32">
        <f t="shared" si="97"/>
        <v>98301157421.000015</v>
      </c>
      <c r="E459" s="32">
        <f t="shared" si="97"/>
        <v>7610837133.5900011</v>
      </c>
      <c r="F459" s="32">
        <f t="shared" si="97"/>
        <v>29543910609.200001</v>
      </c>
      <c r="G459" s="32">
        <f t="shared" si="97"/>
        <v>0</v>
      </c>
      <c r="H459" s="32">
        <f t="shared" si="97"/>
        <v>0</v>
      </c>
      <c r="I459" s="32">
        <f t="shared" si="97"/>
        <v>264836525.59</v>
      </c>
      <c r="J459" s="32">
        <f t="shared" si="97"/>
        <v>567995721.17999995</v>
      </c>
      <c r="K459" s="32">
        <f t="shared" si="97"/>
        <v>0</v>
      </c>
      <c r="L459" s="32">
        <f t="shared" si="97"/>
        <v>0</v>
      </c>
      <c r="M459" s="32">
        <f t="shared" si="97"/>
        <v>832832246.76999998</v>
      </c>
      <c r="N459" s="32">
        <f t="shared" si="97"/>
        <v>25114328.98</v>
      </c>
      <c r="O459" s="32">
        <f t="shared" si="97"/>
        <v>6206952166.96</v>
      </c>
      <c r="P459" s="32">
        <f t="shared" si="97"/>
        <v>1113934112.0599999</v>
      </c>
      <c r="Q459" s="32">
        <f t="shared" si="97"/>
        <v>17311781346.840004</v>
      </c>
      <c r="R459" s="32">
        <f t="shared" si="97"/>
        <v>256503364.85000002</v>
      </c>
      <c r="S459" s="32">
        <f t="shared" si="97"/>
        <v>11407630176.330002</v>
      </c>
      <c r="T459" s="32">
        <f t="shared" si="97"/>
        <v>0</v>
      </c>
      <c r="U459" s="32">
        <f t="shared" si="97"/>
        <v>0</v>
      </c>
      <c r="V459" s="32">
        <f t="shared" si="97"/>
        <v>0</v>
      </c>
      <c r="W459" s="32">
        <f t="shared" si="97"/>
        <v>0</v>
      </c>
      <c r="X459" s="32">
        <f t="shared" si="97"/>
        <v>0</v>
      </c>
      <c r="Y459" s="32">
        <f t="shared" si="97"/>
        <v>0</v>
      </c>
      <c r="Z459" s="32">
        <f>SUM(M459:Y459)</f>
        <v>37154747742.790009</v>
      </c>
      <c r="AA459" s="32">
        <f>D459-Z459</f>
        <v>61146409678.210007</v>
      </c>
      <c r="AB459" s="38">
        <f>Z459/D459</f>
        <v>0.37796856840316984</v>
      </c>
      <c r="AC459" s="33"/>
    </row>
    <row r="460" spans="1:29" s="34" customFormat="1" ht="18" customHeight="1" x14ac:dyDescent="0.2">
      <c r="A460" s="37" t="s">
        <v>36</v>
      </c>
      <c r="B460" s="32">
        <f t="shared" si="97"/>
        <v>509561000</v>
      </c>
      <c r="C460" s="32">
        <f t="shared" si="97"/>
        <v>-241790418</v>
      </c>
      <c r="D460" s="32">
        <f t="shared" si="97"/>
        <v>267770582</v>
      </c>
      <c r="E460" s="32">
        <f t="shared" si="97"/>
        <v>784080</v>
      </c>
      <c r="F460" s="32">
        <f t="shared" si="97"/>
        <v>7711266</v>
      </c>
      <c r="G460" s="32">
        <f t="shared" si="97"/>
        <v>0</v>
      </c>
      <c r="H460" s="32">
        <f t="shared" si="97"/>
        <v>0</v>
      </c>
      <c r="I460" s="32">
        <f t="shared" si="97"/>
        <v>0</v>
      </c>
      <c r="J460" s="32">
        <f t="shared" si="97"/>
        <v>0</v>
      </c>
      <c r="K460" s="32">
        <f t="shared" si="97"/>
        <v>0</v>
      </c>
      <c r="L460" s="32">
        <f t="shared" si="97"/>
        <v>0</v>
      </c>
      <c r="M460" s="32">
        <f t="shared" si="97"/>
        <v>0</v>
      </c>
      <c r="N460" s="32">
        <f t="shared" si="97"/>
        <v>0</v>
      </c>
      <c r="O460" s="32">
        <f t="shared" si="97"/>
        <v>784080</v>
      </c>
      <c r="P460" s="32">
        <f t="shared" si="97"/>
        <v>0</v>
      </c>
      <c r="Q460" s="32">
        <f t="shared" si="97"/>
        <v>0</v>
      </c>
      <c r="R460" s="32">
        <f t="shared" si="97"/>
        <v>0</v>
      </c>
      <c r="S460" s="32">
        <f t="shared" si="97"/>
        <v>7711266</v>
      </c>
      <c r="T460" s="32">
        <f t="shared" si="97"/>
        <v>0</v>
      </c>
      <c r="U460" s="32">
        <f t="shared" si="97"/>
        <v>0</v>
      </c>
      <c r="V460" s="32">
        <f t="shared" si="97"/>
        <v>0</v>
      </c>
      <c r="W460" s="32">
        <f t="shared" si="97"/>
        <v>0</v>
      </c>
      <c r="X460" s="32">
        <f t="shared" si="97"/>
        <v>0</v>
      </c>
      <c r="Y460" s="32">
        <f t="shared" si="97"/>
        <v>0</v>
      </c>
      <c r="Z460" s="32">
        <f>SUM(M460:Y460)</f>
        <v>8495346</v>
      </c>
      <c r="AA460" s="32">
        <f>D460-Z460</f>
        <v>259275236</v>
      </c>
      <c r="AB460" s="38">
        <f>Z460/D460</f>
        <v>3.1726211059286566E-2</v>
      </c>
      <c r="AC460" s="33"/>
    </row>
    <row r="461" spans="1:29" s="34" customFormat="1" ht="18" customHeight="1" x14ac:dyDescent="0.2">
      <c r="A461" s="37" t="s">
        <v>37</v>
      </c>
      <c r="B461" s="32">
        <f t="shared" si="97"/>
        <v>0</v>
      </c>
      <c r="C461" s="32">
        <f t="shared" si="97"/>
        <v>0</v>
      </c>
      <c r="D461" s="32">
        <f t="shared" si="97"/>
        <v>0</v>
      </c>
      <c r="E461" s="32">
        <f t="shared" si="97"/>
        <v>0</v>
      </c>
      <c r="F461" s="32">
        <f t="shared" si="97"/>
        <v>0</v>
      </c>
      <c r="G461" s="32">
        <f t="shared" si="97"/>
        <v>0</v>
      </c>
      <c r="H461" s="32">
        <f t="shared" si="97"/>
        <v>0</v>
      </c>
      <c r="I461" s="32">
        <f t="shared" si="97"/>
        <v>0</v>
      </c>
      <c r="J461" s="32">
        <f t="shared" si="97"/>
        <v>0</v>
      </c>
      <c r="K461" s="32">
        <f t="shared" si="97"/>
        <v>0</v>
      </c>
      <c r="L461" s="32">
        <f t="shared" si="97"/>
        <v>0</v>
      </c>
      <c r="M461" s="32">
        <f t="shared" si="97"/>
        <v>0</v>
      </c>
      <c r="N461" s="32">
        <f t="shared" si="97"/>
        <v>0</v>
      </c>
      <c r="O461" s="32">
        <f t="shared" si="97"/>
        <v>0</v>
      </c>
      <c r="P461" s="32">
        <f t="shared" si="97"/>
        <v>0</v>
      </c>
      <c r="Q461" s="32">
        <f t="shared" si="97"/>
        <v>0</v>
      </c>
      <c r="R461" s="32">
        <f t="shared" si="97"/>
        <v>0</v>
      </c>
      <c r="S461" s="32">
        <f t="shared" si="97"/>
        <v>0</v>
      </c>
      <c r="T461" s="32">
        <f t="shared" si="97"/>
        <v>0</v>
      </c>
      <c r="U461" s="32">
        <f t="shared" si="97"/>
        <v>0</v>
      </c>
      <c r="V461" s="32">
        <f t="shared" si="97"/>
        <v>0</v>
      </c>
      <c r="W461" s="32">
        <f t="shared" si="97"/>
        <v>0</v>
      </c>
      <c r="X461" s="32">
        <f t="shared" si="97"/>
        <v>0</v>
      </c>
      <c r="Y461" s="32">
        <f t="shared" si="97"/>
        <v>0</v>
      </c>
      <c r="Z461" s="32">
        <f>SUM(M461:Y461)</f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38</v>
      </c>
      <c r="B462" s="40">
        <f t="shared" ref="B462:AA462" si="98">SUM(B458:B461)</f>
        <v>112384844000</v>
      </c>
      <c r="C462" s="40">
        <f t="shared" si="98"/>
        <v>-9025614997</v>
      </c>
      <c r="D462" s="40">
        <f t="shared" si="98"/>
        <v>103359229003.00002</v>
      </c>
      <c r="E462" s="40">
        <f t="shared" si="98"/>
        <v>8545927546.2200012</v>
      </c>
      <c r="F462" s="40">
        <f t="shared" si="98"/>
        <v>30895911680.200001</v>
      </c>
      <c r="G462" s="40">
        <f t="shared" si="98"/>
        <v>0</v>
      </c>
      <c r="H462" s="40">
        <f t="shared" si="98"/>
        <v>0</v>
      </c>
      <c r="I462" s="40">
        <f t="shared" si="98"/>
        <v>1090536165.1600001</v>
      </c>
      <c r="J462" s="40">
        <f t="shared" si="98"/>
        <v>1799324847.4200001</v>
      </c>
      <c r="K462" s="40">
        <f t="shared" si="98"/>
        <v>0</v>
      </c>
      <c r="L462" s="40">
        <f t="shared" si="98"/>
        <v>0</v>
      </c>
      <c r="M462" s="40">
        <f t="shared" si="98"/>
        <v>2889861012.5799999</v>
      </c>
      <c r="N462" s="40">
        <f t="shared" si="98"/>
        <v>56663813.329999998</v>
      </c>
      <c r="O462" s="40">
        <f t="shared" si="98"/>
        <v>6241641140.9899998</v>
      </c>
      <c r="P462" s="40">
        <f t="shared" si="98"/>
        <v>1157086426.74</v>
      </c>
      <c r="Q462" s="40">
        <f t="shared" si="98"/>
        <v>17341723400.640003</v>
      </c>
      <c r="R462" s="40">
        <f t="shared" si="98"/>
        <v>306000603.07000005</v>
      </c>
      <c r="S462" s="40">
        <f t="shared" si="98"/>
        <v>11448862829.070002</v>
      </c>
      <c r="T462" s="40">
        <f t="shared" si="98"/>
        <v>0</v>
      </c>
      <c r="U462" s="40">
        <f t="shared" si="98"/>
        <v>0</v>
      </c>
      <c r="V462" s="40">
        <f t="shared" si="98"/>
        <v>0</v>
      </c>
      <c r="W462" s="40">
        <f t="shared" si="98"/>
        <v>0</v>
      </c>
      <c r="X462" s="40">
        <f t="shared" si="98"/>
        <v>0</v>
      </c>
      <c r="Y462" s="40">
        <f t="shared" si="98"/>
        <v>0</v>
      </c>
      <c r="Z462" s="40">
        <f t="shared" si="98"/>
        <v>39441839226.420006</v>
      </c>
      <c r="AA462" s="40">
        <f t="shared" si="98"/>
        <v>63917389776.580009</v>
      </c>
      <c r="AB462" s="41">
        <f>Z462/D462</f>
        <v>0.38159958822134016</v>
      </c>
      <c r="AC462" s="33"/>
    </row>
    <row r="463" spans="1:29" s="34" customFormat="1" ht="18" customHeight="1" x14ac:dyDescent="0.25">
      <c r="A463" s="42" t="s">
        <v>39</v>
      </c>
      <c r="B463" s="32">
        <f t="shared" ref="B463:Y463" si="99">B473</f>
        <v>0</v>
      </c>
      <c r="C463" s="32">
        <f t="shared" si="99"/>
        <v>0</v>
      </c>
      <c r="D463" s="32">
        <f t="shared" si="99"/>
        <v>0</v>
      </c>
      <c r="E463" s="32">
        <f t="shared" si="99"/>
        <v>0</v>
      </c>
      <c r="F463" s="32">
        <f t="shared" si="99"/>
        <v>0</v>
      </c>
      <c r="G463" s="32">
        <f t="shared" si="99"/>
        <v>0</v>
      </c>
      <c r="H463" s="32">
        <f t="shared" si="99"/>
        <v>0</v>
      </c>
      <c r="I463" s="32">
        <f t="shared" si="99"/>
        <v>0</v>
      </c>
      <c r="J463" s="32">
        <f t="shared" si="99"/>
        <v>0</v>
      </c>
      <c r="K463" s="32">
        <f t="shared" si="99"/>
        <v>0</v>
      </c>
      <c r="L463" s="32">
        <f t="shared" si="99"/>
        <v>0</v>
      </c>
      <c r="M463" s="32">
        <f t="shared" si="99"/>
        <v>0</v>
      </c>
      <c r="N463" s="32">
        <f t="shared" si="99"/>
        <v>0</v>
      </c>
      <c r="O463" s="32">
        <f t="shared" si="99"/>
        <v>0</v>
      </c>
      <c r="P463" s="32">
        <f t="shared" si="99"/>
        <v>0</v>
      </c>
      <c r="Q463" s="32">
        <f t="shared" si="99"/>
        <v>0</v>
      </c>
      <c r="R463" s="32">
        <f t="shared" si="99"/>
        <v>0</v>
      </c>
      <c r="S463" s="32">
        <f t="shared" si="99"/>
        <v>0</v>
      </c>
      <c r="T463" s="32">
        <f t="shared" si="99"/>
        <v>0</v>
      </c>
      <c r="U463" s="32">
        <f t="shared" si="99"/>
        <v>0</v>
      </c>
      <c r="V463" s="32">
        <f t="shared" si="99"/>
        <v>0</v>
      </c>
      <c r="W463" s="32">
        <f t="shared" si="99"/>
        <v>0</v>
      </c>
      <c r="X463" s="32">
        <f t="shared" si="99"/>
        <v>0</v>
      </c>
      <c r="Y463" s="32">
        <f t="shared" si="99"/>
        <v>0</v>
      </c>
      <c r="Z463" s="32">
        <f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40</v>
      </c>
      <c r="B464" s="40">
        <f t="shared" ref="B464:AA464" si="100">B463+B462</f>
        <v>112384844000</v>
      </c>
      <c r="C464" s="40">
        <f t="shared" si="100"/>
        <v>-9025614997</v>
      </c>
      <c r="D464" s="40">
        <f t="shared" si="100"/>
        <v>103359229003.00002</v>
      </c>
      <c r="E464" s="40">
        <f t="shared" si="100"/>
        <v>8545927546.2200012</v>
      </c>
      <c r="F464" s="40">
        <f t="shared" si="100"/>
        <v>30895911680.200001</v>
      </c>
      <c r="G464" s="40">
        <f t="shared" si="100"/>
        <v>0</v>
      </c>
      <c r="H464" s="40">
        <f t="shared" si="100"/>
        <v>0</v>
      </c>
      <c r="I464" s="40">
        <f t="shared" si="100"/>
        <v>1090536165.1600001</v>
      </c>
      <c r="J464" s="40">
        <f t="shared" si="100"/>
        <v>1799324847.4200001</v>
      </c>
      <c r="K464" s="40">
        <f t="shared" si="100"/>
        <v>0</v>
      </c>
      <c r="L464" s="40">
        <f t="shared" si="100"/>
        <v>0</v>
      </c>
      <c r="M464" s="40">
        <f t="shared" si="100"/>
        <v>2889861012.5799999</v>
      </c>
      <c r="N464" s="40">
        <f t="shared" si="100"/>
        <v>56663813.329999998</v>
      </c>
      <c r="O464" s="40">
        <f t="shared" si="100"/>
        <v>6241641140.9899998</v>
      </c>
      <c r="P464" s="40">
        <f t="shared" si="100"/>
        <v>1157086426.74</v>
      </c>
      <c r="Q464" s="40">
        <f t="shared" si="100"/>
        <v>17341723400.640003</v>
      </c>
      <c r="R464" s="40">
        <f t="shared" si="100"/>
        <v>306000603.07000005</v>
      </c>
      <c r="S464" s="40">
        <f t="shared" si="100"/>
        <v>11448862829.070002</v>
      </c>
      <c r="T464" s="40">
        <f t="shared" si="100"/>
        <v>0</v>
      </c>
      <c r="U464" s="40">
        <f t="shared" si="100"/>
        <v>0</v>
      </c>
      <c r="V464" s="40">
        <f t="shared" si="100"/>
        <v>0</v>
      </c>
      <c r="W464" s="40">
        <f t="shared" si="100"/>
        <v>0</v>
      </c>
      <c r="X464" s="40">
        <f t="shared" si="100"/>
        <v>0</v>
      </c>
      <c r="Y464" s="40">
        <f t="shared" si="100"/>
        <v>0</v>
      </c>
      <c r="Z464" s="40">
        <f t="shared" si="100"/>
        <v>39441839226.420006</v>
      </c>
      <c r="AA464" s="40">
        <f t="shared" si="100"/>
        <v>63917389776.580009</v>
      </c>
      <c r="AB464" s="41">
        <f>Z464/D464</f>
        <v>0.38159958822134016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7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34</v>
      </c>
      <c r="B468" s="32">
        <f t="shared" ref="B468:Y471" si="101">B478+B488+B671+B684</f>
        <v>4790301000</v>
      </c>
      <c r="C468" s="32">
        <f t="shared" si="101"/>
        <v>0</v>
      </c>
      <c r="D468" s="32">
        <f t="shared" si="101"/>
        <v>4790301000</v>
      </c>
      <c r="E468" s="32">
        <f t="shared" si="101"/>
        <v>934306332.63</v>
      </c>
      <c r="F468" s="32">
        <f t="shared" si="101"/>
        <v>1344289805.0000005</v>
      </c>
      <c r="G468" s="32">
        <f t="shared" si="101"/>
        <v>0</v>
      </c>
      <c r="H468" s="32">
        <f t="shared" si="101"/>
        <v>0</v>
      </c>
      <c r="I468" s="32">
        <f t="shared" si="101"/>
        <v>825699639.57000005</v>
      </c>
      <c r="J468" s="32">
        <f t="shared" si="101"/>
        <v>1231329126.2400002</v>
      </c>
      <c r="K468" s="32">
        <f t="shared" si="101"/>
        <v>0</v>
      </c>
      <c r="L468" s="32">
        <f t="shared" si="101"/>
        <v>0</v>
      </c>
      <c r="M468" s="32">
        <f t="shared" si="101"/>
        <v>2057028765.8099997</v>
      </c>
      <c r="N468" s="32">
        <f t="shared" si="101"/>
        <v>31549484.350000001</v>
      </c>
      <c r="O468" s="32">
        <f t="shared" si="101"/>
        <v>33904894.030000001</v>
      </c>
      <c r="P468" s="32">
        <f t="shared" si="101"/>
        <v>43152314.68</v>
      </c>
      <c r="Q468" s="32">
        <f t="shared" si="101"/>
        <v>29942053.800000004</v>
      </c>
      <c r="R468" s="32">
        <f t="shared" si="101"/>
        <v>49497238.219999999</v>
      </c>
      <c r="S468" s="32">
        <f t="shared" si="101"/>
        <v>33521386.740000002</v>
      </c>
      <c r="T468" s="32">
        <f t="shared" si="101"/>
        <v>0</v>
      </c>
      <c r="U468" s="32">
        <f t="shared" si="101"/>
        <v>0</v>
      </c>
      <c r="V468" s="32">
        <f t="shared" si="101"/>
        <v>0</v>
      </c>
      <c r="W468" s="32">
        <f t="shared" si="101"/>
        <v>0</v>
      </c>
      <c r="X468" s="32">
        <f t="shared" si="101"/>
        <v>0</v>
      </c>
      <c r="Y468" s="32">
        <f t="shared" si="101"/>
        <v>0</v>
      </c>
      <c r="Z468" s="32">
        <f>SUM(M468:Y468)</f>
        <v>2278596137.6299992</v>
      </c>
      <c r="AA468" s="32">
        <f>D468-Z468</f>
        <v>2511704862.3700008</v>
      </c>
      <c r="AB468" s="38">
        <f>Z468/D468</f>
        <v>0.47566867669275881</v>
      </c>
      <c r="AC468" s="33"/>
    </row>
    <row r="469" spans="1:29" s="34" customFormat="1" ht="18" customHeight="1" x14ac:dyDescent="0.2">
      <c r="A469" s="37" t="s">
        <v>35</v>
      </c>
      <c r="B469" s="32">
        <f t="shared" si="101"/>
        <v>107084982000</v>
      </c>
      <c r="C469" s="32">
        <f t="shared" si="101"/>
        <v>-8783824579</v>
      </c>
      <c r="D469" s="32">
        <f t="shared" si="101"/>
        <v>98301157421.000015</v>
      </c>
      <c r="E469" s="32">
        <f t="shared" si="101"/>
        <v>7610837133.5900011</v>
      </c>
      <c r="F469" s="32">
        <f t="shared" si="101"/>
        <v>29543910609.200001</v>
      </c>
      <c r="G469" s="32">
        <f t="shared" si="101"/>
        <v>0</v>
      </c>
      <c r="H469" s="32">
        <f t="shared" si="101"/>
        <v>0</v>
      </c>
      <c r="I469" s="32">
        <f t="shared" si="101"/>
        <v>264836525.59</v>
      </c>
      <c r="J469" s="32">
        <f t="shared" si="101"/>
        <v>567995721.17999995</v>
      </c>
      <c r="K469" s="32">
        <f t="shared" si="101"/>
        <v>0</v>
      </c>
      <c r="L469" s="32">
        <f t="shared" si="101"/>
        <v>0</v>
      </c>
      <c r="M469" s="32">
        <f t="shared" si="101"/>
        <v>832832246.76999998</v>
      </c>
      <c r="N469" s="32">
        <f t="shared" si="101"/>
        <v>25114328.98</v>
      </c>
      <c r="O469" s="32">
        <f t="shared" si="101"/>
        <v>6206952166.96</v>
      </c>
      <c r="P469" s="32">
        <f t="shared" si="101"/>
        <v>1113934112.0599999</v>
      </c>
      <c r="Q469" s="32">
        <f t="shared" si="101"/>
        <v>17311781346.840004</v>
      </c>
      <c r="R469" s="32">
        <f t="shared" si="101"/>
        <v>256503364.85000002</v>
      </c>
      <c r="S469" s="32">
        <f t="shared" si="101"/>
        <v>11407630176.330002</v>
      </c>
      <c r="T469" s="32">
        <f t="shared" si="101"/>
        <v>0</v>
      </c>
      <c r="U469" s="32">
        <f t="shared" si="101"/>
        <v>0</v>
      </c>
      <c r="V469" s="32">
        <f t="shared" si="101"/>
        <v>0</v>
      </c>
      <c r="W469" s="32">
        <f t="shared" si="101"/>
        <v>0</v>
      </c>
      <c r="X469" s="32">
        <f t="shared" si="101"/>
        <v>0</v>
      </c>
      <c r="Y469" s="32">
        <f t="shared" si="101"/>
        <v>0</v>
      </c>
      <c r="Z469" s="32">
        <f>SUM(M469:Y469)</f>
        <v>37154747742.790009</v>
      </c>
      <c r="AA469" s="32">
        <f>D469-Z469</f>
        <v>61146409678.210007</v>
      </c>
      <c r="AB469" s="38">
        <f>Z469/D469</f>
        <v>0.37796856840316984</v>
      </c>
      <c r="AC469" s="33"/>
    </row>
    <row r="470" spans="1:29" s="34" customFormat="1" ht="18" customHeight="1" x14ac:dyDescent="0.2">
      <c r="A470" s="37" t="s">
        <v>36</v>
      </c>
      <c r="B470" s="32">
        <f t="shared" si="101"/>
        <v>509561000</v>
      </c>
      <c r="C470" s="32">
        <f t="shared" si="101"/>
        <v>-241790418</v>
      </c>
      <c r="D470" s="32">
        <f t="shared" si="101"/>
        <v>267770582</v>
      </c>
      <c r="E470" s="32">
        <f t="shared" si="101"/>
        <v>784080</v>
      </c>
      <c r="F470" s="32">
        <f t="shared" si="101"/>
        <v>7711266</v>
      </c>
      <c r="G470" s="32">
        <f t="shared" si="101"/>
        <v>0</v>
      </c>
      <c r="H470" s="32">
        <f t="shared" si="101"/>
        <v>0</v>
      </c>
      <c r="I470" s="32">
        <f t="shared" si="101"/>
        <v>0</v>
      </c>
      <c r="J470" s="32">
        <f t="shared" si="101"/>
        <v>0</v>
      </c>
      <c r="K470" s="32">
        <f t="shared" si="101"/>
        <v>0</v>
      </c>
      <c r="L470" s="32">
        <f t="shared" si="101"/>
        <v>0</v>
      </c>
      <c r="M470" s="32">
        <f t="shared" si="101"/>
        <v>0</v>
      </c>
      <c r="N470" s="32">
        <f t="shared" si="101"/>
        <v>0</v>
      </c>
      <c r="O470" s="32">
        <f t="shared" si="101"/>
        <v>784080</v>
      </c>
      <c r="P470" s="32">
        <f t="shared" si="101"/>
        <v>0</v>
      </c>
      <c r="Q470" s="32">
        <f t="shared" si="101"/>
        <v>0</v>
      </c>
      <c r="R470" s="32">
        <f t="shared" si="101"/>
        <v>0</v>
      </c>
      <c r="S470" s="32">
        <f t="shared" si="101"/>
        <v>7711266</v>
      </c>
      <c r="T470" s="32">
        <f t="shared" si="101"/>
        <v>0</v>
      </c>
      <c r="U470" s="32">
        <f t="shared" si="101"/>
        <v>0</v>
      </c>
      <c r="V470" s="32">
        <f t="shared" si="101"/>
        <v>0</v>
      </c>
      <c r="W470" s="32">
        <f t="shared" si="101"/>
        <v>0</v>
      </c>
      <c r="X470" s="32">
        <f t="shared" si="101"/>
        <v>0</v>
      </c>
      <c r="Y470" s="32">
        <f t="shared" si="101"/>
        <v>0</v>
      </c>
      <c r="Z470" s="32">
        <f>SUM(M470:Y470)</f>
        <v>8495346</v>
      </c>
      <c r="AA470" s="32">
        <f>D470-Z470</f>
        <v>259275236</v>
      </c>
      <c r="AB470" s="38">
        <f>Z470/D470</f>
        <v>3.1726211059286566E-2</v>
      </c>
      <c r="AC470" s="33"/>
    </row>
    <row r="471" spans="1:29" s="34" customFormat="1" ht="18" customHeight="1" x14ac:dyDescent="0.2">
      <c r="A471" s="37" t="s">
        <v>37</v>
      </c>
      <c r="B471" s="32">
        <f t="shared" si="101"/>
        <v>0</v>
      </c>
      <c r="C471" s="32">
        <f t="shared" si="101"/>
        <v>0</v>
      </c>
      <c r="D471" s="32">
        <f t="shared" si="101"/>
        <v>0</v>
      </c>
      <c r="E471" s="32">
        <f t="shared" si="101"/>
        <v>0</v>
      </c>
      <c r="F471" s="32">
        <f t="shared" si="101"/>
        <v>0</v>
      </c>
      <c r="G471" s="32">
        <f t="shared" si="101"/>
        <v>0</v>
      </c>
      <c r="H471" s="32">
        <f t="shared" si="101"/>
        <v>0</v>
      </c>
      <c r="I471" s="32">
        <f t="shared" si="101"/>
        <v>0</v>
      </c>
      <c r="J471" s="32">
        <f t="shared" si="101"/>
        <v>0</v>
      </c>
      <c r="K471" s="32">
        <f t="shared" si="101"/>
        <v>0</v>
      </c>
      <c r="L471" s="32">
        <f t="shared" si="101"/>
        <v>0</v>
      </c>
      <c r="M471" s="32">
        <f t="shared" si="101"/>
        <v>0</v>
      </c>
      <c r="N471" s="32">
        <f t="shared" si="101"/>
        <v>0</v>
      </c>
      <c r="O471" s="32">
        <f t="shared" si="101"/>
        <v>0</v>
      </c>
      <c r="P471" s="32">
        <f t="shared" si="101"/>
        <v>0</v>
      </c>
      <c r="Q471" s="32">
        <f t="shared" si="101"/>
        <v>0</v>
      </c>
      <c r="R471" s="32">
        <f t="shared" si="101"/>
        <v>0</v>
      </c>
      <c r="S471" s="32">
        <f t="shared" si="101"/>
        <v>0</v>
      </c>
      <c r="T471" s="32">
        <f t="shared" si="101"/>
        <v>0</v>
      </c>
      <c r="U471" s="32">
        <f t="shared" si="101"/>
        <v>0</v>
      </c>
      <c r="V471" s="32">
        <f t="shared" si="101"/>
        <v>0</v>
      </c>
      <c r="W471" s="32">
        <f t="shared" si="101"/>
        <v>0</v>
      </c>
      <c r="X471" s="32">
        <f t="shared" si="101"/>
        <v>0</v>
      </c>
      <c r="Y471" s="32">
        <f t="shared" si="101"/>
        <v>0</v>
      </c>
      <c r="Z471" s="32">
        <f>SUM(M471:Y471)</f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38</v>
      </c>
      <c r="B472" s="40">
        <f t="shared" ref="B472:AA472" si="102">SUM(B468:B471)</f>
        <v>112384844000</v>
      </c>
      <c r="C472" s="40">
        <f t="shared" si="102"/>
        <v>-9025614997</v>
      </c>
      <c r="D472" s="40">
        <f t="shared" si="102"/>
        <v>103359229003.00002</v>
      </c>
      <c r="E472" s="40">
        <f t="shared" si="102"/>
        <v>8545927546.2200012</v>
      </c>
      <c r="F472" s="40">
        <f t="shared" si="102"/>
        <v>30895911680.200001</v>
      </c>
      <c r="G472" s="40">
        <f t="shared" si="102"/>
        <v>0</v>
      </c>
      <c r="H472" s="40">
        <f t="shared" si="102"/>
        <v>0</v>
      </c>
      <c r="I472" s="40">
        <f t="shared" si="102"/>
        <v>1090536165.1600001</v>
      </c>
      <c r="J472" s="40">
        <f t="shared" si="102"/>
        <v>1799324847.4200001</v>
      </c>
      <c r="K472" s="40">
        <f t="shared" si="102"/>
        <v>0</v>
      </c>
      <c r="L472" s="40">
        <f t="shared" si="102"/>
        <v>0</v>
      </c>
      <c r="M472" s="40">
        <f t="shared" si="102"/>
        <v>2889861012.5799999</v>
      </c>
      <c r="N472" s="40">
        <f t="shared" si="102"/>
        <v>56663813.329999998</v>
      </c>
      <c r="O472" s="40">
        <f t="shared" si="102"/>
        <v>6241641140.9899998</v>
      </c>
      <c r="P472" s="40">
        <f t="shared" si="102"/>
        <v>1157086426.74</v>
      </c>
      <c r="Q472" s="40">
        <f t="shared" si="102"/>
        <v>17341723400.640003</v>
      </c>
      <c r="R472" s="40">
        <f t="shared" si="102"/>
        <v>306000603.07000005</v>
      </c>
      <c r="S472" s="40">
        <f t="shared" si="102"/>
        <v>11448862829.070002</v>
      </c>
      <c r="T472" s="40">
        <f t="shared" si="102"/>
        <v>0</v>
      </c>
      <c r="U472" s="40">
        <f t="shared" si="102"/>
        <v>0</v>
      </c>
      <c r="V472" s="40">
        <f t="shared" si="102"/>
        <v>0</v>
      </c>
      <c r="W472" s="40">
        <f t="shared" si="102"/>
        <v>0</v>
      </c>
      <c r="X472" s="40">
        <f t="shared" si="102"/>
        <v>0</v>
      </c>
      <c r="Y472" s="40">
        <f t="shared" si="102"/>
        <v>0</v>
      </c>
      <c r="Z472" s="40">
        <f t="shared" si="102"/>
        <v>39441839226.420006</v>
      </c>
      <c r="AA472" s="40">
        <f t="shared" si="102"/>
        <v>63917389776.580009</v>
      </c>
      <c r="AB472" s="41">
        <f>Z472/D472</f>
        <v>0.38159958822134016</v>
      </c>
      <c r="AC472" s="33"/>
    </row>
    <row r="473" spans="1:29" s="34" customFormat="1" ht="18" customHeight="1" x14ac:dyDescent="0.25">
      <c r="A473" s="42" t="s">
        <v>39</v>
      </c>
      <c r="B473" s="32">
        <f t="shared" ref="B473:Y473" si="103">B483+B493+B676+B689</f>
        <v>0</v>
      </c>
      <c r="C473" s="32">
        <f t="shared" si="103"/>
        <v>0</v>
      </c>
      <c r="D473" s="32">
        <f t="shared" si="103"/>
        <v>0</v>
      </c>
      <c r="E473" s="32">
        <f t="shared" si="103"/>
        <v>0</v>
      </c>
      <c r="F473" s="32">
        <f t="shared" si="103"/>
        <v>0</v>
      </c>
      <c r="G473" s="32">
        <f t="shared" si="103"/>
        <v>0</v>
      </c>
      <c r="H473" s="32">
        <f t="shared" si="103"/>
        <v>0</v>
      </c>
      <c r="I473" s="32">
        <f t="shared" si="103"/>
        <v>0</v>
      </c>
      <c r="J473" s="32">
        <f t="shared" si="103"/>
        <v>0</v>
      </c>
      <c r="K473" s="32">
        <f t="shared" si="103"/>
        <v>0</v>
      </c>
      <c r="L473" s="32">
        <f t="shared" si="103"/>
        <v>0</v>
      </c>
      <c r="M473" s="32">
        <f t="shared" si="103"/>
        <v>0</v>
      </c>
      <c r="N473" s="32">
        <f t="shared" si="103"/>
        <v>0</v>
      </c>
      <c r="O473" s="32">
        <f t="shared" si="103"/>
        <v>0</v>
      </c>
      <c r="P473" s="32">
        <f t="shared" si="103"/>
        <v>0</v>
      </c>
      <c r="Q473" s="32">
        <f t="shared" si="103"/>
        <v>0</v>
      </c>
      <c r="R473" s="32">
        <f t="shared" si="103"/>
        <v>0</v>
      </c>
      <c r="S473" s="32">
        <f t="shared" si="103"/>
        <v>0</v>
      </c>
      <c r="T473" s="32">
        <f t="shared" si="103"/>
        <v>0</v>
      </c>
      <c r="U473" s="32">
        <f t="shared" si="103"/>
        <v>0</v>
      </c>
      <c r="V473" s="32">
        <f t="shared" si="103"/>
        <v>0</v>
      </c>
      <c r="W473" s="32">
        <f t="shared" si="103"/>
        <v>0</v>
      </c>
      <c r="X473" s="32">
        <f t="shared" si="103"/>
        <v>0</v>
      </c>
      <c r="Y473" s="32">
        <f t="shared" si="103"/>
        <v>0</v>
      </c>
      <c r="Z473" s="32">
        <f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40</v>
      </c>
      <c r="B474" s="40">
        <f t="shared" ref="B474:AA474" si="104">B473+B472</f>
        <v>112384844000</v>
      </c>
      <c r="C474" s="40">
        <f t="shared" si="104"/>
        <v>-9025614997</v>
      </c>
      <c r="D474" s="40">
        <f t="shared" si="104"/>
        <v>103359229003.00002</v>
      </c>
      <c r="E474" s="40">
        <f t="shared" si="104"/>
        <v>8545927546.2200012</v>
      </c>
      <c r="F474" s="40">
        <f t="shared" si="104"/>
        <v>30895911680.200001</v>
      </c>
      <c r="G474" s="40">
        <f t="shared" si="104"/>
        <v>0</v>
      </c>
      <c r="H474" s="40">
        <f t="shared" si="104"/>
        <v>0</v>
      </c>
      <c r="I474" s="40">
        <f t="shared" si="104"/>
        <v>1090536165.1600001</v>
      </c>
      <c r="J474" s="40">
        <f t="shared" si="104"/>
        <v>1799324847.4200001</v>
      </c>
      <c r="K474" s="40">
        <f t="shared" si="104"/>
        <v>0</v>
      </c>
      <c r="L474" s="40">
        <f t="shared" si="104"/>
        <v>0</v>
      </c>
      <c r="M474" s="40">
        <f t="shared" si="104"/>
        <v>2889861012.5799999</v>
      </c>
      <c r="N474" s="40">
        <f t="shared" si="104"/>
        <v>56663813.329999998</v>
      </c>
      <c r="O474" s="40">
        <f t="shared" si="104"/>
        <v>6241641140.9899998</v>
      </c>
      <c r="P474" s="40">
        <f t="shared" si="104"/>
        <v>1157086426.74</v>
      </c>
      <c r="Q474" s="40">
        <f t="shared" si="104"/>
        <v>17341723400.640003</v>
      </c>
      <c r="R474" s="40">
        <f t="shared" si="104"/>
        <v>306000603.07000005</v>
      </c>
      <c r="S474" s="40">
        <f t="shared" si="104"/>
        <v>11448862829.070002</v>
      </c>
      <c r="T474" s="40">
        <f t="shared" si="104"/>
        <v>0</v>
      </c>
      <c r="U474" s="40">
        <f t="shared" si="104"/>
        <v>0</v>
      </c>
      <c r="V474" s="40">
        <f t="shared" si="104"/>
        <v>0</v>
      </c>
      <c r="W474" s="40">
        <f t="shared" si="104"/>
        <v>0</v>
      </c>
      <c r="X474" s="40">
        <f t="shared" si="104"/>
        <v>0</v>
      </c>
      <c r="Y474" s="40">
        <f t="shared" si="104"/>
        <v>0</v>
      </c>
      <c r="Z474" s="40">
        <f t="shared" si="104"/>
        <v>39441839226.420006</v>
      </c>
      <c r="AA474" s="40">
        <f t="shared" si="104"/>
        <v>63917389776.580009</v>
      </c>
      <c r="AB474" s="41">
        <f>Z474/D474</f>
        <v>0.38159958822134016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22.9" customHeight="1" x14ac:dyDescent="0.2">
      <c r="A478" s="37" t="s">
        <v>34</v>
      </c>
      <c r="B478" s="32">
        <f>[1]consoCURRENT!E9879</f>
        <v>4551717000</v>
      </c>
      <c r="C478" s="32">
        <f>[1]consoCURRENT!F9879</f>
        <v>0</v>
      </c>
      <c r="D478" s="32">
        <f>[1]consoCURRENT!G9879</f>
        <v>4551717000</v>
      </c>
      <c r="E478" s="32">
        <f>[1]consoCURRENT!H9879</f>
        <v>871634701.15999997</v>
      </c>
      <c r="F478" s="32">
        <f>[1]consoCURRENT!I9879</f>
        <v>1284434048.9700005</v>
      </c>
      <c r="G478" s="32">
        <f>[1]consoCURRENT!J9879</f>
        <v>0</v>
      </c>
      <c r="H478" s="32">
        <f>[1]consoCURRENT!K9879</f>
        <v>0</v>
      </c>
      <c r="I478" s="32">
        <f>[1]consoCURRENT!L9879</f>
        <v>825699639.57000005</v>
      </c>
      <c r="J478" s="32">
        <f>[1]consoCURRENT!M9879</f>
        <v>1231329126.2400002</v>
      </c>
      <c r="K478" s="32">
        <f>[1]consoCURRENT!N9879</f>
        <v>0</v>
      </c>
      <c r="L478" s="32">
        <f>[1]consoCURRENT!O9879</f>
        <v>0</v>
      </c>
      <c r="M478" s="32">
        <f>[1]consoCURRENT!P9879</f>
        <v>2057028765.8099997</v>
      </c>
      <c r="N478" s="32">
        <f>[1]consoCURRENT!Q9879</f>
        <v>9310364.2300000023</v>
      </c>
      <c r="O478" s="32">
        <f>[1]consoCURRENT!R9879</f>
        <v>12579373.810000001</v>
      </c>
      <c r="P478" s="32">
        <f>[1]consoCURRENT!S9879</f>
        <v>24045323.550000001</v>
      </c>
      <c r="Q478" s="32">
        <f>[1]consoCURRENT!T9879</f>
        <v>12568060.130000001</v>
      </c>
      <c r="R478" s="32">
        <f>[1]consoCURRENT!U9879</f>
        <v>24205231.899999999</v>
      </c>
      <c r="S478" s="32">
        <f>[1]consoCURRENT!V9879</f>
        <v>16331630.699999999</v>
      </c>
      <c r="T478" s="32">
        <f>[1]consoCURRENT!W9879</f>
        <v>0</v>
      </c>
      <c r="U478" s="32">
        <f>[1]consoCURRENT!X9879</f>
        <v>0</v>
      </c>
      <c r="V478" s="32">
        <f>[1]consoCURRENT!Y9879</f>
        <v>0</v>
      </c>
      <c r="W478" s="32">
        <f>[1]consoCURRENT!Z9879</f>
        <v>0</v>
      </c>
      <c r="X478" s="32">
        <f>[1]consoCURRENT!AA9879</f>
        <v>0</v>
      </c>
      <c r="Y478" s="32">
        <f>[1]consoCURRENT!AB9879</f>
        <v>0</v>
      </c>
      <c r="Z478" s="32">
        <f>SUM(M478:Y478)</f>
        <v>2156068750.1299996</v>
      </c>
      <c r="AA478" s="32">
        <f>D478-Z478</f>
        <v>2395648249.8700004</v>
      </c>
      <c r="AB478" s="38">
        <f>Z478/D478</f>
        <v>0.47368251368219938</v>
      </c>
      <c r="AC478" s="33"/>
    </row>
    <row r="479" spans="1:29" s="34" customFormat="1" ht="22.9" customHeight="1" x14ac:dyDescent="0.2">
      <c r="A479" s="37" t="s">
        <v>35</v>
      </c>
      <c r="B479" s="32">
        <f>[1]consoCURRENT!E9992</f>
        <v>103704692000</v>
      </c>
      <c r="C479" s="32">
        <f>[1]consoCURRENT!F9992</f>
        <v>-7638949579</v>
      </c>
      <c r="D479" s="32">
        <f>[1]consoCURRENT!G9992</f>
        <v>96065742421.000015</v>
      </c>
      <c r="E479" s="32">
        <f>[1]consoCURRENT!H9992</f>
        <v>7456037670.2400007</v>
      </c>
      <c r="F479" s="32">
        <f>[1]consoCURRENT!I9992</f>
        <v>29056794733.639999</v>
      </c>
      <c r="G479" s="32">
        <f>[1]consoCURRENT!J9992</f>
        <v>0</v>
      </c>
      <c r="H479" s="32">
        <f>[1]consoCURRENT!K9992</f>
        <v>0</v>
      </c>
      <c r="I479" s="32">
        <f>[1]consoCURRENT!L9992</f>
        <v>240263955.87</v>
      </c>
      <c r="J479" s="32">
        <f>[1]consoCURRENT!M9992</f>
        <v>286412461.31999999</v>
      </c>
      <c r="K479" s="32">
        <f>[1]consoCURRENT!N9992</f>
        <v>0</v>
      </c>
      <c r="L479" s="32">
        <f>[1]consoCURRENT!O9992</f>
        <v>0</v>
      </c>
      <c r="M479" s="32">
        <f>[1]consoCURRENT!P9992</f>
        <v>526676417.19</v>
      </c>
      <c r="N479" s="32">
        <f>[1]consoCURRENT!Q9992</f>
        <v>1862351.25</v>
      </c>
      <c r="O479" s="32">
        <f>[1]consoCURRENT!R9992</f>
        <v>6170831855.4700003</v>
      </c>
      <c r="P479" s="32">
        <f>[1]consoCURRENT!S9992</f>
        <v>1043079507.65</v>
      </c>
      <c r="Q479" s="32">
        <f>[1]consoCURRENT!T9992</f>
        <v>17292322652.030003</v>
      </c>
      <c r="R479" s="32">
        <f>[1]consoCURRENT!U9992</f>
        <v>168541593.75</v>
      </c>
      <c r="S479" s="32">
        <f>[1]consoCURRENT!V9992</f>
        <v>11309518026.540001</v>
      </c>
      <c r="T479" s="32">
        <f>[1]consoCURRENT!W9992</f>
        <v>0</v>
      </c>
      <c r="U479" s="32">
        <f>[1]consoCURRENT!X9992</f>
        <v>0</v>
      </c>
      <c r="V479" s="32">
        <f>[1]consoCURRENT!Y9992</f>
        <v>0</v>
      </c>
      <c r="W479" s="32">
        <f>[1]consoCURRENT!Z9992</f>
        <v>0</v>
      </c>
      <c r="X479" s="32">
        <f>[1]consoCURRENT!AA9992</f>
        <v>0</v>
      </c>
      <c r="Y479" s="32">
        <f>[1]consoCURRENT!AB9992</f>
        <v>0</v>
      </c>
      <c r="Z479" s="32">
        <f>SUM(M479:Y479)</f>
        <v>36512832403.880005</v>
      </c>
      <c r="AA479" s="32">
        <f>D479-Z479</f>
        <v>59552910017.12001</v>
      </c>
      <c r="AB479" s="38">
        <f>Z479/D479</f>
        <v>0.38008171782887595</v>
      </c>
      <c r="AC479" s="33"/>
    </row>
    <row r="480" spans="1:29" s="34" customFormat="1" ht="22.9" customHeight="1" x14ac:dyDescent="0.2">
      <c r="A480" s="37" t="s">
        <v>36</v>
      </c>
      <c r="B480" s="32">
        <f>[1]consoCURRENT!E9998</f>
        <v>509561000</v>
      </c>
      <c r="C480" s="32">
        <f>[1]consoCURRENT!F9998</f>
        <v>-241790418</v>
      </c>
      <c r="D480" s="32">
        <f>[1]consoCURRENT!G9998</f>
        <v>267770582</v>
      </c>
      <c r="E480" s="32">
        <f>[1]consoCURRENT!H9998</f>
        <v>784080</v>
      </c>
      <c r="F480" s="32">
        <f>[1]consoCURRENT!I9998</f>
        <v>7711266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784080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7711266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>SUM(M480:Y480)</f>
        <v>8495346</v>
      </c>
      <c r="AA480" s="32">
        <f>D480-Z480</f>
        <v>259275236</v>
      </c>
      <c r="AB480" s="38">
        <f>Z480/D480</f>
        <v>3.1726211059286566E-2</v>
      </c>
      <c r="AC480" s="33"/>
    </row>
    <row r="481" spans="1:29" s="34" customFormat="1" ht="22.9" customHeight="1" x14ac:dyDescent="0.2">
      <c r="A481" s="37" t="s">
        <v>37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>SUM(M481:Y481)</f>
        <v>0</v>
      </c>
      <c r="AA481" s="32">
        <f>D481-Z481</f>
        <v>0</v>
      </c>
      <c r="AB481" s="38"/>
      <c r="AC481" s="33"/>
    </row>
    <row r="482" spans="1:29" s="34" customFormat="1" ht="24" customHeight="1" x14ac:dyDescent="0.25">
      <c r="A482" s="39" t="s">
        <v>38</v>
      </c>
      <c r="B482" s="40">
        <f t="shared" ref="B482:AA482" si="105">SUM(B478:B481)</f>
        <v>108765970000</v>
      </c>
      <c r="C482" s="40">
        <f t="shared" si="105"/>
        <v>-7880739997</v>
      </c>
      <c r="D482" s="40">
        <f t="shared" si="105"/>
        <v>100885230003.00002</v>
      </c>
      <c r="E482" s="40">
        <f t="shared" si="105"/>
        <v>8328456451.4000006</v>
      </c>
      <c r="F482" s="40">
        <f t="shared" si="105"/>
        <v>30348940048.610001</v>
      </c>
      <c r="G482" s="40">
        <f t="shared" si="105"/>
        <v>0</v>
      </c>
      <c r="H482" s="40">
        <f t="shared" si="105"/>
        <v>0</v>
      </c>
      <c r="I482" s="40">
        <f t="shared" si="105"/>
        <v>1065963595.4400001</v>
      </c>
      <c r="J482" s="40">
        <f t="shared" si="105"/>
        <v>1517741587.5600002</v>
      </c>
      <c r="K482" s="40">
        <f t="shared" si="105"/>
        <v>0</v>
      </c>
      <c r="L482" s="40">
        <f t="shared" si="105"/>
        <v>0</v>
      </c>
      <c r="M482" s="40">
        <f t="shared" si="105"/>
        <v>2583705182.9999995</v>
      </c>
      <c r="N482" s="40">
        <f t="shared" si="105"/>
        <v>11172715.480000002</v>
      </c>
      <c r="O482" s="40">
        <f t="shared" si="105"/>
        <v>6184195309.2800007</v>
      </c>
      <c r="P482" s="40">
        <f t="shared" si="105"/>
        <v>1067124831.1999999</v>
      </c>
      <c r="Q482" s="40">
        <f t="shared" si="105"/>
        <v>17304890712.160004</v>
      </c>
      <c r="R482" s="40">
        <f t="shared" si="105"/>
        <v>192746825.65000001</v>
      </c>
      <c r="S482" s="40">
        <f t="shared" si="105"/>
        <v>11333560923.240002</v>
      </c>
      <c r="T482" s="40">
        <f t="shared" si="105"/>
        <v>0</v>
      </c>
      <c r="U482" s="40">
        <f t="shared" si="105"/>
        <v>0</v>
      </c>
      <c r="V482" s="40">
        <f t="shared" si="105"/>
        <v>0</v>
      </c>
      <c r="W482" s="40">
        <f t="shared" si="105"/>
        <v>0</v>
      </c>
      <c r="X482" s="40">
        <f t="shared" si="105"/>
        <v>0</v>
      </c>
      <c r="Y482" s="40">
        <f t="shared" si="105"/>
        <v>0</v>
      </c>
      <c r="Z482" s="40">
        <f t="shared" si="105"/>
        <v>38677396500.010002</v>
      </c>
      <c r="AA482" s="40">
        <f t="shared" si="105"/>
        <v>62207833502.990013</v>
      </c>
      <c r="AB482" s="41">
        <f>Z482/D482</f>
        <v>0.38338016872102937</v>
      </c>
      <c r="AC482" s="33"/>
    </row>
    <row r="483" spans="1:29" s="34" customFormat="1" ht="19.899999999999999" customHeight="1" x14ac:dyDescent="0.25">
      <c r="A483" s="42" t="s">
        <v>39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40</v>
      </c>
      <c r="B484" s="40">
        <f t="shared" ref="B484:AA484" si="106">B483+B482</f>
        <v>108765970000</v>
      </c>
      <c r="C484" s="40">
        <f t="shared" si="106"/>
        <v>-7880739997</v>
      </c>
      <c r="D484" s="40">
        <f t="shared" si="106"/>
        <v>100885230003.00002</v>
      </c>
      <c r="E484" s="40">
        <f t="shared" si="106"/>
        <v>8328456451.4000006</v>
      </c>
      <c r="F484" s="40">
        <f t="shared" si="106"/>
        <v>30348940048.610001</v>
      </c>
      <c r="G484" s="40">
        <f t="shared" si="106"/>
        <v>0</v>
      </c>
      <c r="H484" s="40">
        <f t="shared" si="106"/>
        <v>0</v>
      </c>
      <c r="I484" s="40">
        <f t="shared" si="106"/>
        <v>1065963595.4400001</v>
      </c>
      <c r="J484" s="40">
        <f t="shared" si="106"/>
        <v>1517741587.5600002</v>
      </c>
      <c r="K484" s="40">
        <f t="shared" si="106"/>
        <v>0</v>
      </c>
      <c r="L484" s="40">
        <f t="shared" si="106"/>
        <v>0</v>
      </c>
      <c r="M484" s="40">
        <f t="shared" si="106"/>
        <v>2583705182.9999995</v>
      </c>
      <c r="N484" s="40">
        <f t="shared" si="106"/>
        <v>11172715.480000002</v>
      </c>
      <c r="O484" s="40">
        <f t="shared" si="106"/>
        <v>6184195309.2800007</v>
      </c>
      <c r="P484" s="40">
        <f t="shared" si="106"/>
        <v>1067124831.1999999</v>
      </c>
      <c r="Q484" s="40">
        <f t="shared" si="106"/>
        <v>17304890712.160004</v>
      </c>
      <c r="R484" s="40">
        <f t="shared" si="106"/>
        <v>192746825.65000001</v>
      </c>
      <c r="S484" s="40">
        <f t="shared" si="106"/>
        <v>11333560923.240002</v>
      </c>
      <c r="T484" s="40">
        <f t="shared" si="106"/>
        <v>0</v>
      </c>
      <c r="U484" s="40">
        <f t="shared" si="106"/>
        <v>0</v>
      </c>
      <c r="V484" s="40">
        <f t="shared" si="106"/>
        <v>0</v>
      </c>
      <c r="W484" s="40">
        <f t="shared" si="106"/>
        <v>0</v>
      </c>
      <c r="X484" s="40">
        <f t="shared" si="106"/>
        <v>0</v>
      </c>
      <c r="Y484" s="40">
        <f t="shared" si="106"/>
        <v>0</v>
      </c>
      <c r="Z484" s="40">
        <f t="shared" si="106"/>
        <v>38677396500.010002</v>
      </c>
      <c r="AA484" s="40">
        <f t="shared" si="106"/>
        <v>62207833502.990013</v>
      </c>
      <c r="AB484" s="41">
        <f>Z484/D484</f>
        <v>0.38338016872102937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73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34</v>
      </c>
      <c r="B488" s="32">
        <f t="shared" ref="B488:Y491" si="107">B498+B508+B518+B528+B538+B548+B558+B568+B578+B588+B598+B608+B618+B628+B638+B648+B658</f>
        <v>238584000</v>
      </c>
      <c r="C488" s="32">
        <f t="shared" si="107"/>
        <v>0</v>
      </c>
      <c r="D488" s="32">
        <f t="shared" si="107"/>
        <v>238584000</v>
      </c>
      <c r="E488" s="32">
        <f t="shared" si="107"/>
        <v>62671631.469999999</v>
      </c>
      <c r="F488" s="32">
        <f t="shared" si="107"/>
        <v>59855756.030000001</v>
      </c>
      <c r="G488" s="32">
        <f t="shared" si="107"/>
        <v>0</v>
      </c>
      <c r="H488" s="32">
        <f t="shared" si="107"/>
        <v>0</v>
      </c>
      <c r="I488" s="32">
        <f t="shared" si="107"/>
        <v>0</v>
      </c>
      <c r="J488" s="32">
        <f t="shared" si="107"/>
        <v>0</v>
      </c>
      <c r="K488" s="32">
        <f t="shared" si="107"/>
        <v>0</v>
      </c>
      <c r="L488" s="32">
        <f t="shared" si="107"/>
        <v>0</v>
      </c>
      <c r="M488" s="32">
        <f t="shared" si="107"/>
        <v>0</v>
      </c>
      <c r="N488" s="32">
        <f t="shared" si="107"/>
        <v>22239120.120000001</v>
      </c>
      <c r="O488" s="32">
        <f t="shared" si="107"/>
        <v>21325520.219999999</v>
      </c>
      <c r="P488" s="32">
        <f t="shared" si="107"/>
        <v>19106991.129999999</v>
      </c>
      <c r="Q488" s="32">
        <f t="shared" si="107"/>
        <v>17373993.670000002</v>
      </c>
      <c r="R488" s="32">
        <f t="shared" si="107"/>
        <v>25292006.320000004</v>
      </c>
      <c r="S488" s="32">
        <f t="shared" si="107"/>
        <v>17189756.040000003</v>
      </c>
      <c r="T488" s="32">
        <f t="shared" si="107"/>
        <v>0</v>
      </c>
      <c r="U488" s="32">
        <f t="shared" si="107"/>
        <v>0</v>
      </c>
      <c r="V488" s="32">
        <f t="shared" si="107"/>
        <v>0</v>
      </c>
      <c r="W488" s="32">
        <f t="shared" si="107"/>
        <v>0</v>
      </c>
      <c r="X488" s="32">
        <f t="shared" si="107"/>
        <v>0</v>
      </c>
      <c r="Y488" s="32">
        <f t="shared" si="107"/>
        <v>0</v>
      </c>
      <c r="Z488" s="32">
        <f>SUM(M488:Y488)</f>
        <v>122527387.50000001</v>
      </c>
      <c r="AA488" s="32">
        <f>D488-Z488</f>
        <v>116056612.49999999</v>
      </c>
      <c r="AB488" s="38">
        <f>Z488/D488</f>
        <v>0.51356078991047183</v>
      </c>
      <c r="AC488" s="33"/>
    </row>
    <row r="489" spans="1:29" s="34" customFormat="1" ht="18" customHeight="1" x14ac:dyDescent="0.2">
      <c r="A489" s="37" t="s">
        <v>35</v>
      </c>
      <c r="B489" s="32">
        <f t="shared" si="107"/>
        <v>2760290000</v>
      </c>
      <c r="C489" s="32">
        <f t="shared" si="107"/>
        <v>-1144875000</v>
      </c>
      <c r="D489" s="32">
        <f t="shared" si="107"/>
        <v>1615415000</v>
      </c>
      <c r="E489" s="32">
        <f t="shared" si="107"/>
        <v>154799463.34999999</v>
      </c>
      <c r="F489" s="32">
        <f t="shared" si="107"/>
        <v>487115875.55999982</v>
      </c>
      <c r="G489" s="32">
        <f t="shared" si="107"/>
        <v>0</v>
      </c>
      <c r="H489" s="32">
        <f t="shared" si="107"/>
        <v>0</v>
      </c>
      <c r="I489" s="32">
        <f t="shared" si="107"/>
        <v>24572569.719999999</v>
      </c>
      <c r="J489" s="32">
        <f t="shared" si="107"/>
        <v>281583259.85999995</v>
      </c>
      <c r="K489" s="32">
        <f t="shared" si="107"/>
        <v>0</v>
      </c>
      <c r="L489" s="32">
        <f t="shared" si="107"/>
        <v>0</v>
      </c>
      <c r="M489" s="32">
        <f t="shared" si="107"/>
        <v>306155829.57999998</v>
      </c>
      <c r="N489" s="32">
        <f t="shared" si="107"/>
        <v>23251977.73</v>
      </c>
      <c r="O489" s="32">
        <f t="shared" si="107"/>
        <v>36120311.490000002</v>
      </c>
      <c r="P489" s="32">
        <f t="shared" si="107"/>
        <v>70854604.409999996</v>
      </c>
      <c r="Q489" s="32">
        <f t="shared" si="107"/>
        <v>19458694.809999999</v>
      </c>
      <c r="R489" s="32">
        <f t="shared" si="107"/>
        <v>87961771.100000009</v>
      </c>
      <c r="S489" s="32">
        <f t="shared" si="107"/>
        <v>98112149.789999977</v>
      </c>
      <c r="T489" s="32">
        <f t="shared" si="107"/>
        <v>0</v>
      </c>
      <c r="U489" s="32">
        <f t="shared" si="107"/>
        <v>0</v>
      </c>
      <c r="V489" s="32">
        <f t="shared" si="107"/>
        <v>0</v>
      </c>
      <c r="W489" s="32">
        <f t="shared" si="107"/>
        <v>0</v>
      </c>
      <c r="X489" s="32">
        <f t="shared" si="107"/>
        <v>0</v>
      </c>
      <c r="Y489" s="32">
        <f t="shared" si="107"/>
        <v>0</v>
      </c>
      <c r="Z489" s="32">
        <f>SUM(M489:Y489)</f>
        <v>641915338.90999997</v>
      </c>
      <c r="AA489" s="32">
        <f>D489-Z489</f>
        <v>973499661.09000003</v>
      </c>
      <c r="AB489" s="38">
        <f>Z489/D489</f>
        <v>0.39736868786658536</v>
      </c>
      <c r="AC489" s="33"/>
    </row>
    <row r="490" spans="1:29" s="34" customFormat="1" ht="18" customHeight="1" x14ac:dyDescent="0.2">
      <c r="A490" s="37" t="s">
        <v>36</v>
      </c>
      <c r="B490" s="32">
        <f t="shared" si="107"/>
        <v>0</v>
      </c>
      <c r="C490" s="32">
        <f t="shared" si="107"/>
        <v>0</v>
      </c>
      <c r="D490" s="32">
        <f t="shared" si="107"/>
        <v>0</v>
      </c>
      <c r="E490" s="32">
        <f t="shared" si="107"/>
        <v>0</v>
      </c>
      <c r="F490" s="32">
        <f t="shared" si="107"/>
        <v>0</v>
      </c>
      <c r="G490" s="32">
        <f t="shared" si="107"/>
        <v>0</v>
      </c>
      <c r="H490" s="32">
        <f t="shared" si="107"/>
        <v>0</v>
      </c>
      <c r="I490" s="32">
        <f t="shared" si="107"/>
        <v>0</v>
      </c>
      <c r="J490" s="32">
        <f t="shared" si="107"/>
        <v>0</v>
      </c>
      <c r="K490" s="32">
        <f t="shared" si="107"/>
        <v>0</v>
      </c>
      <c r="L490" s="32">
        <f t="shared" si="107"/>
        <v>0</v>
      </c>
      <c r="M490" s="32">
        <f t="shared" si="107"/>
        <v>0</v>
      </c>
      <c r="N490" s="32">
        <f t="shared" si="107"/>
        <v>0</v>
      </c>
      <c r="O490" s="32">
        <f t="shared" si="107"/>
        <v>0</v>
      </c>
      <c r="P490" s="32">
        <f t="shared" si="107"/>
        <v>0</v>
      </c>
      <c r="Q490" s="32">
        <f t="shared" si="107"/>
        <v>0</v>
      </c>
      <c r="R490" s="32">
        <f t="shared" si="107"/>
        <v>0</v>
      </c>
      <c r="S490" s="32">
        <f t="shared" si="107"/>
        <v>0</v>
      </c>
      <c r="T490" s="32">
        <f t="shared" si="107"/>
        <v>0</v>
      </c>
      <c r="U490" s="32">
        <f t="shared" si="107"/>
        <v>0</v>
      </c>
      <c r="V490" s="32">
        <f t="shared" si="107"/>
        <v>0</v>
      </c>
      <c r="W490" s="32">
        <f t="shared" si="107"/>
        <v>0</v>
      </c>
      <c r="X490" s="32">
        <f t="shared" si="107"/>
        <v>0</v>
      </c>
      <c r="Y490" s="32">
        <f t="shared" si="107"/>
        <v>0</v>
      </c>
      <c r="Z490" s="32">
        <f>SUM(M490:Y490)</f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37</v>
      </c>
      <c r="B491" s="32">
        <f t="shared" si="107"/>
        <v>0</v>
      </c>
      <c r="C491" s="32">
        <f t="shared" si="107"/>
        <v>0</v>
      </c>
      <c r="D491" s="32">
        <f t="shared" si="107"/>
        <v>0</v>
      </c>
      <c r="E491" s="32">
        <f t="shared" si="107"/>
        <v>0</v>
      </c>
      <c r="F491" s="32">
        <f t="shared" si="107"/>
        <v>0</v>
      </c>
      <c r="G491" s="32">
        <f t="shared" si="107"/>
        <v>0</v>
      </c>
      <c r="H491" s="32">
        <f t="shared" si="107"/>
        <v>0</v>
      </c>
      <c r="I491" s="32">
        <f t="shared" si="107"/>
        <v>0</v>
      </c>
      <c r="J491" s="32">
        <f t="shared" si="107"/>
        <v>0</v>
      </c>
      <c r="K491" s="32">
        <f t="shared" si="107"/>
        <v>0</v>
      </c>
      <c r="L491" s="32">
        <f t="shared" si="107"/>
        <v>0</v>
      </c>
      <c r="M491" s="32">
        <f t="shared" si="107"/>
        <v>0</v>
      </c>
      <c r="N491" s="32">
        <f t="shared" si="107"/>
        <v>0</v>
      </c>
      <c r="O491" s="32">
        <f t="shared" si="107"/>
        <v>0</v>
      </c>
      <c r="P491" s="32">
        <f t="shared" si="107"/>
        <v>0</v>
      </c>
      <c r="Q491" s="32">
        <f t="shared" si="107"/>
        <v>0</v>
      </c>
      <c r="R491" s="32">
        <f t="shared" si="107"/>
        <v>0</v>
      </c>
      <c r="S491" s="32">
        <f t="shared" si="107"/>
        <v>0</v>
      </c>
      <c r="T491" s="32">
        <f t="shared" si="107"/>
        <v>0</v>
      </c>
      <c r="U491" s="32">
        <f t="shared" si="107"/>
        <v>0</v>
      </c>
      <c r="V491" s="32">
        <f t="shared" si="107"/>
        <v>0</v>
      </c>
      <c r="W491" s="32">
        <f t="shared" si="107"/>
        <v>0</v>
      </c>
      <c r="X491" s="32">
        <f t="shared" si="107"/>
        <v>0</v>
      </c>
      <c r="Y491" s="32">
        <f t="shared" si="107"/>
        <v>0</v>
      </c>
      <c r="Z491" s="32">
        <f>SUM(M491:Y491)</f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38</v>
      </c>
      <c r="B492" s="40">
        <f t="shared" ref="B492:AA492" si="108">SUM(B488:B491)</f>
        <v>2998874000</v>
      </c>
      <c r="C492" s="40">
        <f t="shared" si="108"/>
        <v>-1144875000</v>
      </c>
      <c r="D492" s="40">
        <f t="shared" si="108"/>
        <v>1853999000</v>
      </c>
      <c r="E492" s="40">
        <f t="shared" si="108"/>
        <v>217471094.81999999</v>
      </c>
      <c r="F492" s="40">
        <f t="shared" si="108"/>
        <v>546971631.58999979</v>
      </c>
      <c r="G492" s="40">
        <f t="shared" si="108"/>
        <v>0</v>
      </c>
      <c r="H492" s="40">
        <f t="shared" si="108"/>
        <v>0</v>
      </c>
      <c r="I492" s="40">
        <f t="shared" si="108"/>
        <v>24572569.719999999</v>
      </c>
      <c r="J492" s="40">
        <f t="shared" si="108"/>
        <v>281583259.85999995</v>
      </c>
      <c r="K492" s="40">
        <f t="shared" si="108"/>
        <v>0</v>
      </c>
      <c r="L492" s="40">
        <f t="shared" si="108"/>
        <v>0</v>
      </c>
      <c r="M492" s="40">
        <f t="shared" si="108"/>
        <v>306155829.57999998</v>
      </c>
      <c r="N492" s="40">
        <f t="shared" si="108"/>
        <v>45491097.850000001</v>
      </c>
      <c r="O492" s="40">
        <f t="shared" si="108"/>
        <v>57445831.710000001</v>
      </c>
      <c r="P492" s="40">
        <f t="shared" si="108"/>
        <v>89961595.539999992</v>
      </c>
      <c r="Q492" s="40">
        <f t="shared" si="108"/>
        <v>36832688.480000004</v>
      </c>
      <c r="R492" s="40">
        <f t="shared" si="108"/>
        <v>113253777.42000002</v>
      </c>
      <c r="S492" s="40">
        <f t="shared" si="108"/>
        <v>115301905.82999998</v>
      </c>
      <c r="T492" s="40">
        <f t="shared" si="108"/>
        <v>0</v>
      </c>
      <c r="U492" s="40">
        <f t="shared" si="108"/>
        <v>0</v>
      </c>
      <c r="V492" s="40">
        <f t="shared" si="108"/>
        <v>0</v>
      </c>
      <c r="W492" s="40">
        <f t="shared" si="108"/>
        <v>0</v>
      </c>
      <c r="X492" s="40">
        <f t="shared" si="108"/>
        <v>0</v>
      </c>
      <c r="Y492" s="40">
        <f t="shared" si="108"/>
        <v>0</v>
      </c>
      <c r="Z492" s="40">
        <f t="shared" si="108"/>
        <v>764442726.40999997</v>
      </c>
      <c r="AA492" s="40">
        <f t="shared" si="108"/>
        <v>1089556273.5899999</v>
      </c>
      <c r="AB492" s="41">
        <f>Z492/D492</f>
        <v>0.41232100255178128</v>
      </c>
      <c r="AC492" s="33"/>
    </row>
    <row r="493" spans="1:29" s="34" customFormat="1" ht="18" hidden="1" customHeight="1" x14ac:dyDescent="0.25">
      <c r="A493" s="42" t="s">
        <v>39</v>
      </c>
      <c r="B493" s="32">
        <f t="shared" ref="B493:Y493" si="109">B503+B513+B523+B533+B543+B553+B563+B573+B583+B593+B603+B613+B623+B633+B643+B653+B663</f>
        <v>0</v>
      </c>
      <c r="C493" s="32">
        <f t="shared" si="109"/>
        <v>0</v>
      </c>
      <c r="D493" s="32">
        <f t="shared" si="109"/>
        <v>0</v>
      </c>
      <c r="E493" s="32">
        <f t="shared" si="109"/>
        <v>0</v>
      </c>
      <c r="F493" s="32">
        <f t="shared" si="109"/>
        <v>0</v>
      </c>
      <c r="G493" s="32">
        <f t="shared" si="109"/>
        <v>0</v>
      </c>
      <c r="H493" s="32">
        <f t="shared" si="109"/>
        <v>0</v>
      </c>
      <c r="I493" s="32">
        <f t="shared" si="109"/>
        <v>0</v>
      </c>
      <c r="J493" s="32">
        <f t="shared" si="109"/>
        <v>0</v>
      </c>
      <c r="K493" s="32">
        <f t="shared" si="109"/>
        <v>0</v>
      </c>
      <c r="L493" s="32">
        <f t="shared" si="109"/>
        <v>0</v>
      </c>
      <c r="M493" s="32">
        <f t="shared" si="109"/>
        <v>0</v>
      </c>
      <c r="N493" s="32">
        <f t="shared" si="109"/>
        <v>0</v>
      </c>
      <c r="O493" s="32">
        <f t="shared" si="109"/>
        <v>0</v>
      </c>
      <c r="P493" s="32">
        <f t="shared" si="109"/>
        <v>0</v>
      </c>
      <c r="Q493" s="32">
        <f t="shared" si="109"/>
        <v>0</v>
      </c>
      <c r="R493" s="32">
        <f t="shared" si="109"/>
        <v>0</v>
      </c>
      <c r="S493" s="32">
        <f t="shared" si="109"/>
        <v>0</v>
      </c>
      <c r="T493" s="32">
        <f t="shared" si="109"/>
        <v>0</v>
      </c>
      <c r="U493" s="32">
        <f t="shared" si="109"/>
        <v>0</v>
      </c>
      <c r="V493" s="32">
        <f t="shared" si="109"/>
        <v>0</v>
      </c>
      <c r="W493" s="32">
        <f t="shared" si="109"/>
        <v>0</v>
      </c>
      <c r="X493" s="32">
        <f t="shared" si="109"/>
        <v>0</v>
      </c>
      <c r="Y493" s="32">
        <f t="shared" si="109"/>
        <v>0</v>
      </c>
      <c r="Z493" s="32">
        <f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40</v>
      </c>
      <c r="B494" s="40">
        <f t="shared" ref="B494:AA494" si="110">B493+B492</f>
        <v>2998874000</v>
      </c>
      <c r="C494" s="40">
        <f t="shared" si="110"/>
        <v>-1144875000</v>
      </c>
      <c r="D494" s="40">
        <f t="shared" si="110"/>
        <v>1853999000</v>
      </c>
      <c r="E494" s="40">
        <f t="shared" si="110"/>
        <v>217471094.81999999</v>
      </c>
      <c r="F494" s="40">
        <f t="shared" si="110"/>
        <v>546971631.58999979</v>
      </c>
      <c r="G494" s="40">
        <f t="shared" si="110"/>
        <v>0</v>
      </c>
      <c r="H494" s="40">
        <f t="shared" si="110"/>
        <v>0</v>
      </c>
      <c r="I494" s="40">
        <f t="shared" si="110"/>
        <v>24572569.719999999</v>
      </c>
      <c r="J494" s="40">
        <f t="shared" si="110"/>
        <v>281583259.85999995</v>
      </c>
      <c r="K494" s="40">
        <f t="shared" si="110"/>
        <v>0</v>
      </c>
      <c r="L494" s="40">
        <f t="shared" si="110"/>
        <v>0</v>
      </c>
      <c r="M494" s="40">
        <f t="shared" si="110"/>
        <v>306155829.57999998</v>
      </c>
      <c r="N494" s="40">
        <f t="shared" si="110"/>
        <v>45491097.850000001</v>
      </c>
      <c r="O494" s="40">
        <f t="shared" si="110"/>
        <v>57445831.710000001</v>
      </c>
      <c r="P494" s="40">
        <f t="shared" si="110"/>
        <v>89961595.539999992</v>
      </c>
      <c r="Q494" s="40">
        <f t="shared" si="110"/>
        <v>36832688.480000004</v>
      </c>
      <c r="R494" s="40">
        <f t="shared" si="110"/>
        <v>113253777.42000002</v>
      </c>
      <c r="S494" s="40">
        <f t="shared" si="110"/>
        <v>115301905.82999998</v>
      </c>
      <c r="T494" s="40">
        <f t="shared" si="110"/>
        <v>0</v>
      </c>
      <c r="U494" s="40">
        <f t="shared" si="110"/>
        <v>0</v>
      </c>
      <c r="V494" s="40">
        <f t="shared" si="110"/>
        <v>0</v>
      </c>
      <c r="W494" s="40">
        <f t="shared" si="110"/>
        <v>0</v>
      </c>
      <c r="X494" s="40">
        <f t="shared" si="110"/>
        <v>0</v>
      </c>
      <c r="Y494" s="40">
        <f t="shared" si="110"/>
        <v>0</v>
      </c>
      <c r="Z494" s="40">
        <f t="shared" si="110"/>
        <v>764442726.40999997</v>
      </c>
      <c r="AA494" s="40">
        <f t="shared" si="110"/>
        <v>1089556273.5899999</v>
      </c>
      <c r="AB494" s="41">
        <f>Z494/D494</f>
        <v>0.41232100255178128</v>
      </c>
      <c r="AC494" s="43"/>
    </row>
    <row r="495" spans="1:29" s="46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7" t="s">
        <v>41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34</v>
      </c>
      <c r="B498" s="32">
        <f>[1]consoCURRENT!E10305</f>
        <v>14268000</v>
      </c>
      <c r="C498" s="32">
        <f>[1]consoCURRENT!F10305</f>
        <v>0</v>
      </c>
      <c r="D498" s="32">
        <f>[1]consoCURRENT!G10305</f>
        <v>14268000</v>
      </c>
      <c r="E498" s="32">
        <f>[1]consoCURRENT!H10305</f>
        <v>3969089.33</v>
      </c>
      <c r="F498" s="32">
        <f>[1]consoCURRENT!I10305</f>
        <v>3878604</v>
      </c>
      <c r="G498" s="32">
        <f>[1]consoCURRENT!J10305</f>
        <v>0</v>
      </c>
      <c r="H498" s="32">
        <f>[1]consoCURRENT!K10305</f>
        <v>0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851772.18</v>
      </c>
      <c r="O498" s="32">
        <f>[1]consoCURRENT!R10305</f>
        <v>1898214.42</v>
      </c>
      <c r="P498" s="32">
        <f>[1]consoCURRENT!S10305</f>
        <v>1219102.73</v>
      </c>
      <c r="Q498" s="32">
        <f>[1]consoCURRENT!T10305</f>
        <v>910873.13</v>
      </c>
      <c r="R498" s="32">
        <f>[1]consoCURRENT!U10305</f>
        <v>1842328.46</v>
      </c>
      <c r="S498" s="32">
        <f>[1]consoCURRENT!V10305</f>
        <v>1125402.4099999999</v>
      </c>
      <c r="T498" s="32">
        <f>[1]consoCURRENT!W10305</f>
        <v>0</v>
      </c>
      <c r="U498" s="32">
        <f>[1]consoCURRENT!X10305</f>
        <v>0</v>
      </c>
      <c r="V498" s="32">
        <f>[1]consoCURRENT!Y10305</f>
        <v>0</v>
      </c>
      <c r="W498" s="32">
        <f>[1]consoCURRENT!Z10305</f>
        <v>0</v>
      </c>
      <c r="X498" s="32">
        <f>[1]consoCURRENT!AA10305</f>
        <v>0</v>
      </c>
      <c r="Y498" s="32">
        <f>[1]consoCURRENT!AB10305</f>
        <v>0</v>
      </c>
      <c r="Z498" s="32">
        <f>SUM(M498:Y498)</f>
        <v>7847693.3300000001</v>
      </c>
      <c r="AA498" s="32">
        <f>D498-Z498</f>
        <v>6420306.6699999999</v>
      </c>
      <c r="AB498" s="38">
        <f>Z498/D498</f>
        <v>0.55002055859265486</v>
      </c>
      <c r="AC498" s="33"/>
    </row>
    <row r="499" spans="1:29" s="34" customFormat="1" ht="18" customHeight="1" x14ac:dyDescent="0.2">
      <c r="A499" s="37" t="s">
        <v>35</v>
      </c>
      <c r="B499" s="32">
        <f>[1]consoCURRENT!E10418</f>
        <v>2396769000</v>
      </c>
      <c r="C499" s="32">
        <f>[1]consoCURRENT!F10418</f>
        <v>-1144875000</v>
      </c>
      <c r="D499" s="32">
        <f>[1]consoCURRENT!G10418</f>
        <v>1251894000</v>
      </c>
      <c r="E499" s="32">
        <f>[1]consoCURRENT!H10418</f>
        <v>43312213.579999991</v>
      </c>
      <c r="F499" s="32">
        <f>[1]consoCURRENT!I10418</f>
        <v>426496035.70999998</v>
      </c>
      <c r="G499" s="32">
        <f>[1]consoCURRENT!J10418</f>
        <v>0</v>
      </c>
      <c r="H499" s="32">
        <f>[1]consoCURRENT!K10418</f>
        <v>0</v>
      </c>
      <c r="I499" s="32">
        <f>[1]consoCURRENT!L10418</f>
        <v>24572569.719999999</v>
      </c>
      <c r="J499" s="32">
        <f>[1]consoCURRENT!M10418</f>
        <v>281583259.85999995</v>
      </c>
      <c r="K499" s="32">
        <f>[1]consoCURRENT!N10418</f>
        <v>0</v>
      </c>
      <c r="L499" s="32">
        <f>[1]consoCURRENT!O10418</f>
        <v>0</v>
      </c>
      <c r="M499" s="32">
        <f>[1]consoCURRENT!P10418</f>
        <v>306155829.57999998</v>
      </c>
      <c r="N499" s="32">
        <f>[1]consoCURRENT!Q10418</f>
        <v>6863296.6699999999</v>
      </c>
      <c r="O499" s="32">
        <f>[1]consoCURRENT!R10418</f>
        <v>1260928.51</v>
      </c>
      <c r="P499" s="32">
        <f>[1]consoCURRENT!S10418</f>
        <v>10615418.68</v>
      </c>
      <c r="Q499" s="32">
        <f>[1]consoCURRENT!T10418</f>
        <v>204506.34999999998</v>
      </c>
      <c r="R499" s="32">
        <f>[1]consoCURRENT!U10418</f>
        <v>83457395.840000004</v>
      </c>
      <c r="S499" s="32">
        <f>[1]consoCURRENT!V10418</f>
        <v>61250873.659999996</v>
      </c>
      <c r="T499" s="32">
        <f>[1]consoCURRENT!W10418</f>
        <v>0</v>
      </c>
      <c r="U499" s="32">
        <f>[1]consoCURRENT!X10418</f>
        <v>0</v>
      </c>
      <c r="V499" s="32">
        <f>[1]consoCURRENT!Y10418</f>
        <v>0</v>
      </c>
      <c r="W499" s="32">
        <f>[1]consoCURRENT!Z10418</f>
        <v>0</v>
      </c>
      <c r="X499" s="32">
        <f>[1]consoCURRENT!AA10418</f>
        <v>0</v>
      </c>
      <c r="Y499" s="32">
        <f>[1]consoCURRENT!AB10418</f>
        <v>0</v>
      </c>
      <c r="Z499" s="32">
        <f>SUM(M499:Y499)</f>
        <v>469808249.28999996</v>
      </c>
      <c r="AA499" s="32">
        <f>D499-Z499</f>
        <v>782085750.71000004</v>
      </c>
      <c r="AB499" s="38">
        <f>Z499/D499</f>
        <v>0.3752779782393717</v>
      </c>
      <c r="AC499" s="33"/>
    </row>
    <row r="500" spans="1:29" s="34" customFormat="1" ht="18" customHeight="1" x14ac:dyDescent="0.2">
      <c r="A500" s="37" t="s">
        <v>36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>SUM(M500:Y500)</f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37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>SUM(M501:Y501)</f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38</v>
      </c>
      <c r="B502" s="40">
        <f t="shared" ref="B502:AA502" si="111">SUM(B498:B501)</f>
        <v>2411037000</v>
      </c>
      <c r="C502" s="40">
        <f t="shared" si="111"/>
        <v>-1144875000</v>
      </c>
      <c r="D502" s="40">
        <f t="shared" si="111"/>
        <v>1266162000</v>
      </c>
      <c r="E502" s="40">
        <f t="shared" si="111"/>
        <v>47281302.909999989</v>
      </c>
      <c r="F502" s="40">
        <f t="shared" si="111"/>
        <v>430374639.70999998</v>
      </c>
      <c r="G502" s="40">
        <f t="shared" si="111"/>
        <v>0</v>
      </c>
      <c r="H502" s="40">
        <f t="shared" si="111"/>
        <v>0</v>
      </c>
      <c r="I502" s="40">
        <f t="shared" si="111"/>
        <v>24572569.719999999</v>
      </c>
      <c r="J502" s="40">
        <f t="shared" si="111"/>
        <v>281583259.85999995</v>
      </c>
      <c r="K502" s="40">
        <f t="shared" si="111"/>
        <v>0</v>
      </c>
      <c r="L502" s="40">
        <f t="shared" si="111"/>
        <v>0</v>
      </c>
      <c r="M502" s="40">
        <f t="shared" si="111"/>
        <v>306155829.57999998</v>
      </c>
      <c r="N502" s="40">
        <f t="shared" si="111"/>
        <v>7715068.8499999996</v>
      </c>
      <c r="O502" s="40">
        <f t="shared" si="111"/>
        <v>3159142.9299999997</v>
      </c>
      <c r="P502" s="40">
        <f t="shared" si="111"/>
        <v>11834521.41</v>
      </c>
      <c r="Q502" s="40">
        <f t="shared" si="111"/>
        <v>1115379.48</v>
      </c>
      <c r="R502" s="40">
        <f t="shared" si="111"/>
        <v>85299724.299999997</v>
      </c>
      <c r="S502" s="40">
        <f t="shared" si="111"/>
        <v>62376276.069999993</v>
      </c>
      <c r="T502" s="40">
        <f t="shared" si="111"/>
        <v>0</v>
      </c>
      <c r="U502" s="40">
        <f t="shared" si="111"/>
        <v>0</v>
      </c>
      <c r="V502" s="40">
        <f t="shared" si="111"/>
        <v>0</v>
      </c>
      <c r="W502" s="40">
        <f t="shared" si="111"/>
        <v>0</v>
      </c>
      <c r="X502" s="40">
        <f t="shared" si="111"/>
        <v>0</v>
      </c>
      <c r="Y502" s="40">
        <f t="shared" si="111"/>
        <v>0</v>
      </c>
      <c r="Z502" s="40">
        <f t="shared" si="111"/>
        <v>477655942.61999995</v>
      </c>
      <c r="AA502" s="40">
        <f t="shared" si="111"/>
        <v>788506057.38</v>
      </c>
      <c r="AB502" s="41">
        <f>Z502/D502</f>
        <v>0.37724709999194411</v>
      </c>
      <c r="AC502" s="33"/>
    </row>
    <row r="503" spans="1:29" s="34" customFormat="1" ht="18" hidden="1" customHeight="1" x14ac:dyDescent="0.25">
      <c r="A503" s="42" t="s">
        <v>39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40</v>
      </c>
      <c r="B504" s="40">
        <f t="shared" ref="B504:AA504" si="112">B503+B502</f>
        <v>2411037000</v>
      </c>
      <c r="C504" s="40">
        <f t="shared" si="112"/>
        <v>-1144875000</v>
      </c>
      <c r="D504" s="40">
        <f t="shared" si="112"/>
        <v>1266162000</v>
      </c>
      <c r="E504" s="40">
        <f t="shared" si="112"/>
        <v>47281302.909999989</v>
      </c>
      <c r="F504" s="40">
        <f t="shared" si="112"/>
        <v>430374639.70999998</v>
      </c>
      <c r="G504" s="40">
        <f t="shared" si="112"/>
        <v>0</v>
      </c>
      <c r="H504" s="40">
        <f t="shared" si="112"/>
        <v>0</v>
      </c>
      <c r="I504" s="40">
        <f t="shared" si="112"/>
        <v>24572569.719999999</v>
      </c>
      <c r="J504" s="40">
        <f t="shared" si="112"/>
        <v>281583259.85999995</v>
      </c>
      <c r="K504" s="40">
        <f t="shared" si="112"/>
        <v>0</v>
      </c>
      <c r="L504" s="40">
        <f t="shared" si="112"/>
        <v>0</v>
      </c>
      <c r="M504" s="40">
        <f t="shared" si="112"/>
        <v>306155829.57999998</v>
      </c>
      <c r="N504" s="40">
        <f t="shared" si="112"/>
        <v>7715068.8499999996</v>
      </c>
      <c r="O504" s="40">
        <f t="shared" si="112"/>
        <v>3159142.9299999997</v>
      </c>
      <c r="P504" s="40">
        <f t="shared" si="112"/>
        <v>11834521.41</v>
      </c>
      <c r="Q504" s="40">
        <f t="shared" si="112"/>
        <v>1115379.48</v>
      </c>
      <c r="R504" s="40">
        <f t="shared" si="112"/>
        <v>85299724.299999997</v>
      </c>
      <c r="S504" s="40">
        <f t="shared" si="112"/>
        <v>62376276.069999993</v>
      </c>
      <c r="T504" s="40">
        <f t="shared" si="112"/>
        <v>0</v>
      </c>
      <c r="U504" s="40">
        <f t="shared" si="112"/>
        <v>0</v>
      </c>
      <c r="V504" s="40">
        <f t="shared" si="112"/>
        <v>0</v>
      </c>
      <c r="W504" s="40">
        <f t="shared" si="112"/>
        <v>0</v>
      </c>
      <c r="X504" s="40">
        <f t="shared" si="112"/>
        <v>0</v>
      </c>
      <c r="Y504" s="40">
        <f t="shared" si="112"/>
        <v>0</v>
      </c>
      <c r="Z504" s="40">
        <f t="shared" si="112"/>
        <v>477655942.61999995</v>
      </c>
      <c r="AA504" s="40">
        <f t="shared" si="112"/>
        <v>788506057.38</v>
      </c>
      <c r="AB504" s="41">
        <f>Z504/D504</f>
        <v>0.37724709999194411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7" t="s">
        <v>42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34</v>
      </c>
      <c r="B508" s="32">
        <f>[1]consoCURRENT!E10518</f>
        <v>8376000</v>
      </c>
      <c r="C508" s="32">
        <f>[1]consoCURRENT!F10518</f>
        <v>0</v>
      </c>
      <c r="D508" s="32">
        <f>[1]consoCURRENT!G10518</f>
        <v>8376000</v>
      </c>
      <c r="E508" s="32">
        <f>[1]consoCURRENT!H10518</f>
        <v>1570581.63</v>
      </c>
      <c r="F508" s="32">
        <f>[1]consoCURRENT!I10518</f>
        <v>1919448.62</v>
      </c>
      <c r="G508" s="32">
        <f>[1]consoCURRENT!J10518</f>
        <v>0</v>
      </c>
      <c r="H508" s="32">
        <f>[1]consoCURRENT!K10518</f>
        <v>0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376599</v>
      </c>
      <c r="O508" s="32">
        <f>[1]consoCURRENT!R10518</f>
        <v>518506.05000000005</v>
      </c>
      <c r="P508" s="32">
        <f>[1]consoCURRENT!S10518</f>
        <v>675476.58</v>
      </c>
      <c r="Q508" s="32">
        <f>[1]consoCURRENT!T10518</f>
        <v>485030.1</v>
      </c>
      <c r="R508" s="32">
        <f>[1]consoCURRENT!U10518</f>
        <v>900879.48</v>
      </c>
      <c r="S508" s="32">
        <f>[1]consoCURRENT!V10518</f>
        <v>533539.04</v>
      </c>
      <c r="T508" s="32">
        <f>[1]consoCURRENT!W10518</f>
        <v>0</v>
      </c>
      <c r="U508" s="32">
        <f>[1]consoCURRENT!X10518</f>
        <v>0</v>
      </c>
      <c r="V508" s="32">
        <f>[1]consoCURRENT!Y10518</f>
        <v>0</v>
      </c>
      <c r="W508" s="32">
        <f>[1]consoCURRENT!Z10518</f>
        <v>0</v>
      </c>
      <c r="X508" s="32">
        <f>[1]consoCURRENT!AA10518</f>
        <v>0</v>
      </c>
      <c r="Y508" s="32">
        <f>[1]consoCURRENT!AB10518</f>
        <v>0</v>
      </c>
      <c r="Z508" s="32">
        <f>SUM(M508:Y508)</f>
        <v>3490030.25</v>
      </c>
      <c r="AA508" s="32">
        <f>D508-Z508</f>
        <v>4885969.75</v>
      </c>
      <c r="AB508" s="38">
        <f>Z508/D508</f>
        <v>0.41667027817574021</v>
      </c>
      <c r="AC508" s="33"/>
    </row>
    <row r="509" spans="1:29" s="34" customFormat="1" ht="18" customHeight="1" x14ac:dyDescent="0.2">
      <c r="A509" s="37" t="s">
        <v>35</v>
      </c>
      <c r="B509" s="32">
        <f>[1]consoCURRENT!E10631</f>
        <v>9931000</v>
      </c>
      <c r="C509" s="32">
        <f>[1]consoCURRENT!F10631</f>
        <v>0</v>
      </c>
      <c r="D509" s="32">
        <f>[1]consoCURRENT!G10631</f>
        <v>9931000</v>
      </c>
      <c r="E509" s="32">
        <f>[1]consoCURRENT!H10631</f>
        <v>2795328</v>
      </c>
      <c r="F509" s="32">
        <f>[1]consoCURRENT!I10631</f>
        <v>1439477.26</v>
      </c>
      <c r="G509" s="32">
        <f>[1]consoCURRENT!J10631</f>
        <v>0</v>
      </c>
      <c r="H509" s="32">
        <f>[1]consoCURRENT!K10631</f>
        <v>0</v>
      </c>
      <c r="I509" s="32">
        <f>[1]consoCURRENT!L10631</f>
        <v>0</v>
      </c>
      <c r="J509" s="32">
        <f>[1]consoCURRENT!M10631</f>
        <v>0</v>
      </c>
      <c r="K509" s="32">
        <f>[1]consoCURRENT!N10631</f>
        <v>0</v>
      </c>
      <c r="L509" s="32">
        <f>[1]consoCURRENT!O10631</f>
        <v>0</v>
      </c>
      <c r="M509" s="32">
        <f>[1]consoCURRENT!P10631</f>
        <v>0</v>
      </c>
      <c r="N509" s="32">
        <f>[1]consoCURRENT!Q10631</f>
        <v>1285758</v>
      </c>
      <c r="O509" s="32">
        <f>[1]consoCURRENT!R10631</f>
        <v>1069350</v>
      </c>
      <c r="P509" s="32">
        <f>[1]consoCURRENT!S10631</f>
        <v>440220</v>
      </c>
      <c r="Q509" s="32">
        <f>[1]consoCURRENT!T10631</f>
        <v>568</v>
      </c>
      <c r="R509" s="32">
        <f>[1]consoCURRENT!U10631</f>
        <v>187545</v>
      </c>
      <c r="S509" s="32">
        <f>[1]consoCURRENT!V10631</f>
        <v>1251364.26</v>
      </c>
      <c r="T509" s="32">
        <f>[1]consoCURRENT!W10631</f>
        <v>0</v>
      </c>
      <c r="U509" s="32">
        <f>[1]consoCURRENT!X10631</f>
        <v>0</v>
      </c>
      <c r="V509" s="32">
        <f>[1]consoCURRENT!Y10631</f>
        <v>0</v>
      </c>
      <c r="W509" s="32">
        <f>[1]consoCURRENT!Z10631</f>
        <v>0</v>
      </c>
      <c r="X509" s="32">
        <f>[1]consoCURRENT!AA10631</f>
        <v>0</v>
      </c>
      <c r="Y509" s="32">
        <f>[1]consoCURRENT!AB10631</f>
        <v>0</v>
      </c>
      <c r="Z509" s="32">
        <f>SUM(M509:Y509)</f>
        <v>4234805.26</v>
      </c>
      <c r="AA509" s="32">
        <f>D509-Z509</f>
        <v>5696194.7400000002</v>
      </c>
      <c r="AB509" s="38">
        <f>Z509/D509</f>
        <v>0.42642284362098476</v>
      </c>
      <c r="AC509" s="33"/>
    </row>
    <row r="510" spans="1:29" s="34" customFormat="1" ht="18" customHeight="1" x14ac:dyDescent="0.2">
      <c r="A510" s="37" t="s">
        <v>36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>SUM(M510:Y510)</f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37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>SUM(M511:Y511)</f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38</v>
      </c>
      <c r="B512" s="40">
        <f t="shared" ref="B512:AA512" si="113">SUM(B508:B511)</f>
        <v>18307000</v>
      </c>
      <c r="C512" s="40">
        <f t="shared" si="113"/>
        <v>0</v>
      </c>
      <c r="D512" s="40">
        <f t="shared" si="113"/>
        <v>18307000</v>
      </c>
      <c r="E512" s="40">
        <f t="shared" si="113"/>
        <v>4365909.63</v>
      </c>
      <c r="F512" s="40">
        <f t="shared" si="113"/>
        <v>3358925.88</v>
      </c>
      <c r="G512" s="40">
        <f t="shared" si="113"/>
        <v>0</v>
      </c>
      <c r="H512" s="40">
        <f t="shared" si="113"/>
        <v>0</v>
      </c>
      <c r="I512" s="40">
        <f t="shared" si="113"/>
        <v>0</v>
      </c>
      <c r="J512" s="40">
        <f t="shared" si="113"/>
        <v>0</v>
      </c>
      <c r="K512" s="40">
        <f t="shared" si="113"/>
        <v>0</v>
      </c>
      <c r="L512" s="40">
        <f t="shared" si="113"/>
        <v>0</v>
      </c>
      <c r="M512" s="40">
        <f t="shared" si="113"/>
        <v>0</v>
      </c>
      <c r="N512" s="40">
        <f t="shared" si="113"/>
        <v>1662357</v>
      </c>
      <c r="O512" s="40">
        <f t="shared" si="113"/>
        <v>1587856.05</v>
      </c>
      <c r="P512" s="40">
        <f t="shared" si="113"/>
        <v>1115696.58</v>
      </c>
      <c r="Q512" s="40">
        <f t="shared" si="113"/>
        <v>485598.1</v>
      </c>
      <c r="R512" s="40">
        <f t="shared" si="113"/>
        <v>1088424.48</v>
      </c>
      <c r="S512" s="40">
        <f t="shared" si="113"/>
        <v>1784903.3</v>
      </c>
      <c r="T512" s="40">
        <f t="shared" si="113"/>
        <v>0</v>
      </c>
      <c r="U512" s="40">
        <f t="shared" si="113"/>
        <v>0</v>
      </c>
      <c r="V512" s="40">
        <f t="shared" si="113"/>
        <v>0</v>
      </c>
      <c r="W512" s="40">
        <f t="shared" si="113"/>
        <v>0</v>
      </c>
      <c r="X512" s="40">
        <f t="shared" si="113"/>
        <v>0</v>
      </c>
      <c r="Y512" s="40">
        <f t="shared" si="113"/>
        <v>0</v>
      </c>
      <c r="Z512" s="40">
        <f t="shared" si="113"/>
        <v>7724835.5099999998</v>
      </c>
      <c r="AA512" s="40">
        <f t="shared" si="113"/>
        <v>10582164.49</v>
      </c>
      <c r="AB512" s="41">
        <f>Z512/D512</f>
        <v>0.42196075326377885</v>
      </c>
      <c r="AC512" s="33"/>
    </row>
    <row r="513" spans="1:29" s="34" customFormat="1" ht="18" hidden="1" customHeight="1" x14ac:dyDescent="0.25">
      <c r="A513" s="42" t="s">
        <v>39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>SUM(M513:Y513)</f>
        <v>0</v>
      </c>
      <c r="AA513" s="32">
        <f>D513-Z513</f>
        <v>0</v>
      </c>
      <c r="AB513" s="38"/>
      <c r="AC513" s="33"/>
    </row>
    <row r="514" spans="1:29" s="34" customFormat="1" ht="22.9" customHeight="1" x14ac:dyDescent="0.25">
      <c r="A514" s="39" t="s">
        <v>40</v>
      </c>
      <c r="B514" s="40">
        <f t="shared" ref="B514:AA514" si="114">B513+B512</f>
        <v>18307000</v>
      </c>
      <c r="C514" s="40">
        <f t="shared" si="114"/>
        <v>0</v>
      </c>
      <c r="D514" s="40">
        <f t="shared" si="114"/>
        <v>18307000</v>
      </c>
      <c r="E514" s="40">
        <f t="shared" si="114"/>
        <v>4365909.63</v>
      </c>
      <c r="F514" s="40">
        <f t="shared" si="114"/>
        <v>3358925.88</v>
      </c>
      <c r="G514" s="40">
        <f t="shared" si="114"/>
        <v>0</v>
      </c>
      <c r="H514" s="40">
        <f t="shared" si="114"/>
        <v>0</v>
      </c>
      <c r="I514" s="40">
        <f t="shared" si="114"/>
        <v>0</v>
      </c>
      <c r="J514" s="40">
        <f t="shared" si="114"/>
        <v>0</v>
      </c>
      <c r="K514" s="40">
        <f t="shared" si="114"/>
        <v>0</v>
      </c>
      <c r="L514" s="40">
        <f t="shared" si="114"/>
        <v>0</v>
      </c>
      <c r="M514" s="40">
        <f t="shared" si="114"/>
        <v>0</v>
      </c>
      <c r="N514" s="40">
        <f t="shared" si="114"/>
        <v>1662357</v>
      </c>
      <c r="O514" s="40">
        <f t="shared" si="114"/>
        <v>1587856.05</v>
      </c>
      <c r="P514" s="40">
        <f t="shared" si="114"/>
        <v>1115696.58</v>
      </c>
      <c r="Q514" s="40">
        <f t="shared" si="114"/>
        <v>485598.1</v>
      </c>
      <c r="R514" s="40">
        <f t="shared" si="114"/>
        <v>1088424.48</v>
      </c>
      <c r="S514" s="40">
        <f t="shared" si="114"/>
        <v>1784903.3</v>
      </c>
      <c r="T514" s="40">
        <f t="shared" si="114"/>
        <v>0</v>
      </c>
      <c r="U514" s="40">
        <f t="shared" si="114"/>
        <v>0</v>
      </c>
      <c r="V514" s="40">
        <f t="shared" si="114"/>
        <v>0</v>
      </c>
      <c r="W514" s="40">
        <f t="shared" si="114"/>
        <v>0</v>
      </c>
      <c r="X514" s="40">
        <f t="shared" si="114"/>
        <v>0</v>
      </c>
      <c r="Y514" s="40">
        <f t="shared" si="114"/>
        <v>0</v>
      </c>
      <c r="Z514" s="40">
        <f t="shared" si="114"/>
        <v>7724835.5099999998</v>
      </c>
      <c r="AA514" s="40">
        <f t="shared" si="114"/>
        <v>10582164.49</v>
      </c>
      <c r="AB514" s="41">
        <f>Z514/D514</f>
        <v>0.42196075326377885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7" t="s">
        <v>43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34</v>
      </c>
      <c r="B518" s="32">
        <f>[1]consoCURRENT!E10731</f>
        <v>8087000</v>
      </c>
      <c r="C518" s="32">
        <f>[1]consoCURRENT!F10731</f>
        <v>0</v>
      </c>
      <c r="D518" s="32">
        <f>[1]consoCURRENT!G10731</f>
        <v>8087000</v>
      </c>
      <c r="E518" s="32">
        <f>[1]consoCURRENT!H10731</f>
        <v>1805869.0899999999</v>
      </c>
      <c r="F518" s="32">
        <f>[1]consoCURRENT!I10731</f>
        <v>2249028.2600000002</v>
      </c>
      <c r="G518" s="32">
        <f>[1]consoCURRENT!J10731</f>
        <v>0</v>
      </c>
      <c r="H518" s="32">
        <f>[1]consoCURRENT!K10731</f>
        <v>0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572410.68000000005</v>
      </c>
      <c r="O518" s="32">
        <f>[1]consoCURRENT!R10731</f>
        <v>537157.99</v>
      </c>
      <c r="P518" s="32">
        <f>[1]consoCURRENT!S10731</f>
        <v>696300.42</v>
      </c>
      <c r="Q518" s="32">
        <f>[1]consoCURRENT!T10731</f>
        <v>562190.42000000004</v>
      </c>
      <c r="R518" s="32">
        <f>[1]consoCURRENT!U10731</f>
        <v>1241567.26</v>
      </c>
      <c r="S518" s="32">
        <f>[1]consoCURRENT!V10731</f>
        <v>445270.58</v>
      </c>
      <c r="T518" s="32">
        <f>[1]consoCURRENT!W10731</f>
        <v>0</v>
      </c>
      <c r="U518" s="32">
        <f>[1]consoCURRENT!X10731</f>
        <v>0</v>
      </c>
      <c r="V518" s="32">
        <f>[1]consoCURRENT!Y10731</f>
        <v>0</v>
      </c>
      <c r="W518" s="32">
        <f>[1]consoCURRENT!Z10731</f>
        <v>0</v>
      </c>
      <c r="X518" s="32">
        <f>[1]consoCURRENT!AA10731</f>
        <v>0</v>
      </c>
      <c r="Y518" s="32">
        <f>[1]consoCURRENT!AB10731</f>
        <v>0</v>
      </c>
      <c r="Z518" s="32">
        <f>SUM(M518:Y518)</f>
        <v>4054897.3499999996</v>
      </c>
      <c r="AA518" s="32">
        <f>D518-Z518</f>
        <v>4032102.6500000004</v>
      </c>
      <c r="AB518" s="38">
        <f>Z518/D518</f>
        <v>0.5014093421540744</v>
      </c>
      <c r="AC518" s="33"/>
    </row>
    <row r="519" spans="1:29" s="34" customFormat="1" ht="18" customHeight="1" x14ac:dyDescent="0.2">
      <c r="A519" s="37" t="s">
        <v>35</v>
      </c>
      <c r="B519" s="32">
        <f>[1]consoCURRENT!E10844</f>
        <v>9198000</v>
      </c>
      <c r="C519" s="32">
        <f>[1]consoCURRENT!F10844</f>
        <v>0</v>
      </c>
      <c r="D519" s="32">
        <f>[1]consoCURRENT!G10844</f>
        <v>9198000</v>
      </c>
      <c r="E519" s="32">
        <f>[1]consoCURRENT!H10844</f>
        <v>2215960.5099999998</v>
      </c>
      <c r="F519" s="32">
        <f>[1]consoCURRENT!I10844</f>
        <v>2438547.9299999997</v>
      </c>
      <c r="G519" s="32">
        <f>[1]consoCURRENT!J10844</f>
        <v>0</v>
      </c>
      <c r="H519" s="32">
        <f>[1]consoCURRENT!K10844</f>
        <v>0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678971.43</v>
      </c>
      <c r="O519" s="32">
        <f>[1]consoCURRENT!R10844</f>
        <v>932433.83</v>
      </c>
      <c r="P519" s="32">
        <f>[1]consoCURRENT!S10844</f>
        <v>604555.25</v>
      </c>
      <c r="Q519" s="32">
        <f>[1]consoCURRENT!T10844</f>
        <v>2034039.88</v>
      </c>
      <c r="R519" s="32">
        <f>[1]consoCURRENT!U10844</f>
        <v>194000</v>
      </c>
      <c r="S519" s="32">
        <f>[1]consoCURRENT!V10844</f>
        <v>210508.05</v>
      </c>
      <c r="T519" s="32">
        <f>[1]consoCURRENT!W10844</f>
        <v>0</v>
      </c>
      <c r="U519" s="32">
        <f>[1]consoCURRENT!X10844</f>
        <v>0</v>
      </c>
      <c r="V519" s="32">
        <f>[1]consoCURRENT!Y10844</f>
        <v>0</v>
      </c>
      <c r="W519" s="32">
        <f>[1]consoCURRENT!Z10844</f>
        <v>0</v>
      </c>
      <c r="X519" s="32">
        <f>[1]consoCURRENT!AA10844</f>
        <v>0</v>
      </c>
      <c r="Y519" s="32">
        <f>[1]consoCURRENT!AB10844</f>
        <v>0</v>
      </c>
      <c r="Z519" s="32">
        <f>SUM(M519:Y519)</f>
        <v>4654508.4399999995</v>
      </c>
      <c r="AA519" s="32">
        <f>D519-Z519</f>
        <v>4543491.5600000005</v>
      </c>
      <c r="AB519" s="38">
        <f>Z519/D519</f>
        <v>0.50603483800826266</v>
      </c>
      <c r="AC519" s="33"/>
    </row>
    <row r="520" spans="1:29" s="34" customFormat="1" ht="18" customHeight="1" x14ac:dyDescent="0.2">
      <c r="A520" s="37" t="s">
        <v>36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>SUM(M520:Y520)</f>
        <v>0</v>
      </c>
      <c r="AA520" s="32">
        <f>D520-Z520</f>
        <v>0</v>
      </c>
      <c r="AB520" s="38"/>
      <c r="AC520" s="33"/>
    </row>
    <row r="521" spans="1:29" s="34" customFormat="1" ht="19.899999999999999" customHeight="1" x14ac:dyDescent="0.2">
      <c r="A521" s="37" t="s">
        <v>37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>SUM(M521:Y521)</f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38</v>
      </c>
      <c r="B522" s="40">
        <f t="shared" ref="B522:AA522" si="115">SUM(B518:B521)</f>
        <v>17285000</v>
      </c>
      <c r="C522" s="40">
        <f t="shared" si="115"/>
        <v>0</v>
      </c>
      <c r="D522" s="40">
        <f t="shared" si="115"/>
        <v>17285000</v>
      </c>
      <c r="E522" s="40">
        <f t="shared" si="115"/>
        <v>4021829.5999999996</v>
      </c>
      <c r="F522" s="40">
        <f t="shared" si="115"/>
        <v>4687576.1899999995</v>
      </c>
      <c r="G522" s="40">
        <f t="shared" si="115"/>
        <v>0</v>
      </c>
      <c r="H522" s="40">
        <f t="shared" si="115"/>
        <v>0</v>
      </c>
      <c r="I522" s="40">
        <f t="shared" si="115"/>
        <v>0</v>
      </c>
      <c r="J522" s="40">
        <f t="shared" si="115"/>
        <v>0</v>
      </c>
      <c r="K522" s="40">
        <f t="shared" si="115"/>
        <v>0</v>
      </c>
      <c r="L522" s="40">
        <f t="shared" si="115"/>
        <v>0</v>
      </c>
      <c r="M522" s="40">
        <f t="shared" si="115"/>
        <v>0</v>
      </c>
      <c r="N522" s="40">
        <f t="shared" si="115"/>
        <v>1251382.1100000001</v>
      </c>
      <c r="O522" s="40">
        <f t="shared" si="115"/>
        <v>1469591.8199999998</v>
      </c>
      <c r="P522" s="40">
        <f t="shared" si="115"/>
        <v>1300855.67</v>
      </c>
      <c r="Q522" s="40">
        <f t="shared" si="115"/>
        <v>2596230.2999999998</v>
      </c>
      <c r="R522" s="40">
        <f t="shared" si="115"/>
        <v>1435567.26</v>
      </c>
      <c r="S522" s="40">
        <f t="shared" si="115"/>
        <v>655778.63</v>
      </c>
      <c r="T522" s="40">
        <f t="shared" si="115"/>
        <v>0</v>
      </c>
      <c r="U522" s="40">
        <f t="shared" si="115"/>
        <v>0</v>
      </c>
      <c r="V522" s="40">
        <f t="shared" si="115"/>
        <v>0</v>
      </c>
      <c r="W522" s="40">
        <f t="shared" si="115"/>
        <v>0</v>
      </c>
      <c r="X522" s="40">
        <f t="shared" si="115"/>
        <v>0</v>
      </c>
      <c r="Y522" s="40">
        <f t="shared" si="115"/>
        <v>0</v>
      </c>
      <c r="Z522" s="40">
        <f t="shared" si="115"/>
        <v>8709405.7899999991</v>
      </c>
      <c r="AA522" s="40">
        <f t="shared" si="115"/>
        <v>8575594.2100000009</v>
      </c>
      <c r="AB522" s="41">
        <f>Z522/D522</f>
        <v>0.50387074284061317</v>
      </c>
      <c r="AC522" s="33"/>
    </row>
    <row r="523" spans="1:29" s="34" customFormat="1" ht="18" hidden="1" customHeight="1" x14ac:dyDescent="0.25">
      <c r="A523" s="42" t="s">
        <v>39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>SUM(M523:Y523)</f>
        <v>0</v>
      </c>
      <c r="AA523" s="32">
        <f>D523-Z523</f>
        <v>0</v>
      </c>
      <c r="AB523" s="38"/>
      <c r="AC523" s="33"/>
    </row>
    <row r="524" spans="1:29" s="34" customFormat="1" ht="27.6" customHeight="1" x14ac:dyDescent="0.25">
      <c r="A524" s="39" t="s">
        <v>40</v>
      </c>
      <c r="B524" s="40">
        <f t="shared" ref="B524:AA524" si="116">B523+B522</f>
        <v>17285000</v>
      </c>
      <c r="C524" s="40">
        <f t="shared" si="116"/>
        <v>0</v>
      </c>
      <c r="D524" s="40">
        <f t="shared" si="116"/>
        <v>17285000</v>
      </c>
      <c r="E524" s="40">
        <f t="shared" si="116"/>
        <v>4021829.5999999996</v>
      </c>
      <c r="F524" s="40">
        <f t="shared" si="116"/>
        <v>4687576.1899999995</v>
      </c>
      <c r="G524" s="40">
        <f t="shared" si="116"/>
        <v>0</v>
      </c>
      <c r="H524" s="40">
        <f t="shared" si="116"/>
        <v>0</v>
      </c>
      <c r="I524" s="40">
        <f t="shared" si="116"/>
        <v>0</v>
      </c>
      <c r="J524" s="40">
        <f t="shared" si="116"/>
        <v>0</v>
      </c>
      <c r="K524" s="40">
        <f t="shared" si="116"/>
        <v>0</v>
      </c>
      <c r="L524" s="40">
        <f t="shared" si="116"/>
        <v>0</v>
      </c>
      <c r="M524" s="40">
        <f t="shared" si="116"/>
        <v>0</v>
      </c>
      <c r="N524" s="40">
        <f t="shared" si="116"/>
        <v>1251382.1100000001</v>
      </c>
      <c r="O524" s="40">
        <f t="shared" si="116"/>
        <v>1469591.8199999998</v>
      </c>
      <c r="P524" s="40">
        <f t="shared" si="116"/>
        <v>1300855.67</v>
      </c>
      <c r="Q524" s="40">
        <f t="shared" si="116"/>
        <v>2596230.2999999998</v>
      </c>
      <c r="R524" s="40">
        <f t="shared" si="116"/>
        <v>1435567.26</v>
      </c>
      <c r="S524" s="40">
        <f t="shared" si="116"/>
        <v>655778.63</v>
      </c>
      <c r="T524" s="40">
        <f t="shared" si="116"/>
        <v>0</v>
      </c>
      <c r="U524" s="40">
        <f t="shared" si="116"/>
        <v>0</v>
      </c>
      <c r="V524" s="40">
        <f t="shared" si="116"/>
        <v>0</v>
      </c>
      <c r="W524" s="40">
        <f t="shared" si="116"/>
        <v>0</v>
      </c>
      <c r="X524" s="40">
        <f t="shared" si="116"/>
        <v>0</v>
      </c>
      <c r="Y524" s="40">
        <f t="shared" si="116"/>
        <v>0</v>
      </c>
      <c r="Z524" s="40">
        <f t="shared" si="116"/>
        <v>8709405.7899999991</v>
      </c>
      <c r="AA524" s="40">
        <f t="shared" si="116"/>
        <v>8575594.2100000009</v>
      </c>
      <c r="AB524" s="41">
        <f>Z524/D524</f>
        <v>0.50387074284061317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7" t="s">
        <v>44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34</v>
      </c>
      <c r="B528" s="32">
        <f>[1]consoCURRENT!E10944</f>
        <v>10236000</v>
      </c>
      <c r="C528" s="32">
        <f>[1]consoCURRENT!F10944</f>
        <v>0</v>
      </c>
      <c r="D528" s="32">
        <f>[1]consoCURRENT!G10944</f>
        <v>10236000</v>
      </c>
      <c r="E528" s="32">
        <f>[1]consoCURRENT!H10944</f>
        <v>2057147.38</v>
      </c>
      <c r="F528" s="32">
        <f>[1]consoCURRENT!I10944</f>
        <v>2640939.25</v>
      </c>
      <c r="G528" s="32">
        <f>[1]consoCURRENT!J10944</f>
        <v>0</v>
      </c>
      <c r="H528" s="32">
        <f>[1]consoCURRENT!K10944</f>
        <v>0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516829</v>
      </c>
      <c r="O528" s="32">
        <f>[1]consoCURRENT!R10944</f>
        <v>696965.45</v>
      </c>
      <c r="P528" s="32">
        <f>[1]consoCURRENT!S10944</f>
        <v>843352.93</v>
      </c>
      <c r="Q528" s="32">
        <f>[1]consoCURRENT!T10944</f>
        <v>830399.48999999987</v>
      </c>
      <c r="R528" s="32">
        <f>[1]consoCURRENT!U10944</f>
        <v>970010.59</v>
      </c>
      <c r="S528" s="32">
        <f>[1]consoCURRENT!V10944</f>
        <v>840529.17</v>
      </c>
      <c r="T528" s="32">
        <f>[1]consoCURRENT!W10944</f>
        <v>0</v>
      </c>
      <c r="U528" s="32">
        <f>[1]consoCURRENT!X10944</f>
        <v>0</v>
      </c>
      <c r="V528" s="32">
        <f>[1]consoCURRENT!Y10944</f>
        <v>0</v>
      </c>
      <c r="W528" s="32">
        <f>[1]consoCURRENT!Z10944</f>
        <v>0</v>
      </c>
      <c r="X528" s="32">
        <f>[1]consoCURRENT!AA10944</f>
        <v>0</v>
      </c>
      <c r="Y528" s="32">
        <f>[1]consoCURRENT!AB10944</f>
        <v>0</v>
      </c>
      <c r="Z528" s="32">
        <f>SUM(M528:Y528)</f>
        <v>4698086.63</v>
      </c>
      <c r="AA528" s="32">
        <f>D528-Z528</f>
        <v>5537913.3700000001</v>
      </c>
      <c r="AB528" s="38">
        <f>Z528/D528</f>
        <v>0.45897681027745213</v>
      </c>
      <c r="AC528" s="33"/>
    </row>
    <row r="529" spans="1:29" s="34" customFormat="1" ht="18" customHeight="1" x14ac:dyDescent="0.2">
      <c r="A529" s="37" t="s">
        <v>35</v>
      </c>
      <c r="B529" s="32">
        <f>[1]consoCURRENT!E11057</f>
        <v>16190000</v>
      </c>
      <c r="C529" s="32">
        <f>[1]consoCURRENT!F11057</f>
        <v>0</v>
      </c>
      <c r="D529" s="32">
        <f>[1]consoCURRENT!G11057</f>
        <v>16190000</v>
      </c>
      <c r="E529" s="32">
        <f>[1]consoCURRENT!H11057</f>
        <v>2517058.2600000002</v>
      </c>
      <c r="F529" s="32">
        <f>[1]consoCURRENT!I11057</f>
        <v>5073580.09</v>
      </c>
      <c r="G529" s="32">
        <f>[1]consoCURRENT!J11057</f>
        <v>0</v>
      </c>
      <c r="H529" s="32">
        <f>[1]consoCURRENT!K11057</f>
        <v>0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487795.6100000001</v>
      </c>
      <c r="O529" s="32">
        <f>[1]consoCURRENT!R11057</f>
        <v>795770.87999999989</v>
      </c>
      <c r="P529" s="32">
        <f>[1]consoCURRENT!S11057</f>
        <v>1233491.77</v>
      </c>
      <c r="Q529" s="32">
        <f>[1]consoCURRENT!T11057</f>
        <v>541511</v>
      </c>
      <c r="R529" s="32">
        <f>[1]consoCURRENT!U11057</f>
        <v>1749527.69</v>
      </c>
      <c r="S529" s="32">
        <f>[1]consoCURRENT!V11057</f>
        <v>2782541.4</v>
      </c>
      <c r="T529" s="32">
        <f>[1]consoCURRENT!W11057</f>
        <v>0</v>
      </c>
      <c r="U529" s="32">
        <f>[1]consoCURRENT!X11057</f>
        <v>0</v>
      </c>
      <c r="V529" s="32">
        <f>[1]consoCURRENT!Y11057</f>
        <v>0</v>
      </c>
      <c r="W529" s="32">
        <f>[1]consoCURRENT!Z11057</f>
        <v>0</v>
      </c>
      <c r="X529" s="32">
        <f>[1]consoCURRENT!AA11057</f>
        <v>0</v>
      </c>
      <c r="Y529" s="32">
        <f>[1]consoCURRENT!AB11057</f>
        <v>0</v>
      </c>
      <c r="Z529" s="32">
        <f>SUM(M529:Y529)</f>
        <v>7590638.3499999996</v>
      </c>
      <c r="AA529" s="32">
        <f>D529-Z529</f>
        <v>8599361.6500000004</v>
      </c>
      <c r="AB529" s="38">
        <f>Z529/D529</f>
        <v>0.46884733477455215</v>
      </c>
      <c r="AC529" s="33"/>
    </row>
    <row r="530" spans="1:29" s="34" customFormat="1" ht="18" customHeight="1" x14ac:dyDescent="0.2">
      <c r="A530" s="37" t="s">
        <v>36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>SUM(M530:Y530)</f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37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>SUM(M531:Y531)</f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38</v>
      </c>
      <c r="B532" s="40">
        <f t="shared" ref="B532:AA532" si="117">SUM(B528:B531)</f>
        <v>26426000</v>
      </c>
      <c r="C532" s="40">
        <f t="shared" si="117"/>
        <v>0</v>
      </c>
      <c r="D532" s="40">
        <f t="shared" si="117"/>
        <v>26426000</v>
      </c>
      <c r="E532" s="40">
        <f t="shared" si="117"/>
        <v>4574205.6400000006</v>
      </c>
      <c r="F532" s="40">
        <f t="shared" si="117"/>
        <v>7714519.3399999999</v>
      </c>
      <c r="G532" s="40">
        <f t="shared" si="117"/>
        <v>0</v>
      </c>
      <c r="H532" s="40">
        <f t="shared" si="117"/>
        <v>0</v>
      </c>
      <c r="I532" s="40">
        <f t="shared" si="117"/>
        <v>0</v>
      </c>
      <c r="J532" s="40">
        <f t="shared" si="117"/>
        <v>0</v>
      </c>
      <c r="K532" s="40">
        <f t="shared" si="117"/>
        <v>0</v>
      </c>
      <c r="L532" s="40">
        <f t="shared" si="117"/>
        <v>0</v>
      </c>
      <c r="M532" s="40">
        <f t="shared" si="117"/>
        <v>0</v>
      </c>
      <c r="N532" s="40">
        <f t="shared" si="117"/>
        <v>1004624.6100000001</v>
      </c>
      <c r="O532" s="40">
        <f t="shared" si="117"/>
        <v>1492736.3299999998</v>
      </c>
      <c r="P532" s="40">
        <f t="shared" si="117"/>
        <v>2076844.7000000002</v>
      </c>
      <c r="Q532" s="40">
        <f t="shared" si="117"/>
        <v>1371910.4899999998</v>
      </c>
      <c r="R532" s="40">
        <f t="shared" si="117"/>
        <v>2719538.28</v>
      </c>
      <c r="S532" s="40">
        <f t="shared" si="117"/>
        <v>3623070.57</v>
      </c>
      <c r="T532" s="40">
        <f t="shared" si="117"/>
        <v>0</v>
      </c>
      <c r="U532" s="40">
        <f t="shared" si="117"/>
        <v>0</v>
      </c>
      <c r="V532" s="40">
        <f t="shared" si="117"/>
        <v>0</v>
      </c>
      <c r="W532" s="40">
        <f t="shared" si="117"/>
        <v>0</v>
      </c>
      <c r="X532" s="40">
        <f t="shared" si="117"/>
        <v>0</v>
      </c>
      <c r="Y532" s="40">
        <f t="shared" si="117"/>
        <v>0</v>
      </c>
      <c r="Z532" s="40">
        <f t="shared" si="117"/>
        <v>12288724.98</v>
      </c>
      <c r="AA532" s="40">
        <f t="shared" si="117"/>
        <v>14137275.02</v>
      </c>
      <c r="AB532" s="41">
        <f>Z532/D532</f>
        <v>0.46502402860818892</v>
      </c>
      <c r="AC532" s="33"/>
    </row>
    <row r="533" spans="1:29" s="34" customFormat="1" ht="18" hidden="1" customHeight="1" x14ac:dyDescent="0.25">
      <c r="A533" s="42" t="s">
        <v>39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>SUM(M533:Y533)</f>
        <v>0</v>
      </c>
      <c r="AA533" s="32">
        <f>D533-Z533</f>
        <v>0</v>
      </c>
      <c r="AB533" s="38"/>
      <c r="AC533" s="33"/>
    </row>
    <row r="534" spans="1:29" s="34" customFormat="1" ht="22.15" customHeight="1" x14ac:dyDescent="0.25">
      <c r="A534" s="39" t="s">
        <v>40</v>
      </c>
      <c r="B534" s="40">
        <f t="shared" ref="B534:AA534" si="118">B533+B532</f>
        <v>26426000</v>
      </c>
      <c r="C534" s="40">
        <f t="shared" si="118"/>
        <v>0</v>
      </c>
      <c r="D534" s="40">
        <f t="shared" si="118"/>
        <v>26426000</v>
      </c>
      <c r="E534" s="40">
        <f t="shared" si="118"/>
        <v>4574205.6400000006</v>
      </c>
      <c r="F534" s="40">
        <f t="shared" si="118"/>
        <v>7714519.3399999999</v>
      </c>
      <c r="G534" s="40">
        <f t="shared" si="118"/>
        <v>0</v>
      </c>
      <c r="H534" s="40">
        <f t="shared" si="118"/>
        <v>0</v>
      </c>
      <c r="I534" s="40">
        <f t="shared" si="118"/>
        <v>0</v>
      </c>
      <c r="J534" s="40">
        <f t="shared" si="118"/>
        <v>0</v>
      </c>
      <c r="K534" s="40">
        <f t="shared" si="118"/>
        <v>0</v>
      </c>
      <c r="L534" s="40">
        <f t="shared" si="118"/>
        <v>0</v>
      </c>
      <c r="M534" s="40">
        <f t="shared" si="118"/>
        <v>0</v>
      </c>
      <c r="N534" s="40">
        <f t="shared" si="118"/>
        <v>1004624.6100000001</v>
      </c>
      <c r="O534" s="40">
        <f t="shared" si="118"/>
        <v>1492736.3299999998</v>
      </c>
      <c r="P534" s="40">
        <f t="shared" si="118"/>
        <v>2076844.7000000002</v>
      </c>
      <c r="Q534" s="40">
        <f t="shared" si="118"/>
        <v>1371910.4899999998</v>
      </c>
      <c r="R534" s="40">
        <f t="shared" si="118"/>
        <v>2719538.28</v>
      </c>
      <c r="S534" s="40">
        <f t="shared" si="118"/>
        <v>3623070.57</v>
      </c>
      <c r="T534" s="40">
        <f t="shared" si="118"/>
        <v>0</v>
      </c>
      <c r="U534" s="40">
        <f t="shared" si="118"/>
        <v>0</v>
      </c>
      <c r="V534" s="40">
        <f t="shared" si="118"/>
        <v>0</v>
      </c>
      <c r="W534" s="40">
        <f t="shared" si="118"/>
        <v>0</v>
      </c>
      <c r="X534" s="40">
        <f t="shared" si="118"/>
        <v>0</v>
      </c>
      <c r="Y534" s="40">
        <f t="shared" si="118"/>
        <v>0</v>
      </c>
      <c r="Z534" s="40">
        <f t="shared" si="118"/>
        <v>12288724.98</v>
      </c>
      <c r="AA534" s="40">
        <f t="shared" si="118"/>
        <v>14137275.02</v>
      </c>
      <c r="AB534" s="41">
        <f>Z534/D534</f>
        <v>0.46502402860818892</v>
      </c>
      <c r="AC534" s="43"/>
    </row>
    <row r="535" spans="1:29" s="34" customFormat="1" ht="10.9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9" customHeight="1" x14ac:dyDescent="0.25">
      <c r="A536" s="47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7" t="s">
        <v>45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34</v>
      </c>
      <c r="B538" s="32">
        <f>[1]consoCURRENT!E11157</f>
        <v>6156000</v>
      </c>
      <c r="C538" s="32">
        <f>[1]consoCURRENT!F11157</f>
        <v>0</v>
      </c>
      <c r="D538" s="32">
        <f>[1]consoCURRENT!G11157</f>
        <v>6156000</v>
      </c>
      <c r="E538" s="32">
        <f>[1]consoCURRENT!H11157</f>
        <v>1401631.35</v>
      </c>
      <c r="F538" s="32">
        <f>[1]consoCURRENT!I11157</f>
        <v>1710157.2200000002</v>
      </c>
      <c r="G538" s="32">
        <f>[1]consoCURRENT!J11157</f>
        <v>0</v>
      </c>
      <c r="H538" s="32">
        <f>[1]consoCURRENT!K11157</f>
        <v>0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421310.88</v>
      </c>
      <c r="O538" s="32">
        <f>[1]consoCURRENT!R11157</f>
        <v>423754.70999999996</v>
      </c>
      <c r="P538" s="32">
        <f>[1]consoCURRENT!S11157</f>
        <v>556565.76000000001</v>
      </c>
      <c r="Q538" s="32">
        <f>[1]consoCURRENT!T11157</f>
        <v>394088</v>
      </c>
      <c r="R538" s="32">
        <f>[1]consoCURRENT!U11157</f>
        <v>816554.58</v>
      </c>
      <c r="S538" s="32">
        <f>[1]consoCURRENT!V11157</f>
        <v>499514.64</v>
      </c>
      <c r="T538" s="32">
        <f>[1]consoCURRENT!W11157</f>
        <v>0</v>
      </c>
      <c r="U538" s="32">
        <f>[1]consoCURRENT!X11157</f>
        <v>0</v>
      </c>
      <c r="V538" s="32">
        <f>[1]consoCURRENT!Y11157</f>
        <v>0</v>
      </c>
      <c r="W538" s="32">
        <f>[1]consoCURRENT!Z11157</f>
        <v>0</v>
      </c>
      <c r="X538" s="32">
        <f>[1]consoCURRENT!AA11157</f>
        <v>0</v>
      </c>
      <c r="Y538" s="32">
        <f>[1]consoCURRENT!AB11157</f>
        <v>0</v>
      </c>
      <c r="Z538" s="32">
        <f>SUM(M538:Y538)</f>
        <v>3111788.5700000003</v>
      </c>
      <c r="AA538" s="32">
        <f>D538-Z538</f>
        <v>3044211.4299999997</v>
      </c>
      <c r="AB538" s="38">
        <f>Z538/D538</f>
        <v>0.50548872157244973</v>
      </c>
      <c r="AC538" s="33"/>
    </row>
    <row r="539" spans="1:29" s="34" customFormat="1" ht="18" customHeight="1" x14ac:dyDescent="0.2">
      <c r="A539" s="37" t="s">
        <v>35</v>
      </c>
      <c r="B539" s="32">
        <f>[1]consoCURRENT!E11270</f>
        <v>10775000</v>
      </c>
      <c r="C539" s="32">
        <f>[1]consoCURRENT!F11270</f>
        <v>0</v>
      </c>
      <c r="D539" s="32">
        <f>[1]consoCURRENT!G11270</f>
        <v>10775000</v>
      </c>
      <c r="E539" s="32">
        <f>[1]consoCURRENT!H11270</f>
        <v>2760322.34</v>
      </c>
      <c r="F539" s="32">
        <f>[1]consoCURRENT!I11270</f>
        <v>2732786.14</v>
      </c>
      <c r="G539" s="32">
        <f>[1]consoCURRENT!J11270</f>
        <v>0</v>
      </c>
      <c r="H539" s="32">
        <f>[1]consoCURRENT!K11270</f>
        <v>0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2237549.3700000006</v>
      </c>
      <c r="O539" s="32">
        <f>[1]consoCURRENT!R11270</f>
        <v>238973.88999999998</v>
      </c>
      <c r="P539" s="32">
        <f>[1]consoCURRENT!S11270</f>
        <v>283799.08</v>
      </c>
      <c r="Q539" s="32">
        <f>[1]consoCURRENT!T11270</f>
        <v>83469.02</v>
      </c>
      <c r="R539" s="32">
        <f>[1]consoCURRENT!U11270</f>
        <v>265070.07</v>
      </c>
      <c r="S539" s="32">
        <f>[1]consoCURRENT!V11270</f>
        <v>2384247.0499999998</v>
      </c>
      <c r="T539" s="32">
        <f>[1]consoCURRENT!W11270</f>
        <v>0</v>
      </c>
      <c r="U539" s="32">
        <f>[1]consoCURRENT!X11270</f>
        <v>0</v>
      </c>
      <c r="V539" s="32">
        <f>[1]consoCURRENT!Y11270</f>
        <v>0</v>
      </c>
      <c r="W539" s="32">
        <f>[1]consoCURRENT!Z11270</f>
        <v>0</v>
      </c>
      <c r="X539" s="32">
        <f>[1]consoCURRENT!AA11270</f>
        <v>0</v>
      </c>
      <c r="Y539" s="32">
        <f>[1]consoCURRENT!AB11270</f>
        <v>0</v>
      </c>
      <c r="Z539" s="32">
        <f>SUM(M539:Y539)</f>
        <v>5493108.4800000004</v>
      </c>
      <c r="AA539" s="32">
        <f>D539-Z539</f>
        <v>5281891.5199999996</v>
      </c>
      <c r="AB539" s="38">
        <f>Z539/D539</f>
        <v>0.50980125104408358</v>
      </c>
      <c r="AC539" s="33"/>
    </row>
    <row r="540" spans="1:29" s="34" customFormat="1" ht="18" customHeight="1" x14ac:dyDescent="0.2">
      <c r="A540" s="49" t="s">
        <v>36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>
        <f>SUM(M540:Y540)</f>
        <v>0</v>
      </c>
      <c r="AA540" s="50">
        <f>D540-Z540</f>
        <v>0</v>
      </c>
      <c r="AB540" s="51"/>
      <c r="AC540" s="50"/>
    </row>
    <row r="541" spans="1:29" s="34" customFormat="1" ht="21.6" customHeight="1" x14ac:dyDescent="0.2">
      <c r="A541" s="37" t="s">
        <v>37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>SUM(M541:Y541)</f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38</v>
      </c>
      <c r="B542" s="40">
        <f t="shared" ref="B542:AA542" si="119">SUM(B538:B541)</f>
        <v>16931000</v>
      </c>
      <c r="C542" s="40">
        <f t="shared" si="119"/>
        <v>0</v>
      </c>
      <c r="D542" s="40">
        <f t="shared" si="119"/>
        <v>16931000</v>
      </c>
      <c r="E542" s="40">
        <f t="shared" si="119"/>
        <v>4161953.69</v>
      </c>
      <c r="F542" s="40">
        <f t="shared" si="119"/>
        <v>4442943.3600000003</v>
      </c>
      <c r="G542" s="40">
        <f t="shared" si="119"/>
        <v>0</v>
      </c>
      <c r="H542" s="40">
        <f t="shared" si="119"/>
        <v>0</v>
      </c>
      <c r="I542" s="40">
        <f t="shared" si="119"/>
        <v>0</v>
      </c>
      <c r="J542" s="40">
        <f t="shared" si="119"/>
        <v>0</v>
      </c>
      <c r="K542" s="40">
        <f t="shared" si="119"/>
        <v>0</v>
      </c>
      <c r="L542" s="40">
        <f t="shared" si="119"/>
        <v>0</v>
      </c>
      <c r="M542" s="40">
        <f t="shared" si="119"/>
        <v>0</v>
      </c>
      <c r="N542" s="40">
        <f t="shared" si="119"/>
        <v>2658860.2500000005</v>
      </c>
      <c r="O542" s="40">
        <f t="shared" si="119"/>
        <v>662728.6</v>
      </c>
      <c r="P542" s="40">
        <f t="shared" si="119"/>
        <v>840364.84000000008</v>
      </c>
      <c r="Q542" s="40">
        <f t="shared" si="119"/>
        <v>477557.02</v>
      </c>
      <c r="R542" s="40">
        <f t="shared" si="119"/>
        <v>1081624.6499999999</v>
      </c>
      <c r="S542" s="40">
        <f t="shared" si="119"/>
        <v>2883761.69</v>
      </c>
      <c r="T542" s="40">
        <f t="shared" si="119"/>
        <v>0</v>
      </c>
      <c r="U542" s="40">
        <f t="shared" si="119"/>
        <v>0</v>
      </c>
      <c r="V542" s="40">
        <f t="shared" si="119"/>
        <v>0</v>
      </c>
      <c r="W542" s="40">
        <f t="shared" si="119"/>
        <v>0</v>
      </c>
      <c r="X542" s="40">
        <f t="shared" si="119"/>
        <v>0</v>
      </c>
      <c r="Y542" s="40">
        <f t="shared" si="119"/>
        <v>0</v>
      </c>
      <c r="Z542" s="40">
        <f t="shared" si="119"/>
        <v>8604897.0500000007</v>
      </c>
      <c r="AA542" s="40">
        <f t="shared" si="119"/>
        <v>8326102.9499999993</v>
      </c>
      <c r="AB542" s="41">
        <f>Z542/D542</f>
        <v>0.50823324375406065</v>
      </c>
      <c r="AC542" s="33"/>
    </row>
    <row r="543" spans="1:29" s="34" customFormat="1" ht="14.45" hidden="1" customHeight="1" x14ac:dyDescent="0.25">
      <c r="A543" s="42" t="s">
        <v>39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>SUM(M543:Y543)</f>
        <v>0</v>
      </c>
      <c r="AA543" s="32">
        <f>D543-Z543</f>
        <v>0</v>
      </c>
      <c r="AB543" s="38"/>
      <c r="AC543" s="33"/>
    </row>
    <row r="544" spans="1:29" s="34" customFormat="1" ht="22.9" customHeight="1" x14ac:dyDescent="0.25">
      <c r="A544" s="39" t="s">
        <v>40</v>
      </c>
      <c r="B544" s="40">
        <f t="shared" ref="B544:AA544" si="120">B543+B542</f>
        <v>16931000</v>
      </c>
      <c r="C544" s="40">
        <f t="shared" si="120"/>
        <v>0</v>
      </c>
      <c r="D544" s="40">
        <f t="shared" si="120"/>
        <v>16931000</v>
      </c>
      <c r="E544" s="40">
        <f t="shared" si="120"/>
        <v>4161953.69</v>
      </c>
      <c r="F544" s="40">
        <f t="shared" si="120"/>
        <v>4442943.3600000003</v>
      </c>
      <c r="G544" s="40">
        <f t="shared" si="120"/>
        <v>0</v>
      </c>
      <c r="H544" s="40">
        <f t="shared" si="120"/>
        <v>0</v>
      </c>
      <c r="I544" s="40">
        <f t="shared" si="120"/>
        <v>0</v>
      </c>
      <c r="J544" s="40">
        <f t="shared" si="120"/>
        <v>0</v>
      </c>
      <c r="K544" s="40">
        <f t="shared" si="120"/>
        <v>0</v>
      </c>
      <c r="L544" s="40">
        <f t="shared" si="120"/>
        <v>0</v>
      </c>
      <c r="M544" s="40">
        <f t="shared" si="120"/>
        <v>0</v>
      </c>
      <c r="N544" s="40">
        <f t="shared" si="120"/>
        <v>2658860.2500000005</v>
      </c>
      <c r="O544" s="40">
        <f t="shared" si="120"/>
        <v>662728.6</v>
      </c>
      <c r="P544" s="40">
        <f t="shared" si="120"/>
        <v>840364.84000000008</v>
      </c>
      <c r="Q544" s="40">
        <f t="shared" si="120"/>
        <v>477557.02</v>
      </c>
      <c r="R544" s="40">
        <f t="shared" si="120"/>
        <v>1081624.6499999999</v>
      </c>
      <c r="S544" s="40">
        <f t="shared" si="120"/>
        <v>2883761.69</v>
      </c>
      <c r="T544" s="40">
        <f t="shared" si="120"/>
        <v>0</v>
      </c>
      <c r="U544" s="40">
        <f t="shared" si="120"/>
        <v>0</v>
      </c>
      <c r="V544" s="40">
        <f t="shared" si="120"/>
        <v>0</v>
      </c>
      <c r="W544" s="40">
        <f t="shared" si="120"/>
        <v>0</v>
      </c>
      <c r="X544" s="40">
        <f t="shared" si="120"/>
        <v>0</v>
      </c>
      <c r="Y544" s="40">
        <f t="shared" si="120"/>
        <v>0</v>
      </c>
      <c r="Z544" s="40">
        <f t="shared" si="120"/>
        <v>8604897.0500000007</v>
      </c>
      <c r="AA544" s="40">
        <f t="shared" si="120"/>
        <v>8326102.9499999993</v>
      </c>
      <c r="AB544" s="41">
        <f>Z544/D544</f>
        <v>0.50823324375406065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7" t="s">
        <v>46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34</v>
      </c>
      <c r="B548" s="32">
        <f>[1]consoCURRENT!E11370</f>
        <v>6012000</v>
      </c>
      <c r="C548" s="32">
        <f>[1]consoCURRENT!F11370</f>
        <v>0</v>
      </c>
      <c r="D548" s="32">
        <f>[1]consoCURRENT!G11370</f>
        <v>6012000</v>
      </c>
      <c r="E548" s="32">
        <f>[1]consoCURRENT!H11370</f>
        <v>1011885.17</v>
      </c>
      <c r="F548" s="32">
        <f>[1]consoCURRENT!I11370</f>
        <v>1623039.4</v>
      </c>
      <c r="G548" s="32">
        <f>[1]consoCURRENT!J11370</f>
        <v>0</v>
      </c>
      <c r="H548" s="32">
        <f>[1]consoCURRENT!K11370</f>
        <v>0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384916.16000000003</v>
      </c>
      <c r="O548" s="32">
        <f>[1]consoCURRENT!R11370</f>
        <v>119249.19</v>
      </c>
      <c r="P548" s="32">
        <f>[1]consoCURRENT!S11370</f>
        <v>507719.82</v>
      </c>
      <c r="Q548" s="32">
        <f>[1]consoCURRENT!T11370</f>
        <v>410264.84</v>
      </c>
      <c r="R548" s="32">
        <f>[1]consoCURRENT!U11370</f>
        <v>745904.77999999991</v>
      </c>
      <c r="S548" s="32">
        <f>[1]consoCURRENT!V11370</f>
        <v>466869.78</v>
      </c>
      <c r="T548" s="32">
        <f>[1]consoCURRENT!W11370</f>
        <v>0</v>
      </c>
      <c r="U548" s="32">
        <f>[1]consoCURRENT!X11370</f>
        <v>0</v>
      </c>
      <c r="V548" s="32">
        <f>[1]consoCURRENT!Y11370</f>
        <v>0</v>
      </c>
      <c r="W548" s="32">
        <f>[1]consoCURRENT!Z11370</f>
        <v>0</v>
      </c>
      <c r="X548" s="32">
        <f>[1]consoCURRENT!AA11370</f>
        <v>0</v>
      </c>
      <c r="Y548" s="32">
        <f>[1]consoCURRENT!AB11370</f>
        <v>0</v>
      </c>
      <c r="Z548" s="32">
        <f>SUM(M548:Y548)</f>
        <v>2634924.5700000003</v>
      </c>
      <c r="AA548" s="32">
        <f>D548-Z548</f>
        <v>3377075.4299999997</v>
      </c>
      <c r="AB548" s="38">
        <f>Z548/D548</f>
        <v>0.43827753992015972</v>
      </c>
      <c r="AC548" s="33"/>
    </row>
    <row r="549" spans="1:29" s="34" customFormat="1" ht="18" customHeight="1" x14ac:dyDescent="0.2">
      <c r="A549" s="37" t="s">
        <v>35</v>
      </c>
      <c r="B549" s="32">
        <f>[1]consoCURRENT!E11483</f>
        <v>14806000</v>
      </c>
      <c r="C549" s="32">
        <f>[1]consoCURRENT!F11483</f>
        <v>0</v>
      </c>
      <c r="D549" s="32">
        <f>[1]consoCURRENT!G11483</f>
        <v>14806000</v>
      </c>
      <c r="E549" s="32">
        <f>[1]consoCURRENT!H11483</f>
        <v>4571813.5399999991</v>
      </c>
      <c r="F549" s="32">
        <f>[1]consoCURRENT!I11483</f>
        <v>5055921.49</v>
      </c>
      <c r="G549" s="32">
        <f>[1]consoCURRENT!J11483</f>
        <v>0</v>
      </c>
      <c r="H549" s="32">
        <f>[1]consoCURRENT!K11483</f>
        <v>0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685348.61</v>
      </c>
      <c r="O549" s="32">
        <f>[1]consoCURRENT!R11483</f>
        <v>1994165.45</v>
      </c>
      <c r="P549" s="32">
        <f>[1]consoCURRENT!S11483</f>
        <v>1892299.48</v>
      </c>
      <c r="Q549" s="32">
        <f>[1]consoCURRENT!T11483</f>
        <v>2524008.54</v>
      </c>
      <c r="R549" s="32">
        <f>[1]consoCURRENT!U11483</f>
        <v>786875.41</v>
      </c>
      <c r="S549" s="32">
        <f>[1]consoCURRENT!V11483</f>
        <v>1745037.54</v>
      </c>
      <c r="T549" s="32">
        <f>[1]consoCURRENT!W11483</f>
        <v>0</v>
      </c>
      <c r="U549" s="32">
        <f>[1]consoCURRENT!X11483</f>
        <v>0</v>
      </c>
      <c r="V549" s="32">
        <f>[1]consoCURRENT!Y11483</f>
        <v>0</v>
      </c>
      <c r="W549" s="32">
        <f>[1]consoCURRENT!Z11483</f>
        <v>0</v>
      </c>
      <c r="X549" s="32">
        <f>[1]consoCURRENT!AA11483</f>
        <v>0</v>
      </c>
      <c r="Y549" s="32">
        <f>[1]consoCURRENT!AB11483</f>
        <v>0</v>
      </c>
      <c r="Z549" s="32">
        <f>SUM(M549:Y549)</f>
        <v>9627735.0300000012</v>
      </c>
      <c r="AA549" s="32">
        <f>D549-Z549</f>
        <v>5178264.9699999988</v>
      </c>
      <c r="AB549" s="38">
        <f>Z549/D549</f>
        <v>0.65025901864109148</v>
      </c>
      <c r="AC549" s="33"/>
    </row>
    <row r="550" spans="1:29" s="34" customFormat="1" ht="18" customHeight="1" x14ac:dyDescent="0.2">
      <c r="A550" s="37" t="s">
        <v>36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>SUM(M550:Y550)</f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37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>SUM(M551:Y551)</f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38</v>
      </c>
      <c r="B552" s="40">
        <f t="shared" ref="B552:AA552" si="121">SUM(B548:B551)</f>
        <v>20818000</v>
      </c>
      <c r="C552" s="40">
        <f t="shared" si="121"/>
        <v>0</v>
      </c>
      <c r="D552" s="40">
        <f t="shared" si="121"/>
        <v>20818000</v>
      </c>
      <c r="E552" s="40">
        <f t="shared" si="121"/>
        <v>5583698.709999999</v>
      </c>
      <c r="F552" s="40">
        <f t="shared" si="121"/>
        <v>6678960.8900000006</v>
      </c>
      <c r="G552" s="40">
        <f t="shared" si="121"/>
        <v>0</v>
      </c>
      <c r="H552" s="40">
        <f t="shared" si="121"/>
        <v>0</v>
      </c>
      <c r="I552" s="40">
        <f t="shared" si="121"/>
        <v>0</v>
      </c>
      <c r="J552" s="40">
        <f t="shared" si="121"/>
        <v>0</v>
      </c>
      <c r="K552" s="40">
        <f t="shared" si="121"/>
        <v>0</v>
      </c>
      <c r="L552" s="40">
        <f t="shared" si="121"/>
        <v>0</v>
      </c>
      <c r="M552" s="40">
        <f t="shared" si="121"/>
        <v>0</v>
      </c>
      <c r="N552" s="40">
        <f t="shared" si="121"/>
        <v>1070264.77</v>
      </c>
      <c r="O552" s="40">
        <f t="shared" si="121"/>
        <v>2113414.64</v>
      </c>
      <c r="P552" s="40">
        <f t="shared" si="121"/>
        <v>2400019.2999999998</v>
      </c>
      <c r="Q552" s="40">
        <f t="shared" si="121"/>
        <v>2934273.38</v>
      </c>
      <c r="R552" s="40">
        <f t="shared" si="121"/>
        <v>1532780.19</v>
      </c>
      <c r="S552" s="40">
        <f t="shared" si="121"/>
        <v>2211907.3200000003</v>
      </c>
      <c r="T552" s="40">
        <f t="shared" si="121"/>
        <v>0</v>
      </c>
      <c r="U552" s="40">
        <f t="shared" si="121"/>
        <v>0</v>
      </c>
      <c r="V552" s="40">
        <f t="shared" si="121"/>
        <v>0</v>
      </c>
      <c r="W552" s="40">
        <f t="shared" si="121"/>
        <v>0</v>
      </c>
      <c r="X552" s="40">
        <f t="shared" si="121"/>
        <v>0</v>
      </c>
      <c r="Y552" s="40">
        <f t="shared" si="121"/>
        <v>0</v>
      </c>
      <c r="Z552" s="40">
        <f t="shared" si="121"/>
        <v>12262659.600000001</v>
      </c>
      <c r="AA552" s="40">
        <f t="shared" si="121"/>
        <v>8555340.3999999985</v>
      </c>
      <c r="AB552" s="41">
        <f>Z552/D552</f>
        <v>0.58904119511960806</v>
      </c>
      <c r="AC552" s="33"/>
    </row>
    <row r="553" spans="1:29" s="34" customFormat="1" ht="18" hidden="1" customHeight="1" x14ac:dyDescent="0.25">
      <c r="A553" s="42" t="s">
        <v>39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40</v>
      </c>
      <c r="B554" s="40">
        <f t="shared" ref="B554:AA554" si="122">B553+B552</f>
        <v>20818000</v>
      </c>
      <c r="C554" s="40">
        <f t="shared" si="122"/>
        <v>0</v>
      </c>
      <c r="D554" s="40">
        <f t="shared" si="122"/>
        <v>20818000</v>
      </c>
      <c r="E554" s="40">
        <f t="shared" si="122"/>
        <v>5583698.709999999</v>
      </c>
      <c r="F554" s="40">
        <f t="shared" si="122"/>
        <v>6678960.8900000006</v>
      </c>
      <c r="G554" s="40">
        <f t="shared" si="122"/>
        <v>0</v>
      </c>
      <c r="H554" s="40">
        <f t="shared" si="122"/>
        <v>0</v>
      </c>
      <c r="I554" s="40">
        <f t="shared" si="122"/>
        <v>0</v>
      </c>
      <c r="J554" s="40">
        <f t="shared" si="122"/>
        <v>0</v>
      </c>
      <c r="K554" s="40">
        <f t="shared" si="122"/>
        <v>0</v>
      </c>
      <c r="L554" s="40">
        <f t="shared" si="122"/>
        <v>0</v>
      </c>
      <c r="M554" s="40">
        <f t="shared" si="122"/>
        <v>0</v>
      </c>
      <c r="N554" s="40">
        <f t="shared" si="122"/>
        <v>1070264.77</v>
      </c>
      <c r="O554" s="40">
        <f t="shared" si="122"/>
        <v>2113414.64</v>
      </c>
      <c r="P554" s="40">
        <f t="shared" si="122"/>
        <v>2400019.2999999998</v>
      </c>
      <c r="Q554" s="40">
        <f t="shared" si="122"/>
        <v>2934273.38</v>
      </c>
      <c r="R554" s="40">
        <f t="shared" si="122"/>
        <v>1532780.19</v>
      </c>
      <c r="S554" s="40">
        <f t="shared" si="122"/>
        <v>2211907.3200000003</v>
      </c>
      <c r="T554" s="40">
        <f t="shared" si="122"/>
        <v>0</v>
      </c>
      <c r="U554" s="40">
        <f t="shared" si="122"/>
        <v>0</v>
      </c>
      <c r="V554" s="40">
        <f t="shared" si="122"/>
        <v>0</v>
      </c>
      <c r="W554" s="40">
        <f t="shared" si="122"/>
        <v>0</v>
      </c>
      <c r="X554" s="40">
        <f t="shared" si="122"/>
        <v>0</v>
      </c>
      <c r="Y554" s="40">
        <f t="shared" si="122"/>
        <v>0</v>
      </c>
      <c r="Z554" s="40">
        <f t="shared" si="122"/>
        <v>12262659.600000001</v>
      </c>
      <c r="AA554" s="40">
        <f t="shared" si="122"/>
        <v>8555340.3999999985</v>
      </c>
      <c r="AB554" s="41">
        <f>Z554/D554</f>
        <v>0.58904119511960806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7" t="s">
        <v>47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34</v>
      </c>
      <c r="B558" s="32">
        <f>[1]consoCURRENT!E11583</f>
        <v>6530000</v>
      </c>
      <c r="C558" s="32">
        <f>[1]consoCURRENT!F11583</f>
        <v>0</v>
      </c>
      <c r="D558" s="32">
        <f>[1]consoCURRENT!G11583</f>
        <v>6530000</v>
      </c>
      <c r="E558" s="32">
        <f>[1]consoCURRENT!H11583</f>
        <v>1261354.18</v>
      </c>
      <c r="F558" s="32">
        <f>[1]consoCURRENT!I11583</f>
        <v>1904405.57</v>
      </c>
      <c r="G558" s="32">
        <f>[1]consoCURRENT!J11583</f>
        <v>0</v>
      </c>
      <c r="H558" s="32">
        <f>[1]consoCURRENT!K11583</f>
        <v>0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426599.92</v>
      </c>
      <c r="O558" s="32">
        <f>[1]consoCURRENT!R11583</f>
        <v>432918.33</v>
      </c>
      <c r="P558" s="32">
        <f>[1]consoCURRENT!S11583</f>
        <v>401835.93</v>
      </c>
      <c r="Q558" s="32">
        <f>[1]consoCURRENT!T11583</f>
        <v>504716.93</v>
      </c>
      <c r="R558" s="32">
        <f>[1]consoCURRENT!U11583</f>
        <v>531009.32999999996</v>
      </c>
      <c r="S558" s="32">
        <f>[1]consoCURRENT!V11583</f>
        <v>868679.31</v>
      </c>
      <c r="T558" s="32">
        <f>[1]consoCURRENT!W11583</f>
        <v>0</v>
      </c>
      <c r="U558" s="32">
        <f>[1]consoCURRENT!X11583</f>
        <v>0</v>
      </c>
      <c r="V558" s="32">
        <f>[1]consoCURRENT!Y11583</f>
        <v>0</v>
      </c>
      <c r="W558" s="32">
        <f>[1]consoCURRENT!Z11583</f>
        <v>0</v>
      </c>
      <c r="X558" s="32">
        <f>[1]consoCURRENT!AA11583</f>
        <v>0</v>
      </c>
      <c r="Y558" s="32">
        <f>[1]consoCURRENT!AB11583</f>
        <v>0</v>
      </c>
      <c r="Z558" s="32">
        <f>SUM(M558:Y558)</f>
        <v>3165759.75</v>
      </c>
      <c r="AA558" s="32">
        <f>D558-Z558</f>
        <v>3364240.25</v>
      </c>
      <c r="AB558" s="38">
        <f>Z558/D558</f>
        <v>0.48480241194486984</v>
      </c>
      <c r="AC558" s="33"/>
    </row>
    <row r="559" spans="1:29" s="34" customFormat="1" ht="18" customHeight="1" x14ac:dyDescent="0.2">
      <c r="A559" s="37" t="s">
        <v>35</v>
      </c>
      <c r="B559" s="32">
        <f>[1]consoCURRENT!E11696</f>
        <v>12606000</v>
      </c>
      <c r="C559" s="32">
        <f>[1]consoCURRENT!F11696</f>
        <v>0</v>
      </c>
      <c r="D559" s="32">
        <f>[1]consoCURRENT!G11696</f>
        <v>12606000</v>
      </c>
      <c r="E559" s="32">
        <f>[1]consoCURRENT!H11696</f>
        <v>1372238.2400000002</v>
      </c>
      <c r="F559" s="32">
        <f>[1]consoCURRENT!I11696</f>
        <v>365565.65</v>
      </c>
      <c r="G559" s="32">
        <f>[1]consoCURRENT!J11696</f>
        <v>0</v>
      </c>
      <c r="H559" s="32">
        <f>[1]consoCURRENT!K11696</f>
        <v>0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404155.35</v>
      </c>
      <c r="O559" s="32">
        <f>[1]consoCURRENT!R11696</f>
        <v>968142.89</v>
      </c>
      <c r="P559" s="32">
        <f>[1]consoCURRENT!S11696</f>
        <v>-60</v>
      </c>
      <c r="Q559" s="32">
        <f>[1]consoCURRENT!T11696</f>
        <v>45900</v>
      </c>
      <c r="R559" s="32">
        <f>[1]consoCURRENT!U11696</f>
        <v>88265.65</v>
      </c>
      <c r="S559" s="32">
        <f>[1]consoCURRENT!V11696</f>
        <v>231400</v>
      </c>
      <c r="T559" s="32">
        <f>[1]consoCURRENT!W11696</f>
        <v>0</v>
      </c>
      <c r="U559" s="32">
        <f>[1]consoCURRENT!X11696</f>
        <v>0</v>
      </c>
      <c r="V559" s="32">
        <f>[1]consoCURRENT!Y11696</f>
        <v>0</v>
      </c>
      <c r="W559" s="32">
        <f>[1]consoCURRENT!Z11696</f>
        <v>0</v>
      </c>
      <c r="X559" s="32">
        <f>[1]consoCURRENT!AA11696</f>
        <v>0</v>
      </c>
      <c r="Y559" s="32">
        <f>[1]consoCURRENT!AB11696</f>
        <v>0</v>
      </c>
      <c r="Z559" s="32">
        <f>SUM(M559:Y559)</f>
        <v>1737803.89</v>
      </c>
      <c r="AA559" s="32">
        <f>D559-Z559</f>
        <v>10868196.109999999</v>
      </c>
      <c r="AB559" s="38">
        <f>Z559/D559</f>
        <v>0.13785529827066476</v>
      </c>
      <c r="AC559" s="33"/>
    </row>
    <row r="560" spans="1:29" s="34" customFormat="1" ht="18" customHeight="1" x14ac:dyDescent="0.2">
      <c r="A560" s="37" t="s">
        <v>36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>SUM(M560:Y560)</f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37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>SUM(M561:Y561)</f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38</v>
      </c>
      <c r="B562" s="40">
        <f t="shared" ref="B562:AA562" si="123">SUM(B558:B561)</f>
        <v>19136000</v>
      </c>
      <c r="C562" s="40">
        <f t="shared" si="123"/>
        <v>0</v>
      </c>
      <c r="D562" s="40">
        <f t="shared" si="123"/>
        <v>19136000</v>
      </c>
      <c r="E562" s="40">
        <f t="shared" si="123"/>
        <v>2633592.42</v>
      </c>
      <c r="F562" s="40">
        <f t="shared" si="123"/>
        <v>2269971.2200000002</v>
      </c>
      <c r="G562" s="40">
        <f t="shared" si="123"/>
        <v>0</v>
      </c>
      <c r="H562" s="40">
        <f t="shared" si="123"/>
        <v>0</v>
      </c>
      <c r="I562" s="40">
        <f t="shared" si="123"/>
        <v>0</v>
      </c>
      <c r="J562" s="40">
        <f t="shared" si="123"/>
        <v>0</v>
      </c>
      <c r="K562" s="40">
        <f t="shared" si="123"/>
        <v>0</v>
      </c>
      <c r="L562" s="40">
        <f t="shared" si="123"/>
        <v>0</v>
      </c>
      <c r="M562" s="40">
        <f t="shared" si="123"/>
        <v>0</v>
      </c>
      <c r="N562" s="40">
        <f t="shared" si="123"/>
        <v>830755.27</v>
      </c>
      <c r="O562" s="40">
        <f t="shared" si="123"/>
        <v>1401061.22</v>
      </c>
      <c r="P562" s="40">
        <f t="shared" si="123"/>
        <v>401775.93</v>
      </c>
      <c r="Q562" s="40">
        <f t="shared" si="123"/>
        <v>550616.92999999993</v>
      </c>
      <c r="R562" s="40">
        <f t="shared" si="123"/>
        <v>619274.98</v>
      </c>
      <c r="S562" s="40">
        <f t="shared" si="123"/>
        <v>1100079.31</v>
      </c>
      <c r="T562" s="40">
        <f t="shared" si="123"/>
        <v>0</v>
      </c>
      <c r="U562" s="40">
        <f t="shared" si="123"/>
        <v>0</v>
      </c>
      <c r="V562" s="40">
        <f t="shared" si="123"/>
        <v>0</v>
      </c>
      <c r="W562" s="40">
        <f t="shared" si="123"/>
        <v>0</v>
      </c>
      <c r="X562" s="40">
        <f t="shared" si="123"/>
        <v>0</v>
      </c>
      <c r="Y562" s="40">
        <f t="shared" si="123"/>
        <v>0</v>
      </c>
      <c r="Z562" s="40">
        <f t="shared" si="123"/>
        <v>4903563.6399999997</v>
      </c>
      <c r="AA562" s="40">
        <f t="shared" si="123"/>
        <v>14232436.359999999</v>
      </c>
      <c r="AB562" s="41">
        <f>Z562/D562</f>
        <v>0.25624809991638792</v>
      </c>
      <c r="AC562" s="33"/>
    </row>
    <row r="563" spans="1:29" s="34" customFormat="1" ht="18" hidden="1" customHeight="1" x14ac:dyDescent="0.25">
      <c r="A563" s="42" t="s">
        <v>39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40</v>
      </c>
      <c r="B564" s="40">
        <f t="shared" ref="B564:AA564" si="124">B563+B562</f>
        <v>19136000</v>
      </c>
      <c r="C564" s="40">
        <f t="shared" si="124"/>
        <v>0</v>
      </c>
      <c r="D564" s="40">
        <f t="shared" si="124"/>
        <v>19136000</v>
      </c>
      <c r="E564" s="40">
        <f t="shared" si="124"/>
        <v>2633592.42</v>
      </c>
      <c r="F564" s="40">
        <f t="shared" si="124"/>
        <v>2269971.2200000002</v>
      </c>
      <c r="G564" s="40">
        <f t="shared" si="124"/>
        <v>0</v>
      </c>
      <c r="H564" s="40">
        <f t="shared" si="124"/>
        <v>0</v>
      </c>
      <c r="I564" s="40">
        <f t="shared" si="124"/>
        <v>0</v>
      </c>
      <c r="J564" s="40">
        <f t="shared" si="124"/>
        <v>0</v>
      </c>
      <c r="K564" s="40">
        <f t="shared" si="124"/>
        <v>0</v>
      </c>
      <c r="L564" s="40">
        <f t="shared" si="124"/>
        <v>0</v>
      </c>
      <c r="M564" s="40">
        <f t="shared" si="124"/>
        <v>0</v>
      </c>
      <c r="N564" s="40">
        <f t="shared" si="124"/>
        <v>830755.27</v>
      </c>
      <c r="O564" s="40">
        <f t="shared" si="124"/>
        <v>1401061.22</v>
      </c>
      <c r="P564" s="40">
        <f t="shared" si="124"/>
        <v>401775.93</v>
      </c>
      <c r="Q564" s="40">
        <f t="shared" si="124"/>
        <v>550616.92999999993</v>
      </c>
      <c r="R564" s="40">
        <f t="shared" si="124"/>
        <v>619274.98</v>
      </c>
      <c r="S564" s="40">
        <f t="shared" si="124"/>
        <v>1100079.31</v>
      </c>
      <c r="T564" s="40">
        <f t="shared" si="124"/>
        <v>0</v>
      </c>
      <c r="U564" s="40">
        <f t="shared" si="124"/>
        <v>0</v>
      </c>
      <c r="V564" s="40">
        <f t="shared" si="124"/>
        <v>0</v>
      </c>
      <c r="W564" s="40">
        <f t="shared" si="124"/>
        <v>0</v>
      </c>
      <c r="X564" s="40">
        <f t="shared" si="124"/>
        <v>0</v>
      </c>
      <c r="Y564" s="40">
        <f t="shared" si="124"/>
        <v>0</v>
      </c>
      <c r="Z564" s="40">
        <f t="shared" si="124"/>
        <v>4903563.6399999997</v>
      </c>
      <c r="AA564" s="40">
        <f t="shared" si="124"/>
        <v>14232436.359999999</v>
      </c>
      <c r="AB564" s="41">
        <f>Z564/D564</f>
        <v>0.25624809991638792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7" t="s">
        <v>48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34</v>
      </c>
      <c r="B568" s="32">
        <f>[1]consoCURRENT!E11796</f>
        <v>16304000</v>
      </c>
      <c r="C568" s="32">
        <f>[1]consoCURRENT!F11796</f>
        <v>0</v>
      </c>
      <c r="D568" s="32">
        <f>[1]consoCURRENT!G11796</f>
        <v>16304000</v>
      </c>
      <c r="E568" s="32">
        <f>[1]consoCURRENT!H11796</f>
        <v>3667838.7800000003</v>
      </c>
      <c r="F568" s="32">
        <f>[1]consoCURRENT!I11796</f>
        <v>4311743.5999999996</v>
      </c>
      <c r="G568" s="32">
        <f>[1]consoCURRENT!J11796</f>
        <v>0</v>
      </c>
      <c r="H568" s="32">
        <f>[1]consoCURRENT!K11796</f>
        <v>0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1126801.03</v>
      </c>
      <c r="O568" s="32">
        <f>[1]consoCURRENT!R11796</f>
        <v>1126801.03</v>
      </c>
      <c r="P568" s="32">
        <f>[1]consoCURRENT!S11796</f>
        <v>1414236.72</v>
      </c>
      <c r="Q568" s="32">
        <f>[1]consoCURRENT!T11796</f>
        <v>1007042</v>
      </c>
      <c r="R568" s="32">
        <f>[1]consoCURRENT!U11796</f>
        <v>1621481.06</v>
      </c>
      <c r="S568" s="32">
        <f>[1]consoCURRENT!V11796</f>
        <v>1683220.54</v>
      </c>
      <c r="T568" s="32">
        <f>[1]consoCURRENT!W11796</f>
        <v>0</v>
      </c>
      <c r="U568" s="32">
        <f>[1]consoCURRENT!X11796</f>
        <v>0</v>
      </c>
      <c r="V568" s="32">
        <f>[1]consoCURRENT!Y11796</f>
        <v>0</v>
      </c>
      <c r="W568" s="32">
        <f>[1]consoCURRENT!Z11796</f>
        <v>0</v>
      </c>
      <c r="X568" s="32">
        <f>[1]consoCURRENT!AA11796</f>
        <v>0</v>
      </c>
      <c r="Y568" s="32">
        <f>[1]consoCURRENT!AB11796</f>
        <v>0</v>
      </c>
      <c r="Z568" s="32">
        <f>SUM(M568:Y568)</f>
        <v>7979582.3799999999</v>
      </c>
      <c r="AA568" s="32">
        <f>D568-Z568</f>
        <v>8324417.6200000001</v>
      </c>
      <c r="AB568" s="38">
        <f>Z568/D568</f>
        <v>0.48942482703631013</v>
      </c>
      <c r="AC568" s="33"/>
    </row>
    <row r="569" spans="1:29" s="34" customFormat="1" ht="18" customHeight="1" x14ac:dyDescent="0.2">
      <c r="A569" s="37" t="s">
        <v>35</v>
      </c>
      <c r="B569" s="32">
        <f>[1]consoCURRENT!E11909</f>
        <v>7653000</v>
      </c>
      <c r="C569" s="32">
        <f>[1]consoCURRENT!F11909</f>
        <v>0</v>
      </c>
      <c r="D569" s="32">
        <f>[1]consoCURRENT!G11909</f>
        <v>7653000</v>
      </c>
      <c r="E569" s="32">
        <f>[1]consoCURRENT!H11909</f>
        <v>2314777.02</v>
      </c>
      <c r="F569" s="32">
        <f>[1]consoCURRENT!I11909</f>
        <v>675549.59</v>
      </c>
      <c r="G569" s="32">
        <f>[1]consoCURRENT!J11909</f>
        <v>0</v>
      </c>
      <c r="H569" s="32">
        <f>[1]consoCURRENT!K11909</f>
        <v>0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331890</v>
      </c>
      <c r="O569" s="32">
        <f>[1]consoCURRENT!R11909</f>
        <v>387569.65</v>
      </c>
      <c r="P569" s="32">
        <f>[1]consoCURRENT!S11909</f>
        <v>1595317.37</v>
      </c>
      <c r="Q569" s="32">
        <f>[1]consoCURRENT!T11909</f>
        <v>262749.39</v>
      </c>
      <c r="R569" s="32">
        <f>[1]consoCURRENT!U11909</f>
        <v>364344.23</v>
      </c>
      <c r="S569" s="32">
        <f>[1]consoCURRENT!V11909</f>
        <v>48455.97</v>
      </c>
      <c r="T569" s="32">
        <f>[1]consoCURRENT!W11909</f>
        <v>0</v>
      </c>
      <c r="U569" s="32">
        <f>[1]consoCURRENT!X11909</f>
        <v>0</v>
      </c>
      <c r="V569" s="32">
        <f>[1]consoCURRENT!Y11909</f>
        <v>0</v>
      </c>
      <c r="W569" s="32">
        <f>[1]consoCURRENT!Z11909</f>
        <v>0</v>
      </c>
      <c r="X569" s="32">
        <f>[1]consoCURRENT!AA11909</f>
        <v>0</v>
      </c>
      <c r="Y569" s="32">
        <f>[1]consoCURRENT!AB11909</f>
        <v>0</v>
      </c>
      <c r="Z569" s="32">
        <f>SUM(M569:Y569)</f>
        <v>2990326.6100000003</v>
      </c>
      <c r="AA569" s="32">
        <f>D569-Z569</f>
        <v>4662673.3899999997</v>
      </c>
      <c r="AB569" s="38">
        <f>Z569/D569</f>
        <v>0.39073913628642365</v>
      </c>
      <c r="AC569" s="33"/>
    </row>
    <row r="570" spans="1:29" s="34" customFormat="1" ht="18" customHeight="1" x14ac:dyDescent="0.2">
      <c r="A570" s="37" t="s">
        <v>36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>SUM(M570:Y570)</f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37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>SUM(M571:Y571)</f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38</v>
      </c>
      <c r="B572" s="40">
        <f t="shared" ref="B572:AA572" si="125">SUM(B568:B571)</f>
        <v>23957000</v>
      </c>
      <c r="C572" s="40">
        <f t="shared" si="125"/>
        <v>0</v>
      </c>
      <c r="D572" s="40">
        <f t="shared" si="125"/>
        <v>23957000</v>
      </c>
      <c r="E572" s="40">
        <f t="shared" si="125"/>
        <v>5982615.8000000007</v>
      </c>
      <c r="F572" s="40">
        <f t="shared" si="125"/>
        <v>4987293.1899999995</v>
      </c>
      <c r="G572" s="40">
        <f t="shared" si="125"/>
        <v>0</v>
      </c>
      <c r="H572" s="40">
        <f t="shared" si="125"/>
        <v>0</v>
      </c>
      <c r="I572" s="40">
        <f t="shared" si="125"/>
        <v>0</v>
      </c>
      <c r="J572" s="40">
        <f t="shared" si="125"/>
        <v>0</v>
      </c>
      <c r="K572" s="40">
        <f t="shared" si="125"/>
        <v>0</v>
      </c>
      <c r="L572" s="40">
        <f t="shared" si="125"/>
        <v>0</v>
      </c>
      <c r="M572" s="40">
        <f t="shared" si="125"/>
        <v>0</v>
      </c>
      <c r="N572" s="40">
        <f t="shared" si="125"/>
        <v>1458691.03</v>
      </c>
      <c r="O572" s="40">
        <f t="shared" si="125"/>
        <v>1514370.6800000002</v>
      </c>
      <c r="P572" s="40">
        <f t="shared" si="125"/>
        <v>3009554.09</v>
      </c>
      <c r="Q572" s="40">
        <f t="shared" si="125"/>
        <v>1269791.3900000001</v>
      </c>
      <c r="R572" s="40">
        <f t="shared" si="125"/>
        <v>1985825.29</v>
      </c>
      <c r="S572" s="40">
        <f t="shared" si="125"/>
        <v>1731676.51</v>
      </c>
      <c r="T572" s="40">
        <f t="shared" si="125"/>
        <v>0</v>
      </c>
      <c r="U572" s="40">
        <f t="shared" si="125"/>
        <v>0</v>
      </c>
      <c r="V572" s="40">
        <f t="shared" si="125"/>
        <v>0</v>
      </c>
      <c r="W572" s="40">
        <f t="shared" si="125"/>
        <v>0</v>
      </c>
      <c r="X572" s="40">
        <f t="shared" si="125"/>
        <v>0</v>
      </c>
      <c r="Y572" s="40">
        <f t="shared" si="125"/>
        <v>0</v>
      </c>
      <c r="Z572" s="40">
        <f t="shared" si="125"/>
        <v>10969908.99</v>
      </c>
      <c r="AA572" s="40">
        <f t="shared" si="125"/>
        <v>12987091.01</v>
      </c>
      <c r="AB572" s="41">
        <f>Z572/D572</f>
        <v>0.45789994531869599</v>
      </c>
      <c r="AC572" s="33"/>
    </row>
    <row r="573" spans="1:29" s="34" customFormat="1" ht="18" hidden="1" customHeight="1" x14ac:dyDescent="0.25">
      <c r="A573" s="42" t="s">
        <v>39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40</v>
      </c>
      <c r="B574" s="40">
        <f t="shared" ref="B574:AA574" si="126">B573+B572</f>
        <v>23957000</v>
      </c>
      <c r="C574" s="40">
        <f t="shared" si="126"/>
        <v>0</v>
      </c>
      <c r="D574" s="40">
        <f t="shared" si="126"/>
        <v>23957000</v>
      </c>
      <c r="E574" s="40">
        <f t="shared" si="126"/>
        <v>5982615.8000000007</v>
      </c>
      <c r="F574" s="40">
        <f t="shared" si="126"/>
        <v>4987293.1899999995</v>
      </c>
      <c r="G574" s="40">
        <f t="shared" si="126"/>
        <v>0</v>
      </c>
      <c r="H574" s="40">
        <f t="shared" si="126"/>
        <v>0</v>
      </c>
      <c r="I574" s="40">
        <f t="shared" si="126"/>
        <v>0</v>
      </c>
      <c r="J574" s="40">
        <f t="shared" si="126"/>
        <v>0</v>
      </c>
      <c r="K574" s="40">
        <f t="shared" si="126"/>
        <v>0</v>
      </c>
      <c r="L574" s="40">
        <f t="shared" si="126"/>
        <v>0</v>
      </c>
      <c r="M574" s="40">
        <f t="shared" si="126"/>
        <v>0</v>
      </c>
      <c r="N574" s="40">
        <f t="shared" si="126"/>
        <v>1458691.03</v>
      </c>
      <c r="O574" s="40">
        <f t="shared" si="126"/>
        <v>1514370.6800000002</v>
      </c>
      <c r="P574" s="40">
        <f t="shared" si="126"/>
        <v>3009554.09</v>
      </c>
      <c r="Q574" s="40">
        <f t="shared" si="126"/>
        <v>1269791.3900000001</v>
      </c>
      <c r="R574" s="40">
        <f t="shared" si="126"/>
        <v>1985825.29</v>
      </c>
      <c r="S574" s="40">
        <f t="shared" si="126"/>
        <v>1731676.51</v>
      </c>
      <c r="T574" s="40">
        <f t="shared" si="126"/>
        <v>0</v>
      </c>
      <c r="U574" s="40">
        <f t="shared" si="126"/>
        <v>0</v>
      </c>
      <c r="V574" s="40">
        <f t="shared" si="126"/>
        <v>0</v>
      </c>
      <c r="W574" s="40">
        <f t="shared" si="126"/>
        <v>0</v>
      </c>
      <c r="X574" s="40">
        <f t="shared" si="126"/>
        <v>0</v>
      </c>
      <c r="Y574" s="40">
        <f t="shared" si="126"/>
        <v>0</v>
      </c>
      <c r="Z574" s="40">
        <f t="shared" si="126"/>
        <v>10969908.99</v>
      </c>
      <c r="AA574" s="40">
        <f t="shared" si="126"/>
        <v>12987091.01</v>
      </c>
      <c r="AB574" s="41">
        <f>Z574/D574</f>
        <v>0.45789994531869599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7" t="s">
        <v>49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34</v>
      </c>
      <c r="B578" s="32">
        <f>[1]consoCURRENT!E12009</f>
        <v>15449000</v>
      </c>
      <c r="C578" s="32">
        <f>[1]consoCURRENT!F12009</f>
        <v>0</v>
      </c>
      <c r="D578" s="32">
        <f>[1]consoCURRENT!G12009</f>
        <v>15449000</v>
      </c>
      <c r="E578" s="32">
        <f>[1]consoCURRENT!H12009</f>
        <v>11798222.240000002</v>
      </c>
      <c r="F578" s="32">
        <f>[1]consoCURRENT!I12009</f>
        <v>1165354.4600000002</v>
      </c>
      <c r="G578" s="32">
        <f>[1]consoCURRENT!J12009</f>
        <v>0</v>
      </c>
      <c r="H578" s="32">
        <f>[1]consoCURRENT!K12009</f>
        <v>0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11261694.890000001</v>
      </c>
      <c r="O578" s="32">
        <f>[1]consoCURRENT!R12009</f>
        <v>273173.13</v>
      </c>
      <c r="P578" s="32">
        <f>[1]consoCURRENT!S12009</f>
        <v>263354.21999999997</v>
      </c>
      <c r="Q578" s="32">
        <f>[1]consoCURRENT!T12009</f>
        <v>213375.72</v>
      </c>
      <c r="R578" s="32">
        <f>[1]consoCURRENT!U12009</f>
        <v>845290.88</v>
      </c>
      <c r="S578" s="32">
        <f>[1]consoCURRENT!V12009</f>
        <v>106687.86</v>
      </c>
      <c r="T578" s="32">
        <f>[1]consoCURRENT!W12009</f>
        <v>0</v>
      </c>
      <c r="U578" s="32">
        <f>[1]consoCURRENT!X12009</f>
        <v>0</v>
      </c>
      <c r="V578" s="32">
        <f>[1]consoCURRENT!Y12009</f>
        <v>0</v>
      </c>
      <c r="W578" s="32">
        <f>[1]consoCURRENT!Z12009</f>
        <v>0</v>
      </c>
      <c r="X578" s="32">
        <f>[1]consoCURRENT!AA12009</f>
        <v>0</v>
      </c>
      <c r="Y578" s="32">
        <f>[1]consoCURRENT!AB12009</f>
        <v>0</v>
      </c>
      <c r="Z578" s="32">
        <f>SUM(M578:Y578)</f>
        <v>12963576.700000003</v>
      </c>
      <c r="AA578" s="32">
        <f>D578-Z578</f>
        <v>2485423.299999997</v>
      </c>
      <c r="AB578" s="38">
        <f>Z578/D578</f>
        <v>0.83912076509806477</v>
      </c>
      <c r="AC578" s="33"/>
    </row>
    <row r="579" spans="1:29" s="34" customFormat="1" ht="18" customHeight="1" x14ac:dyDescent="0.2">
      <c r="A579" s="37" t="s">
        <v>35</v>
      </c>
      <c r="B579" s="32">
        <f>[1]consoCURRENT!E12122</f>
        <v>11599000</v>
      </c>
      <c r="C579" s="32">
        <f>[1]consoCURRENT!F12122</f>
        <v>0</v>
      </c>
      <c r="D579" s="32">
        <f>[1]consoCURRENT!G12122</f>
        <v>11599000</v>
      </c>
      <c r="E579" s="32">
        <f>[1]consoCURRENT!H12122</f>
        <v>6156329.1700000009</v>
      </c>
      <c r="F579" s="32">
        <f>[1]consoCURRENT!I12122</f>
        <v>732041.52</v>
      </c>
      <c r="G579" s="32">
        <f>[1]consoCURRENT!J12122</f>
        <v>0</v>
      </c>
      <c r="H579" s="32">
        <f>[1]consoCURRENT!K12122</f>
        <v>0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5107964.58</v>
      </c>
      <c r="O579" s="32">
        <f>[1]consoCURRENT!R12122</f>
        <v>546636.63</v>
      </c>
      <c r="P579" s="32">
        <f>[1]consoCURRENT!S12122</f>
        <v>501727.96</v>
      </c>
      <c r="Q579" s="32">
        <f>[1]consoCURRENT!T12122</f>
        <v>264644.5</v>
      </c>
      <c r="R579" s="32">
        <f>[1]consoCURRENT!U12122</f>
        <v>243017.45</v>
      </c>
      <c r="S579" s="32">
        <f>[1]consoCURRENT!V12122</f>
        <v>224379.57</v>
      </c>
      <c r="T579" s="32">
        <f>[1]consoCURRENT!W12122</f>
        <v>0</v>
      </c>
      <c r="U579" s="32">
        <f>[1]consoCURRENT!X12122</f>
        <v>0</v>
      </c>
      <c r="V579" s="32">
        <f>[1]consoCURRENT!Y12122</f>
        <v>0</v>
      </c>
      <c r="W579" s="32">
        <f>[1]consoCURRENT!Z12122</f>
        <v>0</v>
      </c>
      <c r="X579" s="32">
        <f>[1]consoCURRENT!AA12122</f>
        <v>0</v>
      </c>
      <c r="Y579" s="32">
        <f>[1]consoCURRENT!AB12122</f>
        <v>0</v>
      </c>
      <c r="Z579" s="32">
        <f>SUM(M579:Y579)</f>
        <v>6888370.6900000004</v>
      </c>
      <c r="AA579" s="32">
        <f>D579-Z579</f>
        <v>4710629.3099999996</v>
      </c>
      <c r="AB579" s="38">
        <f>Z579/D579</f>
        <v>0.59387625571169933</v>
      </c>
      <c r="AC579" s="33"/>
    </row>
    <row r="580" spans="1:29" s="34" customFormat="1" ht="18" customHeight="1" x14ac:dyDescent="0.2">
      <c r="A580" s="37" t="s">
        <v>36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>SUM(M580:Y580)</f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37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>SUM(M581:Y581)</f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38</v>
      </c>
      <c r="B582" s="40">
        <f t="shared" ref="B582:AA582" si="127">SUM(B578:B581)</f>
        <v>27048000</v>
      </c>
      <c r="C582" s="40">
        <f t="shared" si="127"/>
        <v>0</v>
      </c>
      <c r="D582" s="40">
        <f t="shared" si="127"/>
        <v>27048000</v>
      </c>
      <c r="E582" s="40">
        <f t="shared" si="127"/>
        <v>17954551.410000004</v>
      </c>
      <c r="F582" s="40">
        <f t="shared" si="127"/>
        <v>1897395.9800000002</v>
      </c>
      <c r="G582" s="40">
        <f t="shared" si="127"/>
        <v>0</v>
      </c>
      <c r="H582" s="40">
        <f t="shared" si="127"/>
        <v>0</v>
      </c>
      <c r="I582" s="40">
        <f t="shared" si="127"/>
        <v>0</v>
      </c>
      <c r="J582" s="40">
        <f t="shared" si="127"/>
        <v>0</v>
      </c>
      <c r="K582" s="40">
        <f t="shared" si="127"/>
        <v>0</v>
      </c>
      <c r="L582" s="40">
        <f t="shared" si="127"/>
        <v>0</v>
      </c>
      <c r="M582" s="40">
        <f t="shared" si="127"/>
        <v>0</v>
      </c>
      <c r="N582" s="40">
        <f t="shared" si="127"/>
        <v>16369659.470000001</v>
      </c>
      <c r="O582" s="40">
        <f t="shared" si="127"/>
        <v>819809.76</v>
      </c>
      <c r="P582" s="40">
        <f t="shared" si="127"/>
        <v>765082.17999999993</v>
      </c>
      <c r="Q582" s="40">
        <f t="shared" si="127"/>
        <v>478020.22</v>
      </c>
      <c r="R582" s="40">
        <f t="shared" si="127"/>
        <v>1088308.33</v>
      </c>
      <c r="S582" s="40">
        <f t="shared" si="127"/>
        <v>331067.43</v>
      </c>
      <c r="T582" s="40">
        <f t="shared" si="127"/>
        <v>0</v>
      </c>
      <c r="U582" s="40">
        <f t="shared" si="127"/>
        <v>0</v>
      </c>
      <c r="V582" s="40">
        <f t="shared" si="127"/>
        <v>0</v>
      </c>
      <c r="W582" s="40">
        <f t="shared" si="127"/>
        <v>0</v>
      </c>
      <c r="X582" s="40">
        <f t="shared" si="127"/>
        <v>0</v>
      </c>
      <c r="Y582" s="40">
        <f t="shared" si="127"/>
        <v>0</v>
      </c>
      <c r="Z582" s="40">
        <f t="shared" si="127"/>
        <v>19851947.390000004</v>
      </c>
      <c r="AA582" s="40">
        <f t="shared" si="127"/>
        <v>7196052.6099999966</v>
      </c>
      <c r="AB582" s="41">
        <f>Z582/D582</f>
        <v>0.73395250628512287</v>
      </c>
      <c r="AC582" s="33"/>
    </row>
    <row r="583" spans="1:29" s="34" customFormat="1" ht="18" hidden="1" customHeight="1" x14ac:dyDescent="0.25">
      <c r="A583" s="42" t="s">
        <v>39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40</v>
      </c>
      <c r="B584" s="40">
        <f t="shared" ref="B584:AA584" si="128">B583+B582</f>
        <v>27048000</v>
      </c>
      <c r="C584" s="40">
        <f t="shared" si="128"/>
        <v>0</v>
      </c>
      <c r="D584" s="40">
        <f t="shared" si="128"/>
        <v>27048000</v>
      </c>
      <c r="E584" s="40">
        <f t="shared" si="128"/>
        <v>17954551.410000004</v>
      </c>
      <c r="F584" s="40">
        <f t="shared" si="128"/>
        <v>1897395.9800000002</v>
      </c>
      <c r="G584" s="40">
        <f t="shared" si="128"/>
        <v>0</v>
      </c>
      <c r="H584" s="40">
        <f t="shared" si="128"/>
        <v>0</v>
      </c>
      <c r="I584" s="40">
        <f t="shared" si="128"/>
        <v>0</v>
      </c>
      <c r="J584" s="40">
        <f t="shared" si="128"/>
        <v>0</v>
      </c>
      <c r="K584" s="40">
        <f t="shared" si="128"/>
        <v>0</v>
      </c>
      <c r="L584" s="40">
        <f t="shared" si="128"/>
        <v>0</v>
      </c>
      <c r="M584" s="40">
        <f t="shared" si="128"/>
        <v>0</v>
      </c>
      <c r="N584" s="40">
        <f t="shared" si="128"/>
        <v>16369659.470000001</v>
      </c>
      <c r="O584" s="40">
        <f t="shared" si="128"/>
        <v>819809.76</v>
      </c>
      <c r="P584" s="40">
        <f t="shared" si="128"/>
        <v>765082.17999999993</v>
      </c>
      <c r="Q584" s="40">
        <f t="shared" si="128"/>
        <v>478020.22</v>
      </c>
      <c r="R584" s="40">
        <f t="shared" si="128"/>
        <v>1088308.33</v>
      </c>
      <c r="S584" s="40">
        <f t="shared" si="128"/>
        <v>331067.43</v>
      </c>
      <c r="T584" s="40">
        <f t="shared" si="128"/>
        <v>0</v>
      </c>
      <c r="U584" s="40">
        <f t="shared" si="128"/>
        <v>0</v>
      </c>
      <c r="V584" s="40">
        <f t="shared" si="128"/>
        <v>0</v>
      </c>
      <c r="W584" s="40">
        <f t="shared" si="128"/>
        <v>0</v>
      </c>
      <c r="X584" s="40">
        <f t="shared" si="128"/>
        <v>0</v>
      </c>
      <c r="Y584" s="40">
        <f t="shared" si="128"/>
        <v>0</v>
      </c>
      <c r="Z584" s="40">
        <f t="shared" si="128"/>
        <v>19851947.390000004</v>
      </c>
      <c r="AA584" s="40">
        <f t="shared" si="128"/>
        <v>7196052.6099999966</v>
      </c>
      <c r="AB584" s="41">
        <f>Z584/D584</f>
        <v>0.73395250628512287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7" t="s">
        <v>50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34</v>
      </c>
      <c r="B588" s="32">
        <f>[1]consoCURRENT!E12222</f>
        <v>12382000</v>
      </c>
      <c r="C588" s="32">
        <f>[1]consoCURRENT!F12222</f>
        <v>0</v>
      </c>
      <c r="D588" s="32">
        <f>[1]consoCURRENT!G12222</f>
        <v>12382000</v>
      </c>
      <c r="E588" s="32">
        <f>[1]consoCURRENT!H12222</f>
        <v>2750745.0999999996</v>
      </c>
      <c r="F588" s="32">
        <f>[1]consoCURRENT!I12222</f>
        <v>3359905.7900000005</v>
      </c>
      <c r="G588" s="32">
        <f>[1]consoCURRENT!J12222</f>
        <v>0</v>
      </c>
      <c r="H588" s="32">
        <f>[1]consoCURRENT!K12222</f>
        <v>0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831979.51</v>
      </c>
      <c r="O588" s="32">
        <f>[1]consoCURRENT!R12222</f>
        <v>831979.51</v>
      </c>
      <c r="P588" s="32">
        <f>[1]consoCURRENT!S12222</f>
        <v>1086786.0799999998</v>
      </c>
      <c r="Q588" s="32">
        <f>[1]consoCURRENT!T12222</f>
        <v>870831.70000000007</v>
      </c>
      <c r="R588" s="32">
        <f>[1]consoCURRENT!U12222</f>
        <v>1599685.1</v>
      </c>
      <c r="S588" s="32">
        <f>[1]consoCURRENT!V12222</f>
        <v>889388.99000000011</v>
      </c>
      <c r="T588" s="32">
        <f>[1]consoCURRENT!W12222</f>
        <v>0</v>
      </c>
      <c r="U588" s="32">
        <f>[1]consoCURRENT!X12222</f>
        <v>0</v>
      </c>
      <c r="V588" s="32">
        <f>[1]consoCURRENT!Y12222</f>
        <v>0</v>
      </c>
      <c r="W588" s="32">
        <f>[1]consoCURRENT!Z12222</f>
        <v>0</v>
      </c>
      <c r="X588" s="32">
        <f>[1]consoCURRENT!AA12222</f>
        <v>0</v>
      </c>
      <c r="Y588" s="32">
        <f>[1]consoCURRENT!AB12222</f>
        <v>0</v>
      </c>
      <c r="Z588" s="32">
        <f>SUM(M588:Y588)</f>
        <v>6110650.8900000006</v>
      </c>
      <c r="AA588" s="32">
        <f>D588-Z588</f>
        <v>6271349.1099999994</v>
      </c>
      <c r="AB588" s="38">
        <f>Z588/D588</f>
        <v>0.49351081327733815</v>
      </c>
      <c r="AC588" s="33"/>
    </row>
    <row r="589" spans="1:29" s="34" customFormat="1" ht="18" customHeight="1" x14ac:dyDescent="0.2">
      <c r="A589" s="37" t="s">
        <v>35</v>
      </c>
      <c r="B589" s="32">
        <f>[1]consoCURRENT!E12335</f>
        <v>9066000</v>
      </c>
      <c r="C589" s="32">
        <f>[1]consoCURRENT!F12335</f>
        <v>0</v>
      </c>
      <c r="D589" s="32">
        <f>[1]consoCURRENT!G12335</f>
        <v>9066000</v>
      </c>
      <c r="E589" s="32">
        <f>[1]consoCURRENT!H12335</f>
        <v>5954225.6899999995</v>
      </c>
      <c r="F589" s="32">
        <f>[1]consoCURRENT!I12335</f>
        <v>1369869.7100000002</v>
      </c>
      <c r="G589" s="32">
        <f>[1]consoCURRENT!J12335</f>
        <v>0</v>
      </c>
      <c r="H589" s="32">
        <f>[1]consoCURRENT!K12335</f>
        <v>0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249312.44</v>
      </c>
      <c r="O589" s="32">
        <f>[1]consoCURRENT!R12335</f>
        <v>3164470.1399999997</v>
      </c>
      <c r="P589" s="32">
        <f>[1]consoCURRENT!S12335</f>
        <v>2540443.11</v>
      </c>
      <c r="Q589" s="32">
        <f>[1]consoCURRENT!T12335</f>
        <v>1330293.1600000001</v>
      </c>
      <c r="R589" s="32">
        <f>[1]consoCURRENT!U12335</f>
        <v>17748.98</v>
      </c>
      <c r="S589" s="32">
        <f>[1]consoCURRENT!V12335</f>
        <v>21827.57</v>
      </c>
      <c r="T589" s="32">
        <f>[1]consoCURRENT!W12335</f>
        <v>0</v>
      </c>
      <c r="U589" s="32">
        <f>[1]consoCURRENT!X12335</f>
        <v>0</v>
      </c>
      <c r="V589" s="32">
        <f>[1]consoCURRENT!Y12335</f>
        <v>0</v>
      </c>
      <c r="W589" s="32">
        <f>[1]consoCURRENT!Z12335</f>
        <v>0</v>
      </c>
      <c r="X589" s="32">
        <f>[1]consoCURRENT!AA12335</f>
        <v>0</v>
      </c>
      <c r="Y589" s="32">
        <f>[1]consoCURRENT!AB12335</f>
        <v>0</v>
      </c>
      <c r="Z589" s="32">
        <f>SUM(M589:Y589)</f>
        <v>7324095.4000000004</v>
      </c>
      <c r="AA589" s="32">
        <f>D589-Z589</f>
        <v>1741904.5999999996</v>
      </c>
      <c r="AB589" s="38">
        <f>Z589/D589</f>
        <v>0.80786404147363777</v>
      </c>
      <c r="AC589" s="33"/>
    </row>
    <row r="590" spans="1:29" s="34" customFormat="1" ht="18" customHeight="1" x14ac:dyDescent="0.2">
      <c r="A590" s="37" t="s">
        <v>36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>SUM(M590:Y590)</f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37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>SUM(M591:Y591)</f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38</v>
      </c>
      <c r="B592" s="40">
        <f t="shared" ref="B592:AA592" si="129">SUM(B588:B591)</f>
        <v>21448000</v>
      </c>
      <c r="C592" s="40">
        <f t="shared" si="129"/>
        <v>0</v>
      </c>
      <c r="D592" s="40">
        <f t="shared" si="129"/>
        <v>21448000</v>
      </c>
      <c r="E592" s="40">
        <f t="shared" si="129"/>
        <v>8704970.7899999991</v>
      </c>
      <c r="F592" s="40">
        <f t="shared" si="129"/>
        <v>4729775.5000000009</v>
      </c>
      <c r="G592" s="40">
        <f t="shared" si="129"/>
        <v>0</v>
      </c>
      <c r="H592" s="40">
        <f t="shared" si="129"/>
        <v>0</v>
      </c>
      <c r="I592" s="40">
        <f t="shared" si="129"/>
        <v>0</v>
      </c>
      <c r="J592" s="40">
        <f t="shared" si="129"/>
        <v>0</v>
      </c>
      <c r="K592" s="40">
        <f t="shared" si="129"/>
        <v>0</v>
      </c>
      <c r="L592" s="40">
        <f t="shared" si="129"/>
        <v>0</v>
      </c>
      <c r="M592" s="40">
        <f t="shared" si="129"/>
        <v>0</v>
      </c>
      <c r="N592" s="40">
        <f t="shared" si="129"/>
        <v>1081291.95</v>
      </c>
      <c r="O592" s="40">
        <f t="shared" si="129"/>
        <v>3996449.6499999994</v>
      </c>
      <c r="P592" s="40">
        <f t="shared" si="129"/>
        <v>3627229.1899999995</v>
      </c>
      <c r="Q592" s="40">
        <f t="shared" si="129"/>
        <v>2201124.8600000003</v>
      </c>
      <c r="R592" s="40">
        <f t="shared" si="129"/>
        <v>1617434.08</v>
      </c>
      <c r="S592" s="40">
        <f t="shared" si="129"/>
        <v>911216.56</v>
      </c>
      <c r="T592" s="40">
        <f t="shared" si="129"/>
        <v>0</v>
      </c>
      <c r="U592" s="40">
        <f t="shared" si="129"/>
        <v>0</v>
      </c>
      <c r="V592" s="40">
        <f t="shared" si="129"/>
        <v>0</v>
      </c>
      <c r="W592" s="40">
        <f t="shared" si="129"/>
        <v>0</v>
      </c>
      <c r="X592" s="40">
        <f t="shared" si="129"/>
        <v>0</v>
      </c>
      <c r="Y592" s="40">
        <f t="shared" si="129"/>
        <v>0</v>
      </c>
      <c r="Z592" s="40">
        <f t="shared" si="129"/>
        <v>13434746.290000001</v>
      </c>
      <c r="AA592" s="40">
        <f t="shared" si="129"/>
        <v>8013253.709999999</v>
      </c>
      <c r="AB592" s="41">
        <f>Z592/D592</f>
        <v>0.62638690274151443</v>
      </c>
      <c r="AC592" s="33"/>
    </row>
    <row r="593" spans="1:29" s="34" customFormat="1" ht="18" hidden="1" customHeight="1" x14ac:dyDescent="0.25">
      <c r="A593" s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40</v>
      </c>
      <c r="B594" s="40">
        <f t="shared" ref="B594:AA594" si="130">B593+B592</f>
        <v>21448000</v>
      </c>
      <c r="C594" s="40">
        <f t="shared" si="130"/>
        <v>0</v>
      </c>
      <c r="D594" s="40">
        <f t="shared" si="130"/>
        <v>21448000</v>
      </c>
      <c r="E594" s="40">
        <f t="shared" si="130"/>
        <v>8704970.7899999991</v>
      </c>
      <c r="F594" s="40">
        <f t="shared" si="130"/>
        <v>4729775.5000000009</v>
      </c>
      <c r="G594" s="40">
        <f t="shared" si="130"/>
        <v>0</v>
      </c>
      <c r="H594" s="40">
        <f t="shared" si="130"/>
        <v>0</v>
      </c>
      <c r="I594" s="40">
        <f t="shared" si="130"/>
        <v>0</v>
      </c>
      <c r="J594" s="40">
        <f t="shared" si="130"/>
        <v>0</v>
      </c>
      <c r="K594" s="40">
        <f t="shared" si="130"/>
        <v>0</v>
      </c>
      <c r="L594" s="40">
        <f t="shared" si="130"/>
        <v>0</v>
      </c>
      <c r="M594" s="40">
        <f t="shared" si="130"/>
        <v>0</v>
      </c>
      <c r="N594" s="40">
        <f t="shared" si="130"/>
        <v>1081291.95</v>
      </c>
      <c r="O594" s="40">
        <f t="shared" si="130"/>
        <v>3996449.6499999994</v>
      </c>
      <c r="P594" s="40">
        <f t="shared" si="130"/>
        <v>3627229.1899999995</v>
      </c>
      <c r="Q594" s="40">
        <f t="shared" si="130"/>
        <v>2201124.8600000003</v>
      </c>
      <c r="R594" s="40">
        <f t="shared" si="130"/>
        <v>1617434.08</v>
      </c>
      <c r="S594" s="40">
        <f t="shared" si="130"/>
        <v>911216.56</v>
      </c>
      <c r="T594" s="40">
        <f t="shared" si="130"/>
        <v>0</v>
      </c>
      <c r="U594" s="40">
        <f t="shared" si="130"/>
        <v>0</v>
      </c>
      <c r="V594" s="40">
        <f t="shared" si="130"/>
        <v>0</v>
      </c>
      <c r="W594" s="40">
        <f t="shared" si="130"/>
        <v>0</v>
      </c>
      <c r="X594" s="40">
        <f t="shared" si="130"/>
        <v>0</v>
      </c>
      <c r="Y594" s="40">
        <f t="shared" si="130"/>
        <v>0</v>
      </c>
      <c r="Z594" s="40">
        <f t="shared" si="130"/>
        <v>13434746.290000001</v>
      </c>
      <c r="AA594" s="40">
        <f t="shared" si="130"/>
        <v>8013253.709999999</v>
      </c>
      <c r="AB594" s="41">
        <f>Z594/D594</f>
        <v>0.62638690274151443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35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3"/>
    </row>
    <row r="597" spans="1:29" s="34" customFormat="1" ht="15" customHeight="1" x14ac:dyDescent="0.25">
      <c r="A597" s="47" t="s">
        <v>51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34</v>
      </c>
      <c r="B598" s="32">
        <f>[1]consoCURRENT!E12435</f>
        <v>9933000</v>
      </c>
      <c r="C598" s="32">
        <f>[1]consoCURRENT!F12435</f>
        <v>0</v>
      </c>
      <c r="D598" s="32">
        <f>[1]consoCURRENT!G12435</f>
        <v>9933000</v>
      </c>
      <c r="E598" s="32">
        <f>[1]consoCURRENT!H12435</f>
        <v>2242168.6</v>
      </c>
      <c r="F598" s="32">
        <f>[1]consoCURRENT!I12435</f>
        <v>3018468.53</v>
      </c>
      <c r="G598" s="32">
        <f>[1]consoCURRENT!J12435</f>
        <v>0</v>
      </c>
      <c r="H598" s="32">
        <f>[1]consoCURRENT!K12435</f>
        <v>0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604316</v>
      </c>
      <c r="O598" s="32">
        <f>[1]consoCURRENT!R12435</f>
        <v>683860.74</v>
      </c>
      <c r="P598" s="32">
        <f>[1]consoCURRENT!S12435</f>
        <v>953991.8600000001</v>
      </c>
      <c r="Q598" s="32">
        <f>[1]consoCURRENT!T12435</f>
        <v>722148.07</v>
      </c>
      <c r="R598" s="32">
        <f>[1]consoCURRENT!U12435</f>
        <v>1396365</v>
      </c>
      <c r="S598" s="32">
        <f>[1]consoCURRENT!V12435</f>
        <v>899955.46</v>
      </c>
      <c r="T598" s="32">
        <f>[1]consoCURRENT!W12435</f>
        <v>0</v>
      </c>
      <c r="U598" s="32">
        <f>[1]consoCURRENT!X12435</f>
        <v>0</v>
      </c>
      <c r="V598" s="32">
        <f>[1]consoCURRENT!Y12435</f>
        <v>0</v>
      </c>
      <c r="W598" s="32">
        <f>[1]consoCURRENT!Z12435</f>
        <v>0</v>
      </c>
      <c r="X598" s="32">
        <f>[1]consoCURRENT!AA12435</f>
        <v>0</v>
      </c>
      <c r="Y598" s="32">
        <f>[1]consoCURRENT!AB12435</f>
        <v>0</v>
      </c>
      <c r="Z598" s="32">
        <f>SUM(M598:Y598)</f>
        <v>5260637.13</v>
      </c>
      <c r="AA598" s="32">
        <f>D598-Z598</f>
        <v>4672362.87</v>
      </c>
      <c r="AB598" s="38">
        <f>Z598/D598</f>
        <v>0.52961211416490483</v>
      </c>
      <c r="AC598" s="33"/>
    </row>
    <row r="599" spans="1:29" s="34" customFormat="1" ht="18" customHeight="1" x14ac:dyDescent="0.2">
      <c r="A599" s="37" t="s">
        <v>35</v>
      </c>
      <c r="B599" s="32">
        <f>[1]consoCURRENT!E12548</f>
        <v>9006000</v>
      </c>
      <c r="C599" s="32">
        <f>[1]consoCURRENT!F12548</f>
        <v>0</v>
      </c>
      <c r="D599" s="32">
        <f>[1]consoCURRENT!G12548</f>
        <v>9006000</v>
      </c>
      <c r="E599" s="32">
        <f>[1]consoCURRENT!H12548</f>
        <v>6579368.3699999992</v>
      </c>
      <c r="F599" s="32">
        <f>[1]consoCURRENT!I12548</f>
        <v>1981163.5900000008</v>
      </c>
      <c r="G599" s="32">
        <f>[1]consoCURRENT!J12548</f>
        <v>0</v>
      </c>
      <c r="H599" s="32">
        <f>[1]consoCURRENT!K12548</f>
        <v>0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764292.75</v>
      </c>
      <c r="O599" s="32">
        <f>[1]consoCURRENT!R12548</f>
        <v>2056714.33</v>
      </c>
      <c r="P599" s="32">
        <f>[1]consoCURRENT!S12548</f>
        <v>3758361.2899999996</v>
      </c>
      <c r="Q599" s="32">
        <f>[1]consoCURRENT!T12548</f>
        <v>1530960.5900000008</v>
      </c>
      <c r="R599" s="32">
        <f>[1]consoCURRENT!U12548</f>
        <v>260835.00000000012</v>
      </c>
      <c r="S599" s="32">
        <f>[1]consoCURRENT!V12548</f>
        <v>189368</v>
      </c>
      <c r="T599" s="32">
        <f>[1]consoCURRENT!W12548</f>
        <v>0</v>
      </c>
      <c r="U599" s="32">
        <f>[1]consoCURRENT!X12548</f>
        <v>0</v>
      </c>
      <c r="V599" s="32">
        <f>[1]consoCURRENT!Y12548</f>
        <v>0</v>
      </c>
      <c r="W599" s="32">
        <f>[1]consoCURRENT!Z12548</f>
        <v>0</v>
      </c>
      <c r="X599" s="32">
        <f>[1]consoCURRENT!AA12548</f>
        <v>0</v>
      </c>
      <c r="Y599" s="32">
        <f>[1]consoCURRENT!AB12548</f>
        <v>0</v>
      </c>
      <c r="Z599" s="32">
        <f>SUM(M599:Y599)</f>
        <v>8560531.9600000009</v>
      </c>
      <c r="AA599" s="32">
        <f>D599-Z599</f>
        <v>445468.03999999911</v>
      </c>
      <c r="AB599" s="38">
        <f>Z599/D599</f>
        <v>0.95053652675993794</v>
      </c>
      <c r="AC599" s="33"/>
    </row>
    <row r="600" spans="1:29" s="34" customFormat="1" ht="18" customHeight="1" x14ac:dyDescent="0.2">
      <c r="A600" s="37" t="s">
        <v>36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>SUM(M600:Y600)</f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37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>SUM(M601:Y601)</f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38</v>
      </c>
      <c r="B602" s="40">
        <f t="shared" ref="B602:AA602" si="131">SUM(B598:B601)</f>
        <v>18939000</v>
      </c>
      <c r="C602" s="40">
        <f t="shared" si="131"/>
        <v>0</v>
      </c>
      <c r="D602" s="40">
        <f t="shared" si="131"/>
        <v>18939000</v>
      </c>
      <c r="E602" s="40">
        <f t="shared" si="131"/>
        <v>8821536.9699999988</v>
      </c>
      <c r="F602" s="40">
        <f t="shared" si="131"/>
        <v>4999632.120000001</v>
      </c>
      <c r="G602" s="40">
        <f t="shared" si="131"/>
        <v>0</v>
      </c>
      <c r="H602" s="40">
        <f t="shared" si="131"/>
        <v>0</v>
      </c>
      <c r="I602" s="40">
        <f t="shared" si="131"/>
        <v>0</v>
      </c>
      <c r="J602" s="40">
        <f t="shared" si="131"/>
        <v>0</v>
      </c>
      <c r="K602" s="40">
        <f t="shared" si="131"/>
        <v>0</v>
      </c>
      <c r="L602" s="40">
        <f t="shared" si="131"/>
        <v>0</v>
      </c>
      <c r="M602" s="40">
        <f t="shared" si="131"/>
        <v>0</v>
      </c>
      <c r="N602" s="40">
        <f t="shared" si="131"/>
        <v>1368608.75</v>
      </c>
      <c r="O602" s="40">
        <f t="shared" si="131"/>
        <v>2740575.0700000003</v>
      </c>
      <c r="P602" s="40">
        <f t="shared" si="131"/>
        <v>4712353.1499999994</v>
      </c>
      <c r="Q602" s="40">
        <f t="shared" si="131"/>
        <v>2253108.6600000006</v>
      </c>
      <c r="R602" s="40">
        <f t="shared" si="131"/>
        <v>1657200</v>
      </c>
      <c r="S602" s="40">
        <f t="shared" si="131"/>
        <v>1089323.46</v>
      </c>
      <c r="T602" s="40">
        <f t="shared" si="131"/>
        <v>0</v>
      </c>
      <c r="U602" s="40">
        <f t="shared" si="131"/>
        <v>0</v>
      </c>
      <c r="V602" s="40">
        <f t="shared" si="131"/>
        <v>0</v>
      </c>
      <c r="W602" s="40">
        <f t="shared" si="131"/>
        <v>0</v>
      </c>
      <c r="X602" s="40">
        <f t="shared" si="131"/>
        <v>0</v>
      </c>
      <c r="Y602" s="40">
        <f t="shared" si="131"/>
        <v>0</v>
      </c>
      <c r="Z602" s="40">
        <f t="shared" si="131"/>
        <v>13821169.09</v>
      </c>
      <c r="AA602" s="40">
        <f t="shared" si="131"/>
        <v>5117830.9099999992</v>
      </c>
      <c r="AB602" s="41">
        <f>Z602/D602</f>
        <v>0.72977290722847032</v>
      </c>
      <c r="AC602" s="33"/>
    </row>
    <row r="603" spans="1:29" s="34" customFormat="1" ht="18" hidden="1" customHeight="1" x14ac:dyDescent="0.25">
      <c r="A603" s="42" t="s">
        <v>39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40</v>
      </c>
      <c r="B604" s="40">
        <f t="shared" ref="B604:AA604" si="132">B603+B602</f>
        <v>18939000</v>
      </c>
      <c r="C604" s="40">
        <f t="shared" si="132"/>
        <v>0</v>
      </c>
      <c r="D604" s="40">
        <f t="shared" si="132"/>
        <v>18939000</v>
      </c>
      <c r="E604" s="40">
        <f t="shared" si="132"/>
        <v>8821536.9699999988</v>
      </c>
      <c r="F604" s="40">
        <f t="shared" si="132"/>
        <v>4999632.120000001</v>
      </c>
      <c r="G604" s="40">
        <f t="shared" si="132"/>
        <v>0</v>
      </c>
      <c r="H604" s="40">
        <f t="shared" si="132"/>
        <v>0</v>
      </c>
      <c r="I604" s="40">
        <f t="shared" si="132"/>
        <v>0</v>
      </c>
      <c r="J604" s="40">
        <f t="shared" si="132"/>
        <v>0</v>
      </c>
      <c r="K604" s="40">
        <f t="shared" si="132"/>
        <v>0</v>
      </c>
      <c r="L604" s="40">
        <f t="shared" si="132"/>
        <v>0</v>
      </c>
      <c r="M604" s="40">
        <f t="shared" si="132"/>
        <v>0</v>
      </c>
      <c r="N604" s="40">
        <f t="shared" si="132"/>
        <v>1368608.75</v>
      </c>
      <c r="O604" s="40">
        <f t="shared" si="132"/>
        <v>2740575.0700000003</v>
      </c>
      <c r="P604" s="40">
        <f t="shared" si="132"/>
        <v>4712353.1499999994</v>
      </c>
      <c r="Q604" s="40">
        <f t="shared" si="132"/>
        <v>2253108.6600000006</v>
      </c>
      <c r="R604" s="40">
        <f t="shared" si="132"/>
        <v>1657200</v>
      </c>
      <c r="S604" s="40">
        <f t="shared" si="132"/>
        <v>1089323.46</v>
      </c>
      <c r="T604" s="40">
        <f t="shared" si="132"/>
        <v>0</v>
      </c>
      <c r="U604" s="40">
        <f t="shared" si="132"/>
        <v>0</v>
      </c>
      <c r="V604" s="40">
        <f t="shared" si="132"/>
        <v>0</v>
      </c>
      <c r="W604" s="40">
        <f t="shared" si="132"/>
        <v>0</v>
      </c>
      <c r="X604" s="40">
        <f t="shared" si="132"/>
        <v>0</v>
      </c>
      <c r="Y604" s="40">
        <f t="shared" si="132"/>
        <v>0</v>
      </c>
      <c r="Z604" s="40">
        <f t="shared" si="132"/>
        <v>13821169.09</v>
      </c>
      <c r="AA604" s="40">
        <f t="shared" si="132"/>
        <v>5117830.9099999992</v>
      </c>
      <c r="AB604" s="41">
        <f>Z604/D604</f>
        <v>0.72977290722847032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8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7" t="s">
        <v>52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34</v>
      </c>
      <c r="B608" s="32">
        <f>[1]consoCURRENT!E12648</f>
        <v>19501000</v>
      </c>
      <c r="C608" s="32">
        <f>[1]consoCURRENT!F12648</f>
        <v>0</v>
      </c>
      <c r="D608" s="32">
        <f>[1]consoCURRENT!G12648</f>
        <v>19501000</v>
      </c>
      <c r="E608" s="32">
        <f>[1]consoCURRENT!H12648</f>
        <v>3949699.9</v>
      </c>
      <c r="F608" s="32">
        <f>[1]consoCURRENT!I12648</f>
        <v>3851394.5800000005</v>
      </c>
      <c r="G608" s="32">
        <f>[1]consoCURRENT!J12648</f>
        <v>0</v>
      </c>
      <c r="H608" s="32">
        <f>[1]consoCURRENT!K12648</f>
        <v>0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0</v>
      </c>
      <c r="O608" s="32">
        <f>[1]consoCURRENT!R12648</f>
        <v>2400812.8199999998</v>
      </c>
      <c r="P608" s="32">
        <f>[1]consoCURRENT!S12648</f>
        <v>1548887.08</v>
      </c>
      <c r="Q608" s="32">
        <f>[1]consoCURRENT!T12648</f>
        <v>1256633.3</v>
      </c>
      <c r="R608" s="32">
        <f>[1]consoCURRENT!U12648</f>
        <v>2347018.1</v>
      </c>
      <c r="S608" s="32">
        <f>[1]consoCURRENT!V12648</f>
        <v>247743.18</v>
      </c>
      <c r="T608" s="32">
        <f>[1]consoCURRENT!W12648</f>
        <v>0</v>
      </c>
      <c r="U608" s="32">
        <f>[1]consoCURRENT!X12648</f>
        <v>0</v>
      </c>
      <c r="V608" s="32">
        <f>[1]consoCURRENT!Y12648</f>
        <v>0</v>
      </c>
      <c r="W608" s="32">
        <f>[1]consoCURRENT!Z12648</f>
        <v>0</v>
      </c>
      <c r="X608" s="32">
        <f>[1]consoCURRENT!AA12648</f>
        <v>0</v>
      </c>
      <c r="Y608" s="32">
        <f>[1]consoCURRENT!AB12648</f>
        <v>0</v>
      </c>
      <c r="Z608" s="32">
        <f>SUM(M608:Y608)</f>
        <v>7801094.4800000004</v>
      </c>
      <c r="AA608" s="32">
        <f>D608-Z608</f>
        <v>11699905.52</v>
      </c>
      <c r="AB608" s="38">
        <f>Z608/D608</f>
        <v>0.40003561253269065</v>
      </c>
      <c r="AC608" s="33"/>
    </row>
    <row r="609" spans="1:29" s="34" customFormat="1" ht="18" customHeight="1" x14ac:dyDescent="0.2">
      <c r="A609" s="37" t="s">
        <v>35</v>
      </c>
      <c r="B609" s="32">
        <f>[1]consoCURRENT!E12761</f>
        <v>10224000</v>
      </c>
      <c r="C609" s="32">
        <f>[1]consoCURRENT!F12761</f>
        <v>0</v>
      </c>
      <c r="D609" s="32">
        <f>[1]consoCURRENT!G12761</f>
        <v>10224000</v>
      </c>
      <c r="E609" s="32">
        <f>[1]consoCURRENT!H12761</f>
        <v>2200650.36</v>
      </c>
      <c r="F609" s="32">
        <f>[1]consoCURRENT!I12761</f>
        <v>2573260.0899999994</v>
      </c>
      <c r="G609" s="32">
        <f>[1]consoCURRENT!J12761</f>
        <v>0</v>
      </c>
      <c r="H609" s="32">
        <f>[1]consoCURRENT!K12761</f>
        <v>0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76597.600000000006</v>
      </c>
      <c r="O609" s="32">
        <f>[1]consoCURRENT!R12761</f>
        <v>1204216.6499999999</v>
      </c>
      <c r="P609" s="32">
        <f>[1]consoCURRENT!S12761</f>
        <v>919836.1100000001</v>
      </c>
      <c r="Q609" s="32">
        <f>[1]consoCURRENT!T12761</f>
        <v>1102260.76</v>
      </c>
      <c r="R609" s="32">
        <f>[1]consoCURRENT!U12761</f>
        <v>1318419.33</v>
      </c>
      <c r="S609" s="32">
        <f>[1]consoCURRENT!V12761</f>
        <v>152580</v>
      </c>
      <c r="T609" s="32">
        <f>[1]consoCURRENT!W12761</f>
        <v>0</v>
      </c>
      <c r="U609" s="32">
        <f>[1]consoCURRENT!X12761</f>
        <v>0</v>
      </c>
      <c r="V609" s="32">
        <f>[1]consoCURRENT!Y12761</f>
        <v>0</v>
      </c>
      <c r="W609" s="32">
        <f>[1]consoCURRENT!Z12761</f>
        <v>0</v>
      </c>
      <c r="X609" s="32">
        <f>[1]consoCURRENT!AA12761</f>
        <v>0</v>
      </c>
      <c r="Y609" s="32">
        <f>[1]consoCURRENT!AB12761</f>
        <v>0</v>
      </c>
      <c r="Z609" s="32">
        <f>SUM(M609:Y609)</f>
        <v>4773910.45</v>
      </c>
      <c r="AA609" s="32">
        <f>D609-Z609</f>
        <v>5450089.5499999998</v>
      </c>
      <c r="AB609" s="38">
        <f>Z609/D609</f>
        <v>0.46693177327856028</v>
      </c>
      <c r="AC609" s="33"/>
    </row>
    <row r="610" spans="1:29" s="34" customFormat="1" ht="18" customHeight="1" x14ac:dyDescent="0.2">
      <c r="A610" s="37" t="s">
        <v>36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>SUM(M610:Y610)</f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37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>SUM(M611:Y611)</f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38</v>
      </c>
      <c r="B612" s="40">
        <f t="shared" ref="B612:AA612" si="133">SUM(B608:B611)</f>
        <v>29725000</v>
      </c>
      <c r="C612" s="40">
        <f t="shared" si="133"/>
        <v>0</v>
      </c>
      <c r="D612" s="40">
        <f t="shared" si="133"/>
        <v>29725000</v>
      </c>
      <c r="E612" s="40">
        <f t="shared" si="133"/>
        <v>6150350.2599999998</v>
      </c>
      <c r="F612" s="40">
        <f t="shared" si="133"/>
        <v>6424654.6699999999</v>
      </c>
      <c r="G612" s="40">
        <f t="shared" si="133"/>
        <v>0</v>
      </c>
      <c r="H612" s="40">
        <f t="shared" si="133"/>
        <v>0</v>
      </c>
      <c r="I612" s="40">
        <f t="shared" si="133"/>
        <v>0</v>
      </c>
      <c r="J612" s="40">
        <f t="shared" si="133"/>
        <v>0</v>
      </c>
      <c r="K612" s="40">
        <f t="shared" si="133"/>
        <v>0</v>
      </c>
      <c r="L612" s="40">
        <f t="shared" si="133"/>
        <v>0</v>
      </c>
      <c r="M612" s="40">
        <f t="shared" si="133"/>
        <v>0</v>
      </c>
      <c r="N612" s="40">
        <f t="shared" si="133"/>
        <v>76597.600000000006</v>
      </c>
      <c r="O612" s="40">
        <f t="shared" si="133"/>
        <v>3605029.4699999997</v>
      </c>
      <c r="P612" s="40">
        <f t="shared" si="133"/>
        <v>2468723.1900000004</v>
      </c>
      <c r="Q612" s="40">
        <f t="shared" si="133"/>
        <v>2358894.06</v>
      </c>
      <c r="R612" s="40">
        <f t="shared" si="133"/>
        <v>3665437.43</v>
      </c>
      <c r="S612" s="40">
        <f t="shared" si="133"/>
        <v>400323.18</v>
      </c>
      <c r="T612" s="40">
        <f t="shared" si="133"/>
        <v>0</v>
      </c>
      <c r="U612" s="40">
        <f t="shared" si="133"/>
        <v>0</v>
      </c>
      <c r="V612" s="40">
        <f t="shared" si="133"/>
        <v>0</v>
      </c>
      <c r="W612" s="40">
        <f t="shared" si="133"/>
        <v>0</v>
      </c>
      <c r="X612" s="40">
        <f t="shared" si="133"/>
        <v>0</v>
      </c>
      <c r="Y612" s="40">
        <f t="shared" si="133"/>
        <v>0</v>
      </c>
      <c r="Z612" s="40">
        <f t="shared" si="133"/>
        <v>12575004.93</v>
      </c>
      <c r="AA612" s="40">
        <f t="shared" si="133"/>
        <v>17149995.07</v>
      </c>
      <c r="AB612" s="41">
        <f>Z612/D612</f>
        <v>0.42304474112699747</v>
      </c>
      <c r="AC612" s="33"/>
    </row>
    <row r="613" spans="1:29" s="34" customFormat="1" ht="18" hidden="1" customHeight="1" x14ac:dyDescent="0.25">
      <c r="A613" s="42" t="s">
        <v>39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40</v>
      </c>
      <c r="B614" s="40">
        <f t="shared" ref="B614:AA614" si="134">B613+B612</f>
        <v>29725000</v>
      </c>
      <c r="C614" s="40">
        <f t="shared" si="134"/>
        <v>0</v>
      </c>
      <c r="D614" s="40">
        <f t="shared" si="134"/>
        <v>29725000</v>
      </c>
      <c r="E614" s="40">
        <f t="shared" si="134"/>
        <v>6150350.2599999998</v>
      </c>
      <c r="F614" s="40">
        <f t="shared" si="134"/>
        <v>6424654.6699999999</v>
      </c>
      <c r="G614" s="40">
        <f t="shared" si="134"/>
        <v>0</v>
      </c>
      <c r="H614" s="40">
        <f t="shared" si="134"/>
        <v>0</v>
      </c>
      <c r="I614" s="40">
        <f t="shared" si="134"/>
        <v>0</v>
      </c>
      <c r="J614" s="40">
        <f t="shared" si="134"/>
        <v>0</v>
      </c>
      <c r="K614" s="40">
        <f t="shared" si="134"/>
        <v>0</v>
      </c>
      <c r="L614" s="40">
        <f t="shared" si="134"/>
        <v>0</v>
      </c>
      <c r="M614" s="40">
        <f t="shared" si="134"/>
        <v>0</v>
      </c>
      <c r="N614" s="40">
        <f t="shared" si="134"/>
        <v>76597.600000000006</v>
      </c>
      <c r="O614" s="40">
        <f t="shared" si="134"/>
        <v>3605029.4699999997</v>
      </c>
      <c r="P614" s="40">
        <f t="shared" si="134"/>
        <v>2468723.1900000004</v>
      </c>
      <c r="Q614" s="40">
        <f t="shared" si="134"/>
        <v>2358894.06</v>
      </c>
      <c r="R614" s="40">
        <f t="shared" si="134"/>
        <v>3665437.43</v>
      </c>
      <c r="S614" s="40">
        <f t="shared" si="134"/>
        <v>400323.18</v>
      </c>
      <c r="T614" s="40">
        <f t="shared" si="134"/>
        <v>0</v>
      </c>
      <c r="U614" s="40">
        <f t="shared" si="134"/>
        <v>0</v>
      </c>
      <c r="V614" s="40">
        <f t="shared" si="134"/>
        <v>0</v>
      </c>
      <c r="W614" s="40">
        <f t="shared" si="134"/>
        <v>0</v>
      </c>
      <c r="X614" s="40">
        <f t="shared" si="134"/>
        <v>0</v>
      </c>
      <c r="Y614" s="40">
        <f t="shared" si="134"/>
        <v>0</v>
      </c>
      <c r="Z614" s="40">
        <f t="shared" si="134"/>
        <v>12575004.93</v>
      </c>
      <c r="AA614" s="40">
        <f t="shared" si="134"/>
        <v>17149995.07</v>
      </c>
      <c r="AB614" s="41">
        <f>Z614/D614</f>
        <v>0.42304474112699747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7" t="s">
        <v>53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34</v>
      </c>
      <c r="B618" s="32">
        <f>[1]consoCURRENT!E12861</f>
        <v>31435000</v>
      </c>
      <c r="C618" s="32">
        <f>[1]consoCURRENT!F12861</f>
        <v>0</v>
      </c>
      <c r="D618" s="32">
        <f>[1]consoCURRENT!G12861</f>
        <v>31435000</v>
      </c>
      <c r="E618" s="32">
        <f>[1]consoCURRENT!H12861</f>
        <v>7027717.120000001</v>
      </c>
      <c r="F618" s="32">
        <f>[1]consoCURRENT!I12861</f>
        <v>9062417.8399999999</v>
      </c>
      <c r="G618" s="32">
        <f>[1]consoCURRENT!J12861</f>
        <v>0</v>
      </c>
      <c r="H618" s="32">
        <f>[1]consoCURRENT!K12861</f>
        <v>0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0</v>
      </c>
      <c r="O618" s="32">
        <f>[1]consoCURRENT!R12861</f>
        <v>4280957.9800000004</v>
      </c>
      <c r="P618" s="32">
        <f>[1]consoCURRENT!S12861</f>
        <v>2746759.14</v>
      </c>
      <c r="Q618" s="32">
        <f>[1]consoCURRENT!T12861</f>
        <v>2299439.94</v>
      </c>
      <c r="R618" s="32">
        <f>[1]consoCURRENT!U12861</f>
        <v>4084322.28</v>
      </c>
      <c r="S618" s="32">
        <f>[1]consoCURRENT!V12861</f>
        <v>2678655.62</v>
      </c>
      <c r="T618" s="32">
        <f>[1]consoCURRENT!W12861</f>
        <v>0</v>
      </c>
      <c r="U618" s="32">
        <f>[1]consoCURRENT!X12861</f>
        <v>0</v>
      </c>
      <c r="V618" s="32">
        <f>[1]consoCURRENT!Y12861</f>
        <v>0</v>
      </c>
      <c r="W618" s="32">
        <f>[1]consoCURRENT!Z12861</f>
        <v>0</v>
      </c>
      <c r="X618" s="32">
        <f>[1]consoCURRENT!AA12861</f>
        <v>0</v>
      </c>
      <c r="Y618" s="32">
        <f>[1]consoCURRENT!AB12861</f>
        <v>0</v>
      </c>
      <c r="Z618" s="32">
        <f>SUM(M618:Y618)</f>
        <v>16090134.960000001</v>
      </c>
      <c r="AA618" s="32">
        <f>D618-Z618</f>
        <v>15344865.039999999</v>
      </c>
      <c r="AB618" s="38">
        <f>Z618/D618</f>
        <v>0.51185414219818681</v>
      </c>
      <c r="AC618" s="33"/>
    </row>
    <row r="619" spans="1:29" s="34" customFormat="1" ht="18" customHeight="1" x14ac:dyDescent="0.2">
      <c r="A619" s="37" t="s">
        <v>35</v>
      </c>
      <c r="B619" s="32">
        <f>[1]consoCURRENT!E12974</f>
        <v>8890000</v>
      </c>
      <c r="C619" s="32">
        <f>[1]consoCURRENT!F12974</f>
        <v>0</v>
      </c>
      <c r="D619" s="32">
        <f>[1]consoCURRENT!G12974</f>
        <v>8890000</v>
      </c>
      <c r="E619" s="32">
        <f>[1]consoCURRENT!H12974</f>
        <v>3148232.78</v>
      </c>
      <c r="F619" s="32">
        <f>[1]consoCURRENT!I12974</f>
        <v>1826884.98</v>
      </c>
      <c r="G619" s="32">
        <f>[1]consoCURRENT!J12974</f>
        <v>0</v>
      </c>
      <c r="H619" s="32">
        <f>[1]consoCURRENT!K12974</f>
        <v>0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159978</v>
      </c>
      <c r="O619" s="32">
        <f>[1]consoCURRENT!R12974</f>
        <v>1525432.43</v>
      </c>
      <c r="P619" s="32">
        <f>[1]consoCURRENT!S12974</f>
        <v>1462822.35</v>
      </c>
      <c r="Q619" s="32">
        <f>[1]consoCURRENT!T12974</f>
        <v>212158</v>
      </c>
      <c r="R619" s="32">
        <f>[1]consoCURRENT!U12974</f>
        <v>503902.65</v>
      </c>
      <c r="S619" s="32">
        <f>[1]consoCURRENT!V12974</f>
        <v>1110824.33</v>
      </c>
      <c r="T619" s="32">
        <f>[1]consoCURRENT!W12974</f>
        <v>0</v>
      </c>
      <c r="U619" s="32">
        <f>[1]consoCURRENT!X12974</f>
        <v>0</v>
      </c>
      <c r="V619" s="32">
        <f>[1]consoCURRENT!Y12974</f>
        <v>0</v>
      </c>
      <c r="W619" s="32">
        <f>[1]consoCURRENT!Z12974</f>
        <v>0</v>
      </c>
      <c r="X619" s="32">
        <f>[1]consoCURRENT!AA12974</f>
        <v>0</v>
      </c>
      <c r="Y619" s="32">
        <f>[1]consoCURRENT!AB12974</f>
        <v>0</v>
      </c>
      <c r="Z619" s="32">
        <f>SUM(M619:Y619)</f>
        <v>4975117.76</v>
      </c>
      <c r="AA619" s="32">
        <f>D619-Z619</f>
        <v>3914882.24</v>
      </c>
      <c r="AB619" s="38">
        <f>Z619/D619</f>
        <v>0.55963079415073114</v>
      </c>
      <c r="AC619" s="33"/>
    </row>
    <row r="620" spans="1:29" s="34" customFormat="1" ht="18" customHeight="1" x14ac:dyDescent="0.2">
      <c r="A620" s="37" t="s">
        <v>36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>SUM(M620:Y620)</f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37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>SUM(M621:Y621)</f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38</v>
      </c>
      <c r="B622" s="40">
        <f t="shared" ref="B622:AA622" si="135">SUM(B618:B621)</f>
        <v>40325000</v>
      </c>
      <c r="C622" s="40">
        <f t="shared" si="135"/>
        <v>0</v>
      </c>
      <c r="D622" s="40">
        <f t="shared" si="135"/>
        <v>40325000</v>
      </c>
      <c r="E622" s="40">
        <f t="shared" si="135"/>
        <v>10175949.9</v>
      </c>
      <c r="F622" s="40">
        <f t="shared" si="135"/>
        <v>10889302.82</v>
      </c>
      <c r="G622" s="40">
        <f t="shared" si="135"/>
        <v>0</v>
      </c>
      <c r="H622" s="40">
        <f t="shared" si="135"/>
        <v>0</v>
      </c>
      <c r="I622" s="40">
        <f t="shared" si="135"/>
        <v>0</v>
      </c>
      <c r="J622" s="40">
        <f t="shared" si="135"/>
        <v>0</v>
      </c>
      <c r="K622" s="40">
        <f t="shared" si="135"/>
        <v>0</v>
      </c>
      <c r="L622" s="40">
        <f t="shared" si="135"/>
        <v>0</v>
      </c>
      <c r="M622" s="40">
        <f t="shared" si="135"/>
        <v>0</v>
      </c>
      <c r="N622" s="40">
        <f t="shared" si="135"/>
        <v>159978</v>
      </c>
      <c r="O622" s="40">
        <f t="shared" si="135"/>
        <v>5806390.4100000001</v>
      </c>
      <c r="P622" s="40">
        <f t="shared" si="135"/>
        <v>4209581.49</v>
      </c>
      <c r="Q622" s="40">
        <f t="shared" si="135"/>
        <v>2511597.94</v>
      </c>
      <c r="R622" s="40">
        <f t="shared" si="135"/>
        <v>4588224.93</v>
      </c>
      <c r="S622" s="40">
        <f t="shared" si="135"/>
        <v>3789479.95</v>
      </c>
      <c r="T622" s="40">
        <f t="shared" si="135"/>
        <v>0</v>
      </c>
      <c r="U622" s="40">
        <f t="shared" si="135"/>
        <v>0</v>
      </c>
      <c r="V622" s="40">
        <f t="shared" si="135"/>
        <v>0</v>
      </c>
      <c r="W622" s="40">
        <f t="shared" si="135"/>
        <v>0</v>
      </c>
      <c r="X622" s="40">
        <f t="shared" si="135"/>
        <v>0</v>
      </c>
      <c r="Y622" s="40">
        <f t="shared" si="135"/>
        <v>0</v>
      </c>
      <c r="Z622" s="40">
        <f t="shared" si="135"/>
        <v>21065252.719999999</v>
      </c>
      <c r="AA622" s="40">
        <f t="shared" si="135"/>
        <v>19259747.280000001</v>
      </c>
      <c r="AB622" s="41">
        <f>Z622/D622</f>
        <v>0.52238692424054556</v>
      </c>
      <c r="AC622" s="33"/>
    </row>
    <row r="623" spans="1:29" s="34" customFormat="1" ht="18" hidden="1" customHeight="1" x14ac:dyDescent="0.25">
      <c r="A623" s="42" t="s">
        <v>39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40</v>
      </c>
      <c r="B624" s="40">
        <f t="shared" ref="B624:AA624" si="136">B623+B622</f>
        <v>40325000</v>
      </c>
      <c r="C624" s="40">
        <f t="shared" si="136"/>
        <v>0</v>
      </c>
      <c r="D624" s="40">
        <f t="shared" si="136"/>
        <v>40325000</v>
      </c>
      <c r="E624" s="40">
        <f t="shared" si="136"/>
        <v>10175949.9</v>
      </c>
      <c r="F624" s="40">
        <f t="shared" si="136"/>
        <v>10889302.82</v>
      </c>
      <c r="G624" s="40">
        <f t="shared" si="136"/>
        <v>0</v>
      </c>
      <c r="H624" s="40">
        <f t="shared" si="136"/>
        <v>0</v>
      </c>
      <c r="I624" s="40">
        <f t="shared" si="136"/>
        <v>0</v>
      </c>
      <c r="J624" s="40">
        <f t="shared" si="136"/>
        <v>0</v>
      </c>
      <c r="K624" s="40">
        <f t="shared" si="136"/>
        <v>0</v>
      </c>
      <c r="L624" s="40">
        <f t="shared" si="136"/>
        <v>0</v>
      </c>
      <c r="M624" s="40">
        <f t="shared" si="136"/>
        <v>0</v>
      </c>
      <c r="N624" s="40">
        <f t="shared" si="136"/>
        <v>159978</v>
      </c>
      <c r="O624" s="40">
        <f t="shared" si="136"/>
        <v>5806390.4100000001</v>
      </c>
      <c r="P624" s="40">
        <f t="shared" si="136"/>
        <v>4209581.49</v>
      </c>
      <c r="Q624" s="40">
        <f t="shared" si="136"/>
        <v>2511597.94</v>
      </c>
      <c r="R624" s="40">
        <f t="shared" si="136"/>
        <v>4588224.93</v>
      </c>
      <c r="S624" s="40">
        <f t="shared" si="136"/>
        <v>3789479.95</v>
      </c>
      <c r="T624" s="40">
        <f t="shared" si="136"/>
        <v>0</v>
      </c>
      <c r="U624" s="40">
        <f t="shared" si="136"/>
        <v>0</v>
      </c>
      <c r="V624" s="40">
        <f t="shared" si="136"/>
        <v>0</v>
      </c>
      <c r="W624" s="40">
        <f t="shared" si="136"/>
        <v>0</v>
      </c>
      <c r="X624" s="40">
        <f t="shared" si="136"/>
        <v>0</v>
      </c>
      <c r="Y624" s="40">
        <f t="shared" si="136"/>
        <v>0</v>
      </c>
      <c r="Z624" s="40">
        <f t="shared" si="136"/>
        <v>21065252.719999999</v>
      </c>
      <c r="AA624" s="40">
        <f t="shared" si="136"/>
        <v>19259747.280000001</v>
      </c>
      <c r="AB624" s="41">
        <f>Z624/D624</f>
        <v>0.52238692424054556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7" t="s">
        <v>54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34</v>
      </c>
      <c r="B628" s="32">
        <f>[1]consoCURRENT!E13074</f>
        <v>20684000</v>
      </c>
      <c r="C628" s="32">
        <f>[1]consoCURRENT!F13074</f>
        <v>0</v>
      </c>
      <c r="D628" s="32">
        <f>[1]consoCURRENT!G13074</f>
        <v>20684000</v>
      </c>
      <c r="E628" s="32">
        <f>[1]consoCURRENT!H13074</f>
        <v>4686641.4000000004</v>
      </c>
      <c r="F628" s="32">
        <f>[1]consoCURRENT!I13074</f>
        <v>5730647.9299999997</v>
      </c>
      <c r="G628" s="32">
        <f>[1]consoCURRENT!J13074</f>
        <v>0</v>
      </c>
      <c r="H628" s="32">
        <f>[1]consoCURRENT!K13074</f>
        <v>0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1287467</v>
      </c>
      <c r="O628" s="32">
        <f>[1]consoCURRENT!R13074</f>
        <v>1625483.48</v>
      </c>
      <c r="P628" s="32">
        <f>[1]consoCURRENT!S13074</f>
        <v>1773690.92</v>
      </c>
      <c r="Q628" s="32">
        <f>[1]consoCURRENT!T13074</f>
        <v>2672324.5299999998</v>
      </c>
      <c r="R628" s="32">
        <f>[1]consoCURRENT!U13074</f>
        <v>1351312.22</v>
      </c>
      <c r="S628" s="32">
        <f>[1]consoCURRENT!V13074</f>
        <v>1707011.18</v>
      </c>
      <c r="T628" s="32">
        <f>[1]consoCURRENT!W13074</f>
        <v>0</v>
      </c>
      <c r="U628" s="32">
        <f>[1]consoCURRENT!X13074</f>
        <v>0</v>
      </c>
      <c r="V628" s="32">
        <f>[1]consoCURRENT!Y13074</f>
        <v>0</v>
      </c>
      <c r="W628" s="32">
        <f>[1]consoCURRENT!Z13074</f>
        <v>0</v>
      </c>
      <c r="X628" s="32">
        <f>[1]consoCURRENT!AA13074</f>
        <v>0</v>
      </c>
      <c r="Y628" s="32">
        <f>[1]consoCURRENT!AB13074</f>
        <v>0</v>
      </c>
      <c r="Z628" s="32">
        <f>SUM(M628:Y628)</f>
        <v>10417289.33</v>
      </c>
      <c r="AA628" s="32">
        <f>D628-Z628</f>
        <v>10266710.67</v>
      </c>
      <c r="AB628" s="38">
        <f>Z628/D628</f>
        <v>0.50363997921098436</v>
      </c>
      <c r="AC628" s="33"/>
    </row>
    <row r="629" spans="1:29" s="34" customFormat="1" ht="18" customHeight="1" x14ac:dyDescent="0.2">
      <c r="A629" s="37" t="s">
        <v>35</v>
      </c>
      <c r="B629" s="32">
        <f>[1]consoCURRENT!E13187</f>
        <v>8189000</v>
      </c>
      <c r="C629" s="32">
        <f>[1]consoCURRENT!F13187</f>
        <v>0</v>
      </c>
      <c r="D629" s="32">
        <f>[1]consoCURRENT!G13187</f>
        <v>8189000</v>
      </c>
      <c r="E629" s="32">
        <f>[1]consoCURRENT!H13187</f>
        <v>4409711.5200000005</v>
      </c>
      <c r="F629" s="32">
        <f>[1]consoCURRENT!I13187</f>
        <v>668029.38</v>
      </c>
      <c r="G629" s="32">
        <f>[1]consoCURRENT!J13187</f>
        <v>0</v>
      </c>
      <c r="H629" s="32">
        <f>[1]consoCURRENT!K13187</f>
        <v>0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9741.34</v>
      </c>
      <c r="O629" s="32">
        <f>[1]consoCURRENT!R13187</f>
        <v>3093920.85</v>
      </c>
      <c r="P629" s="32">
        <f>[1]consoCURRENT!S13187</f>
        <v>1306049.33</v>
      </c>
      <c r="Q629" s="32">
        <f>[1]consoCURRENT!T13187</f>
        <v>843270.87</v>
      </c>
      <c r="R629" s="32">
        <f>[1]consoCURRENT!U13187</f>
        <v>-372942.95</v>
      </c>
      <c r="S629" s="32">
        <f>[1]consoCURRENT!V13187</f>
        <v>197701.46</v>
      </c>
      <c r="T629" s="32">
        <f>[1]consoCURRENT!W13187</f>
        <v>0</v>
      </c>
      <c r="U629" s="32">
        <f>[1]consoCURRENT!X13187</f>
        <v>0</v>
      </c>
      <c r="V629" s="32">
        <f>[1]consoCURRENT!Y13187</f>
        <v>0</v>
      </c>
      <c r="W629" s="32">
        <f>[1]consoCURRENT!Z13187</f>
        <v>0</v>
      </c>
      <c r="X629" s="32">
        <f>[1]consoCURRENT!AA13187</f>
        <v>0</v>
      </c>
      <c r="Y629" s="32">
        <f>[1]consoCURRENT!AB13187</f>
        <v>0</v>
      </c>
      <c r="Z629" s="32">
        <f>SUM(M629:Y629)</f>
        <v>5077740.8999999994</v>
      </c>
      <c r="AA629" s="32">
        <f>D629-Z629</f>
        <v>3111259.1000000006</v>
      </c>
      <c r="AB629" s="38">
        <f>Z629/D629</f>
        <v>0.6200684943216509</v>
      </c>
      <c r="AC629" s="33"/>
    </row>
    <row r="630" spans="1:29" s="34" customFormat="1" ht="18" customHeight="1" x14ac:dyDescent="0.2">
      <c r="A630" s="37" t="s">
        <v>36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>SUM(M630:Y630)</f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37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>SUM(M631:Y631)</f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38</v>
      </c>
      <c r="B632" s="40">
        <f t="shared" ref="B632:AA632" si="137">SUM(B628:B631)</f>
        <v>28873000</v>
      </c>
      <c r="C632" s="40">
        <f t="shared" si="137"/>
        <v>0</v>
      </c>
      <c r="D632" s="40">
        <f t="shared" si="137"/>
        <v>28873000</v>
      </c>
      <c r="E632" s="40">
        <f t="shared" si="137"/>
        <v>9096352.9200000018</v>
      </c>
      <c r="F632" s="40">
        <f t="shared" si="137"/>
        <v>6398677.3099999996</v>
      </c>
      <c r="G632" s="40">
        <f t="shared" si="137"/>
        <v>0</v>
      </c>
      <c r="H632" s="40">
        <f t="shared" si="137"/>
        <v>0</v>
      </c>
      <c r="I632" s="40">
        <f t="shared" si="137"/>
        <v>0</v>
      </c>
      <c r="J632" s="40">
        <f t="shared" si="137"/>
        <v>0</v>
      </c>
      <c r="K632" s="40">
        <f t="shared" si="137"/>
        <v>0</v>
      </c>
      <c r="L632" s="40">
        <f t="shared" si="137"/>
        <v>0</v>
      </c>
      <c r="M632" s="40">
        <f t="shared" si="137"/>
        <v>0</v>
      </c>
      <c r="N632" s="40">
        <f t="shared" si="137"/>
        <v>1297208.3400000001</v>
      </c>
      <c r="O632" s="40">
        <f t="shared" si="137"/>
        <v>4719404.33</v>
      </c>
      <c r="P632" s="40">
        <f t="shared" si="137"/>
        <v>3079740.25</v>
      </c>
      <c r="Q632" s="40">
        <f t="shared" si="137"/>
        <v>3515595.4</v>
      </c>
      <c r="R632" s="40">
        <f t="shared" si="137"/>
        <v>978369.27</v>
      </c>
      <c r="S632" s="40">
        <f t="shared" si="137"/>
        <v>1904712.64</v>
      </c>
      <c r="T632" s="40">
        <f t="shared" si="137"/>
        <v>0</v>
      </c>
      <c r="U632" s="40">
        <f t="shared" si="137"/>
        <v>0</v>
      </c>
      <c r="V632" s="40">
        <f t="shared" si="137"/>
        <v>0</v>
      </c>
      <c r="W632" s="40">
        <f t="shared" si="137"/>
        <v>0</v>
      </c>
      <c r="X632" s="40">
        <f t="shared" si="137"/>
        <v>0</v>
      </c>
      <c r="Y632" s="40">
        <f t="shared" si="137"/>
        <v>0</v>
      </c>
      <c r="Z632" s="40">
        <f t="shared" si="137"/>
        <v>15495030.23</v>
      </c>
      <c r="AA632" s="40">
        <f t="shared" si="137"/>
        <v>13377969.77</v>
      </c>
      <c r="AB632" s="41">
        <f>Z632/D632</f>
        <v>0.53666159491566512</v>
      </c>
      <c r="AC632" s="33"/>
    </row>
    <row r="633" spans="1:29" s="34" customFormat="1" ht="18" hidden="1" customHeight="1" x14ac:dyDescent="0.25">
      <c r="A633" s="42" t="s">
        <v>39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40</v>
      </c>
      <c r="B634" s="40">
        <f t="shared" ref="B634:AA634" si="138">B633+B632</f>
        <v>28873000</v>
      </c>
      <c r="C634" s="40">
        <f t="shared" si="138"/>
        <v>0</v>
      </c>
      <c r="D634" s="40">
        <f t="shared" si="138"/>
        <v>28873000</v>
      </c>
      <c r="E634" s="40">
        <f t="shared" si="138"/>
        <v>9096352.9200000018</v>
      </c>
      <c r="F634" s="40">
        <f t="shared" si="138"/>
        <v>6398677.3099999996</v>
      </c>
      <c r="G634" s="40">
        <f t="shared" si="138"/>
        <v>0</v>
      </c>
      <c r="H634" s="40">
        <f t="shared" si="138"/>
        <v>0</v>
      </c>
      <c r="I634" s="40">
        <f t="shared" si="138"/>
        <v>0</v>
      </c>
      <c r="J634" s="40">
        <f t="shared" si="138"/>
        <v>0</v>
      </c>
      <c r="K634" s="40">
        <f t="shared" si="138"/>
        <v>0</v>
      </c>
      <c r="L634" s="40">
        <f t="shared" si="138"/>
        <v>0</v>
      </c>
      <c r="M634" s="40">
        <f t="shared" si="138"/>
        <v>0</v>
      </c>
      <c r="N634" s="40">
        <f t="shared" si="138"/>
        <v>1297208.3400000001</v>
      </c>
      <c r="O634" s="40">
        <f t="shared" si="138"/>
        <v>4719404.33</v>
      </c>
      <c r="P634" s="40">
        <f t="shared" si="138"/>
        <v>3079740.25</v>
      </c>
      <c r="Q634" s="40">
        <f t="shared" si="138"/>
        <v>3515595.4</v>
      </c>
      <c r="R634" s="40">
        <f t="shared" si="138"/>
        <v>978369.27</v>
      </c>
      <c r="S634" s="40">
        <f t="shared" si="138"/>
        <v>1904712.64</v>
      </c>
      <c r="T634" s="40">
        <f t="shared" si="138"/>
        <v>0</v>
      </c>
      <c r="U634" s="40">
        <f t="shared" si="138"/>
        <v>0</v>
      </c>
      <c r="V634" s="40">
        <f t="shared" si="138"/>
        <v>0</v>
      </c>
      <c r="W634" s="40">
        <f t="shared" si="138"/>
        <v>0</v>
      </c>
      <c r="X634" s="40">
        <f t="shared" si="138"/>
        <v>0</v>
      </c>
      <c r="Y634" s="40">
        <f t="shared" si="138"/>
        <v>0</v>
      </c>
      <c r="Z634" s="40">
        <f t="shared" si="138"/>
        <v>15495030.23</v>
      </c>
      <c r="AA634" s="40">
        <f t="shared" si="138"/>
        <v>13377969.77</v>
      </c>
      <c r="AB634" s="41">
        <f>Z634/D634</f>
        <v>0.53666159491566512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7" t="s">
        <v>55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34</v>
      </c>
      <c r="B638" s="32">
        <f>[1]consoCURRENT!E13287</f>
        <v>18608000</v>
      </c>
      <c r="C638" s="32">
        <f>[1]consoCURRENT!F13287</f>
        <v>0</v>
      </c>
      <c r="D638" s="32">
        <f>[1]consoCURRENT!G13287</f>
        <v>18608000</v>
      </c>
      <c r="E638" s="32">
        <f>[1]consoCURRENT!H13287</f>
        <v>5286122.96</v>
      </c>
      <c r="F638" s="32">
        <f>[1]consoCURRENT!I13287</f>
        <v>4503992.8</v>
      </c>
      <c r="G638" s="32">
        <f>[1]consoCURRENT!J13287</f>
        <v>0</v>
      </c>
      <c r="H638" s="32">
        <f>[1]consoCURRENT!K13287</f>
        <v>0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1711064.48</v>
      </c>
      <c r="O638" s="32">
        <f>[1]consoCURRENT!R13287</f>
        <v>2010257.32</v>
      </c>
      <c r="P638" s="32">
        <f>[1]consoCURRENT!S13287</f>
        <v>1564801.16</v>
      </c>
      <c r="Q638" s="32">
        <f>[1]consoCURRENT!T13287</f>
        <v>1552831.64</v>
      </c>
      <c r="R638" s="32">
        <f>[1]consoCURRENT!U13287</f>
        <v>1250010.58</v>
      </c>
      <c r="S638" s="32">
        <f>[1]consoCURRENT!V13287</f>
        <v>1701150.58</v>
      </c>
      <c r="T638" s="32">
        <f>[1]consoCURRENT!W13287</f>
        <v>0</v>
      </c>
      <c r="U638" s="32">
        <f>[1]consoCURRENT!X13287</f>
        <v>0</v>
      </c>
      <c r="V638" s="32">
        <f>[1]consoCURRENT!Y13287</f>
        <v>0</v>
      </c>
      <c r="W638" s="32">
        <f>[1]consoCURRENT!Z13287</f>
        <v>0</v>
      </c>
      <c r="X638" s="32">
        <f>[1]consoCURRENT!AA13287</f>
        <v>0</v>
      </c>
      <c r="Y638" s="32">
        <f>[1]consoCURRENT!AB13287</f>
        <v>0</v>
      </c>
      <c r="Z638" s="32">
        <f>SUM(M638:Y638)</f>
        <v>9790115.7599999998</v>
      </c>
      <c r="AA638" s="32">
        <f>D638-Z638</f>
        <v>8817884.2400000002</v>
      </c>
      <c r="AB638" s="38">
        <f>Z638/D638</f>
        <v>0.52612401977644019</v>
      </c>
      <c r="AC638" s="33"/>
    </row>
    <row r="639" spans="1:29" s="34" customFormat="1" ht="18" customHeight="1" x14ac:dyDescent="0.2">
      <c r="A639" s="37" t="s">
        <v>35</v>
      </c>
      <c r="B639" s="32">
        <f>[1]consoCURRENT!E13400</f>
        <v>164212000</v>
      </c>
      <c r="C639" s="32">
        <f>[1]consoCURRENT!F13400</f>
        <v>0</v>
      </c>
      <c r="D639" s="32">
        <f>[1]consoCURRENT!G13400</f>
        <v>164212000</v>
      </c>
      <c r="E639" s="32">
        <f>[1]consoCURRENT!H13400</f>
        <v>30929052.559999999</v>
      </c>
      <c r="F639" s="32">
        <f>[1]consoCURRENT!I13400</f>
        <v>23246144</v>
      </c>
      <c r="G639" s="32">
        <f>[1]consoCURRENT!J13400</f>
        <v>0</v>
      </c>
      <c r="H639" s="32">
        <f>[1]consoCURRENT!K13400</f>
        <v>0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3691872.98</v>
      </c>
      <c r="O639" s="32">
        <f>[1]consoCURRENT!R13400</f>
        <v>12707046.58</v>
      </c>
      <c r="P639" s="32">
        <f>[1]consoCURRENT!S13400</f>
        <v>14530133</v>
      </c>
      <c r="Q639" s="32">
        <f>[1]consoCURRENT!T13400</f>
        <v>4037908</v>
      </c>
      <c r="R639" s="32">
        <f>[1]consoCURRENT!U13400</f>
        <v>-4745128</v>
      </c>
      <c r="S639" s="32">
        <f>[1]consoCURRENT!V13400</f>
        <v>23953364</v>
      </c>
      <c r="T639" s="32">
        <f>[1]consoCURRENT!W13400</f>
        <v>0</v>
      </c>
      <c r="U639" s="32">
        <f>[1]consoCURRENT!X13400</f>
        <v>0</v>
      </c>
      <c r="V639" s="32">
        <f>[1]consoCURRENT!Y13400</f>
        <v>0</v>
      </c>
      <c r="W639" s="32">
        <f>[1]consoCURRENT!Z13400</f>
        <v>0</v>
      </c>
      <c r="X639" s="32">
        <f>[1]consoCURRENT!AA13400</f>
        <v>0</v>
      </c>
      <c r="Y639" s="32">
        <f>[1]consoCURRENT!AB13400</f>
        <v>0</v>
      </c>
      <c r="Z639" s="32">
        <f>SUM(M639:Y639)</f>
        <v>54175196.560000002</v>
      </c>
      <c r="AA639" s="32">
        <f>D639-Z639</f>
        <v>110036803.44</v>
      </c>
      <c r="AB639" s="38">
        <f>Z639/D639</f>
        <v>0.32991009524273501</v>
      </c>
      <c r="AC639" s="33"/>
    </row>
    <row r="640" spans="1:29" s="34" customFormat="1" ht="18" customHeight="1" x14ac:dyDescent="0.2">
      <c r="A640" s="37" t="s">
        <v>36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>SUM(M640:Y640)</f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37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>SUM(M641:Y641)</f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38</v>
      </c>
      <c r="B642" s="40">
        <f t="shared" ref="B642:AA642" si="139">SUM(B638:B641)</f>
        <v>182820000</v>
      </c>
      <c r="C642" s="40">
        <f t="shared" si="139"/>
        <v>0</v>
      </c>
      <c r="D642" s="40">
        <f t="shared" si="139"/>
        <v>182820000</v>
      </c>
      <c r="E642" s="40">
        <f t="shared" si="139"/>
        <v>36215175.519999996</v>
      </c>
      <c r="F642" s="40">
        <f t="shared" si="139"/>
        <v>27750136.800000001</v>
      </c>
      <c r="G642" s="40">
        <f t="shared" si="139"/>
        <v>0</v>
      </c>
      <c r="H642" s="40">
        <f t="shared" si="139"/>
        <v>0</v>
      </c>
      <c r="I642" s="40">
        <f t="shared" si="139"/>
        <v>0</v>
      </c>
      <c r="J642" s="40">
        <f t="shared" si="139"/>
        <v>0</v>
      </c>
      <c r="K642" s="40">
        <f t="shared" si="139"/>
        <v>0</v>
      </c>
      <c r="L642" s="40">
        <f t="shared" si="139"/>
        <v>0</v>
      </c>
      <c r="M642" s="40">
        <f t="shared" si="139"/>
        <v>0</v>
      </c>
      <c r="N642" s="40">
        <f t="shared" si="139"/>
        <v>5402937.46</v>
      </c>
      <c r="O642" s="40">
        <f t="shared" si="139"/>
        <v>14717303.9</v>
      </c>
      <c r="P642" s="40">
        <f t="shared" si="139"/>
        <v>16094934.16</v>
      </c>
      <c r="Q642" s="40">
        <f t="shared" si="139"/>
        <v>5590739.6399999997</v>
      </c>
      <c r="R642" s="40">
        <f t="shared" si="139"/>
        <v>-3495117.42</v>
      </c>
      <c r="S642" s="40">
        <f t="shared" si="139"/>
        <v>25654514.579999998</v>
      </c>
      <c r="T642" s="40">
        <f t="shared" si="139"/>
        <v>0</v>
      </c>
      <c r="U642" s="40">
        <f t="shared" si="139"/>
        <v>0</v>
      </c>
      <c r="V642" s="40">
        <f t="shared" si="139"/>
        <v>0</v>
      </c>
      <c r="W642" s="40">
        <f t="shared" si="139"/>
        <v>0</v>
      </c>
      <c r="X642" s="40">
        <f t="shared" si="139"/>
        <v>0</v>
      </c>
      <c r="Y642" s="40">
        <f t="shared" si="139"/>
        <v>0</v>
      </c>
      <c r="Z642" s="40">
        <f t="shared" si="139"/>
        <v>63965312.32</v>
      </c>
      <c r="AA642" s="40">
        <f t="shared" si="139"/>
        <v>118854687.67999999</v>
      </c>
      <c r="AB642" s="41">
        <f>Z642/D642</f>
        <v>0.34988137140356634</v>
      </c>
      <c r="AC642" s="33"/>
    </row>
    <row r="643" spans="1:29" s="34" customFormat="1" ht="18" hidden="1" customHeight="1" x14ac:dyDescent="0.25">
      <c r="A643" s="42" t="s">
        <v>39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40</v>
      </c>
      <c r="B644" s="40">
        <f t="shared" ref="B644:AA644" si="140">B643+B642</f>
        <v>182820000</v>
      </c>
      <c r="C644" s="40">
        <f t="shared" si="140"/>
        <v>0</v>
      </c>
      <c r="D644" s="40">
        <f t="shared" si="140"/>
        <v>182820000</v>
      </c>
      <c r="E644" s="40">
        <f t="shared" si="140"/>
        <v>36215175.519999996</v>
      </c>
      <c r="F644" s="40">
        <f t="shared" si="140"/>
        <v>27750136.800000001</v>
      </c>
      <c r="G644" s="40">
        <f t="shared" si="140"/>
        <v>0</v>
      </c>
      <c r="H644" s="40">
        <f t="shared" si="140"/>
        <v>0</v>
      </c>
      <c r="I644" s="40">
        <f t="shared" si="140"/>
        <v>0</v>
      </c>
      <c r="J644" s="40">
        <f t="shared" si="140"/>
        <v>0</v>
      </c>
      <c r="K644" s="40">
        <f t="shared" si="140"/>
        <v>0</v>
      </c>
      <c r="L644" s="40">
        <f t="shared" si="140"/>
        <v>0</v>
      </c>
      <c r="M644" s="40">
        <f t="shared" si="140"/>
        <v>0</v>
      </c>
      <c r="N644" s="40">
        <f t="shared" si="140"/>
        <v>5402937.46</v>
      </c>
      <c r="O644" s="40">
        <f t="shared" si="140"/>
        <v>14717303.9</v>
      </c>
      <c r="P644" s="40">
        <f t="shared" si="140"/>
        <v>16094934.16</v>
      </c>
      <c r="Q644" s="40">
        <f t="shared" si="140"/>
        <v>5590739.6399999997</v>
      </c>
      <c r="R644" s="40">
        <f t="shared" si="140"/>
        <v>-3495117.42</v>
      </c>
      <c r="S644" s="40">
        <f t="shared" si="140"/>
        <v>25654514.579999998</v>
      </c>
      <c r="T644" s="40">
        <f t="shared" si="140"/>
        <v>0</v>
      </c>
      <c r="U644" s="40">
        <f t="shared" si="140"/>
        <v>0</v>
      </c>
      <c r="V644" s="40">
        <f t="shared" si="140"/>
        <v>0</v>
      </c>
      <c r="W644" s="40">
        <f t="shared" si="140"/>
        <v>0</v>
      </c>
      <c r="X644" s="40">
        <f t="shared" si="140"/>
        <v>0</v>
      </c>
      <c r="Y644" s="40">
        <f t="shared" si="140"/>
        <v>0</v>
      </c>
      <c r="Z644" s="40">
        <f t="shared" si="140"/>
        <v>63965312.32</v>
      </c>
      <c r="AA644" s="40">
        <f t="shared" si="140"/>
        <v>118854687.67999999</v>
      </c>
      <c r="AB644" s="41">
        <f>Z644/D644</f>
        <v>0.34988137140356634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7" t="s">
        <v>56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34</v>
      </c>
      <c r="B648" s="32">
        <f>[1]consoCURRENT!E13500</f>
        <v>6820000</v>
      </c>
      <c r="C648" s="32">
        <f>[1]consoCURRENT!F13500</f>
        <v>0</v>
      </c>
      <c r="D648" s="32">
        <f>[1]consoCURRENT!G13500</f>
        <v>6820000</v>
      </c>
      <c r="E648" s="32">
        <f>[1]consoCURRENT!H13500</f>
        <v>1653723.9400000002</v>
      </c>
      <c r="F648" s="32">
        <f>[1]consoCURRENT!I13500</f>
        <v>1562642.1400000008</v>
      </c>
      <c r="G648" s="32">
        <f>[1]consoCURRENT!J13500</f>
        <v>0</v>
      </c>
      <c r="H648" s="32">
        <f>[1]consoCURRENT!K13500</f>
        <v>0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0</v>
      </c>
      <c r="O648" s="32">
        <f>[1]consoCURRENT!R13500</f>
        <v>810759.18</v>
      </c>
      <c r="P648" s="32">
        <f>[1]consoCURRENT!S13500</f>
        <v>842964.76000000013</v>
      </c>
      <c r="Q648" s="32">
        <f>[1]consoCURRENT!T13500</f>
        <v>889542.8600000001</v>
      </c>
      <c r="R648" s="32">
        <f>[1]consoCURRENT!U13500</f>
        <v>50820.560000000522</v>
      </c>
      <c r="S648" s="32">
        <f>[1]consoCURRENT!V13500</f>
        <v>622278.7200000002</v>
      </c>
      <c r="T648" s="32">
        <f>[1]consoCURRENT!W13500</f>
        <v>0</v>
      </c>
      <c r="U648" s="32">
        <f>[1]consoCURRENT!X13500</f>
        <v>0</v>
      </c>
      <c r="V648" s="32">
        <f>[1]consoCURRENT!Y13500</f>
        <v>0</v>
      </c>
      <c r="W648" s="32">
        <f>[1]consoCURRENT!Z13500</f>
        <v>0</v>
      </c>
      <c r="X648" s="32">
        <f>[1]consoCURRENT!AA13500</f>
        <v>0</v>
      </c>
      <c r="Y648" s="32">
        <f>[1]consoCURRENT!AB13500</f>
        <v>0</v>
      </c>
      <c r="Z648" s="32">
        <f>SUM(M648:Y648)</f>
        <v>3216366.080000001</v>
      </c>
      <c r="AA648" s="32">
        <f>D648-Z648</f>
        <v>3603633.919999999</v>
      </c>
      <c r="AB648" s="38">
        <f>Z648/D648</f>
        <v>0.47160792961876846</v>
      </c>
      <c r="AC648" s="33"/>
    </row>
    <row r="649" spans="1:29" s="34" customFormat="1" ht="18" customHeight="1" x14ac:dyDescent="0.2">
      <c r="A649" s="37" t="s">
        <v>35</v>
      </c>
      <c r="B649" s="32">
        <f>[1]consoCURRENT!E13613</f>
        <v>30899000</v>
      </c>
      <c r="C649" s="32">
        <f>[1]consoCURRENT!F13613</f>
        <v>0</v>
      </c>
      <c r="D649" s="32">
        <f>[1]consoCURRENT!G13613</f>
        <v>30899000</v>
      </c>
      <c r="E649" s="32">
        <f>[1]consoCURRENT!H13613</f>
        <v>21699323.940000001</v>
      </c>
      <c r="F649" s="32">
        <f>[1]consoCURRENT!I13613</f>
        <v>5397868.54</v>
      </c>
      <c r="G649" s="32">
        <f>[1]consoCURRENT!J13613</f>
        <v>0</v>
      </c>
      <c r="H649" s="32">
        <f>[1]consoCURRENT!K13613</f>
        <v>0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0</v>
      </c>
      <c r="O649" s="32">
        <f>[1]consoCURRENT!R13613</f>
        <v>2253473.7799999998</v>
      </c>
      <c r="P649" s="32">
        <f>[1]consoCURRENT!S13613</f>
        <v>19445850.16</v>
      </c>
      <c r="Q649" s="32">
        <f>[1]consoCURRENT!T13613</f>
        <v>1884517.8600000003</v>
      </c>
      <c r="R649" s="32">
        <f>[1]consoCURRENT!U13613</f>
        <v>1902622</v>
      </c>
      <c r="S649" s="32">
        <f>[1]consoCURRENT!V13613</f>
        <v>1610728.6800000002</v>
      </c>
      <c r="T649" s="32">
        <f>[1]consoCURRENT!W13613</f>
        <v>0</v>
      </c>
      <c r="U649" s="32">
        <f>[1]consoCURRENT!X13613</f>
        <v>0</v>
      </c>
      <c r="V649" s="32">
        <f>[1]consoCURRENT!Y13613</f>
        <v>0</v>
      </c>
      <c r="W649" s="32">
        <f>[1]consoCURRENT!Z13613</f>
        <v>0</v>
      </c>
      <c r="X649" s="32">
        <f>[1]consoCURRENT!AA13613</f>
        <v>0</v>
      </c>
      <c r="Y649" s="32">
        <f>[1]consoCURRENT!AB13613</f>
        <v>0</v>
      </c>
      <c r="Z649" s="32">
        <f>SUM(M649:Y649)</f>
        <v>27097192.48</v>
      </c>
      <c r="AA649" s="32">
        <f>D649-Z649</f>
        <v>3801807.5199999996</v>
      </c>
      <c r="AB649" s="38">
        <f>Z649/D649</f>
        <v>0.87696017605747756</v>
      </c>
      <c r="AC649" s="33"/>
    </row>
    <row r="650" spans="1:29" s="34" customFormat="1" ht="18" customHeight="1" x14ac:dyDescent="0.2">
      <c r="A650" s="37" t="s">
        <v>36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>SUM(M650:Y650)</f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37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>SUM(M651:Y651)</f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38</v>
      </c>
      <c r="B652" s="40">
        <f t="shared" ref="B652:AA652" si="141">SUM(B648:B651)</f>
        <v>37719000</v>
      </c>
      <c r="C652" s="40">
        <f t="shared" si="141"/>
        <v>0</v>
      </c>
      <c r="D652" s="40">
        <f t="shared" si="141"/>
        <v>37719000</v>
      </c>
      <c r="E652" s="40">
        <f t="shared" si="141"/>
        <v>23353047.880000003</v>
      </c>
      <c r="F652" s="40">
        <f t="shared" si="141"/>
        <v>6960510.6800000006</v>
      </c>
      <c r="G652" s="40">
        <f t="shared" si="141"/>
        <v>0</v>
      </c>
      <c r="H652" s="40">
        <f t="shared" si="141"/>
        <v>0</v>
      </c>
      <c r="I652" s="40">
        <f t="shared" si="141"/>
        <v>0</v>
      </c>
      <c r="J652" s="40">
        <f t="shared" si="141"/>
        <v>0</v>
      </c>
      <c r="K652" s="40">
        <f t="shared" si="141"/>
        <v>0</v>
      </c>
      <c r="L652" s="40">
        <f t="shared" si="141"/>
        <v>0</v>
      </c>
      <c r="M652" s="40">
        <f t="shared" si="141"/>
        <v>0</v>
      </c>
      <c r="N652" s="40">
        <f t="shared" si="141"/>
        <v>0</v>
      </c>
      <c r="O652" s="40">
        <f t="shared" si="141"/>
        <v>3064232.96</v>
      </c>
      <c r="P652" s="40">
        <f t="shared" si="141"/>
        <v>20288814.920000002</v>
      </c>
      <c r="Q652" s="40">
        <f t="shared" si="141"/>
        <v>2774060.7200000007</v>
      </c>
      <c r="R652" s="40">
        <f t="shared" si="141"/>
        <v>1953442.5600000005</v>
      </c>
      <c r="S652" s="40">
        <f t="shared" si="141"/>
        <v>2233007.4000000004</v>
      </c>
      <c r="T652" s="40">
        <f t="shared" si="141"/>
        <v>0</v>
      </c>
      <c r="U652" s="40">
        <f t="shared" si="141"/>
        <v>0</v>
      </c>
      <c r="V652" s="40">
        <f t="shared" si="141"/>
        <v>0</v>
      </c>
      <c r="W652" s="40">
        <f t="shared" si="141"/>
        <v>0</v>
      </c>
      <c r="X652" s="40">
        <f t="shared" si="141"/>
        <v>0</v>
      </c>
      <c r="Y652" s="40">
        <f t="shared" si="141"/>
        <v>0</v>
      </c>
      <c r="Z652" s="40">
        <f t="shared" si="141"/>
        <v>30313558.560000002</v>
      </c>
      <c r="AA652" s="40">
        <f t="shared" si="141"/>
        <v>7405441.4399999985</v>
      </c>
      <c r="AB652" s="41">
        <f>Z652/D652</f>
        <v>0.80366813966436024</v>
      </c>
      <c r="AC652" s="33"/>
    </row>
    <row r="653" spans="1:29" s="34" customFormat="1" ht="18" hidden="1" customHeight="1" x14ac:dyDescent="0.25">
      <c r="A653" s="42" t="s">
        <v>39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40</v>
      </c>
      <c r="B654" s="40">
        <f t="shared" ref="B654:AA654" si="142">B653+B652</f>
        <v>37719000</v>
      </c>
      <c r="C654" s="40">
        <f t="shared" si="142"/>
        <v>0</v>
      </c>
      <c r="D654" s="40">
        <f t="shared" si="142"/>
        <v>37719000</v>
      </c>
      <c r="E654" s="40">
        <f t="shared" si="142"/>
        <v>23353047.880000003</v>
      </c>
      <c r="F654" s="40">
        <f t="shared" si="142"/>
        <v>6960510.6800000006</v>
      </c>
      <c r="G654" s="40">
        <f t="shared" si="142"/>
        <v>0</v>
      </c>
      <c r="H654" s="40">
        <f t="shared" si="142"/>
        <v>0</v>
      </c>
      <c r="I654" s="40">
        <f t="shared" si="142"/>
        <v>0</v>
      </c>
      <c r="J654" s="40">
        <f t="shared" si="142"/>
        <v>0</v>
      </c>
      <c r="K654" s="40">
        <f t="shared" si="142"/>
        <v>0</v>
      </c>
      <c r="L654" s="40">
        <f t="shared" si="142"/>
        <v>0</v>
      </c>
      <c r="M654" s="40">
        <f t="shared" si="142"/>
        <v>0</v>
      </c>
      <c r="N654" s="40">
        <f t="shared" si="142"/>
        <v>0</v>
      </c>
      <c r="O654" s="40">
        <f t="shared" si="142"/>
        <v>3064232.96</v>
      </c>
      <c r="P654" s="40">
        <f t="shared" si="142"/>
        <v>20288814.920000002</v>
      </c>
      <c r="Q654" s="40">
        <f t="shared" si="142"/>
        <v>2774060.7200000007</v>
      </c>
      <c r="R654" s="40">
        <f t="shared" si="142"/>
        <v>1953442.5600000005</v>
      </c>
      <c r="S654" s="40">
        <f t="shared" si="142"/>
        <v>2233007.4000000004</v>
      </c>
      <c r="T654" s="40">
        <f t="shared" si="142"/>
        <v>0</v>
      </c>
      <c r="U654" s="40">
        <f t="shared" si="142"/>
        <v>0</v>
      </c>
      <c r="V654" s="40">
        <f t="shared" si="142"/>
        <v>0</v>
      </c>
      <c r="W654" s="40">
        <f t="shared" si="142"/>
        <v>0</v>
      </c>
      <c r="X654" s="40">
        <f t="shared" si="142"/>
        <v>0</v>
      </c>
      <c r="Y654" s="40">
        <f t="shared" si="142"/>
        <v>0</v>
      </c>
      <c r="Z654" s="40">
        <f t="shared" si="142"/>
        <v>30313558.560000002</v>
      </c>
      <c r="AA654" s="40">
        <f t="shared" si="142"/>
        <v>7405441.4399999985</v>
      </c>
      <c r="AB654" s="41">
        <f>Z654/D654</f>
        <v>0.80366813966436024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7" t="s">
        <v>57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8" customHeight="1" x14ac:dyDescent="0.2">
      <c r="A658" s="37" t="s">
        <v>34</v>
      </c>
      <c r="B658" s="32">
        <f>[1]consoCURRENT!E13713</f>
        <v>27803000</v>
      </c>
      <c r="C658" s="32">
        <f>[1]consoCURRENT!F13713</f>
        <v>0</v>
      </c>
      <c r="D658" s="32">
        <f>[1]consoCURRENT!G13713</f>
        <v>27803000</v>
      </c>
      <c r="E658" s="32">
        <f>[1]consoCURRENT!H13713</f>
        <v>6531193.2999999998</v>
      </c>
      <c r="F658" s="32">
        <f>[1]consoCURRENT!I13713</f>
        <v>7363566.0399999991</v>
      </c>
      <c r="G658" s="32">
        <f>[1]consoCURRENT!J13713</f>
        <v>0</v>
      </c>
      <c r="H658" s="32">
        <f>[1]consoCURRENT!K13713</f>
        <v>0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1865359.3900000001</v>
      </c>
      <c r="O658" s="32">
        <f>[1]consoCURRENT!R13713</f>
        <v>2654668.89</v>
      </c>
      <c r="P658" s="32">
        <f>[1]consoCURRENT!S13713</f>
        <v>2011165.0199999996</v>
      </c>
      <c r="Q658" s="32">
        <f>[1]consoCURRENT!T13713</f>
        <v>1792261</v>
      </c>
      <c r="R658" s="32">
        <f>[1]consoCURRENT!U13713</f>
        <v>3697446.0599999996</v>
      </c>
      <c r="S658" s="32">
        <f>[1]consoCURRENT!V13713</f>
        <v>1873858.98</v>
      </c>
      <c r="T658" s="32">
        <f>[1]consoCURRENT!W13713</f>
        <v>0</v>
      </c>
      <c r="U658" s="32">
        <f>[1]consoCURRENT!X13713</f>
        <v>0</v>
      </c>
      <c r="V658" s="32">
        <f>[1]consoCURRENT!Y13713</f>
        <v>0</v>
      </c>
      <c r="W658" s="32">
        <f>[1]consoCURRENT!Z13713</f>
        <v>0</v>
      </c>
      <c r="X658" s="32">
        <f>[1]consoCURRENT!AA13713</f>
        <v>0</v>
      </c>
      <c r="Y658" s="32">
        <f>[1]consoCURRENT!AB13713</f>
        <v>0</v>
      </c>
      <c r="Z658" s="32">
        <f>SUM(M658:Y658)</f>
        <v>13894759.34</v>
      </c>
      <c r="AA658" s="32">
        <f>D658-Z658</f>
        <v>13908240.66</v>
      </c>
      <c r="AB658" s="38">
        <f>Z658/D658</f>
        <v>0.49975755637880803</v>
      </c>
      <c r="AC658" s="33"/>
    </row>
    <row r="659" spans="1:29" s="34" customFormat="1" ht="18" customHeight="1" x14ac:dyDescent="0.2">
      <c r="A659" s="37" t="s">
        <v>35</v>
      </c>
      <c r="B659" s="32">
        <f>[1]consoCURRENT!E13826</f>
        <v>30277000</v>
      </c>
      <c r="C659" s="32">
        <f>[1]consoCURRENT!F13826</f>
        <v>0</v>
      </c>
      <c r="D659" s="32">
        <f>[1]consoCURRENT!G13826</f>
        <v>30277000</v>
      </c>
      <c r="E659" s="32">
        <f>[1]consoCURRENT!H13826</f>
        <v>11862857.470000001</v>
      </c>
      <c r="F659" s="32">
        <f>[1]consoCURRENT!I13826</f>
        <v>5043149.8899999997</v>
      </c>
      <c r="G659" s="32">
        <f>[1]consoCURRENT!J13826</f>
        <v>0</v>
      </c>
      <c r="H659" s="32">
        <f>[1]consoCURRENT!K13826</f>
        <v>0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217453</v>
      </c>
      <c r="O659" s="32">
        <f>[1]consoCURRENT!R13826</f>
        <v>1921065</v>
      </c>
      <c r="P659" s="32">
        <f>[1]consoCURRENT!S13826</f>
        <v>9724339.4699999988</v>
      </c>
      <c r="Q659" s="32">
        <f>[1]consoCURRENT!T13826</f>
        <v>2555928.8899999997</v>
      </c>
      <c r="R659" s="32">
        <f>[1]consoCURRENT!U13826</f>
        <v>1740272.75</v>
      </c>
      <c r="S659" s="32">
        <f>[1]consoCURRENT!V13826</f>
        <v>746948.25</v>
      </c>
      <c r="T659" s="32">
        <f>[1]consoCURRENT!W13826</f>
        <v>0</v>
      </c>
      <c r="U659" s="32">
        <f>[1]consoCURRENT!X13826</f>
        <v>0</v>
      </c>
      <c r="V659" s="32">
        <f>[1]consoCURRENT!Y13826</f>
        <v>0</v>
      </c>
      <c r="W659" s="32">
        <f>[1]consoCURRENT!Z13826</f>
        <v>0</v>
      </c>
      <c r="X659" s="32">
        <f>[1]consoCURRENT!AA13826</f>
        <v>0</v>
      </c>
      <c r="Y659" s="32">
        <f>[1]consoCURRENT!AB13826</f>
        <v>0</v>
      </c>
      <c r="Z659" s="32">
        <f>SUM(M659:Y659)</f>
        <v>16906007.359999999</v>
      </c>
      <c r="AA659" s="32">
        <f>D659-Z659</f>
        <v>13370992.640000001</v>
      </c>
      <c r="AB659" s="38">
        <f>Z659/D659</f>
        <v>0.55837788948706935</v>
      </c>
      <c r="AC659" s="33"/>
    </row>
    <row r="660" spans="1:29" s="34" customFormat="1" ht="18" customHeight="1" x14ac:dyDescent="0.2">
      <c r="A660" s="37" t="s">
        <v>36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>SUM(M660:Y660)</f>
        <v>0</v>
      </c>
      <c r="AA660" s="32">
        <f>D660-Z660</f>
        <v>0</v>
      </c>
      <c r="AB660" s="38"/>
      <c r="AC660" s="33"/>
    </row>
    <row r="661" spans="1:29" s="34" customFormat="1" ht="18" customHeight="1" x14ac:dyDescent="0.2">
      <c r="A661" s="37" t="s">
        <v>37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>SUM(M661:Y661)</f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38</v>
      </c>
      <c r="B662" s="40">
        <f t="shared" ref="B662:AA662" si="143">SUM(B658:B661)</f>
        <v>58080000</v>
      </c>
      <c r="C662" s="40">
        <f t="shared" si="143"/>
        <v>0</v>
      </c>
      <c r="D662" s="40">
        <f t="shared" si="143"/>
        <v>58080000</v>
      </c>
      <c r="E662" s="40">
        <f t="shared" si="143"/>
        <v>18394050.77</v>
      </c>
      <c r="F662" s="40">
        <f t="shared" si="143"/>
        <v>12406715.93</v>
      </c>
      <c r="G662" s="40">
        <f t="shared" si="143"/>
        <v>0</v>
      </c>
      <c r="H662" s="40">
        <f t="shared" si="143"/>
        <v>0</v>
      </c>
      <c r="I662" s="40">
        <f t="shared" si="143"/>
        <v>0</v>
      </c>
      <c r="J662" s="40">
        <f t="shared" si="143"/>
        <v>0</v>
      </c>
      <c r="K662" s="40">
        <f t="shared" si="143"/>
        <v>0</v>
      </c>
      <c r="L662" s="40">
        <f t="shared" si="143"/>
        <v>0</v>
      </c>
      <c r="M662" s="40">
        <f t="shared" si="143"/>
        <v>0</v>
      </c>
      <c r="N662" s="40">
        <f t="shared" si="143"/>
        <v>2082812.3900000001</v>
      </c>
      <c r="O662" s="40">
        <f t="shared" si="143"/>
        <v>4575733.8900000006</v>
      </c>
      <c r="P662" s="40">
        <f t="shared" si="143"/>
        <v>11735504.489999998</v>
      </c>
      <c r="Q662" s="40">
        <f t="shared" si="143"/>
        <v>4348189.8899999997</v>
      </c>
      <c r="R662" s="40">
        <f t="shared" si="143"/>
        <v>5437718.8099999996</v>
      </c>
      <c r="S662" s="40">
        <f t="shared" si="143"/>
        <v>2620807.23</v>
      </c>
      <c r="T662" s="40">
        <f t="shared" si="143"/>
        <v>0</v>
      </c>
      <c r="U662" s="40">
        <f t="shared" si="143"/>
        <v>0</v>
      </c>
      <c r="V662" s="40">
        <f t="shared" si="143"/>
        <v>0</v>
      </c>
      <c r="W662" s="40">
        <f t="shared" si="143"/>
        <v>0</v>
      </c>
      <c r="X662" s="40">
        <f t="shared" si="143"/>
        <v>0</v>
      </c>
      <c r="Y662" s="40">
        <f t="shared" si="143"/>
        <v>0</v>
      </c>
      <c r="Z662" s="40">
        <f t="shared" si="143"/>
        <v>30800766.699999999</v>
      </c>
      <c r="AA662" s="40">
        <f t="shared" si="143"/>
        <v>27279233.300000001</v>
      </c>
      <c r="AB662" s="41">
        <f>Z662/D662</f>
        <v>0.5303162310606061</v>
      </c>
      <c r="AC662" s="33"/>
    </row>
    <row r="663" spans="1:29" s="34" customFormat="1" ht="18" hidden="1" customHeight="1" x14ac:dyDescent="0.25">
      <c r="A663" s="42" t="s">
        <v>39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40</v>
      </c>
      <c r="B664" s="40">
        <f t="shared" ref="B664:AA664" si="144">B663+B662</f>
        <v>58080000</v>
      </c>
      <c r="C664" s="40">
        <f t="shared" si="144"/>
        <v>0</v>
      </c>
      <c r="D664" s="40">
        <f t="shared" si="144"/>
        <v>58080000</v>
      </c>
      <c r="E664" s="40">
        <f t="shared" si="144"/>
        <v>18394050.77</v>
      </c>
      <c r="F664" s="40">
        <f t="shared" si="144"/>
        <v>12406715.93</v>
      </c>
      <c r="G664" s="40">
        <f t="shared" si="144"/>
        <v>0</v>
      </c>
      <c r="H664" s="40">
        <f t="shared" si="144"/>
        <v>0</v>
      </c>
      <c r="I664" s="40">
        <f t="shared" si="144"/>
        <v>0</v>
      </c>
      <c r="J664" s="40">
        <f t="shared" si="144"/>
        <v>0</v>
      </c>
      <c r="K664" s="40">
        <f t="shared" si="144"/>
        <v>0</v>
      </c>
      <c r="L664" s="40">
        <f t="shared" si="144"/>
        <v>0</v>
      </c>
      <c r="M664" s="40">
        <f t="shared" si="144"/>
        <v>0</v>
      </c>
      <c r="N664" s="40">
        <f t="shared" si="144"/>
        <v>2082812.3900000001</v>
      </c>
      <c r="O664" s="40">
        <f t="shared" si="144"/>
        <v>4575733.8900000006</v>
      </c>
      <c r="P664" s="40">
        <f t="shared" si="144"/>
        <v>11735504.489999998</v>
      </c>
      <c r="Q664" s="40">
        <f t="shared" si="144"/>
        <v>4348189.8899999997</v>
      </c>
      <c r="R664" s="40">
        <f t="shared" si="144"/>
        <v>5437718.8099999996</v>
      </c>
      <c r="S664" s="40">
        <f t="shared" si="144"/>
        <v>2620807.23</v>
      </c>
      <c r="T664" s="40">
        <f t="shared" si="144"/>
        <v>0</v>
      </c>
      <c r="U664" s="40">
        <f t="shared" si="144"/>
        <v>0</v>
      </c>
      <c r="V664" s="40">
        <f t="shared" si="144"/>
        <v>0</v>
      </c>
      <c r="W664" s="40">
        <f t="shared" si="144"/>
        <v>0</v>
      </c>
      <c r="X664" s="40">
        <f t="shared" si="144"/>
        <v>0</v>
      </c>
      <c r="Y664" s="40">
        <f t="shared" si="144"/>
        <v>0</v>
      </c>
      <c r="Z664" s="40">
        <f t="shared" si="144"/>
        <v>30800766.699999999</v>
      </c>
      <c r="AA664" s="40">
        <f t="shared" si="144"/>
        <v>27279233.300000001</v>
      </c>
      <c r="AB664" s="41">
        <f>Z664/D664</f>
        <v>0.5303162310606061</v>
      </c>
      <c r="AC664" s="43"/>
    </row>
    <row r="665" spans="1:29" s="34" customFormat="1" ht="15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7" t="s">
        <v>74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7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34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35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36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>SUM(M673:Y673)</f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37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>SUM(M674:Y674)</f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38</v>
      </c>
      <c r="B675" s="40">
        <f t="shared" ref="B675:AA675" si="145">SUM(B671:B674)</f>
        <v>0</v>
      </c>
      <c r="C675" s="40">
        <f t="shared" si="145"/>
        <v>0</v>
      </c>
      <c r="D675" s="40">
        <f t="shared" si="145"/>
        <v>0</v>
      </c>
      <c r="E675" s="40">
        <f t="shared" si="145"/>
        <v>0</v>
      </c>
      <c r="F675" s="40">
        <f t="shared" si="145"/>
        <v>0</v>
      </c>
      <c r="G675" s="40">
        <f t="shared" si="145"/>
        <v>0</v>
      </c>
      <c r="H675" s="40">
        <f t="shared" si="145"/>
        <v>0</v>
      </c>
      <c r="I675" s="40">
        <f t="shared" si="145"/>
        <v>0</v>
      </c>
      <c r="J675" s="40">
        <f t="shared" si="145"/>
        <v>0</v>
      </c>
      <c r="K675" s="40">
        <f t="shared" si="145"/>
        <v>0</v>
      </c>
      <c r="L675" s="40">
        <f t="shared" si="145"/>
        <v>0</v>
      </c>
      <c r="M675" s="40">
        <f t="shared" si="145"/>
        <v>0</v>
      </c>
      <c r="N675" s="40">
        <f t="shared" si="145"/>
        <v>0</v>
      </c>
      <c r="O675" s="40">
        <f t="shared" si="145"/>
        <v>0</v>
      </c>
      <c r="P675" s="40">
        <f t="shared" si="145"/>
        <v>0</v>
      </c>
      <c r="Q675" s="40">
        <f t="shared" si="145"/>
        <v>0</v>
      </c>
      <c r="R675" s="40">
        <f t="shared" si="145"/>
        <v>0</v>
      </c>
      <c r="S675" s="40">
        <f t="shared" si="145"/>
        <v>0</v>
      </c>
      <c r="T675" s="40">
        <f t="shared" si="145"/>
        <v>0</v>
      </c>
      <c r="U675" s="40">
        <f t="shared" si="145"/>
        <v>0</v>
      </c>
      <c r="V675" s="40">
        <f t="shared" si="145"/>
        <v>0</v>
      </c>
      <c r="W675" s="40">
        <f t="shared" si="145"/>
        <v>0</v>
      </c>
      <c r="X675" s="40">
        <f t="shared" si="145"/>
        <v>0</v>
      </c>
      <c r="Y675" s="40">
        <f t="shared" si="145"/>
        <v>0</v>
      </c>
      <c r="Z675" s="40">
        <f t="shared" si="145"/>
        <v>0</v>
      </c>
      <c r="AA675" s="40">
        <f t="shared" si="145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39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40</v>
      </c>
      <c r="B677" s="40">
        <f t="shared" ref="B677:AA677" si="146">B676+B675</f>
        <v>0</v>
      </c>
      <c r="C677" s="40">
        <f t="shared" si="146"/>
        <v>0</v>
      </c>
      <c r="D677" s="40">
        <f t="shared" si="146"/>
        <v>0</v>
      </c>
      <c r="E677" s="40">
        <f t="shared" si="146"/>
        <v>0</v>
      </c>
      <c r="F677" s="40">
        <f t="shared" si="146"/>
        <v>0</v>
      </c>
      <c r="G677" s="40">
        <f t="shared" si="146"/>
        <v>0</v>
      </c>
      <c r="H677" s="40">
        <f t="shared" si="146"/>
        <v>0</v>
      </c>
      <c r="I677" s="40">
        <f t="shared" si="146"/>
        <v>0</v>
      </c>
      <c r="J677" s="40">
        <f t="shared" si="146"/>
        <v>0</v>
      </c>
      <c r="K677" s="40">
        <f t="shared" si="146"/>
        <v>0</v>
      </c>
      <c r="L677" s="40">
        <f t="shared" si="146"/>
        <v>0</v>
      </c>
      <c r="M677" s="40">
        <f t="shared" si="146"/>
        <v>0</v>
      </c>
      <c r="N677" s="40">
        <f t="shared" si="146"/>
        <v>0</v>
      </c>
      <c r="O677" s="40">
        <f t="shared" si="146"/>
        <v>0</v>
      </c>
      <c r="P677" s="40">
        <f t="shared" si="146"/>
        <v>0</v>
      </c>
      <c r="Q677" s="40">
        <f t="shared" si="146"/>
        <v>0</v>
      </c>
      <c r="R677" s="40">
        <f t="shared" si="146"/>
        <v>0</v>
      </c>
      <c r="S677" s="40">
        <f t="shared" si="146"/>
        <v>0</v>
      </c>
      <c r="T677" s="40">
        <f t="shared" si="146"/>
        <v>0</v>
      </c>
      <c r="U677" s="40">
        <f t="shared" si="146"/>
        <v>0</v>
      </c>
      <c r="V677" s="40">
        <f t="shared" si="146"/>
        <v>0</v>
      </c>
      <c r="W677" s="40">
        <f t="shared" si="146"/>
        <v>0</v>
      </c>
      <c r="X677" s="40">
        <f t="shared" si="146"/>
        <v>0</v>
      </c>
      <c r="Y677" s="40">
        <f t="shared" si="146"/>
        <v>0</v>
      </c>
      <c r="Z677" s="40">
        <f t="shared" si="146"/>
        <v>0</v>
      </c>
      <c r="AA677" s="40">
        <f t="shared" si="146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customHeight="1" x14ac:dyDescent="0.25">
      <c r="A680" s="47" t="s">
        <v>76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customHeight="1" x14ac:dyDescent="0.25">
      <c r="A681" s="47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customHeight="1" x14ac:dyDescent="0.25">
      <c r="A683" s="36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18" customHeight="1" x14ac:dyDescent="0.2">
      <c r="A684" s="37" t="s">
        <v>34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18" customHeight="1" x14ac:dyDescent="0.2">
      <c r="A685" s="37" t="s">
        <v>35</v>
      </c>
      <c r="B685" s="32">
        <f>[1]consoCURRENT!E14258</f>
        <v>620000000</v>
      </c>
      <c r="C685" s="32">
        <f>[1]consoCURRENT!F14258</f>
        <v>0</v>
      </c>
      <c r="D685" s="32">
        <f>[1]consoCURRENT!G14258</f>
        <v>620000000</v>
      </c>
      <c r="E685" s="32">
        <f>[1]consoCURRENT!H14258</f>
        <v>0</v>
      </c>
      <c r="F685" s="32">
        <f>[1]consoCURRENT!I14258</f>
        <v>0</v>
      </c>
      <c r="G685" s="32">
        <f>[1]consoCURRENT!J14258</f>
        <v>0</v>
      </c>
      <c r="H685" s="32">
        <f>[1]consoCURRENT!K14258</f>
        <v>0</v>
      </c>
      <c r="I685" s="32">
        <f>[1]consoCURRENT!L14258</f>
        <v>0</v>
      </c>
      <c r="J685" s="32">
        <f>[1]consoCURRENT!M14258</f>
        <v>0</v>
      </c>
      <c r="K685" s="32">
        <f>[1]consoCURRENT!N14258</f>
        <v>0</v>
      </c>
      <c r="L685" s="32">
        <f>[1]consoCURRENT!O14258</f>
        <v>0</v>
      </c>
      <c r="M685" s="32">
        <f>[1]consoCURRENT!P14258</f>
        <v>0</v>
      </c>
      <c r="N685" s="32">
        <f>[1]consoCURRENT!Q14258</f>
        <v>0</v>
      </c>
      <c r="O685" s="32">
        <f>[1]consoCURRENT!R14258</f>
        <v>0</v>
      </c>
      <c r="P685" s="32">
        <f>[1]consoCURRENT!S14258</f>
        <v>0</v>
      </c>
      <c r="Q685" s="32">
        <f>[1]consoCURRENT!T14258</f>
        <v>0</v>
      </c>
      <c r="R685" s="32">
        <f>[1]consoCURRENT!U14258</f>
        <v>0</v>
      </c>
      <c r="S685" s="32">
        <f>[1]consoCURRENT!V14258</f>
        <v>0</v>
      </c>
      <c r="T685" s="32">
        <f>[1]consoCURRENT!W14258</f>
        <v>0</v>
      </c>
      <c r="U685" s="32">
        <f>[1]consoCURRENT!X14258</f>
        <v>0</v>
      </c>
      <c r="V685" s="32">
        <f>[1]consoCURRENT!Y14258</f>
        <v>0</v>
      </c>
      <c r="W685" s="32">
        <f>[1]consoCURRENT!Z14258</f>
        <v>0</v>
      </c>
      <c r="X685" s="32">
        <f>[1]consoCURRENT!AA14258</f>
        <v>0</v>
      </c>
      <c r="Y685" s="32">
        <f>[1]consoCURRENT!AB14258</f>
        <v>0</v>
      </c>
      <c r="Z685" s="32">
        <f>SUM(M685:Y685)</f>
        <v>0</v>
      </c>
      <c r="AA685" s="32">
        <f>D685-Z685</f>
        <v>620000000</v>
      </c>
      <c r="AB685" s="38">
        <f>Z685/D685</f>
        <v>0</v>
      </c>
      <c r="AC685" s="33"/>
    </row>
    <row r="686" spans="1:29" s="34" customFormat="1" ht="18" customHeight="1" x14ac:dyDescent="0.2">
      <c r="A686" s="37" t="s">
        <v>36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>SUM(M686:Y686)</f>
        <v>0</v>
      </c>
      <c r="AA686" s="32">
        <f>D686-Z686</f>
        <v>0</v>
      </c>
      <c r="AB686" s="56"/>
      <c r="AC686" s="33"/>
    </row>
    <row r="687" spans="1:29" s="34" customFormat="1" ht="18" customHeight="1" x14ac:dyDescent="0.2">
      <c r="A687" s="37" t="s">
        <v>37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>SUM(M687:Y687)</f>
        <v>0</v>
      </c>
      <c r="AA687" s="32">
        <f>D687-Z687</f>
        <v>0</v>
      </c>
      <c r="AB687" s="56"/>
      <c r="AC687" s="33"/>
    </row>
    <row r="688" spans="1:29" s="34" customFormat="1" ht="18" hidden="1" customHeight="1" x14ac:dyDescent="0.25">
      <c r="A688" s="39" t="s">
        <v>38</v>
      </c>
      <c r="B688" s="40">
        <f t="shared" ref="B688:AA688" si="147">SUM(B684:B687)</f>
        <v>620000000</v>
      </c>
      <c r="C688" s="40">
        <f t="shared" si="147"/>
        <v>0</v>
      </c>
      <c r="D688" s="40">
        <f t="shared" si="147"/>
        <v>620000000</v>
      </c>
      <c r="E688" s="40">
        <f t="shared" si="147"/>
        <v>0</v>
      </c>
      <c r="F688" s="40">
        <f t="shared" si="147"/>
        <v>0</v>
      </c>
      <c r="G688" s="40">
        <f t="shared" si="147"/>
        <v>0</v>
      </c>
      <c r="H688" s="40">
        <f t="shared" si="147"/>
        <v>0</v>
      </c>
      <c r="I688" s="40">
        <f t="shared" si="147"/>
        <v>0</v>
      </c>
      <c r="J688" s="40">
        <f t="shared" si="147"/>
        <v>0</v>
      </c>
      <c r="K688" s="40">
        <f t="shared" si="147"/>
        <v>0</v>
      </c>
      <c r="L688" s="40">
        <f t="shared" si="147"/>
        <v>0</v>
      </c>
      <c r="M688" s="40">
        <f t="shared" si="147"/>
        <v>0</v>
      </c>
      <c r="N688" s="40">
        <f t="shared" si="147"/>
        <v>0</v>
      </c>
      <c r="O688" s="40">
        <f t="shared" si="147"/>
        <v>0</v>
      </c>
      <c r="P688" s="40">
        <f t="shared" si="147"/>
        <v>0</v>
      </c>
      <c r="Q688" s="40">
        <f t="shared" si="147"/>
        <v>0</v>
      </c>
      <c r="R688" s="40">
        <f t="shared" si="147"/>
        <v>0</v>
      </c>
      <c r="S688" s="40">
        <f t="shared" si="147"/>
        <v>0</v>
      </c>
      <c r="T688" s="40">
        <f t="shared" si="147"/>
        <v>0</v>
      </c>
      <c r="U688" s="40">
        <f t="shared" si="147"/>
        <v>0</v>
      </c>
      <c r="V688" s="40">
        <f t="shared" si="147"/>
        <v>0</v>
      </c>
      <c r="W688" s="40">
        <f t="shared" si="147"/>
        <v>0</v>
      </c>
      <c r="X688" s="40">
        <f t="shared" si="147"/>
        <v>0</v>
      </c>
      <c r="Y688" s="40">
        <f t="shared" si="147"/>
        <v>0</v>
      </c>
      <c r="Z688" s="40">
        <f t="shared" si="147"/>
        <v>0</v>
      </c>
      <c r="AA688" s="40">
        <f t="shared" si="147"/>
        <v>620000000</v>
      </c>
      <c r="AB688" s="60">
        <f>Z688/D688</f>
        <v>0</v>
      </c>
      <c r="AC688" s="33"/>
    </row>
    <row r="689" spans="1:29" s="34" customFormat="1" ht="18" hidden="1" customHeight="1" x14ac:dyDescent="0.25">
      <c r="A689" s="42" t="s">
        <v>39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>SUM(M689:Y689)</f>
        <v>0</v>
      </c>
      <c r="AA689" s="32">
        <f>D689-Z689</f>
        <v>0</v>
      </c>
      <c r="AB689" s="56"/>
      <c r="AC689" s="33"/>
    </row>
    <row r="690" spans="1:29" s="34" customFormat="1" ht="18" customHeight="1" x14ac:dyDescent="0.25">
      <c r="A690" s="39" t="s">
        <v>40</v>
      </c>
      <c r="B690" s="40">
        <f t="shared" ref="B690:AA690" si="148">B689+B688</f>
        <v>620000000</v>
      </c>
      <c r="C690" s="40">
        <f t="shared" si="148"/>
        <v>0</v>
      </c>
      <c r="D690" s="40">
        <f t="shared" si="148"/>
        <v>620000000</v>
      </c>
      <c r="E690" s="40">
        <f t="shared" si="148"/>
        <v>0</v>
      </c>
      <c r="F690" s="40">
        <f t="shared" si="148"/>
        <v>0</v>
      </c>
      <c r="G690" s="40">
        <f t="shared" si="148"/>
        <v>0</v>
      </c>
      <c r="H690" s="40">
        <f t="shared" si="148"/>
        <v>0</v>
      </c>
      <c r="I690" s="40">
        <f t="shared" si="148"/>
        <v>0</v>
      </c>
      <c r="J690" s="40">
        <f t="shared" si="148"/>
        <v>0</v>
      </c>
      <c r="K690" s="40">
        <f t="shared" si="148"/>
        <v>0</v>
      </c>
      <c r="L690" s="40">
        <f t="shared" si="148"/>
        <v>0</v>
      </c>
      <c r="M690" s="40">
        <f t="shared" si="148"/>
        <v>0</v>
      </c>
      <c r="N690" s="40">
        <f t="shared" si="148"/>
        <v>0</v>
      </c>
      <c r="O690" s="40">
        <f t="shared" si="148"/>
        <v>0</v>
      </c>
      <c r="P690" s="40">
        <f t="shared" si="148"/>
        <v>0</v>
      </c>
      <c r="Q690" s="40">
        <f t="shared" si="148"/>
        <v>0</v>
      </c>
      <c r="R690" s="40">
        <f t="shared" si="148"/>
        <v>0</v>
      </c>
      <c r="S690" s="40">
        <f t="shared" si="148"/>
        <v>0</v>
      </c>
      <c r="T690" s="40">
        <f t="shared" si="148"/>
        <v>0</v>
      </c>
      <c r="U690" s="40">
        <f t="shared" si="148"/>
        <v>0</v>
      </c>
      <c r="V690" s="40">
        <f t="shared" si="148"/>
        <v>0</v>
      </c>
      <c r="W690" s="40">
        <f t="shared" si="148"/>
        <v>0</v>
      </c>
      <c r="X690" s="40">
        <f t="shared" si="148"/>
        <v>0</v>
      </c>
      <c r="Y690" s="40">
        <f t="shared" si="148"/>
        <v>0</v>
      </c>
      <c r="Z690" s="40">
        <f t="shared" si="148"/>
        <v>0</v>
      </c>
      <c r="AA690" s="40">
        <f t="shared" si="148"/>
        <v>620000000</v>
      </c>
      <c r="AB690" s="41">
        <f>Z690/D690</f>
        <v>0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35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3"/>
    </row>
    <row r="693" spans="1:29" s="34" customFormat="1" ht="15" customHeight="1" x14ac:dyDescent="0.25">
      <c r="A693" s="47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34</v>
      </c>
      <c r="B694" s="32">
        <f t="shared" ref="B694:Y697" si="149">B704</f>
        <v>524461000</v>
      </c>
      <c r="C694" s="32">
        <f t="shared" si="149"/>
        <v>92400475</v>
      </c>
      <c r="D694" s="32">
        <f t="shared" si="149"/>
        <v>616861475</v>
      </c>
      <c r="E694" s="32">
        <f t="shared" si="149"/>
        <v>137298167.59999999</v>
      </c>
      <c r="F694" s="32">
        <f t="shared" si="149"/>
        <v>166785073.62000003</v>
      </c>
      <c r="G694" s="32">
        <f t="shared" si="149"/>
        <v>0</v>
      </c>
      <c r="H694" s="32">
        <f t="shared" si="149"/>
        <v>0</v>
      </c>
      <c r="I694" s="32">
        <f t="shared" si="149"/>
        <v>0</v>
      </c>
      <c r="J694" s="32">
        <f t="shared" si="149"/>
        <v>0</v>
      </c>
      <c r="K694" s="32">
        <f t="shared" si="149"/>
        <v>0</v>
      </c>
      <c r="L694" s="32">
        <f t="shared" si="149"/>
        <v>0</v>
      </c>
      <c r="M694" s="32">
        <f t="shared" si="149"/>
        <v>0</v>
      </c>
      <c r="N694" s="32">
        <f t="shared" si="149"/>
        <v>37311372.530000001</v>
      </c>
      <c r="O694" s="32">
        <f t="shared" si="149"/>
        <v>45649273.589999996</v>
      </c>
      <c r="P694" s="32">
        <f t="shared" si="149"/>
        <v>54337521.479999989</v>
      </c>
      <c r="Q694" s="32">
        <f t="shared" si="149"/>
        <v>41885910</v>
      </c>
      <c r="R694" s="32">
        <f t="shared" si="149"/>
        <v>68679037.140000001</v>
      </c>
      <c r="S694" s="32">
        <f t="shared" si="149"/>
        <v>56220126.480000004</v>
      </c>
      <c r="T694" s="32">
        <f t="shared" si="149"/>
        <v>0</v>
      </c>
      <c r="U694" s="32">
        <f t="shared" si="149"/>
        <v>0</v>
      </c>
      <c r="V694" s="32">
        <f t="shared" si="149"/>
        <v>0</v>
      </c>
      <c r="W694" s="32">
        <f t="shared" si="149"/>
        <v>0</v>
      </c>
      <c r="X694" s="32">
        <f t="shared" si="149"/>
        <v>0</v>
      </c>
      <c r="Y694" s="32">
        <f t="shared" si="149"/>
        <v>0</v>
      </c>
      <c r="Z694" s="32">
        <f>SUM(M694:Y694)</f>
        <v>304083241.22000003</v>
      </c>
      <c r="AA694" s="32">
        <f>D694-Z694</f>
        <v>312778233.77999997</v>
      </c>
      <c r="AB694" s="38">
        <f>Z694/D694</f>
        <v>0.49295223246029429</v>
      </c>
      <c r="AC694" s="33"/>
    </row>
    <row r="695" spans="1:29" s="34" customFormat="1" ht="18" customHeight="1" x14ac:dyDescent="0.2">
      <c r="A695" s="37" t="s">
        <v>35</v>
      </c>
      <c r="B695" s="32">
        <f t="shared" si="149"/>
        <v>38016626000</v>
      </c>
      <c r="C695" s="32">
        <f t="shared" si="149"/>
        <v>9186724324</v>
      </c>
      <c r="D695" s="32">
        <f t="shared" si="149"/>
        <v>47203350324</v>
      </c>
      <c r="E695" s="32">
        <f t="shared" si="149"/>
        <v>5014706743.210001</v>
      </c>
      <c r="F695" s="32">
        <f t="shared" si="149"/>
        <v>8082650483.4399996</v>
      </c>
      <c r="G695" s="32">
        <f t="shared" si="149"/>
        <v>0</v>
      </c>
      <c r="H695" s="32">
        <f t="shared" si="149"/>
        <v>0</v>
      </c>
      <c r="I695" s="32">
        <f t="shared" si="149"/>
        <v>836548519.32000017</v>
      </c>
      <c r="J695" s="32">
        <f t="shared" si="149"/>
        <v>1246799804.9099998</v>
      </c>
      <c r="K695" s="32">
        <f t="shared" si="149"/>
        <v>0</v>
      </c>
      <c r="L695" s="32">
        <f t="shared" si="149"/>
        <v>0</v>
      </c>
      <c r="M695" s="32">
        <f t="shared" si="149"/>
        <v>2083348324.2300003</v>
      </c>
      <c r="N695" s="32">
        <f t="shared" si="149"/>
        <v>330193789.96000004</v>
      </c>
      <c r="O695" s="32">
        <f t="shared" si="149"/>
        <v>1008435149.24</v>
      </c>
      <c r="P695" s="32">
        <f t="shared" si="149"/>
        <v>2839529284.6900005</v>
      </c>
      <c r="Q695" s="32">
        <f t="shared" si="149"/>
        <v>5244077070.9300013</v>
      </c>
      <c r="R695" s="32">
        <f t="shared" si="149"/>
        <v>1076321623.6899998</v>
      </c>
      <c r="S695" s="32">
        <f t="shared" si="149"/>
        <v>515451983.90999991</v>
      </c>
      <c r="T695" s="32">
        <f t="shared" si="149"/>
        <v>0</v>
      </c>
      <c r="U695" s="32">
        <f t="shared" si="149"/>
        <v>0</v>
      </c>
      <c r="V695" s="32">
        <f t="shared" si="149"/>
        <v>0</v>
      </c>
      <c r="W695" s="32">
        <f t="shared" si="149"/>
        <v>0</v>
      </c>
      <c r="X695" s="32">
        <f t="shared" si="149"/>
        <v>0</v>
      </c>
      <c r="Y695" s="32">
        <f t="shared" si="149"/>
        <v>0</v>
      </c>
      <c r="Z695" s="32">
        <f>SUM(M695:Y695)</f>
        <v>13097357226.650003</v>
      </c>
      <c r="AA695" s="32">
        <f>D695-Z695</f>
        <v>34105993097.349998</v>
      </c>
      <c r="AB695" s="38">
        <f>Z695/D695</f>
        <v>0.27746668693537213</v>
      </c>
      <c r="AC695" s="33"/>
    </row>
    <row r="696" spans="1:29" s="34" customFormat="1" ht="18" customHeight="1" x14ac:dyDescent="0.2">
      <c r="A696" s="37" t="s">
        <v>36</v>
      </c>
      <c r="B696" s="32">
        <f t="shared" si="149"/>
        <v>0</v>
      </c>
      <c r="C696" s="32">
        <f t="shared" si="149"/>
        <v>0</v>
      </c>
      <c r="D696" s="32">
        <f t="shared" si="149"/>
        <v>0</v>
      </c>
      <c r="E696" s="32">
        <f t="shared" si="149"/>
        <v>0</v>
      </c>
      <c r="F696" s="32">
        <f t="shared" si="149"/>
        <v>0</v>
      </c>
      <c r="G696" s="32">
        <f t="shared" si="149"/>
        <v>0</v>
      </c>
      <c r="H696" s="32">
        <f t="shared" si="149"/>
        <v>0</v>
      </c>
      <c r="I696" s="32">
        <f t="shared" si="149"/>
        <v>0</v>
      </c>
      <c r="J696" s="32">
        <f t="shared" si="149"/>
        <v>0</v>
      </c>
      <c r="K696" s="32">
        <f t="shared" si="149"/>
        <v>0</v>
      </c>
      <c r="L696" s="32">
        <f t="shared" si="149"/>
        <v>0</v>
      </c>
      <c r="M696" s="32">
        <f t="shared" si="149"/>
        <v>0</v>
      </c>
      <c r="N696" s="32">
        <f t="shared" si="149"/>
        <v>0</v>
      </c>
      <c r="O696" s="32">
        <f t="shared" si="149"/>
        <v>0</v>
      </c>
      <c r="P696" s="32">
        <f t="shared" si="149"/>
        <v>0</v>
      </c>
      <c r="Q696" s="32">
        <f t="shared" si="149"/>
        <v>0</v>
      </c>
      <c r="R696" s="32">
        <f t="shared" si="149"/>
        <v>0</v>
      </c>
      <c r="S696" s="32">
        <f t="shared" si="149"/>
        <v>0</v>
      </c>
      <c r="T696" s="32">
        <f t="shared" si="149"/>
        <v>0</v>
      </c>
      <c r="U696" s="32">
        <f t="shared" si="149"/>
        <v>0</v>
      </c>
      <c r="V696" s="32">
        <f t="shared" si="149"/>
        <v>0</v>
      </c>
      <c r="W696" s="32">
        <f t="shared" si="149"/>
        <v>0</v>
      </c>
      <c r="X696" s="32">
        <f t="shared" si="149"/>
        <v>0</v>
      </c>
      <c r="Y696" s="32">
        <f t="shared" si="149"/>
        <v>0</v>
      </c>
      <c r="Z696" s="32">
        <f>SUM(M696:Y696)</f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37</v>
      </c>
      <c r="B697" s="32">
        <f t="shared" si="149"/>
        <v>114459000</v>
      </c>
      <c r="C697" s="32">
        <f t="shared" si="149"/>
        <v>-5054320</v>
      </c>
      <c r="D697" s="32">
        <f t="shared" si="149"/>
        <v>109404680</v>
      </c>
      <c r="E697" s="32">
        <f t="shared" si="149"/>
        <v>1853063</v>
      </c>
      <c r="F697" s="32">
        <f t="shared" si="149"/>
        <v>36221880.359999999</v>
      </c>
      <c r="G697" s="32">
        <f t="shared" si="149"/>
        <v>0</v>
      </c>
      <c r="H697" s="32">
        <f t="shared" si="149"/>
        <v>0</v>
      </c>
      <c r="I697" s="32">
        <f t="shared" si="149"/>
        <v>1853063</v>
      </c>
      <c r="J697" s="32">
        <f t="shared" si="149"/>
        <v>36221880.359999999</v>
      </c>
      <c r="K697" s="32">
        <f t="shared" si="149"/>
        <v>0</v>
      </c>
      <c r="L697" s="32">
        <f t="shared" si="149"/>
        <v>0</v>
      </c>
      <c r="M697" s="32">
        <f t="shared" si="149"/>
        <v>38074943.359999999</v>
      </c>
      <c r="N697" s="32">
        <f t="shared" si="149"/>
        <v>0</v>
      </c>
      <c r="O697" s="32">
        <f t="shared" si="149"/>
        <v>0</v>
      </c>
      <c r="P697" s="32">
        <f t="shared" si="149"/>
        <v>0</v>
      </c>
      <c r="Q697" s="32">
        <f t="shared" si="149"/>
        <v>0</v>
      </c>
      <c r="R697" s="32">
        <f t="shared" si="149"/>
        <v>0</v>
      </c>
      <c r="S697" s="32">
        <f t="shared" si="149"/>
        <v>0</v>
      </c>
      <c r="T697" s="32">
        <f t="shared" si="149"/>
        <v>0</v>
      </c>
      <c r="U697" s="32">
        <f t="shared" si="149"/>
        <v>0</v>
      </c>
      <c r="V697" s="32">
        <f t="shared" si="149"/>
        <v>0</v>
      </c>
      <c r="W697" s="32">
        <f t="shared" si="149"/>
        <v>0</v>
      </c>
      <c r="X697" s="32">
        <f t="shared" si="149"/>
        <v>0</v>
      </c>
      <c r="Y697" s="32">
        <f t="shared" si="149"/>
        <v>0</v>
      </c>
      <c r="Z697" s="32">
        <f>SUM(M697:Y697)</f>
        <v>38074943.359999999</v>
      </c>
      <c r="AA697" s="32">
        <f>D697-Z697</f>
        <v>71329736.640000001</v>
      </c>
      <c r="AB697" s="38">
        <f>Z697/D697</f>
        <v>0.34801932933764806</v>
      </c>
      <c r="AC697" s="33"/>
    </row>
    <row r="698" spans="1:29" s="34" customFormat="1" ht="18" customHeight="1" x14ac:dyDescent="0.25">
      <c r="A698" s="39" t="s">
        <v>38</v>
      </c>
      <c r="B698" s="40">
        <f t="shared" ref="B698:AA698" si="150">SUM(B694:B697)</f>
        <v>38655546000</v>
      </c>
      <c r="C698" s="40">
        <f t="shared" si="150"/>
        <v>9274070479</v>
      </c>
      <c r="D698" s="40">
        <f t="shared" si="150"/>
        <v>47929616479</v>
      </c>
      <c r="E698" s="40">
        <f t="shared" si="150"/>
        <v>5153857973.8100014</v>
      </c>
      <c r="F698" s="40">
        <f t="shared" si="150"/>
        <v>8285657437.4199991</v>
      </c>
      <c r="G698" s="40">
        <f t="shared" si="150"/>
        <v>0</v>
      </c>
      <c r="H698" s="40">
        <f t="shared" si="150"/>
        <v>0</v>
      </c>
      <c r="I698" s="40">
        <f t="shared" si="150"/>
        <v>838401582.32000017</v>
      </c>
      <c r="J698" s="40">
        <f t="shared" si="150"/>
        <v>1283021685.2699997</v>
      </c>
      <c r="K698" s="40">
        <f t="shared" si="150"/>
        <v>0</v>
      </c>
      <c r="L698" s="40">
        <f t="shared" si="150"/>
        <v>0</v>
      </c>
      <c r="M698" s="40">
        <f t="shared" si="150"/>
        <v>2121423267.5900002</v>
      </c>
      <c r="N698" s="40">
        <f t="shared" si="150"/>
        <v>367505162.49000001</v>
      </c>
      <c r="O698" s="40">
        <f t="shared" si="150"/>
        <v>1054084422.83</v>
      </c>
      <c r="P698" s="40">
        <f t="shared" si="150"/>
        <v>2893866806.1700006</v>
      </c>
      <c r="Q698" s="40">
        <f t="shared" si="150"/>
        <v>5285962980.9300013</v>
      </c>
      <c r="R698" s="40">
        <f t="shared" si="150"/>
        <v>1145000660.8299999</v>
      </c>
      <c r="S698" s="40">
        <f t="shared" si="150"/>
        <v>571672110.38999987</v>
      </c>
      <c r="T698" s="40">
        <f t="shared" si="150"/>
        <v>0</v>
      </c>
      <c r="U698" s="40">
        <f t="shared" si="150"/>
        <v>0</v>
      </c>
      <c r="V698" s="40">
        <f t="shared" si="150"/>
        <v>0</v>
      </c>
      <c r="W698" s="40">
        <f t="shared" si="150"/>
        <v>0</v>
      </c>
      <c r="X698" s="40">
        <f t="shared" si="150"/>
        <v>0</v>
      </c>
      <c r="Y698" s="40">
        <f t="shared" si="150"/>
        <v>0</v>
      </c>
      <c r="Z698" s="40">
        <f t="shared" si="150"/>
        <v>13439515411.230003</v>
      </c>
      <c r="AA698" s="40">
        <f t="shared" si="150"/>
        <v>34490101067.769997</v>
      </c>
      <c r="AB698" s="41">
        <f>Z698/D698</f>
        <v>0.28040106302787599</v>
      </c>
      <c r="AC698" s="33"/>
    </row>
    <row r="699" spans="1:29" s="34" customFormat="1" ht="18" customHeight="1" x14ac:dyDescent="0.25">
      <c r="A699" s="42" t="s">
        <v>39</v>
      </c>
      <c r="B699" s="32">
        <f t="shared" ref="B699:Y699" si="151">B709</f>
        <v>29082000</v>
      </c>
      <c r="C699" s="32">
        <f t="shared" si="151"/>
        <v>-21811500</v>
      </c>
      <c r="D699" s="32">
        <f t="shared" si="151"/>
        <v>7270500</v>
      </c>
      <c r="E699" s="32">
        <f t="shared" si="151"/>
        <v>6051672.8800000008</v>
      </c>
      <c r="F699" s="32">
        <f t="shared" si="151"/>
        <v>4325702.1399999997</v>
      </c>
      <c r="G699" s="32">
        <f t="shared" si="151"/>
        <v>0</v>
      </c>
      <c r="H699" s="32">
        <f t="shared" si="151"/>
        <v>0</v>
      </c>
      <c r="I699" s="32">
        <f t="shared" si="151"/>
        <v>0</v>
      </c>
      <c r="J699" s="32">
        <f t="shared" si="151"/>
        <v>0</v>
      </c>
      <c r="K699" s="32">
        <f t="shared" si="151"/>
        <v>0</v>
      </c>
      <c r="L699" s="32">
        <f t="shared" si="151"/>
        <v>0</v>
      </c>
      <c r="M699" s="32">
        <f t="shared" si="151"/>
        <v>0</v>
      </c>
      <c r="N699" s="32">
        <f t="shared" si="151"/>
        <v>925961.54999999993</v>
      </c>
      <c r="O699" s="32">
        <f t="shared" si="151"/>
        <v>3562384.4599999995</v>
      </c>
      <c r="P699" s="32">
        <f t="shared" si="151"/>
        <v>1563326.87</v>
      </c>
      <c r="Q699" s="32">
        <f t="shared" si="151"/>
        <v>2542004.73</v>
      </c>
      <c r="R699" s="32">
        <f t="shared" si="151"/>
        <v>1380139.2499999998</v>
      </c>
      <c r="S699" s="32">
        <f t="shared" si="151"/>
        <v>403558.16000000003</v>
      </c>
      <c r="T699" s="32">
        <f t="shared" si="151"/>
        <v>0</v>
      </c>
      <c r="U699" s="32">
        <f t="shared" si="151"/>
        <v>0</v>
      </c>
      <c r="V699" s="32">
        <f t="shared" si="151"/>
        <v>0</v>
      </c>
      <c r="W699" s="32">
        <f t="shared" si="151"/>
        <v>0</v>
      </c>
      <c r="X699" s="32">
        <f t="shared" si="151"/>
        <v>0</v>
      </c>
      <c r="Y699" s="32">
        <f t="shared" si="151"/>
        <v>0</v>
      </c>
      <c r="Z699" s="32">
        <f>SUM(M699:Y699)</f>
        <v>10377375.02</v>
      </c>
      <c r="AA699" s="32">
        <f>D699-Z699</f>
        <v>-3106875.0199999996</v>
      </c>
      <c r="AB699" s="38">
        <f>Z699/D699</f>
        <v>1.4273261838938174</v>
      </c>
      <c r="AC699" s="33"/>
    </row>
    <row r="700" spans="1:29" s="34" customFormat="1" ht="18" customHeight="1" x14ac:dyDescent="0.25">
      <c r="A700" s="39" t="s">
        <v>40</v>
      </c>
      <c r="B700" s="40">
        <f t="shared" ref="B700:AA700" si="152">B699+B698</f>
        <v>38684628000</v>
      </c>
      <c r="C700" s="40">
        <f t="shared" si="152"/>
        <v>9252258979</v>
      </c>
      <c r="D700" s="40">
        <f t="shared" si="152"/>
        <v>47936886979</v>
      </c>
      <c r="E700" s="40">
        <f t="shared" si="152"/>
        <v>5159909646.6900015</v>
      </c>
      <c r="F700" s="40">
        <f t="shared" si="152"/>
        <v>8289983139.5599995</v>
      </c>
      <c r="G700" s="40">
        <f t="shared" si="152"/>
        <v>0</v>
      </c>
      <c r="H700" s="40">
        <f t="shared" si="152"/>
        <v>0</v>
      </c>
      <c r="I700" s="40">
        <f t="shared" si="152"/>
        <v>838401582.32000017</v>
      </c>
      <c r="J700" s="40">
        <f t="shared" si="152"/>
        <v>1283021685.2699997</v>
      </c>
      <c r="K700" s="40">
        <f t="shared" si="152"/>
        <v>0</v>
      </c>
      <c r="L700" s="40">
        <f t="shared" si="152"/>
        <v>0</v>
      </c>
      <c r="M700" s="40">
        <f t="shared" si="152"/>
        <v>2121423267.5900002</v>
      </c>
      <c r="N700" s="40">
        <f t="shared" si="152"/>
        <v>368431124.04000002</v>
      </c>
      <c r="O700" s="40">
        <f t="shared" si="152"/>
        <v>1057646807.2900001</v>
      </c>
      <c r="P700" s="40">
        <f t="shared" si="152"/>
        <v>2895430133.0400004</v>
      </c>
      <c r="Q700" s="40">
        <f t="shared" si="152"/>
        <v>5288504985.6600008</v>
      </c>
      <c r="R700" s="40">
        <f t="shared" si="152"/>
        <v>1146380800.0799999</v>
      </c>
      <c r="S700" s="40">
        <f t="shared" si="152"/>
        <v>572075668.54999983</v>
      </c>
      <c r="T700" s="40">
        <f t="shared" si="152"/>
        <v>0</v>
      </c>
      <c r="U700" s="40">
        <f t="shared" si="152"/>
        <v>0</v>
      </c>
      <c r="V700" s="40">
        <f t="shared" si="152"/>
        <v>0</v>
      </c>
      <c r="W700" s="40">
        <f t="shared" si="152"/>
        <v>0</v>
      </c>
      <c r="X700" s="40">
        <f t="shared" si="152"/>
        <v>0</v>
      </c>
      <c r="Y700" s="40">
        <f t="shared" si="152"/>
        <v>0</v>
      </c>
      <c r="Z700" s="40">
        <f t="shared" si="152"/>
        <v>13449892786.250004</v>
      </c>
      <c r="AA700" s="40">
        <f t="shared" si="152"/>
        <v>34486994192.75</v>
      </c>
      <c r="AB700" s="41">
        <f>Z700/D700</f>
        <v>0.28057501506391264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8">
        <f>[1]consoCURRENT!AC14515</f>
        <v>13449892786.249998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7" t="s">
        <v>79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34</v>
      </c>
      <c r="B704" s="32">
        <f t="shared" ref="B704:Y707" si="153">B717+B900+B1080+B1280+B1350</f>
        <v>524461000</v>
      </c>
      <c r="C704" s="32">
        <f t="shared" si="153"/>
        <v>92400475</v>
      </c>
      <c r="D704" s="32">
        <f t="shared" si="153"/>
        <v>616861475</v>
      </c>
      <c r="E704" s="32">
        <f t="shared" si="153"/>
        <v>137298167.59999999</v>
      </c>
      <c r="F704" s="32">
        <f t="shared" si="153"/>
        <v>166785073.62000003</v>
      </c>
      <c r="G704" s="32">
        <f t="shared" si="153"/>
        <v>0</v>
      </c>
      <c r="H704" s="32">
        <f t="shared" si="153"/>
        <v>0</v>
      </c>
      <c r="I704" s="32">
        <f t="shared" si="153"/>
        <v>0</v>
      </c>
      <c r="J704" s="32">
        <f t="shared" si="153"/>
        <v>0</v>
      </c>
      <c r="K704" s="32">
        <f t="shared" si="153"/>
        <v>0</v>
      </c>
      <c r="L704" s="32">
        <f t="shared" si="153"/>
        <v>0</v>
      </c>
      <c r="M704" s="32">
        <f t="shared" si="153"/>
        <v>0</v>
      </c>
      <c r="N704" s="32">
        <f t="shared" si="153"/>
        <v>37311372.530000001</v>
      </c>
      <c r="O704" s="32">
        <f t="shared" si="153"/>
        <v>45649273.589999996</v>
      </c>
      <c r="P704" s="32">
        <f t="shared" si="153"/>
        <v>54337521.479999989</v>
      </c>
      <c r="Q704" s="32">
        <f t="shared" si="153"/>
        <v>41885910</v>
      </c>
      <c r="R704" s="32">
        <f t="shared" si="153"/>
        <v>68679037.140000001</v>
      </c>
      <c r="S704" s="32">
        <f t="shared" si="153"/>
        <v>56220126.480000004</v>
      </c>
      <c r="T704" s="32">
        <f t="shared" si="153"/>
        <v>0</v>
      </c>
      <c r="U704" s="32">
        <f t="shared" si="153"/>
        <v>0</v>
      </c>
      <c r="V704" s="32">
        <f t="shared" si="153"/>
        <v>0</v>
      </c>
      <c r="W704" s="32">
        <f t="shared" si="153"/>
        <v>0</v>
      </c>
      <c r="X704" s="32">
        <f t="shared" si="153"/>
        <v>0</v>
      </c>
      <c r="Y704" s="32">
        <f t="shared" si="153"/>
        <v>0</v>
      </c>
      <c r="Z704" s="32">
        <f>SUM(M704:Y704)</f>
        <v>304083241.22000003</v>
      </c>
      <c r="AA704" s="32">
        <f>D704-Z704</f>
        <v>312778233.77999997</v>
      </c>
      <c r="AB704" s="38">
        <f>Z704/D704</f>
        <v>0.49295223246029429</v>
      </c>
      <c r="AC704" s="33"/>
    </row>
    <row r="705" spans="1:29" s="34" customFormat="1" ht="18" customHeight="1" x14ac:dyDescent="0.2">
      <c r="A705" s="37" t="s">
        <v>35</v>
      </c>
      <c r="B705" s="32">
        <f t="shared" si="153"/>
        <v>38016626000</v>
      </c>
      <c r="C705" s="32">
        <f t="shared" si="153"/>
        <v>9186724324</v>
      </c>
      <c r="D705" s="32">
        <f t="shared" si="153"/>
        <v>47203350324</v>
      </c>
      <c r="E705" s="32">
        <f t="shared" si="153"/>
        <v>5014706743.210001</v>
      </c>
      <c r="F705" s="32">
        <f t="shared" si="153"/>
        <v>8082650483.4399996</v>
      </c>
      <c r="G705" s="32">
        <f t="shared" si="153"/>
        <v>0</v>
      </c>
      <c r="H705" s="32">
        <f t="shared" si="153"/>
        <v>0</v>
      </c>
      <c r="I705" s="32">
        <f t="shared" si="153"/>
        <v>836548519.32000017</v>
      </c>
      <c r="J705" s="32">
        <f t="shared" si="153"/>
        <v>1246799804.9099998</v>
      </c>
      <c r="K705" s="32">
        <f t="shared" si="153"/>
        <v>0</v>
      </c>
      <c r="L705" s="32">
        <f t="shared" si="153"/>
        <v>0</v>
      </c>
      <c r="M705" s="32">
        <f t="shared" si="153"/>
        <v>2083348324.2300003</v>
      </c>
      <c r="N705" s="32">
        <f t="shared" si="153"/>
        <v>330193789.96000004</v>
      </c>
      <c r="O705" s="32">
        <f t="shared" si="153"/>
        <v>1008435149.24</v>
      </c>
      <c r="P705" s="32">
        <f t="shared" si="153"/>
        <v>2839529284.6900005</v>
      </c>
      <c r="Q705" s="32">
        <f t="shared" si="153"/>
        <v>5244077070.9300013</v>
      </c>
      <c r="R705" s="32">
        <f t="shared" si="153"/>
        <v>1076321623.6899998</v>
      </c>
      <c r="S705" s="32">
        <f t="shared" si="153"/>
        <v>515451983.90999991</v>
      </c>
      <c r="T705" s="32">
        <f t="shared" si="153"/>
        <v>0</v>
      </c>
      <c r="U705" s="32">
        <f t="shared" si="153"/>
        <v>0</v>
      </c>
      <c r="V705" s="32">
        <f t="shared" si="153"/>
        <v>0</v>
      </c>
      <c r="W705" s="32">
        <f t="shared" si="153"/>
        <v>0</v>
      </c>
      <c r="X705" s="32">
        <f t="shared" si="153"/>
        <v>0</v>
      </c>
      <c r="Y705" s="32">
        <f t="shared" si="153"/>
        <v>0</v>
      </c>
      <c r="Z705" s="32">
        <f>SUM(M705:Y705)</f>
        <v>13097357226.650003</v>
      </c>
      <c r="AA705" s="32">
        <f>D705-Z705</f>
        <v>34105993097.349998</v>
      </c>
      <c r="AB705" s="38">
        <f>Z705/D705</f>
        <v>0.27746668693537213</v>
      </c>
      <c r="AC705" s="33"/>
    </row>
    <row r="706" spans="1:29" s="34" customFormat="1" ht="18" customHeight="1" x14ac:dyDescent="0.2">
      <c r="A706" s="37" t="s">
        <v>36</v>
      </c>
      <c r="B706" s="32">
        <f t="shared" si="153"/>
        <v>0</v>
      </c>
      <c r="C706" s="32">
        <f t="shared" si="153"/>
        <v>0</v>
      </c>
      <c r="D706" s="32">
        <f t="shared" si="153"/>
        <v>0</v>
      </c>
      <c r="E706" s="32">
        <f t="shared" si="153"/>
        <v>0</v>
      </c>
      <c r="F706" s="32">
        <f t="shared" si="153"/>
        <v>0</v>
      </c>
      <c r="G706" s="32">
        <f t="shared" si="153"/>
        <v>0</v>
      </c>
      <c r="H706" s="32">
        <f t="shared" si="153"/>
        <v>0</v>
      </c>
      <c r="I706" s="32">
        <f t="shared" si="153"/>
        <v>0</v>
      </c>
      <c r="J706" s="32">
        <f t="shared" si="153"/>
        <v>0</v>
      </c>
      <c r="K706" s="32">
        <f t="shared" si="153"/>
        <v>0</v>
      </c>
      <c r="L706" s="32">
        <f t="shared" si="153"/>
        <v>0</v>
      </c>
      <c r="M706" s="32">
        <f t="shared" si="153"/>
        <v>0</v>
      </c>
      <c r="N706" s="32">
        <f t="shared" si="153"/>
        <v>0</v>
      </c>
      <c r="O706" s="32">
        <f t="shared" si="153"/>
        <v>0</v>
      </c>
      <c r="P706" s="32">
        <f t="shared" si="153"/>
        <v>0</v>
      </c>
      <c r="Q706" s="32">
        <f t="shared" si="153"/>
        <v>0</v>
      </c>
      <c r="R706" s="32">
        <f t="shared" si="153"/>
        <v>0</v>
      </c>
      <c r="S706" s="32">
        <f t="shared" si="153"/>
        <v>0</v>
      </c>
      <c r="T706" s="32">
        <f t="shared" si="153"/>
        <v>0</v>
      </c>
      <c r="U706" s="32">
        <f t="shared" si="153"/>
        <v>0</v>
      </c>
      <c r="V706" s="32">
        <f t="shared" si="153"/>
        <v>0</v>
      </c>
      <c r="W706" s="32">
        <f t="shared" si="153"/>
        <v>0</v>
      </c>
      <c r="X706" s="32">
        <f t="shared" si="153"/>
        <v>0</v>
      </c>
      <c r="Y706" s="32">
        <f t="shared" si="153"/>
        <v>0</v>
      </c>
      <c r="Z706" s="32">
        <f>SUM(M706:Y706)</f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37</v>
      </c>
      <c r="B707" s="32">
        <f t="shared" si="153"/>
        <v>114459000</v>
      </c>
      <c r="C707" s="32">
        <f t="shared" si="153"/>
        <v>-5054320</v>
      </c>
      <c r="D707" s="32">
        <f t="shared" si="153"/>
        <v>109404680</v>
      </c>
      <c r="E707" s="32">
        <f t="shared" si="153"/>
        <v>1853063</v>
      </c>
      <c r="F707" s="32">
        <f t="shared" si="153"/>
        <v>36221880.359999999</v>
      </c>
      <c r="G707" s="32">
        <f t="shared" si="153"/>
        <v>0</v>
      </c>
      <c r="H707" s="32">
        <f t="shared" si="153"/>
        <v>0</v>
      </c>
      <c r="I707" s="32">
        <f t="shared" si="153"/>
        <v>1853063</v>
      </c>
      <c r="J707" s="32">
        <f t="shared" si="153"/>
        <v>36221880.359999999</v>
      </c>
      <c r="K707" s="32">
        <f t="shared" si="153"/>
        <v>0</v>
      </c>
      <c r="L707" s="32">
        <f t="shared" si="153"/>
        <v>0</v>
      </c>
      <c r="M707" s="32">
        <f t="shared" si="153"/>
        <v>38074943.359999999</v>
      </c>
      <c r="N707" s="32">
        <f t="shared" si="153"/>
        <v>0</v>
      </c>
      <c r="O707" s="32">
        <f t="shared" si="153"/>
        <v>0</v>
      </c>
      <c r="P707" s="32">
        <f t="shared" si="153"/>
        <v>0</v>
      </c>
      <c r="Q707" s="32">
        <f t="shared" si="153"/>
        <v>0</v>
      </c>
      <c r="R707" s="32">
        <f t="shared" si="153"/>
        <v>0</v>
      </c>
      <c r="S707" s="32">
        <f t="shared" si="153"/>
        <v>0</v>
      </c>
      <c r="T707" s="32">
        <f t="shared" si="153"/>
        <v>0</v>
      </c>
      <c r="U707" s="32">
        <f t="shared" si="153"/>
        <v>0</v>
      </c>
      <c r="V707" s="32">
        <f t="shared" si="153"/>
        <v>0</v>
      </c>
      <c r="W707" s="32">
        <f t="shared" si="153"/>
        <v>0</v>
      </c>
      <c r="X707" s="32">
        <f t="shared" si="153"/>
        <v>0</v>
      </c>
      <c r="Y707" s="32">
        <f t="shared" si="153"/>
        <v>0</v>
      </c>
      <c r="Z707" s="32">
        <f>SUM(M707:Y707)</f>
        <v>38074943.359999999</v>
      </c>
      <c r="AA707" s="32">
        <f>D707-Z707</f>
        <v>71329736.640000001</v>
      </c>
      <c r="AB707" s="38">
        <f>Z707/D707</f>
        <v>0.34801932933764806</v>
      </c>
      <c r="AC707" s="33"/>
    </row>
    <row r="708" spans="1:29" s="34" customFormat="1" ht="18" customHeight="1" x14ac:dyDescent="0.25">
      <c r="A708" s="39" t="s">
        <v>38</v>
      </c>
      <c r="B708" s="40">
        <f t="shared" ref="B708:AA708" si="154">SUM(B704:B707)</f>
        <v>38655546000</v>
      </c>
      <c r="C708" s="40">
        <f t="shared" si="154"/>
        <v>9274070479</v>
      </c>
      <c r="D708" s="40">
        <f t="shared" si="154"/>
        <v>47929616479</v>
      </c>
      <c r="E708" s="40">
        <f t="shared" si="154"/>
        <v>5153857973.8100014</v>
      </c>
      <c r="F708" s="40">
        <f t="shared" si="154"/>
        <v>8285657437.4199991</v>
      </c>
      <c r="G708" s="40">
        <f t="shared" si="154"/>
        <v>0</v>
      </c>
      <c r="H708" s="40">
        <f t="shared" si="154"/>
        <v>0</v>
      </c>
      <c r="I708" s="40">
        <f t="shared" si="154"/>
        <v>838401582.32000017</v>
      </c>
      <c r="J708" s="40">
        <f t="shared" si="154"/>
        <v>1283021685.2699997</v>
      </c>
      <c r="K708" s="40">
        <f t="shared" si="154"/>
        <v>0</v>
      </c>
      <c r="L708" s="40">
        <f t="shared" si="154"/>
        <v>0</v>
      </c>
      <c r="M708" s="40">
        <f t="shared" si="154"/>
        <v>2121423267.5900002</v>
      </c>
      <c r="N708" s="40">
        <f t="shared" si="154"/>
        <v>367505162.49000001</v>
      </c>
      <c r="O708" s="40">
        <f t="shared" si="154"/>
        <v>1054084422.83</v>
      </c>
      <c r="P708" s="40">
        <f t="shared" si="154"/>
        <v>2893866806.1700006</v>
      </c>
      <c r="Q708" s="40">
        <f t="shared" si="154"/>
        <v>5285962980.9300013</v>
      </c>
      <c r="R708" s="40">
        <f t="shared" si="154"/>
        <v>1145000660.8299999</v>
      </c>
      <c r="S708" s="40">
        <f t="shared" si="154"/>
        <v>571672110.38999987</v>
      </c>
      <c r="T708" s="40">
        <f t="shared" si="154"/>
        <v>0</v>
      </c>
      <c r="U708" s="40">
        <f t="shared" si="154"/>
        <v>0</v>
      </c>
      <c r="V708" s="40">
        <f t="shared" si="154"/>
        <v>0</v>
      </c>
      <c r="W708" s="40">
        <f t="shared" si="154"/>
        <v>0</v>
      </c>
      <c r="X708" s="40">
        <f t="shared" si="154"/>
        <v>0</v>
      </c>
      <c r="Y708" s="40">
        <f t="shared" si="154"/>
        <v>0</v>
      </c>
      <c r="Z708" s="40">
        <f t="shared" si="154"/>
        <v>13439515411.230003</v>
      </c>
      <c r="AA708" s="40">
        <f t="shared" si="154"/>
        <v>34490101067.769997</v>
      </c>
      <c r="AB708" s="41">
        <f>Z708/D708</f>
        <v>0.28040106302787599</v>
      </c>
      <c r="AC708" s="33"/>
    </row>
    <row r="709" spans="1:29" s="34" customFormat="1" ht="18" customHeight="1" x14ac:dyDescent="0.25">
      <c r="A709" s="42" t="s">
        <v>39</v>
      </c>
      <c r="B709" s="32">
        <f t="shared" ref="B709:Y709" si="155">B722+B905+B1085+B1285+B1355</f>
        <v>29082000</v>
      </c>
      <c r="C709" s="32">
        <f t="shared" si="155"/>
        <v>-21811500</v>
      </c>
      <c r="D709" s="32">
        <f t="shared" si="155"/>
        <v>7270500</v>
      </c>
      <c r="E709" s="32">
        <f t="shared" si="155"/>
        <v>6051672.8800000008</v>
      </c>
      <c r="F709" s="32">
        <f t="shared" si="155"/>
        <v>4325702.1399999997</v>
      </c>
      <c r="G709" s="32">
        <f t="shared" si="155"/>
        <v>0</v>
      </c>
      <c r="H709" s="32">
        <f t="shared" si="155"/>
        <v>0</v>
      </c>
      <c r="I709" s="32">
        <f t="shared" si="155"/>
        <v>0</v>
      </c>
      <c r="J709" s="32">
        <f t="shared" si="155"/>
        <v>0</v>
      </c>
      <c r="K709" s="32">
        <f t="shared" si="155"/>
        <v>0</v>
      </c>
      <c r="L709" s="32">
        <f t="shared" si="155"/>
        <v>0</v>
      </c>
      <c r="M709" s="32">
        <f t="shared" si="155"/>
        <v>0</v>
      </c>
      <c r="N709" s="32">
        <f t="shared" si="155"/>
        <v>925961.54999999993</v>
      </c>
      <c r="O709" s="32">
        <f t="shared" si="155"/>
        <v>3562384.4599999995</v>
      </c>
      <c r="P709" s="32">
        <f t="shared" si="155"/>
        <v>1563326.87</v>
      </c>
      <c r="Q709" s="32">
        <f t="shared" si="155"/>
        <v>2542004.73</v>
      </c>
      <c r="R709" s="32">
        <f t="shared" si="155"/>
        <v>1380139.2499999998</v>
      </c>
      <c r="S709" s="32">
        <f t="shared" si="155"/>
        <v>403558.16000000003</v>
      </c>
      <c r="T709" s="32">
        <f t="shared" si="155"/>
        <v>0</v>
      </c>
      <c r="U709" s="32">
        <f t="shared" si="155"/>
        <v>0</v>
      </c>
      <c r="V709" s="32">
        <f t="shared" si="155"/>
        <v>0</v>
      </c>
      <c r="W709" s="32">
        <f t="shared" si="155"/>
        <v>0</v>
      </c>
      <c r="X709" s="32">
        <f t="shared" si="155"/>
        <v>0</v>
      </c>
      <c r="Y709" s="32">
        <f t="shared" si="155"/>
        <v>0</v>
      </c>
      <c r="Z709" s="32">
        <f>SUM(M709:Y709)</f>
        <v>10377375.02</v>
      </c>
      <c r="AA709" s="32">
        <f>D709-Z709</f>
        <v>-3106875.0199999996</v>
      </c>
      <c r="AB709" s="38">
        <f>Z709/D709</f>
        <v>1.4273261838938174</v>
      </c>
      <c r="AC709" s="33"/>
    </row>
    <row r="710" spans="1:29" s="34" customFormat="1" ht="18" customHeight="1" x14ac:dyDescent="0.25">
      <c r="A710" s="39" t="s">
        <v>40</v>
      </c>
      <c r="B710" s="40">
        <f t="shared" ref="B710:AA710" si="156">B709+B708</f>
        <v>38684628000</v>
      </c>
      <c r="C710" s="40">
        <f t="shared" si="156"/>
        <v>9252258979</v>
      </c>
      <c r="D710" s="40">
        <f t="shared" si="156"/>
        <v>47936886979</v>
      </c>
      <c r="E710" s="40">
        <f t="shared" si="156"/>
        <v>5159909646.6900015</v>
      </c>
      <c r="F710" s="40">
        <f t="shared" si="156"/>
        <v>8289983139.5599995</v>
      </c>
      <c r="G710" s="40">
        <f t="shared" si="156"/>
        <v>0</v>
      </c>
      <c r="H710" s="40">
        <f t="shared" si="156"/>
        <v>0</v>
      </c>
      <c r="I710" s="40">
        <f t="shared" si="156"/>
        <v>838401582.32000017</v>
      </c>
      <c r="J710" s="40">
        <f t="shared" si="156"/>
        <v>1283021685.2699997</v>
      </c>
      <c r="K710" s="40">
        <f t="shared" si="156"/>
        <v>0</v>
      </c>
      <c r="L710" s="40">
        <f t="shared" si="156"/>
        <v>0</v>
      </c>
      <c r="M710" s="40">
        <f t="shared" si="156"/>
        <v>2121423267.5900002</v>
      </c>
      <c r="N710" s="40">
        <f t="shared" si="156"/>
        <v>368431124.04000002</v>
      </c>
      <c r="O710" s="40">
        <f t="shared" si="156"/>
        <v>1057646807.2900001</v>
      </c>
      <c r="P710" s="40">
        <f t="shared" si="156"/>
        <v>2895430133.0400004</v>
      </c>
      <c r="Q710" s="40">
        <f t="shared" si="156"/>
        <v>5288504985.6600008</v>
      </c>
      <c r="R710" s="40">
        <f t="shared" si="156"/>
        <v>1146380800.0799999</v>
      </c>
      <c r="S710" s="40">
        <f t="shared" si="156"/>
        <v>572075668.54999983</v>
      </c>
      <c r="T710" s="40">
        <f t="shared" si="156"/>
        <v>0</v>
      </c>
      <c r="U710" s="40">
        <f t="shared" si="156"/>
        <v>0</v>
      </c>
      <c r="V710" s="40">
        <f t="shared" si="156"/>
        <v>0</v>
      </c>
      <c r="W710" s="40">
        <f t="shared" si="156"/>
        <v>0</v>
      </c>
      <c r="X710" s="40">
        <f t="shared" si="156"/>
        <v>0</v>
      </c>
      <c r="Y710" s="40">
        <f t="shared" si="156"/>
        <v>0</v>
      </c>
      <c r="Z710" s="40">
        <f t="shared" si="156"/>
        <v>13449892786.250004</v>
      </c>
      <c r="AA710" s="40">
        <f t="shared" si="156"/>
        <v>34486994192.75</v>
      </c>
      <c r="AB710" s="41">
        <f>Z710/D710</f>
        <v>0.28057501506391264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3" customFormat="1" ht="15" customHeight="1" x14ac:dyDescent="0.25">
      <c r="A713" s="31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81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34</v>
      </c>
      <c r="B717" s="32">
        <f t="shared" ref="B717:Y720" si="157">B727+B737+B747+B757+B767+B777+B787+B797+B807+B817+B827+B837+B847+B857+B867+B877+B887</f>
        <v>399040000</v>
      </c>
      <c r="C717" s="32">
        <f t="shared" si="157"/>
        <v>92400475</v>
      </c>
      <c r="D717" s="32">
        <f t="shared" si="157"/>
        <v>491440475</v>
      </c>
      <c r="E717" s="32">
        <f t="shared" si="157"/>
        <v>114502518.06999999</v>
      </c>
      <c r="F717" s="32">
        <f t="shared" si="157"/>
        <v>148526591.48000002</v>
      </c>
      <c r="G717" s="32">
        <f t="shared" si="157"/>
        <v>0</v>
      </c>
      <c r="H717" s="32">
        <f t="shared" si="157"/>
        <v>0</v>
      </c>
      <c r="I717" s="32">
        <f t="shared" si="157"/>
        <v>0</v>
      </c>
      <c r="J717" s="32">
        <f t="shared" si="157"/>
        <v>0</v>
      </c>
      <c r="K717" s="32">
        <f t="shared" si="157"/>
        <v>0</v>
      </c>
      <c r="L717" s="32">
        <f t="shared" si="157"/>
        <v>0</v>
      </c>
      <c r="M717" s="32">
        <f t="shared" si="157"/>
        <v>0</v>
      </c>
      <c r="N717" s="32">
        <f t="shared" si="157"/>
        <v>31162999.279999997</v>
      </c>
      <c r="O717" s="32">
        <f t="shared" si="157"/>
        <v>38899944.169999994</v>
      </c>
      <c r="P717" s="32">
        <f t="shared" si="157"/>
        <v>44439574.61999999</v>
      </c>
      <c r="Q717" s="32">
        <f t="shared" si="157"/>
        <v>35960745.269999996</v>
      </c>
      <c r="R717" s="32">
        <f t="shared" si="157"/>
        <v>64635126.310000002</v>
      </c>
      <c r="S717" s="32">
        <f t="shared" si="157"/>
        <v>47930719.899999999</v>
      </c>
      <c r="T717" s="32">
        <f t="shared" si="157"/>
        <v>0</v>
      </c>
      <c r="U717" s="32">
        <f t="shared" si="157"/>
        <v>0</v>
      </c>
      <c r="V717" s="32">
        <f t="shared" si="157"/>
        <v>0</v>
      </c>
      <c r="W717" s="32">
        <f t="shared" si="157"/>
        <v>0</v>
      </c>
      <c r="X717" s="32">
        <f t="shared" si="157"/>
        <v>0</v>
      </c>
      <c r="Y717" s="32">
        <f t="shared" si="157"/>
        <v>0</v>
      </c>
      <c r="Z717" s="32">
        <f>SUM(M717:Y717)</f>
        <v>263029109.54999998</v>
      </c>
      <c r="AA717" s="32">
        <f>D717-Z717</f>
        <v>228411365.45000002</v>
      </c>
      <c r="AB717" s="38">
        <f>Z717/D717</f>
        <v>0.53522068883316942</v>
      </c>
      <c r="AC717" s="33"/>
    </row>
    <row r="718" spans="1:29" s="34" customFormat="1" ht="18" customHeight="1" x14ac:dyDescent="0.2">
      <c r="A718" s="37" t="s">
        <v>35</v>
      </c>
      <c r="B718" s="32">
        <f t="shared" si="157"/>
        <v>1355725000</v>
      </c>
      <c r="C718" s="32">
        <f t="shared" si="157"/>
        <v>-161040100</v>
      </c>
      <c r="D718" s="32">
        <f t="shared" si="157"/>
        <v>1194684900</v>
      </c>
      <c r="E718" s="32">
        <f t="shared" si="157"/>
        <v>297196012.03999996</v>
      </c>
      <c r="F718" s="32">
        <f t="shared" si="157"/>
        <v>120739981.36</v>
      </c>
      <c r="G718" s="32">
        <f t="shared" si="157"/>
        <v>0</v>
      </c>
      <c r="H718" s="32">
        <f t="shared" si="157"/>
        <v>0</v>
      </c>
      <c r="I718" s="32">
        <f t="shared" si="157"/>
        <v>8466075.3900000006</v>
      </c>
      <c r="J718" s="32">
        <f t="shared" si="157"/>
        <v>38700820.909999996</v>
      </c>
      <c r="K718" s="32">
        <f t="shared" si="157"/>
        <v>0</v>
      </c>
      <c r="L718" s="32">
        <f t="shared" si="157"/>
        <v>0</v>
      </c>
      <c r="M718" s="32">
        <f t="shared" si="157"/>
        <v>47166896.299999997</v>
      </c>
      <c r="N718" s="32">
        <f t="shared" si="157"/>
        <v>89430450.220000014</v>
      </c>
      <c r="O718" s="32">
        <f t="shared" si="157"/>
        <v>142538266.77000004</v>
      </c>
      <c r="P718" s="32">
        <f t="shared" si="157"/>
        <v>56761219.660000004</v>
      </c>
      <c r="Q718" s="32">
        <f t="shared" si="157"/>
        <v>34244051.18</v>
      </c>
      <c r="R718" s="32">
        <f t="shared" si="157"/>
        <v>16661119.019999998</v>
      </c>
      <c r="S718" s="32">
        <f t="shared" si="157"/>
        <v>31133990.25</v>
      </c>
      <c r="T718" s="32">
        <f t="shared" si="157"/>
        <v>0</v>
      </c>
      <c r="U718" s="32">
        <f t="shared" si="157"/>
        <v>0</v>
      </c>
      <c r="V718" s="32">
        <f t="shared" si="157"/>
        <v>0</v>
      </c>
      <c r="W718" s="32">
        <f t="shared" si="157"/>
        <v>0</v>
      </c>
      <c r="X718" s="32">
        <f t="shared" si="157"/>
        <v>0</v>
      </c>
      <c r="Y718" s="32">
        <f t="shared" si="157"/>
        <v>0</v>
      </c>
      <c r="Z718" s="32">
        <f>SUM(M718:Y718)</f>
        <v>417935993.4000001</v>
      </c>
      <c r="AA718" s="32">
        <f>D718-Z718</f>
        <v>776748906.5999999</v>
      </c>
      <c r="AB718" s="38">
        <f>Z718/D718</f>
        <v>0.34982947670971659</v>
      </c>
      <c r="AC718" s="33"/>
    </row>
    <row r="719" spans="1:29" s="34" customFormat="1" ht="18" customHeight="1" x14ac:dyDescent="0.2">
      <c r="A719" s="37" t="s">
        <v>36</v>
      </c>
      <c r="B719" s="32">
        <f t="shared" si="157"/>
        <v>0</v>
      </c>
      <c r="C719" s="32">
        <f t="shared" si="157"/>
        <v>0</v>
      </c>
      <c r="D719" s="32">
        <f t="shared" si="157"/>
        <v>0</v>
      </c>
      <c r="E719" s="32">
        <f t="shared" si="157"/>
        <v>0</v>
      </c>
      <c r="F719" s="32">
        <f t="shared" si="157"/>
        <v>0</v>
      </c>
      <c r="G719" s="32">
        <f t="shared" si="157"/>
        <v>0</v>
      </c>
      <c r="H719" s="32">
        <f t="shared" si="157"/>
        <v>0</v>
      </c>
      <c r="I719" s="32">
        <f t="shared" si="157"/>
        <v>0</v>
      </c>
      <c r="J719" s="32">
        <f t="shared" si="157"/>
        <v>0</v>
      </c>
      <c r="K719" s="32">
        <f t="shared" si="157"/>
        <v>0</v>
      </c>
      <c r="L719" s="32">
        <f t="shared" si="157"/>
        <v>0</v>
      </c>
      <c r="M719" s="32">
        <f t="shared" si="157"/>
        <v>0</v>
      </c>
      <c r="N719" s="32">
        <f t="shared" si="157"/>
        <v>0</v>
      </c>
      <c r="O719" s="32">
        <f t="shared" si="157"/>
        <v>0</v>
      </c>
      <c r="P719" s="32">
        <f t="shared" si="157"/>
        <v>0</v>
      </c>
      <c r="Q719" s="32">
        <f t="shared" si="157"/>
        <v>0</v>
      </c>
      <c r="R719" s="32">
        <f t="shared" si="157"/>
        <v>0</v>
      </c>
      <c r="S719" s="32">
        <f t="shared" si="157"/>
        <v>0</v>
      </c>
      <c r="T719" s="32">
        <f t="shared" si="157"/>
        <v>0</v>
      </c>
      <c r="U719" s="32">
        <f t="shared" si="157"/>
        <v>0</v>
      </c>
      <c r="V719" s="32">
        <f t="shared" si="157"/>
        <v>0</v>
      </c>
      <c r="W719" s="32">
        <f t="shared" si="157"/>
        <v>0</v>
      </c>
      <c r="X719" s="32">
        <f t="shared" si="157"/>
        <v>0</v>
      </c>
      <c r="Y719" s="32">
        <f t="shared" si="157"/>
        <v>0</v>
      </c>
      <c r="Z719" s="32">
        <f>SUM(M719:Y719)</f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37</v>
      </c>
      <c r="B720" s="32">
        <f t="shared" si="157"/>
        <v>114459000</v>
      </c>
      <c r="C720" s="32">
        <f t="shared" si="157"/>
        <v>-5054320</v>
      </c>
      <c r="D720" s="32">
        <f t="shared" si="157"/>
        <v>109404680</v>
      </c>
      <c r="E720" s="32">
        <f t="shared" si="157"/>
        <v>1853063</v>
      </c>
      <c r="F720" s="32">
        <f t="shared" si="157"/>
        <v>36221880.359999999</v>
      </c>
      <c r="G720" s="32">
        <f t="shared" si="157"/>
        <v>0</v>
      </c>
      <c r="H720" s="32">
        <f t="shared" si="157"/>
        <v>0</v>
      </c>
      <c r="I720" s="32">
        <f t="shared" si="157"/>
        <v>1853063</v>
      </c>
      <c r="J720" s="32">
        <f t="shared" si="157"/>
        <v>36221880.359999999</v>
      </c>
      <c r="K720" s="32">
        <f t="shared" si="157"/>
        <v>0</v>
      </c>
      <c r="L720" s="32">
        <f t="shared" si="157"/>
        <v>0</v>
      </c>
      <c r="M720" s="32">
        <f t="shared" si="157"/>
        <v>38074943.359999999</v>
      </c>
      <c r="N720" s="32">
        <f t="shared" si="157"/>
        <v>0</v>
      </c>
      <c r="O720" s="32">
        <f t="shared" si="157"/>
        <v>0</v>
      </c>
      <c r="P720" s="32">
        <f t="shared" si="157"/>
        <v>0</v>
      </c>
      <c r="Q720" s="32">
        <f t="shared" si="157"/>
        <v>0</v>
      </c>
      <c r="R720" s="32">
        <f t="shared" si="157"/>
        <v>0</v>
      </c>
      <c r="S720" s="32">
        <f t="shared" si="157"/>
        <v>0</v>
      </c>
      <c r="T720" s="32">
        <f t="shared" si="157"/>
        <v>0</v>
      </c>
      <c r="U720" s="32">
        <f t="shared" si="157"/>
        <v>0</v>
      </c>
      <c r="V720" s="32">
        <f t="shared" si="157"/>
        <v>0</v>
      </c>
      <c r="W720" s="32">
        <f t="shared" si="157"/>
        <v>0</v>
      </c>
      <c r="X720" s="32">
        <f t="shared" si="157"/>
        <v>0</v>
      </c>
      <c r="Y720" s="32">
        <f t="shared" si="157"/>
        <v>0</v>
      </c>
      <c r="Z720" s="32">
        <f>SUM(M720:Y720)</f>
        <v>38074943.359999999</v>
      </c>
      <c r="AA720" s="32">
        <f>D720-Z720</f>
        <v>71329736.640000001</v>
      </c>
      <c r="AB720" s="38">
        <f>Z720/D720</f>
        <v>0.34801932933764806</v>
      </c>
      <c r="AC720" s="33"/>
    </row>
    <row r="721" spans="1:29" s="34" customFormat="1" ht="18" customHeight="1" x14ac:dyDescent="0.25">
      <c r="A721" s="39" t="s">
        <v>38</v>
      </c>
      <c r="B721" s="40">
        <f t="shared" ref="B721:AA721" si="158">SUM(B717:B720)</f>
        <v>1869224000</v>
      </c>
      <c r="C721" s="40">
        <f t="shared" si="158"/>
        <v>-73693945</v>
      </c>
      <c r="D721" s="40">
        <f t="shared" si="158"/>
        <v>1795530055</v>
      </c>
      <c r="E721" s="40">
        <f t="shared" si="158"/>
        <v>413551593.10999995</v>
      </c>
      <c r="F721" s="40">
        <f t="shared" si="158"/>
        <v>305488453.20000005</v>
      </c>
      <c r="G721" s="40">
        <f t="shared" si="158"/>
        <v>0</v>
      </c>
      <c r="H721" s="40">
        <f t="shared" si="158"/>
        <v>0</v>
      </c>
      <c r="I721" s="40">
        <f t="shared" si="158"/>
        <v>10319138.390000001</v>
      </c>
      <c r="J721" s="40">
        <f t="shared" si="158"/>
        <v>74922701.269999996</v>
      </c>
      <c r="K721" s="40">
        <f t="shared" si="158"/>
        <v>0</v>
      </c>
      <c r="L721" s="40">
        <f t="shared" si="158"/>
        <v>0</v>
      </c>
      <c r="M721" s="40">
        <f t="shared" si="158"/>
        <v>85241839.659999996</v>
      </c>
      <c r="N721" s="40">
        <f t="shared" si="158"/>
        <v>120593449.50000001</v>
      </c>
      <c r="O721" s="40">
        <f t="shared" si="158"/>
        <v>181438210.94000003</v>
      </c>
      <c r="P721" s="40">
        <f t="shared" si="158"/>
        <v>101200794.28</v>
      </c>
      <c r="Q721" s="40">
        <f t="shared" si="158"/>
        <v>70204796.449999988</v>
      </c>
      <c r="R721" s="40">
        <f t="shared" si="158"/>
        <v>81296245.329999998</v>
      </c>
      <c r="S721" s="40">
        <f t="shared" si="158"/>
        <v>79064710.150000006</v>
      </c>
      <c r="T721" s="40">
        <f t="shared" si="158"/>
        <v>0</v>
      </c>
      <c r="U721" s="40">
        <f t="shared" si="158"/>
        <v>0</v>
      </c>
      <c r="V721" s="40">
        <f t="shared" si="158"/>
        <v>0</v>
      </c>
      <c r="W721" s="40">
        <f t="shared" si="158"/>
        <v>0</v>
      </c>
      <c r="X721" s="40">
        <f t="shared" si="158"/>
        <v>0</v>
      </c>
      <c r="Y721" s="40">
        <f t="shared" si="158"/>
        <v>0</v>
      </c>
      <c r="Z721" s="40">
        <f t="shared" si="158"/>
        <v>719040046.31000006</v>
      </c>
      <c r="AA721" s="40">
        <f t="shared" si="158"/>
        <v>1076490008.6900001</v>
      </c>
      <c r="AB721" s="41">
        <f>Z721/D721</f>
        <v>0.40046115870224186</v>
      </c>
      <c r="AC721" s="33"/>
    </row>
    <row r="722" spans="1:29" s="34" customFormat="1" ht="18" customHeight="1" x14ac:dyDescent="0.25">
      <c r="A722" s="42" t="s">
        <v>39</v>
      </c>
      <c r="B722" s="32">
        <f t="shared" ref="B722:Y722" si="159">B732+B742+B752+B762+B772+B782+B792+B802+B812+B822+B832+B842+B852+B862+B872+B882+B892</f>
        <v>26320000</v>
      </c>
      <c r="C722" s="32">
        <f t="shared" si="159"/>
        <v>-19740000</v>
      </c>
      <c r="D722" s="32">
        <f t="shared" si="159"/>
        <v>6580000</v>
      </c>
      <c r="E722" s="32">
        <f t="shared" si="159"/>
        <v>5617664.8400000008</v>
      </c>
      <c r="F722" s="32">
        <f t="shared" si="159"/>
        <v>3884081.38</v>
      </c>
      <c r="G722" s="32">
        <f t="shared" si="159"/>
        <v>0</v>
      </c>
      <c r="H722" s="32">
        <f t="shared" si="159"/>
        <v>0</v>
      </c>
      <c r="I722" s="32">
        <f t="shared" si="159"/>
        <v>0</v>
      </c>
      <c r="J722" s="32">
        <f t="shared" si="159"/>
        <v>0</v>
      </c>
      <c r="K722" s="32">
        <f t="shared" si="159"/>
        <v>0</v>
      </c>
      <c r="L722" s="32">
        <f t="shared" si="159"/>
        <v>0</v>
      </c>
      <c r="M722" s="32">
        <f t="shared" si="159"/>
        <v>0</v>
      </c>
      <c r="N722" s="32">
        <f t="shared" si="159"/>
        <v>925961.54999999993</v>
      </c>
      <c r="O722" s="32">
        <f t="shared" si="159"/>
        <v>3349646.4399999995</v>
      </c>
      <c r="P722" s="32">
        <f t="shared" si="159"/>
        <v>1342056.8500000001</v>
      </c>
      <c r="Q722" s="32">
        <f t="shared" si="159"/>
        <v>2542004.73</v>
      </c>
      <c r="R722" s="32">
        <f t="shared" si="159"/>
        <v>1161950.0899999999</v>
      </c>
      <c r="S722" s="32">
        <f t="shared" si="159"/>
        <v>180126.56</v>
      </c>
      <c r="T722" s="32">
        <f t="shared" si="159"/>
        <v>0</v>
      </c>
      <c r="U722" s="32">
        <f t="shared" si="159"/>
        <v>0</v>
      </c>
      <c r="V722" s="32">
        <f t="shared" si="159"/>
        <v>0</v>
      </c>
      <c r="W722" s="32">
        <f t="shared" si="159"/>
        <v>0</v>
      </c>
      <c r="X722" s="32">
        <f t="shared" si="159"/>
        <v>0</v>
      </c>
      <c r="Y722" s="32">
        <f t="shared" si="159"/>
        <v>0</v>
      </c>
      <c r="Z722" s="32">
        <f>SUM(M722:Y722)</f>
        <v>9501746.2200000007</v>
      </c>
      <c r="AA722" s="32">
        <f>D722-Z722</f>
        <v>-2921746.2200000007</v>
      </c>
      <c r="AB722" s="38">
        <f>Z722/D722</f>
        <v>1.4440343799392099</v>
      </c>
      <c r="AC722" s="33"/>
    </row>
    <row r="723" spans="1:29" s="34" customFormat="1" ht="18" customHeight="1" x14ac:dyDescent="0.25">
      <c r="A723" s="39" t="s">
        <v>40</v>
      </c>
      <c r="B723" s="40">
        <f t="shared" ref="B723:AA723" si="160">B722+B721</f>
        <v>1895544000</v>
      </c>
      <c r="C723" s="40">
        <f t="shared" si="160"/>
        <v>-93433945</v>
      </c>
      <c r="D723" s="40">
        <f t="shared" si="160"/>
        <v>1802110055</v>
      </c>
      <c r="E723" s="40">
        <f t="shared" si="160"/>
        <v>419169257.94999993</v>
      </c>
      <c r="F723" s="40">
        <f t="shared" si="160"/>
        <v>309372534.58000004</v>
      </c>
      <c r="G723" s="40">
        <f t="shared" si="160"/>
        <v>0</v>
      </c>
      <c r="H723" s="40">
        <f t="shared" si="160"/>
        <v>0</v>
      </c>
      <c r="I723" s="40">
        <f t="shared" si="160"/>
        <v>10319138.390000001</v>
      </c>
      <c r="J723" s="40">
        <f t="shared" si="160"/>
        <v>74922701.269999996</v>
      </c>
      <c r="K723" s="40">
        <f t="shared" si="160"/>
        <v>0</v>
      </c>
      <c r="L723" s="40">
        <f t="shared" si="160"/>
        <v>0</v>
      </c>
      <c r="M723" s="40">
        <f t="shared" si="160"/>
        <v>85241839.659999996</v>
      </c>
      <c r="N723" s="40">
        <f t="shared" si="160"/>
        <v>121519411.05000001</v>
      </c>
      <c r="O723" s="40">
        <f t="shared" si="160"/>
        <v>184787857.38000003</v>
      </c>
      <c r="P723" s="40">
        <f t="shared" si="160"/>
        <v>102542851.13</v>
      </c>
      <c r="Q723" s="40">
        <f t="shared" si="160"/>
        <v>72746801.179999992</v>
      </c>
      <c r="R723" s="40">
        <f t="shared" si="160"/>
        <v>82458195.420000002</v>
      </c>
      <c r="S723" s="40">
        <f t="shared" si="160"/>
        <v>79244836.710000008</v>
      </c>
      <c r="T723" s="40">
        <f t="shared" si="160"/>
        <v>0</v>
      </c>
      <c r="U723" s="40">
        <f t="shared" si="160"/>
        <v>0</v>
      </c>
      <c r="V723" s="40">
        <f t="shared" si="160"/>
        <v>0</v>
      </c>
      <c r="W723" s="40">
        <f t="shared" si="160"/>
        <v>0</v>
      </c>
      <c r="X723" s="40">
        <f t="shared" si="160"/>
        <v>0</v>
      </c>
      <c r="Y723" s="40">
        <f t="shared" si="160"/>
        <v>0</v>
      </c>
      <c r="Z723" s="40">
        <f t="shared" si="160"/>
        <v>728541792.53000009</v>
      </c>
      <c r="AA723" s="40">
        <f t="shared" si="160"/>
        <v>1073568262.47</v>
      </c>
      <c r="AB723" s="41">
        <f>Z723/D723</f>
        <v>0.4042715318682355</v>
      </c>
      <c r="AC723" s="43"/>
    </row>
    <row r="724" spans="1:29" s="46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7" t="s">
        <v>41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34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35</v>
      </c>
      <c r="B728" s="32">
        <f>[1]consoCURRENT!E14903</f>
        <v>355435000</v>
      </c>
      <c r="C728" s="32">
        <f>[1]consoCURRENT!F14903</f>
        <v>-9716500</v>
      </c>
      <c r="D728" s="32">
        <f>[1]consoCURRENT!G14903</f>
        <v>345718500</v>
      </c>
      <c r="E728" s="32">
        <f>[1]consoCURRENT!H14903</f>
        <v>12191231.960000001</v>
      </c>
      <c r="F728" s="32">
        <f>[1]consoCURRENT!I14903</f>
        <v>39099754.609999992</v>
      </c>
      <c r="G728" s="32">
        <f>[1]consoCURRENT!J14903</f>
        <v>0</v>
      </c>
      <c r="H728" s="32">
        <f>[1]consoCURRENT!K14903</f>
        <v>0</v>
      </c>
      <c r="I728" s="32">
        <f>[1]consoCURRENT!L14903</f>
        <v>8466075.3900000006</v>
      </c>
      <c r="J728" s="32">
        <f>[1]consoCURRENT!M14903</f>
        <v>38700820.909999996</v>
      </c>
      <c r="K728" s="32">
        <f>[1]consoCURRENT!N14903</f>
        <v>0</v>
      </c>
      <c r="L728" s="32">
        <f>[1]consoCURRENT!O14903</f>
        <v>0</v>
      </c>
      <c r="M728" s="32">
        <f>[1]consoCURRENT!P14903</f>
        <v>47166896.299999997</v>
      </c>
      <c r="N728" s="32">
        <f>[1]consoCURRENT!Q14903</f>
        <v>3377945.95</v>
      </c>
      <c r="O728" s="32">
        <f>[1]consoCURRENT!R14903</f>
        <v>147738</v>
      </c>
      <c r="P728" s="32">
        <f>[1]consoCURRENT!S14903</f>
        <v>199472.61999999965</v>
      </c>
      <c r="Q728" s="32">
        <f>[1]consoCURRENT!T14903</f>
        <v>48349.43</v>
      </c>
      <c r="R728" s="32">
        <f>[1]consoCURRENT!U14903</f>
        <v>47000</v>
      </c>
      <c r="S728" s="32">
        <f>[1]consoCURRENT!V14903</f>
        <v>303584.27</v>
      </c>
      <c r="T728" s="32">
        <f>[1]consoCURRENT!W14903</f>
        <v>0</v>
      </c>
      <c r="U728" s="32">
        <f>[1]consoCURRENT!X14903</f>
        <v>0</v>
      </c>
      <c r="V728" s="32">
        <f>[1]consoCURRENT!Y14903</f>
        <v>0</v>
      </c>
      <c r="W728" s="32">
        <f>[1]consoCURRENT!Z14903</f>
        <v>0</v>
      </c>
      <c r="X728" s="32">
        <f>[1]consoCURRENT!AA14903</f>
        <v>0</v>
      </c>
      <c r="Y728" s="32">
        <f>[1]consoCURRENT!AB14903</f>
        <v>0</v>
      </c>
      <c r="Z728" s="32">
        <f>SUM(M728:Y728)</f>
        <v>51290986.57</v>
      </c>
      <c r="AA728" s="32">
        <f>D728-Z728</f>
        <v>294427513.43000001</v>
      </c>
      <c r="AB728" s="38">
        <f>Z728/D728</f>
        <v>0.14836054931975004</v>
      </c>
      <c r="AC728" s="33"/>
    </row>
    <row r="729" spans="1:29" s="34" customFormat="1" ht="18" customHeight="1" x14ac:dyDescent="0.2">
      <c r="A729" s="37" t="s">
        <v>36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>SUM(M729:Y729)</f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37</v>
      </c>
      <c r="B730" s="32">
        <f>[1]consoCURRENT!E14938</f>
        <v>114459000</v>
      </c>
      <c r="C730" s="32">
        <f>[1]consoCURRENT!F14938</f>
        <v>-5054320</v>
      </c>
      <c r="D730" s="32">
        <f>[1]consoCURRENT!G14938</f>
        <v>109404680</v>
      </c>
      <c r="E730" s="32">
        <f>[1]consoCURRENT!H14938</f>
        <v>1853063</v>
      </c>
      <c r="F730" s="32">
        <f>[1]consoCURRENT!I14938</f>
        <v>36221880.359999999</v>
      </c>
      <c r="G730" s="32">
        <f>[1]consoCURRENT!J14938</f>
        <v>0</v>
      </c>
      <c r="H730" s="32">
        <f>[1]consoCURRENT!K14938</f>
        <v>0</v>
      </c>
      <c r="I730" s="32">
        <f>[1]consoCURRENT!L14938</f>
        <v>1853063</v>
      </c>
      <c r="J730" s="32">
        <f>[1]consoCURRENT!M14938</f>
        <v>36221880.359999999</v>
      </c>
      <c r="K730" s="32">
        <f>[1]consoCURRENT!N14938</f>
        <v>0</v>
      </c>
      <c r="L730" s="32">
        <f>[1]consoCURRENT!O14938</f>
        <v>0</v>
      </c>
      <c r="M730" s="32">
        <f>[1]consoCURRENT!P14938</f>
        <v>38074943.359999999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>SUM(M730:Y730)</f>
        <v>38074943.359999999</v>
      </c>
      <c r="AA730" s="32">
        <f>D730-Z730</f>
        <v>71329736.640000001</v>
      </c>
      <c r="AB730" s="38">
        <f>Z730/D730</f>
        <v>0.34801932933764806</v>
      </c>
      <c r="AC730" s="33"/>
    </row>
    <row r="731" spans="1:29" s="34" customFormat="1" ht="18" customHeight="1" x14ac:dyDescent="0.25">
      <c r="A731" s="39" t="s">
        <v>38</v>
      </c>
      <c r="B731" s="40">
        <f t="shared" ref="B731:AA731" si="161">SUM(B727:B730)</f>
        <v>469894000</v>
      </c>
      <c r="C731" s="40">
        <f t="shared" si="161"/>
        <v>-14770820</v>
      </c>
      <c r="D731" s="40">
        <f t="shared" si="161"/>
        <v>455123180</v>
      </c>
      <c r="E731" s="40">
        <f t="shared" si="161"/>
        <v>14044294.960000001</v>
      </c>
      <c r="F731" s="40">
        <f t="shared" si="161"/>
        <v>75321634.969999999</v>
      </c>
      <c r="G731" s="40">
        <f t="shared" si="161"/>
        <v>0</v>
      </c>
      <c r="H731" s="40">
        <f t="shared" si="161"/>
        <v>0</v>
      </c>
      <c r="I731" s="40">
        <f t="shared" si="161"/>
        <v>10319138.390000001</v>
      </c>
      <c r="J731" s="40">
        <f t="shared" si="161"/>
        <v>74922701.269999996</v>
      </c>
      <c r="K731" s="40">
        <f t="shared" si="161"/>
        <v>0</v>
      </c>
      <c r="L731" s="40">
        <f t="shared" si="161"/>
        <v>0</v>
      </c>
      <c r="M731" s="40">
        <f t="shared" si="161"/>
        <v>85241839.659999996</v>
      </c>
      <c r="N731" s="40">
        <f t="shared" si="161"/>
        <v>3377945.95</v>
      </c>
      <c r="O731" s="40">
        <f t="shared" si="161"/>
        <v>147738</v>
      </c>
      <c r="P731" s="40">
        <f t="shared" si="161"/>
        <v>199472.61999999965</v>
      </c>
      <c r="Q731" s="40">
        <f t="shared" si="161"/>
        <v>48349.43</v>
      </c>
      <c r="R731" s="40">
        <f t="shared" si="161"/>
        <v>47000</v>
      </c>
      <c r="S731" s="40">
        <f t="shared" si="161"/>
        <v>303584.27</v>
      </c>
      <c r="T731" s="40">
        <f t="shared" si="161"/>
        <v>0</v>
      </c>
      <c r="U731" s="40">
        <f t="shared" si="161"/>
        <v>0</v>
      </c>
      <c r="V731" s="40">
        <f t="shared" si="161"/>
        <v>0</v>
      </c>
      <c r="W731" s="40">
        <f t="shared" si="161"/>
        <v>0</v>
      </c>
      <c r="X731" s="40">
        <f t="shared" si="161"/>
        <v>0</v>
      </c>
      <c r="Y731" s="40">
        <f t="shared" si="161"/>
        <v>0</v>
      </c>
      <c r="Z731" s="40">
        <f t="shared" si="161"/>
        <v>89365929.930000007</v>
      </c>
      <c r="AA731" s="40">
        <f t="shared" si="161"/>
        <v>365757250.06999999</v>
      </c>
      <c r="AB731" s="41">
        <f>Z731/D731</f>
        <v>0.19635547881784446</v>
      </c>
      <c r="AC731" s="33"/>
    </row>
    <row r="732" spans="1:29" s="34" customFormat="1" ht="18" customHeight="1" x14ac:dyDescent="0.25">
      <c r="A732" s="42" t="s">
        <v>39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40</v>
      </c>
      <c r="B733" s="40">
        <f t="shared" ref="B733:AA733" si="162">B732+B731</f>
        <v>469894000</v>
      </c>
      <c r="C733" s="40">
        <f t="shared" si="162"/>
        <v>-14770820</v>
      </c>
      <c r="D733" s="40">
        <f t="shared" si="162"/>
        <v>455123180</v>
      </c>
      <c r="E733" s="40">
        <f t="shared" si="162"/>
        <v>14044294.960000001</v>
      </c>
      <c r="F733" s="40">
        <f t="shared" si="162"/>
        <v>75321634.969999999</v>
      </c>
      <c r="G733" s="40">
        <f t="shared" si="162"/>
        <v>0</v>
      </c>
      <c r="H733" s="40">
        <f t="shared" si="162"/>
        <v>0</v>
      </c>
      <c r="I733" s="40">
        <f t="shared" si="162"/>
        <v>10319138.390000001</v>
      </c>
      <c r="J733" s="40">
        <f t="shared" si="162"/>
        <v>74922701.269999996</v>
      </c>
      <c r="K733" s="40">
        <f t="shared" si="162"/>
        <v>0</v>
      </c>
      <c r="L733" s="40">
        <f t="shared" si="162"/>
        <v>0</v>
      </c>
      <c r="M733" s="40">
        <f t="shared" si="162"/>
        <v>85241839.659999996</v>
      </c>
      <c r="N733" s="40">
        <f t="shared" si="162"/>
        <v>3377945.95</v>
      </c>
      <c r="O733" s="40">
        <f t="shared" si="162"/>
        <v>147738</v>
      </c>
      <c r="P733" s="40">
        <f t="shared" si="162"/>
        <v>199472.61999999965</v>
      </c>
      <c r="Q733" s="40">
        <f t="shared" si="162"/>
        <v>48349.43</v>
      </c>
      <c r="R733" s="40">
        <f t="shared" si="162"/>
        <v>47000</v>
      </c>
      <c r="S733" s="40">
        <f t="shared" si="162"/>
        <v>303584.27</v>
      </c>
      <c r="T733" s="40">
        <f t="shared" si="162"/>
        <v>0</v>
      </c>
      <c r="U733" s="40">
        <f t="shared" si="162"/>
        <v>0</v>
      </c>
      <c r="V733" s="40">
        <f t="shared" si="162"/>
        <v>0</v>
      </c>
      <c r="W733" s="40">
        <f t="shared" si="162"/>
        <v>0</v>
      </c>
      <c r="X733" s="40">
        <f t="shared" si="162"/>
        <v>0</v>
      </c>
      <c r="Y733" s="40">
        <f t="shared" si="162"/>
        <v>0</v>
      </c>
      <c r="Z733" s="40">
        <f t="shared" si="162"/>
        <v>89365929.930000007</v>
      </c>
      <c r="AA733" s="40">
        <f t="shared" si="162"/>
        <v>365757250.06999999</v>
      </c>
      <c r="AB733" s="41">
        <f>Z733/D733</f>
        <v>0.19635547881784446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7" t="s">
        <v>42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34</v>
      </c>
      <c r="B737" s="32">
        <f>[1]consoCURRENT!E15003</f>
        <v>124305000</v>
      </c>
      <c r="C737" s="32">
        <f>[1]consoCURRENT!F15003</f>
        <v>40622028</v>
      </c>
      <c r="D737" s="32">
        <f>[1]consoCURRENT!G15003</f>
        <v>164927028</v>
      </c>
      <c r="E737" s="32">
        <f>[1]consoCURRENT!H15003</f>
        <v>35702502.159999996</v>
      </c>
      <c r="F737" s="32">
        <f>[1]consoCURRENT!I15003</f>
        <v>52961534.850000001</v>
      </c>
      <c r="G737" s="32">
        <f>[1]consoCURRENT!J15003</f>
        <v>0</v>
      </c>
      <c r="H737" s="32">
        <f>[1]consoCURRENT!K15003</f>
        <v>0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7443619</v>
      </c>
      <c r="O737" s="32">
        <f>[1]consoCURRENT!R15003</f>
        <v>13544760.120000001</v>
      </c>
      <c r="P737" s="32">
        <f>[1]consoCURRENT!S15003</f>
        <v>14714123.039999999</v>
      </c>
      <c r="Q737" s="32">
        <f>[1]consoCURRENT!T15003</f>
        <v>11874921.529999999</v>
      </c>
      <c r="R737" s="32">
        <f>[1]consoCURRENT!U15003</f>
        <v>23148576.609999999</v>
      </c>
      <c r="S737" s="32">
        <f>[1]consoCURRENT!V15003</f>
        <v>17938036.709999997</v>
      </c>
      <c r="T737" s="32">
        <f>[1]consoCURRENT!W15003</f>
        <v>0</v>
      </c>
      <c r="U737" s="32">
        <f>[1]consoCURRENT!X15003</f>
        <v>0</v>
      </c>
      <c r="V737" s="32">
        <f>[1]consoCURRENT!Y15003</f>
        <v>0</v>
      </c>
      <c r="W737" s="32">
        <f>[1]consoCURRENT!Z15003</f>
        <v>0</v>
      </c>
      <c r="X737" s="32">
        <f>[1]consoCURRENT!AA15003</f>
        <v>0</v>
      </c>
      <c r="Y737" s="32">
        <f>[1]consoCURRENT!AB15003</f>
        <v>0</v>
      </c>
      <c r="Z737" s="32">
        <f>SUM(M737:Y737)</f>
        <v>88664037.00999999</v>
      </c>
      <c r="AA737" s="32">
        <f>D737-Z737</f>
        <v>76262990.99000001</v>
      </c>
      <c r="AB737" s="38">
        <f>Z737/D737</f>
        <v>0.53759555413803972</v>
      </c>
      <c r="AC737" s="33"/>
    </row>
    <row r="738" spans="1:29" s="34" customFormat="1" ht="18" customHeight="1" x14ac:dyDescent="0.2">
      <c r="A738" s="37" t="s">
        <v>35</v>
      </c>
      <c r="B738" s="32">
        <f>[1]consoCURRENT!E15116</f>
        <v>349144000</v>
      </c>
      <c r="C738" s="32">
        <f>[1]consoCURRENT!F15116</f>
        <v>-40622028</v>
      </c>
      <c r="D738" s="32">
        <f>[1]consoCURRENT!G15116</f>
        <v>308521972</v>
      </c>
      <c r="E738" s="32">
        <f>[1]consoCURRENT!H15116</f>
        <v>122103960.37</v>
      </c>
      <c r="F738" s="32">
        <f>[1]consoCURRENT!I15116</f>
        <v>9257331.1799999997</v>
      </c>
      <c r="G738" s="32">
        <f>[1]consoCURRENT!J15116</f>
        <v>0</v>
      </c>
      <c r="H738" s="32">
        <f>[1]consoCURRENT!K15116</f>
        <v>0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50673045.130000003</v>
      </c>
      <c r="O738" s="32">
        <f>[1]consoCURRENT!R15116</f>
        <v>63433644.890000001</v>
      </c>
      <c r="P738" s="32">
        <f>[1]consoCURRENT!S15116</f>
        <v>7997270.3499999996</v>
      </c>
      <c r="Q738" s="32">
        <f>[1]consoCURRENT!T15116</f>
        <v>2097175.5199999996</v>
      </c>
      <c r="R738" s="32">
        <f>[1]consoCURRENT!U15116</f>
        <v>3018044.1</v>
      </c>
      <c r="S738" s="32">
        <f>[1]consoCURRENT!V15116</f>
        <v>4142111.5600000005</v>
      </c>
      <c r="T738" s="32">
        <f>[1]consoCURRENT!W15116</f>
        <v>0</v>
      </c>
      <c r="U738" s="32">
        <f>[1]consoCURRENT!X15116</f>
        <v>0</v>
      </c>
      <c r="V738" s="32">
        <f>[1]consoCURRENT!Y15116</f>
        <v>0</v>
      </c>
      <c r="W738" s="32">
        <f>[1]consoCURRENT!Z15116</f>
        <v>0</v>
      </c>
      <c r="X738" s="32">
        <f>[1]consoCURRENT!AA15116</f>
        <v>0</v>
      </c>
      <c r="Y738" s="32">
        <f>[1]consoCURRENT!AB15116</f>
        <v>0</v>
      </c>
      <c r="Z738" s="32">
        <f>SUM(M738:Y738)</f>
        <v>131361291.55</v>
      </c>
      <c r="AA738" s="32">
        <f>D738-Z738</f>
        <v>177160680.44999999</v>
      </c>
      <c r="AB738" s="38">
        <f>Z738/D738</f>
        <v>0.42577613094603195</v>
      </c>
      <c r="AC738" s="33"/>
    </row>
    <row r="739" spans="1:29" s="34" customFormat="1" ht="18" customHeight="1" x14ac:dyDescent="0.2">
      <c r="A739" s="37" t="s">
        <v>36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>SUM(M739:Y739)</f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37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>SUM(M740:Y740)</f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38</v>
      </c>
      <c r="B741" s="40">
        <f t="shared" ref="B741:AA741" si="163">SUM(B737:B740)</f>
        <v>473449000</v>
      </c>
      <c r="C741" s="40">
        <f t="shared" si="163"/>
        <v>0</v>
      </c>
      <c r="D741" s="40">
        <f t="shared" si="163"/>
        <v>473449000</v>
      </c>
      <c r="E741" s="40">
        <f t="shared" si="163"/>
        <v>157806462.53</v>
      </c>
      <c r="F741" s="40">
        <f t="shared" si="163"/>
        <v>62218866.030000001</v>
      </c>
      <c r="G741" s="40">
        <f t="shared" si="163"/>
        <v>0</v>
      </c>
      <c r="H741" s="40">
        <f t="shared" si="163"/>
        <v>0</v>
      </c>
      <c r="I741" s="40">
        <f t="shared" si="163"/>
        <v>0</v>
      </c>
      <c r="J741" s="40">
        <f t="shared" si="163"/>
        <v>0</v>
      </c>
      <c r="K741" s="40">
        <f t="shared" si="163"/>
        <v>0</v>
      </c>
      <c r="L741" s="40">
        <f t="shared" si="163"/>
        <v>0</v>
      </c>
      <c r="M741" s="40">
        <f t="shared" si="163"/>
        <v>0</v>
      </c>
      <c r="N741" s="40">
        <f t="shared" si="163"/>
        <v>58116664.130000003</v>
      </c>
      <c r="O741" s="40">
        <f t="shared" si="163"/>
        <v>76978405.010000005</v>
      </c>
      <c r="P741" s="40">
        <f t="shared" si="163"/>
        <v>22711393.390000001</v>
      </c>
      <c r="Q741" s="40">
        <f t="shared" si="163"/>
        <v>13972097.049999999</v>
      </c>
      <c r="R741" s="40">
        <f t="shared" si="163"/>
        <v>26166620.710000001</v>
      </c>
      <c r="S741" s="40">
        <f t="shared" si="163"/>
        <v>22080148.269999996</v>
      </c>
      <c r="T741" s="40">
        <f t="shared" si="163"/>
        <v>0</v>
      </c>
      <c r="U741" s="40">
        <f t="shared" si="163"/>
        <v>0</v>
      </c>
      <c r="V741" s="40">
        <f t="shared" si="163"/>
        <v>0</v>
      </c>
      <c r="W741" s="40">
        <f t="shared" si="163"/>
        <v>0</v>
      </c>
      <c r="X741" s="40">
        <f t="shared" si="163"/>
        <v>0</v>
      </c>
      <c r="Y741" s="40">
        <f t="shared" si="163"/>
        <v>0</v>
      </c>
      <c r="Z741" s="40">
        <f t="shared" si="163"/>
        <v>220025328.56</v>
      </c>
      <c r="AA741" s="40">
        <f t="shared" si="163"/>
        <v>253423671.44</v>
      </c>
      <c r="AB741" s="41">
        <f>Z741/D741</f>
        <v>0.46472867945649904</v>
      </c>
      <c r="AC741" s="33"/>
    </row>
    <row r="742" spans="1:29" s="34" customFormat="1" ht="18" customHeight="1" x14ac:dyDescent="0.25">
      <c r="A742" s="42" t="s">
        <v>39</v>
      </c>
      <c r="B742" s="32">
        <f>[1]consoCURRENT!E15155</f>
        <v>9395000</v>
      </c>
      <c r="C742" s="32">
        <f>[1]consoCURRENT!F15155</f>
        <v>-7046250</v>
      </c>
      <c r="D742" s="32">
        <f>[1]consoCURRENT!G15155</f>
        <v>2348750</v>
      </c>
      <c r="E742" s="32">
        <f>[1]consoCURRENT!H15155</f>
        <v>1860416.58</v>
      </c>
      <c r="F742" s="32">
        <f>[1]consoCURRENT!I15155</f>
        <v>1590671.31</v>
      </c>
      <c r="G742" s="32">
        <f>[1]consoCURRENT!J15155</f>
        <v>0</v>
      </c>
      <c r="H742" s="32">
        <f>[1]consoCURRENT!K15155</f>
        <v>0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0</v>
      </c>
      <c r="O742" s="32">
        <f>[1]consoCURRENT!R15155</f>
        <v>1860416.58</v>
      </c>
      <c r="P742" s="32">
        <f>[1]consoCURRENT!S15155</f>
        <v>0</v>
      </c>
      <c r="Q742" s="32">
        <f>[1]consoCURRENT!T15155</f>
        <v>781248.6</v>
      </c>
      <c r="R742" s="32">
        <f>[1]consoCURRENT!U15155</f>
        <v>809422.71</v>
      </c>
      <c r="S742" s="32">
        <f>[1]consoCURRENT!V15155</f>
        <v>0</v>
      </c>
      <c r="T742" s="32">
        <f>[1]consoCURRENT!W15155</f>
        <v>0</v>
      </c>
      <c r="U742" s="32">
        <f>[1]consoCURRENT!X15155</f>
        <v>0</v>
      </c>
      <c r="V742" s="32">
        <f>[1]consoCURRENT!Y15155</f>
        <v>0</v>
      </c>
      <c r="W742" s="32">
        <f>[1]consoCURRENT!Z15155</f>
        <v>0</v>
      </c>
      <c r="X742" s="32">
        <f>[1]consoCURRENT!AA15155</f>
        <v>0</v>
      </c>
      <c r="Y742" s="32">
        <f>[1]consoCURRENT!AB15155</f>
        <v>0</v>
      </c>
      <c r="Z742" s="32">
        <f>SUM(M742:Y742)</f>
        <v>3451087.89</v>
      </c>
      <c r="AA742" s="32">
        <f>D742-Z742</f>
        <v>-1102337.8900000001</v>
      </c>
      <c r="AB742" s="38">
        <f>Z742/D742</f>
        <v>1.469329596593933</v>
      </c>
      <c r="AC742" s="33"/>
    </row>
    <row r="743" spans="1:29" s="34" customFormat="1" ht="18" customHeight="1" x14ac:dyDescent="0.25">
      <c r="A743" s="39" t="s">
        <v>40</v>
      </c>
      <c r="B743" s="40">
        <f t="shared" ref="B743:AA743" si="164">B742+B741</f>
        <v>482844000</v>
      </c>
      <c r="C743" s="40">
        <f t="shared" si="164"/>
        <v>-7046250</v>
      </c>
      <c r="D743" s="40">
        <f t="shared" si="164"/>
        <v>475797750</v>
      </c>
      <c r="E743" s="40">
        <f t="shared" si="164"/>
        <v>159666879.11000001</v>
      </c>
      <c r="F743" s="40">
        <f t="shared" si="164"/>
        <v>63809537.340000004</v>
      </c>
      <c r="G743" s="40">
        <f t="shared" si="164"/>
        <v>0</v>
      </c>
      <c r="H743" s="40">
        <f t="shared" si="164"/>
        <v>0</v>
      </c>
      <c r="I743" s="40">
        <f t="shared" si="164"/>
        <v>0</v>
      </c>
      <c r="J743" s="40">
        <f t="shared" si="164"/>
        <v>0</v>
      </c>
      <c r="K743" s="40">
        <f t="shared" si="164"/>
        <v>0</v>
      </c>
      <c r="L743" s="40">
        <f t="shared" si="164"/>
        <v>0</v>
      </c>
      <c r="M743" s="40">
        <f t="shared" si="164"/>
        <v>0</v>
      </c>
      <c r="N743" s="40">
        <f t="shared" si="164"/>
        <v>58116664.130000003</v>
      </c>
      <c r="O743" s="40">
        <f t="shared" si="164"/>
        <v>78838821.590000004</v>
      </c>
      <c r="P743" s="40">
        <f t="shared" si="164"/>
        <v>22711393.390000001</v>
      </c>
      <c r="Q743" s="40">
        <f t="shared" si="164"/>
        <v>14753345.649999999</v>
      </c>
      <c r="R743" s="40">
        <f t="shared" si="164"/>
        <v>26976043.420000002</v>
      </c>
      <c r="S743" s="40">
        <f t="shared" si="164"/>
        <v>22080148.269999996</v>
      </c>
      <c r="T743" s="40">
        <f t="shared" si="164"/>
        <v>0</v>
      </c>
      <c r="U743" s="40">
        <f t="shared" si="164"/>
        <v>0</v>
      </c>
      <c r="V743" s="40">
        <f t="shared" si="164"/>
        <v>0</v>
      </c>
      <c r="W743" s="40">
        <f t="shared" si="164"/>
        <v>0</v>
      </c>
      <c r="X743" s="40">
        <f t="shared" si="164"/>
        <v>0</v>
      </c>
      <c r="Y743" s="40">
        <f t="shared" si="164"/>
        <v>0</v>
      </c>
      <c r="Z743" s="40">
        <f t="shared" si="164"/>
        <v>223476416.44999999</v>
      </c>
      <c r="AA743" s="40">
        <f t="shared" si="164"/>
        <v>252321333.55000001</v>
      </c>
      <c r="AB743" s="41">
        <f>Z743/D743</f>
        <v>0.46968783784706841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8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7" t="s">
        <v>43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34</v>
      </c>
      <c r="B747" s="32">
        <f>[1]consoCURRENT!E15216</f>
        <v>24576000</v>
      </c>
      <c r="C747" s="32">
        <f>[1]consoCURRENT!F15216</f>
        <v>3733000</v>
      </c>
      <c r="D747" s="32">
        <f>[1]consoCURRENT!G15216</f>
        <v>28309000</v>
      </c>
      <c r="E747" s="32">
        <f>[1]consoCURRENT!H15216</f>
        <v>5929423.0500000007</v>
      </c>
      <c r="F747" s="32">
        <f>[1]consoCURRENT!I15216</f>
        <v>8889644.0099999998</v>
      </c>
      <c r="G747" s="32">
        <f>[1]consoCURRENT!J15216</f>
        <v>0</v>
      </c>
      <c r="H747" s="32">
        <f>[1]consoCURRENT!K15216</f>
        <v>0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1696099.69</v>
      </c>
      <c r="O747" s="32">
        <f>[1]consoCURRENT!R15216</f>
        <v>1724935.0699999998</v>
      </c>
      <c r="P747" s="32">
        <f>[1]consoCURRENT!S15216</f>
        <v>2508388.2900000005</v>
      </c>
      <c r="Q747" s="32">
        <f>[1]consoCURRENT!T15216</f>
        <v>2014150.7100000002</v>
      </c>
      <c r="R747" s="32">
        <f>[1]consoCURRENT!U15216</f>
        <v>5632071.3499999996</v>
      </c>
      <c r="S747" s="32">
        <f>[1]consoCURRENT!V15216</f>
        <v>1243421.95</v>
      </c>
      <c r="T747" s="32">
        <f>[1]consoCURRENT!W15216</f>
        <v>0</v>
      </c>
      <c r="U747" s="32">
        <f>[1]consoCURRENT!X15216</f>
        <v>0</v>
      </c>
      <c r="V747" s="32">
        <f>[1]consoCURRENT!Y15216</f>
        <v>0</v>
      </c>
      <c r="W747" s="32">
        <f>[1]consoCURRENT!Z15216</f>
        <v>0</v>
      </c>
      <c r="X747" s="32">
        <f>[1]consoCURRENT!AA15216</f>
        <v>0</v>
      </c>
      <c r="Y747" s="32">
        <f>[1]consoCURRENT!AB15216</f>
        <v>0</v>
      </c>
      <c r="Z747" s="32">
        <f>SUM(M747:Y747)</f>
        <v>14819067.059999999</v>
      </c>
      <c r="AA747" s="32">
        <f>D747-Z747</f>
        <v>13489932.940000001</v>
      </c>
      <c r="AB747" s="38">
        <f>Z747/D747</f>
        <v>0.52347546928538624</v>
      </c>
      <c r="AC747" s="33"/>
    </row>
    <row r="748" spans="1:29" s="34" customFormat="1" ht="18" customHeight="1" x14ac:dyDescent="0.2">
      <c r="A748" s="37" t="s">
        <v>35</v>
      </c>
      <c r="B748" s="32">
        <f>[1]consoCURRENT!E15329</f>
        <v>48508000</v>
      </c>
      <c r="C748" s="32">
        <f>[1]consoCURRENT!F15329</f>
        <v>-8584000</v>
      </c>
      <c r="D748" s="32">
        <f>[1]consoCURRENT!G15329</f>
        <v>39924000</v>
      </c>
      <c r="E748" s="32">
        <f>[1]consoCURRENT!H15329</f>
        <v>19066210.73</v>
      </c>
      <c r="F748" s="32">
        <f>[1]consoCURRENT!I15329</f>
        <v>10262147.26</v>
      </c>
      <c r="G748" s="32">
        <f>[1]consoCURRENT!J15329</f>
        <v>0</v>
      </c>
      <c r="H748" s="32">
        <f>[1]consoCURRENT!K15329</f>
        <v>0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1585192.19</v>
      </c>
      <c r="O748" s="32">
        <f>[1]consoCURRENT!R15329</f>
        <v>11316340.870000001</v>
      </c>
      <c r="P748" s="32">
        <f>[1]consoCURRENT!S15329</f>
        <v>6164677.6699999999</v>
      </c>
      <c r="Q748" s="32">
        <f>[1]consoCURRENT!T15329</f>
        <v>2766066.8099999996</v>
      </c>
      <c r="R748" s="32">
        <f>[1]consoCURRENT!U15329</f>
        <v>4611051.1100000003</v>
      </c>
      <c r="S748" s="32">
        <f>[1]consoCURRENT!V15329</f>
        <v>2885029.34</v>
      </c>
      <c r="T748" s="32">
        <f>[1]consoCURRENT!W15329</f>
        <v>0</v>
      </c>
      <c r="U748" s="32">
        <f>[1]consoCURRENT!X15329</f>
        <v>0</v>
      </c>
      <c r="V748" s="32">
        <f>[1]consoCURRENT!Y15329</f>
        <v>0</v>
      </c>
      <c r="W748" s="32">
        <f>[1]consoCURRENT!Z15329</f>
        <v>0</v>
      </c>
      <c r="X748" s="32">
        <f>[1]consoCURRENT!AA15329</f>
        <v>0</v>
      </c>
      <c r="Y748" s="32">
        <f>[1]consoCURRENT!AB15329</f>
        <v>0</v>
      </c>
      <c r="Z748" s="32">
        <f>SUM(M748:Y748)</f>
        <v>29328357.989999998</v>
      </c>
      <c r="AA748" s="32">
        <f>D748-Z748</f>
        <v>10595642.010000002</v>
      </c>
      <c r="AB748" s="38">
        <f>Z748/D748</f>
        <v>0.73460469867748723</v>
      </c>
      <c r="AC748" s="33"/>
    </row>
    <row r="749" spans="1:29" s="34" customFormat="1" ht="18" customHeight="1" x14ac:dyDescent="0.2">
      <c r="A749" s="37" t="s">
        <v>36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>SUM(M749:Y749)</f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37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>SUM(M750:Y750)</f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38</v>
      </c>
      <c r="B751" s="40">
        <f t="shared" ref="B751:AA751" si="165">SUM(B747:B750)</f>
        <v>73084000</v>
      </c>
      <c r="C751" s="40">
        <f t="shared" si="165"/>
        <v>-4851000</v>
      </c>
      <c r="D751" s="40">
        <f t="shared" si="165"/>
        <v>68233000</v>
      </c>
      <c r="E751" s="40">
        <f t="shared" si="165"/>
        <v>24995633.780000001</v>
      </c>
      <c r="F751" s="40">
        <f t="shared" si="165"/>
        <v>19151791.27</v>
      </c>
      <c r="G751" s="40">
        <f t="shared" si="165"/>
        <v>0</v>
      </c>
      <c r="H751" s="40">
        <f t="shared" si="165"/>
        <v>0</v>
      </c>
      <c r="I751" s="40">
        <f t="shared" si="165"/>
        <v>0</v>
      </c>
      <c r="J751" s="40">
        <f t="shared" si="165"/>
        <v>0</v>
      </c>
      <c r="K751" s="40">
        <f t="shared" si="165"/>
        <v>0</v>
      </c>
      <c r="L751" s="40">
        <f t="shared" si="165"/>
        <v>0</v>
      </c>
      <c r="M751" s="40">
        <f t="shared" si="165"/>
        <v>0</v>
      </c>
      <c r="N751" s="40">
        <f t="shared" si="165"/>
        <v>3281291.88</v>
      </c>
      <c r="O751" s="40">
        <f t="shared" si="165"/>
        <v>13041275.940000001</v>
      </c>
      <c r="P751" s="40">
        <f t="shared" si="165"/>
        <v>8673065.9600000009</v>
      </c>
      <c r="Q751" s="40">
        <f t="shared" si="165"/>
        <v>4780217.5199999996</v>
      </c>
      <c r="R751" s="40">
        <f t="shared" si="165"/>
        <v>10243122.460000001</v>
      </c>
      <c r="S751" s="40">
        <f t="shared" si="165"/>
        <v>4128451.29</v>
      </c>
      <c r="T751" s="40">
        <f t="shared" si="165"/>
        <v>0</v>
      </c>
      <c r="U751" s="40">
        <f t="shared" si="165"/>
        <v>0</v>
      </c>
      <c r="V751" s="40">
        <f t="shared" si="165"/>
        <v>0</v>
      </c>
      <c r="W751" s="40">
        <f t="shared" si="165"/>
        <v>0</v>
      </c>
      <c r="X751" s="40">
        <f t="shared" si="165"/>
        <v>0</v>
      </c>
      <c r="Y751" s="40">
        <f t="shared" si="165"/>
        <v>0</v>
      </c>
      <c r="Z751" s="40">
        <f t="shared" si="165"/>
        <v>44147425.049999997</v>
      </c>
      <c r="AA751" s="40">
        <f t="shared" si="165"/>
        <v>24085574.950000003</v>
      </c>
      <c r="AB751" s="41">
        <f>Z751/D751</f>
        <v>0.6470098786510925</v>
      </c>
      <c r="AC751" s="33"/>
    </row>
    <row r="752" spans="1:29" s="34" customFormat="1" ht="18" customHeight="1" x14ac:dyDescent="0.25">
      <c r="A752" s="42" t="s">
        <v>39</v>
      </c>
      <c r="B752" s="32">
        <f>[1]consoCURRENT!E15368</f>
        <v>1619000</v>
      </c>
      <c r="C752" s="32">
        <f>[1]consoCURRENT!F15368</f>
        <v>-1214250</v>
      </c>
      <c r="D752" s="32">
        <f>[1]consoCURRENT!G15368</f>
        <v>404750</v>
      </c>
      <c r="E752" s="32">
        <f>[1]consoCURRENT!H15368</f>
        <v>475865.94999999995</v>
      </c>
      <c r="F752" s="32">
        <f>[1]consoCURRENT!I15368</f>
        <v>357012.96</v>
      </c>
      <c r="G752" s="32">
        <f>[1]consoCURRENT!J15368</f>
        <v>0</v>
      </c>
      <c r="H752" s="32">
        <f>[1]consoCURRENT!K15368</f>
        <v>0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118360.08</v>
      </c>
      <c r="O752" s="32">
        <f>[1]consoCURRENT!R15368</f>
        <v>185367.72</v>
      </c>
      <c r="P752" s="32">
        <f>[1]consoCURRENT!S15368</f>
        <v>172138.15</v>
      </c>
      <c r="Q752" s="32">
        <f>[1]consoCURRENT!T15368</f>
        <v>357012.96</v>
      </c>
      <c r="R752" s="32">
        <f>[1]consoCURRENT!U15368</f>
        <v>0</v>
      </c>
      <c r="S752" s="32">
        <f>[1]consoCURRENT!V15368</f>
        <v>0</v>
      </c>
      <c r="T752" s="32">
        <f>[1]consoCURRENT!W15368</f>
        <v>0</v>
      </c>
      <c r="U752" s="32">
        <f>[1]consoCURRENT!X15368</f>
        <v>0</v>
      </c>
      <c r="V752" s="32">
        <f>[1]consoCURRENT!Y15368</f>
        <v>0</v>
      </c>
      <c r="W752" s="32">
        <f>[1]consoCURRENT!Z15368</f>
        <v>0</v>
      </c>
      <c r="X752" s="32">
        <f>[1]consoCURRENT!AA15368</f>
        <v>0</v>
      </c>
      <c r="Y752" s="32">
        <f>[1]consoCURRENT!AB15368</f>
        <v>0</v>
      </c>
      <c r="Z752" s="32">
        <f>SUM(M752:Y752)</f>
        <v>832878.90999999992</v>
      </c>
      <c r="AA752" s="32">
        <f>D752-Z752</f>
        <v>-428128.90999999992</v>
      </c>
      <c r="AB752" s="38">
        <f>Z752/D752</f>
        <v>2.057761358863496</v>
      </c>
      <c r="AC752" s="33"/>
    </row>
    <row r="753" spans="1:29" s="34" customFormat="1" ht="18" customHeight="1" x14ac:dyDescent="0.25">
      <c r="A753" s="39" t="s">
        <v>40</v>
      </c>
      <c r="B753" s="40">
        <f t="shared" ref="B753:AA753" si="166">B752+B751</f>
        <v>74703000</v>
      </c>
      <c r="C753" s="40">
        <f t="shared" si="166"/>
        <v>-6065250</v>
      </c>
      <c r="D753" s="40">
        <f t="shared" si="166"/>
        <v>68637750</v>
      </c>
      <c r="E753" s="40">
        <f t="shared" si="166"/>
        <v>25471499.73</v>
      </c>
      <c r="F753" s="40">
        <f t="shared" si="166"/>
        <v>19508804.23</v>
      </c>
      <c r="G753" s="40">
        <f t="shared" si="166"/>
        <v>0</v>
      </c>
      <c r="H753" s="40">
        <f t="shared" si="166"/>
        <v>0</v>
      </c>
      <c r="I753" s="40">
        <f t="shared" si="166"/>
        <v>0</v>
      </c>
      <c r="J753" s="40">
        <f t="shared" si="166"/>
        <v>0</v>
      </c>
      <c r="K753" s="40">
        <f t="shared" si="166"/>
        <v>0</v>
      </c>
      <c r="L753" s="40">
        <f t="shared" si="166"/>
        <v>0</v>
      </c>
      <c r="M753" s="40">
        <f t="shared" si="166"/>
        <v>0</v>
      </c>
      <c r="N753" s="40">
        <f t="shared" si="166"/>
        <v>3399651.96</v>
      </c>
      <c r="O753" s="40">
        <f t="shared" si="166"/>
        <v>13226643.660000002</v>
      </c>
      <c r="P753" s="40">
        <f t="shared" si="166"/>
        <v>8845204.1100000013</v>
      </c>
      <c r="Q753" s="40">
        <f t="shared" si="166"/>
        <v>5137230.4799999995</v>
      </c>
      <c r="R753" s="40">
        <f t="shared" si="166"/>
        <v>10243122.460000001</v>
      </c>
      <c r="S753" s="40">
        <f t="shared" si="166"/>
        <v>4128451.29</v>
      </c>
      <c r="T753" s="40">
        <f t="shared" si="166"/>
        <v>0</v>
      </c>
      <c r="U753" s="40">
        <f t="shared" si="166"/>
        <v>0</v>
      </c>
      <c r="V753" s="40">
        <f t="shared" si="166"/>
        <v>0</v>
      </c>
      <c r="W753" s="40">
        <f t="shared" si="166"/>
        <v>0</v>
      </c>
      <c r="X753" s="40">
        <f t="shared" si="166"/>
        <v>0</v>
      </c>
      <c r="Y753" s="40">
        <f t="shared" si="166"/>
        <v>0</v>
      </c>
      <c r="Z753" s="40">
        <f t="shared" si="166"/>
        <v>44980303.959999993</v>
      </c>
      <c r="AA753" s="40">
        <f t="shared" si="166"/>
        <v>23657446.040000003</v>
      </c>
      <c r="AB753" s="41">
        <f>Z753/D753</f>
        <v>0.65532894012405696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7" t="s">
        <v>44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34</v>
      </c>
      <c r="B757" s="32">
        <f>[1]consoCURRENT!E15429</f>
        <v>12320000</v>
      </c>
      <c r="C757" s="32">
        <f>[1]consoCURRENT!F15429</f>
        <v>2078064</v>
      </c>
      <c r="D757" s="32">
        <f>[1]consoCURRENT!G15429</f>
        <v>14398064</v>
      </c>
      <c r="E757" s="32">
        <f>[1]consoCURRENT!H15429</f>
        <v>2983721.54</v>
      </c>
      <c r="F757" s="32">
        <f>[1]consoCURRENT!I15429</f>
        <v>4266846.49</v>
      </c>
      <c r="G757" s="32">
        <f>[1]consoCURRENT!J15429</f>
        <v>0</v>
      </c>
      <c r="H757" s="32">
        <f>[1]consoCURRENT!K15429</f>
        <v>0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663756</v>
      </c>
      <c r="O757" s="32">
        <f>[1]consoCURRENT!R15429</f>
        <v>1213741.9900000002</v>
      </c>
      <c r="P757" s="32">
        <f>[1]consoCURRENT!S15429</f>
        <v>1106223.55</v>
      </c>
      <c r="Q757" s="32">
        <f>[1]consoCURRENT!T15429</f>
        <v>1079297.6199999999</v>
      </c>
      <c r="R757" s="32">
        <f>[1]consoCURRENT!U15429</f>
        <v>2084380.1800000002</v>
      </c>
      <c r="S757" s="32">
        <f>[1]consoCURRENT!V15429</f>
        <v>1103168.6899999997</v>
      </c>
      <c r="T757" s="32">
        <f>[1]consoCURRENT!W15429</f>
        <v>0</v>
      </c>
      <c r="U757" s="32">
        <f>[1]consoCURRENT!X15429</f>
        <v>0</v>
      </c>
      <c r="V757" s="32">
        <f>[1]consoCURRENT!Y15429</f>
        <v>0</v>
      </c>
      <c r="W757" s="32">
        <f>[1]consoCURRENT!Z15429</f>
        <v>0</v>
      </c>
      <c r="X757" s="32">
        <f>[1]consoCURRENT!AA15429</f>
        <v>0</v>
      </c>
      <c r="Y757" s="32">
        <f>[1]consoCURRENT!AB15429</f>
        <v>0</v>
      </c>
      <c r="Z757" s="32">
        <f>SUM(M757:Y757)</f>
        <v>7250568.0299999993</v>
      </c>
      <c r="AA757" s="32">
        <f>D757-Z757</f>
        <v>7147495.9700000007</v>
      </c>
      <c r="AB757" s="38">
        <f>Z757/D757</f>
        <v>0.5035793721989289</v>
      </c>
      <c r="AC757" s="33"/>
    </row>
    <row r="758" spans="1:29" s="34" customFormat="1" ht="18" customHeight="1" x14ac:dyDescent="0.2">
      <c r="A758" s="37" t="s">
        <v>35</v>
      </c>
      <c r="B758" s="32">
        <f>[1]consoCURRENT!E15542</f>
        <v>25203000</v>
      </c>
      <c r="C758" s="32">
        <f>[1]consoCURRENT!F15542</f>
        <v>-4014014</v>
      </c>
      <c r="D758" s="32">
        <f>[1]consoCURRENT!G15542</f>
        <v>21188986</v>
      </c>
      <c r="E758" s="32">
        <f>[1]consoCURRENT!H15542</f>
        <v>3609873.6899999995</v>
      </c>
      <c r="F758" s="32">
        <f>[1]consoCURRENT!I15542</f>
        <v>6231235.7999999989</v>
      </c>
      <c r="G758" s="32">
        <f>[1]consoCURRENT!J15542</f>
        <v>0</v>
      </c>
      <c r="H758" s="32">
        <f>[1]consoCURRENT!K15542</f>
        <v>0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754174.41999999993</v>
      </c>
      <c r="O758" s="32">
        <f>[1]consoCURRENT!R15542</f>
        <v>1629390.97</v>
      </c>
      <c r="P758" s="32">
        <f>[1]consoCURRENT!S15542</f>
        <v>1226308.2999999998</v>
      </c>
      <c r="Q758" s="32">
        <f>[1]consoCURRENT!T15542</f>
        <v>606168.28</v>
      </c>
      <c r="R758" s="32">
        <f>[1]consoCURRENT!U15542</f>
        <v>4458879.09</v>
      </c>
      <c r="S758" s="32">
        <f>[1]consoCURRENT!V15542</f>
        <v>1166188.43</v>
      </c>
      <c r="T758" s="32">
        <f>[1]consoCURRENT!W15542</f>
        <v>0</v>
      </c>
      <c r="U758" s="32">
        <f>[1]consoCURRENT!X15542</f>
        <v>0</v>
      </c>
      <c r="V758" s="32">
        <f>[1]consoCURRENT!Y15542</f>
        <v>0</v>
      </c>
      <c r="W758" s="32">
        <f>[1]consoCURRENT!Z15542</f>
        <v>0</v>
      </c>
      <c r="X758" s="32">
        <f>[1]consoCURRENT!AA15542</f>
        <v>0</v>
      </c>
      <c r="Y758" s="32">
        <f>[1]consoCURRENT!AB15542</f>
        <v>0</v>
      </c>
      <c r="Z758" s="32">
        <f>SUM(M758:Y758)</f>
        <v>9841109.4899999984</v>
      </c>
      <c r="AA758" s="32">
        <f>D758-Z758</f>
        <v>11347876.510000002</v>
      </c>
      <c r="AB758" s="38">
        <f>Z758/D758</f>
        <v>0.4644445699289243</v>
      </c>
      <c r="AC758" s="33"/>
    </row>
    <row r="759" spans="1:29" s="34" customFormat="1" ht="18" customHeight="1" x14ac:dyDescent="0.2">
      <c r="A759" s="37" t="s">
        <v>36</v>
      </c>
      <c r="B759" s="32">
        <f>[1]consoCURRENT!E15548</f>
        <v>0</v>
      </c>
      <c r="C759" s="32">
        <f>[1]consoCURRENT!F15548</f>
        <v>0</v>
      </c>
      <c r="D759" s="32">
        <f>[1]consoCURRENT!G15548</f>
        <v>0</v>
      </c>
      <c r="E759" s="32">
        <f>[1]consoCURRENT!H15548</f>
        <v>0</v>
      </c>
      <c r="F759" s="32">
        <f>[1]consoCURRENT!I15548</f>
        <v>0</v>
      </c>
      <c r="G759" s="32">
        <f>[1]consoCURRENT!J15548</f>
        <v>0</v>
      </c>
      <c r="H759" s="32">
        <f>[1]consoCURRENT!K15548</f>
        <v>0</v>
      </c>
      <c r="I759" s="32">
        <f>[1]consoCURRENT!L15548</f>
        <v>0</v>
      </c>
      <c r="J759" s="32">
        <f>[1]consoCURRENT!M15548</f>
        <v>0</v>
      </c>
      <c r="K759" s="32">
        <f>[1]consoCURRENT!N15548</f>
        <v>0</v>
      </c>
      <c r="L759" s="32">
        <f>[1]consoCURRENT!O15548</f>
        <v>0</v>
      </c>
      <c r="M759" s="32">
        <f>[1]consoCURRENT!P15548</f>
        <v>0</v>
      </c>
      <c r="N759" s="32">
        <f>[1]consoCURRENT!Q15548</f>
        <v>0</v>
      </c>
      <c r="O759" s="32">
        <f>[1]consoCURRENT!R15548</f>
        <v>0</v>
      </c>
      <c r="P759" s="32">
        <f>[1]consoCURRENT!S15548</f>
        <v>0</v>
      </c>
      <c r="Q759" s="32">
        <f>[1]consoCURRENT!T15548</f>
        <v>0</v>
      </c>
      <c r="R759" s="32">
        <f>[1]consoCURRENT!U15548</f>
        <v>0</v>
      </c>
      <c r="S759" s="32">
        <f>[1]consoCURRENT!V15548</f>
        <v>0</v>
      </c>
      <c r="T759" s="32">
        <f>[1]consoCURRENT!W15548</f>
        <v>0</v>
      </c>
      <c r="U759" s="32">
        <f>[1]consoCURRENT!X15548</f>
        <v>0</v>
      </c>
      <c r="V759" s="32">
        <f>[1]consoCURRENT!Y15548</f>
        <v>0</v>
      </c>
      <c r="W759" s="32">
        <f>[1]consoCURRENT!Z15548</f>
        <v>0</v>
      </c>
      <c r="X759" s="32">
        <f>[1]consoCURRENT!AA15548</f>
        <v>0</v>
      </c>
      <c r="Y759" s="32">
        <f>[1]consoCURRENT!AB15548</f>
        <v>0</v>
      </c>
      <c r="Z759" s="32">
        <f>SUM(M759:Y759)</f>
        <v>0</v>
      </c>
      <c r="AA759" s="32">
        <f>D759-Z759</f>
        <v>0</v>
      </c>
      <c r="AB759" s="38"/>
      <c r="AC759" s="33"/>
    </row>
    <row r="760" spans="1:29" s="34" customFormat="1" ht="18" customHeight="1" x14ac:dyDescent="0.2">
      <c r="A760" s="37" t="s">
        <v>37</v>
      </c>
      <c r="B760" s="32">
        <f>[1]consoCURRENT!E15577</f>
        <v>0</v>
      </c>
      <c r="C760" s="32">
        <f>[1]consoCURRENT!F15577</f>
        <v>0</v>
      </c>
      <c r="D760" s="32">
        <f>[1]consoCURRENT!G15577</f>
        <v>0</v>
      </c>
      <c r="E760" s="32">
        <f>[1]consoCURRENT!H15577</f>
        <v>0</v>
      </c>
      <c r="F760" s="32">
        <f>[1]consoCURRENT!I15577</f>
        <v>0</v>
      </c>
      <c r="G760" s="32">
        <f>[1]consoCURRENT!J15577</f>
        <v>0</v>
      </c>
      <c r="H760" s="32">
        <f>[1]consoCURRENT!K15577</f>
        <v>0</v>
      </c>
      <c r="I760" s="32">
        <f>[1]consoCURRENT!L15577</f>
        <v>0</v>
      </c>
      <c r="J760" s="32">
        <f>[1]consoCURRENT!M15577</f>
        <v>0</v>
      </c>
      <c r="K760" s="32">
        <f>[1]consoCURRENT!N15577</f>
        <v>0</v>
      </c>
      <c r="L760" s="32">
        <f>[1]consoCURRENT!O15577</f>
        <v>0</v>
      </c>
      <c r="M760" s="32">
        <f>[1]consoCURRENT!P15577</f>
        <v>0</v>
      </c>
      <c r="N760" s="32">
        <f>[1]consoCURRENT!Q15577</f>
        <v>0</v>
      </c>
      <c r="O760" s="32">
        <f>[1]consoCURRENT!R15577</f>
        <v>0</v>
      </c>
      <c r="P760" s="32">
        <f>[1]consoCURRENT!S15577</f>
        <v>0</v>
      </c>
      <c r="Q760" s="32">
        <f>[1]consoCURRENT!T15577</f>
        <v>0</v>
      </c>
      <c r="R760" s="32">
        <f>[1]consoCURRENT!U15577</f>
        <v>0</v>
      </c>
      <c r="S760" s="32">
        <f>[1]consoCURRENT!V15577</f>
        <v>0</v>
      </c>
      <c r="T760" s="32">
        <f>[1]consoCURRENT!W15577</f>
        <v>0</v>
      </c>
      <c r="U760" s="32">
        <f>[1]consoCURRENT!X15577</f>
        <v>0</v>
      </c>
      <c r="V760" s="32">
        <f>[1]consoCURRENT!Y15577</f>
        <v>0</v>
      </c>
      <c r="W760" s="32">
        <f>[1]consoCURRENT!Z15577</f>
        <v>0</v>
      </c>
      <c r="X760" s="32">
        <f>[1]consoCURRENT!AA15577</f>
        <v>0</v>
      </c>
      <c r="Y760" s="32">
        <f>[1]consoCURRENT!AB15577</f>
        <v>0</v>
      </c>
      <c r="Z760" s="32">
        <f>SUM(M760:Y760)</f>
        <v>0</v>
      </c>
      <c r="AA760" s="32">
        <f>D760-Z760</f>
        <v>0</v>
      </c>
      <c r="AB760" s="38"/>
      <c r="AC760" s="33"/>
    </row>
    <row r="761" spans="1:29" s="34" customFormat="1" ht="18" customHeight="1" x14ac:dyDescent="0.25">
      <c r="A761" s="39" t="s">
        <v>38</v>
      </c>
      <c r="B761" s="40">
        <f t="shared" ref="B761:AA761" si="167">SUM(B757:B760)</f>
        <v>37523000</v>
      </c>
      <c r="C761" s="40">
        <f t="shared" si="167"/>
        <v>-1935950</v>
      </c>
      <c r="D761" s="40">
        <f t="shared" si="167"/>
        <v>35587050</v>
      </c>
      <c r="E761" s="40">
        <f t="shared" si="167"/>
        <v>6593595.2299999995</v>
      </c>
      <c r="F761" s="40">
        <f t="shared" si="167"/>
        <v>10498082.289999999</v>
      </c>
      <c r="G761" s="40">
        <f t="shared" si="167"/>
        <v>0</v>
      </c>
      <c r="H761" s="40">
        <f t="shared" si="167"/>
        <v>0</v>
      </c>
      <c r="I761" s="40">
        <f t="shared" si="167"/>
        <v>0</v>
      </c>
      <c r="J761" s="40">
        <f t="shared" si="167"/>
        <v>0</v>
      </c>
      <c r="K761" s="40">
        <f t="shared" si="167"/>
        <v>0</v>
      </c>
      <c r="L761" s="40">
        <f t="shared" si="167"/>
        <v>0</v>
      </c>
      <c r="M761" s="40">
        <f t="shared" si="167"/>
        <v>0</v>
      </c>
      <c r="N761" s="40">
        <f t="shared" si="167"/>
        <v>1417930.42</v>
      </c>
      <c r="O761" s="40">
        <f t="shared" si="167"/>
        <v>2843132.96</v>
      </c>
      <c r="P761" s="40">
        <f t="shared" si="167"/>
        <v>2332531.8499999996</v>
      </c>
      <c r="Q761" s="40">
        <f t="shared" si="167"/>
        <v>1685465.9</v>
      </c>
      <c r="R761" s="40">
        <f t="shared" si="167"/>
        <v>6543259.2699999996</v>
      </c>
      <c r="S761" s="40">
        <f t="shared" si="167"/>
        <v>2269357.1199999996</v>
      </c>
      <c r="T761" s="40">
        <f t="shared" si="167"/>
        <v>0</v>
      </c>
      <c r="U761" s="40">
        <f t="shared" si="167"/>
        <v>0</v>
      </c>
      <c r="V761" s="40">
        <f t="shared" si="167"/>
        <v>0</v>
      </c>
      <c r="W761" s="40">
        <f t="shared" si="167"/>
        <v>0</v>
      </c>
      <c r="X761" s="40">
        <f t="shared" si="167"/>
        <v>0</v>
      </c>
      <c r="Y761" s="40">
        <f t="shared" si="167"/>
        <v>0</v>
      </c>
      <c r="Z761" s="40">
        <f t="shared" si="167"/>
        <v>17091677.519999996</v>
      </c>
      <c r="AA761" s="40">
        <f t="shared" si="167"/>
        <v>18495372.480000004</v>
      </c>
      <c r="AB761" s="41">
        <f>Z761/D761</f>
        <v>0.48027800899484491</v>
      </c>
      <c r="AC761" s="33"/>
    </row>
    <row r="762" spans="1:29" s="34" customFormat="1" ht="18" customHeight="1" x14ac:dyDescent="0.25">
      <c r="A762" s="42" t="s">
        <v>39</v>
      </c>
      <c r="B762" s="32">
        <f>[1]consoCURRENT!E15581</f>
        <v>685000</v>
      </c>
      <c r="C762" s="32">
        <f>[1]consoCURRENT!F15581</f>
        <v>-513750</v>
      </c>
      <c r="D762" s="32">
        <f>[1]consoCURRENT!G15581</f>
        <v>171250</v>
      </c>
      <c r="E762" s="32">
        <f>[1]consoCURRENT!H15581</f>
        <v>102111.12</v>
      </c>
      <c r="F762" s="32">
        <f>[1]consoCURRENT!I15581</f>
        <v>118120.57</v>
      </c>
      <c r="G762" s="32">
        <f>[1]consoCURRENT!J15581</f>
        <v>0</v>
      </c>
      <c r="H762" s="32">
        <f>[1]consoCURRENT!K15581</f>
        <v>0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102111.12</v>
      </c>
      <c r="P762" s="32">
        <f>[1]consoCURRENT!S15581</f>
        <v>0</v>
      </c>
      <c r="Q762" s="32">
        <f>[1]consoCURRENT!T15581</f>
        <v>118120.57</v>
      </c>
      <c r="R762" s="32">
        <f>[1]consoCURRENT!U15581</f>
        <v>0</v>
      </c>
      <c r="S762" s="32">
        <f>[1]consoCURRENT!V15581</f>
        <v>0</v>
      </c>
      <c r="T762" s="32">
        <f>[1]consoCURRENT!W15581</f>
        <v>0</v>
      </c>
      <c r="U762" s="32">
        <f>[1]consoCURRENT!X15581</f>
        <v>0</v>
      </c>
      <c r="V762" s="32">
        <f>[1]consoCURRENT!Y15581</f>
        <v>0</v>
      </c>
      <c r="W762" s="32">
        <f>[1]consoCURRENT!Z15581</f>
        <v>0</v>
      </c>
      <c r="X762" s="32">
        <f>[1]consoCURRENT!AA15581</f>
        <v>0</v>
      </c>
      <c r="Y762" s="32">
        <f>[1]consoCURRENT!AB15581</f>
        <v>0</v>
      </c>
      <c r="Z762" s="32">
        <f>SUM(M762:Y762)</f>
        <v>220231.69</v>
      </c>
      <c r="AA762" s="32">
        <f>D762-Z762</f>
        <v>-48981.69</v>
      </c>
      <c r="AB762" s="38">
        <f>Z762/D762</f>
        <v>1.2860244671532848</v>
      </c>
      <c r="AC762" s="33"/>
    </row>
    <row r="763" spans="1:29" s="34" customFormat="1" ht="18" customHeight="1" x14ac:dyDescent="0.25">
      <c r="A763" s="39" t="s">
        <v>40</v>
      </c>
      <c r="B763" s="40">
        <f t="shared" ref="B763:AA763" si="168">B762+B761</f>
        <v>38208000</v>
      </c>
      <c r="C763" s="40">
        <f t="shared" si="168"/>
        <v>-2449700</v>
      </c>
      <c r="D763" s="40">
        <f t="shared" si="168"/>
        <v>35758300</v>
      </c>
      <c r="E763" s="40">
        <f t="shared" si="168"/>
        <v>6695706.3499999996</v>
      </c>
      <c r="F763" s="40">
        <f t="shared" si="168"/>
        <v>10616202.859999999</v>
      </c>
      <c r="G763" s="40">
        <f t="shared" si="168"/>
        <v>0</v>
      </c>
      <c r="H763" s="40">
        <f t="shared" si="168"/>
        <v>0</v>
      </c>
      <c r="I763" s="40">
        <f t="shared" si="168"/>
        <v>0</v>
      </c>
      <c r="J763" s="40">
        <f t="shared" si="168"/>
        <v>0</v>
      </c>
      <c r="K763" s="40">
        <f t="shared" si="168"/>
        <v>0</v>
      </c>
      <c r="L763" s="40">
        <f t="shared" si="168"/>
        <v>0</v>
      </c>
      <c r="M763" s="40">
        <f t="shared" si="168"/>
        <v>0</v>
      </c>
      <c r="N763" s="40">
        <f t="shared" si="168"/>
        <v>1417930.42</v>
      </c>
      <c r="O763" s="40">
        <f t="shared" si="168"/>
        <v>2945244.08</v>
      </c>
      <c r="P763" s="40">
        <f t="shared" si="168"/>
        <v>2332531.8499999996</v>
      </c>
      <c r="Q763" s="40">
        <f t="shared" si="168"/>
        <v>1803586.47</v>
      </c>
      <c r="R763" s="40">
        <f t="shared" si="168"/>
        <v>6543259.2699999996</v>
      </c>
      <c r="S763" s="40">
        <f t="shared" si="168"/>
        <v>2269357.1199999996</v>
      </c>
      <c r="T763" s="40">
        <f t="shared" si="168"/>
        <v>0</v>
      </c>
      <c r="U763" s="40">
        <f t="shared" si="168"/>
        <v>0</v>
      </c>
      <c r="V763" s="40">
        <f t="shared" si="168"/>
        <v>0</v>
      </c>
      <c r="W763" s="40">
        <f t="shared" si="168"/>
        <v>0</v>
      </c>
      <c r="X763" s="40">
        <f t="shared" si="168"/>
        <v>0</v>
      </c>
      <c r="Y763" s="40">
        <f t="shared" si="168"/>
        <v>0</v>
      </c>
      <c r="Z763" s="40">
        <f t="shared" si="168"/>
        <v>17311909.209999997</v>
      </c>
      <c r="AA763" s="40">
        <f t="shared" si="168"/>
        <v>18446390.790000003</v>
      </c>
      <c r="AB763" s="41">
        <f>Z763/D763</f>
        <v>0.48413680767821726</v>
      </c>
      <c r="AC763" s="43"/>
    </row>
    <row r="764" spans="1:29" s="34" customFormat="1" ht="10.9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9" customHeight="1" x14ac:dyDescent="0.25">
      <c r="A765" s="47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7" t="s">
        <v>45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34</v>
      </c>
      <c r="B767" s="32">
        <f>[1]consoCURRENT!E15642</f>
        <v>11368000</v>
      </c>
      <c r="C767" s="32">
        <f>[1]consoCURRENT!F15642</f>
        <v>4874796</v>
      </c>
      <c r="D767" s="32">
        <f>[1]consoCURRENT!G15642</f>
        <v>16242796</v>
      </c>
      <c r="E767" s="32">
        <f>[1]consoCURRENT!H15642</f>
        <v>3587923.08</v>
      </c>
      <c r="F767" s="32">
        <f>[1]consoCURRENT!I15642</f>
        <v>4215169.8100000005</v>
      </c>
      <c r="G767" s="32">
        <f>[1]consoCURRENT!J15642</f>
        <v>0</v>
      </c>
      <c r="H767" s="32">
        <f>[1]consoCURRENT!K15642</f>
        <v>0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1064978.1200000001</v>
      </c>
      <c r="O767" s="32">
        <f>[1]consoCURRENT!R15642</f>
        <v>1077441.8199999998</v>
      </c>
      <c r="P767" s="32">
        <f>[1]consoCURRENT!S15642</f>
        <v>1445503.14</v>
      </c>
      <c r="Q767" s="32">
        <f>[1]consoCURRENT!T15642</f>
        <v>1088338.3</v>
      </c>
      <c r="R767" s="32">
        <f>[1]consoCURRENT!U15642</f>
        <v>1858034.84</v>
      </c>
      <c r="S767" s="32">
        <f>[1]consoCURRENT!V15642</f>
        <v>1268796.6700000002</v>
      </c>
      <c r="T767" s="32">
        <f>[1]consoCURRENT!W15642</f>
        <v>0</v>
      </c>
      <c r="U767" s="32">
        <f>[1]consoCURRENT!X15642</f>
        <v>0</v>
      </c>
      <c r="V767" s="32">
        <f>[1]consoCURRENT!Y15642</f>
        <v>0</v>
      </c>
      <c r="W767" s="32">
        <f>[1]consoCURRENT!Z15642</f>
        <v>0</v>
      </c>
      <c r="X767" s="32">
        <f>[1]consoCURRENT!AA15642</f>
        <v>0</v>
      </c>
      <c r="Y767" s="32">
        <f>[1]consoCURRENT!AB15642</f>
        <v>0</v>
      </c>
      <c r="Z767" s="32">
        <f>SUM(M767:Y767)</f>
        <v>7803092.8899999997</v>
      </c>
      <c r="AA767" s="32">
        <f>D767-Z767</f>
        <v>8439703.1099999994</v>
      </c>
      <c r="AB767" s="38">
        <f>Z767/D767</f>
        <v>0.48040330556389427</v>
      </c>
      <c r="AC767" s="33"/>
    </row>
    <row r="768" spans="1:29" s="34" customFormat="1" ht="18" customHeight="1" x14ac:dyDescent="0.2">
      <c r="A768" s="37" t="s">
        <v>35</v>
      </c>
      <c r="B768" s="32">
        <f>[1]consoCURRENT!E15755</f>
        <v>21527000</v>
      </c>
      <c r="C768" s="32">
        <f>[1]consoCURRENT!F15755</f>
        <v>-5820503</v>
      </c>
      <c r="D768" s="32">
        <f>[1]consoCURRENT!G15755</f>
        <v>15706497</v>
      </c>
      <c r="E768" s="32">
        <f>[1]consoCURRENT!H15755</f>
        <v>9457076.2300000004</v>
      </c>
      <c r="F768" s="32">
        <f>[1]consoCURRENT!I15755</f>
        <v>-572035.10000000009</v>
      </c>
      <c r="G768" s="32">
        <f>[1]consoCURRENT!J15755</f>
        <v>0</v>
      </c>
      <c r="H768" s="32">
        <f>[1]consoCURRENT!K15755</f>
        <v>0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1217432.73</v>
      </c>
      <c r="O768" s="32">
        <f>[1]consoCURRENT!R15755</f>
        <v>7435329.4799999995</v>
      </c>
      <c r="P768" s="32">
        <f>[1]consoCURRENT!S15755</f>
        <v>804314.02</v>
      </c>
      <c r="Q768" s="32">
        <f>[1]consoCURRENT!T15755</f>
        <v>1364120.4500000002</v>
      </c>
      <c r="R768" s="32">
        <f>[1]consoCURRENT!U15755</f>
        <v>-846427.29999999981</v>
      </c>
      <c r="S768" s="32">
        <f>[1]consoCURRENT!V15755</f>
        <v>-1089728.2500000002</v>
      </c>
      <c r="T768" s="32">
        <f>[1]consoCURRENT!W15755</f>
        <v>0</v>
      </c>
      <c r="U768" s="32">
        <f>[1]consoCURRENT!X15755</f>
        <v>0</v>
      </c>
      <c r="V768" s="32">
        <f>[1]consoCURRENT!Y15755</f>
        <v>0</v>
      </c>
      <c r="W768" s="32">
        <f>[1]consoCURRENT!Z15755</f>
        <v>0</v>
      </c>
      <c r="X768" s="32">
        <f>[1]consoCURRENT!AA15755</f>
        <v>0</v>
      </c>
      <c r="Y768" s="32">
        <f>[1]consoCURRENT!AB15755</f>
        <v>0</v>
      </c>
      <c r="Z768" s="32">
        <f>SUM(M768:Y768)</f>
        <v>8885041.129999999</v>
      </c>
      <c r="AA768" s="32">
        <f>D768-Z768</f>
        <v>6821455.870000001</v>
      </c>
      <c r="AB768" s="38">
        <f>Z768/D768</f>
        <v>0.56569209098629691</v>
      </c>
      <c r="AC768" s="33"/>
    </row>
    <row r="769" spans="1:29" s="34" customFormat="1" ht="18" customHeight="1" x14ac:dyDescent="0.2">
      <c r="A769" s="37" t="s">
        <v>36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>SUM(M769:Y769)</f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37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>SUM(M770:Y770)</f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38</v>
      </c>
      <c r="B771" s="40">
        <f t="shared" ref="B771:AA771" si="169">SUM(B767:B770)</f>
        <v>32895000</v>
      </c>
      <c r="C771" s="40">
        <f t="shared" si="169"/>
        <v>-945707</v>
      </c>
      <c r="D771" s="40">
        <f t="shared" si="169"/>
        <v>31949293</v>
      </c>
      <c r="E771" s="40">
        <f t="shared" si="169"/>
        <v>13044999.310000001</v>
      </c>
      <c r="F771" s="40">
        <f t="shared" si="169"/>
        <v>3643134.7100000004</v>
      </c>
      <c r="G771" s="40">
        <f t="shared" si="169"/>
        <v>0</v>
      </c>
      <c r="H771" s="40">
        <f t="shared" si="169"/>
        <v>0</v>
      </c>
      <c r="I771" s="40">
        <f t="shared" si="169"/>
        <v>0</v>
      </c>
      <c r="J771" s="40">
        <f t="shared" si="169"/>
        <v>0</v>
      </c>
      <c r="K771" s="40">
        <f t="shared" si="169"/>
        <v>0</v>
      </c>
      <c r="L771" s="40">
        <f t="shared" si="169"/>
        <v>0</v>
      </c>
      <c r="M771" s="40">
        <f t="shared" si="169"/>
        <v>0</v>
      </c>
      <c r="N771" s="40">
        <f t="shared" si="169"/>
        <v>2282410.85</v>
      </c>
      <c r="O771" s="40">
        <f t="shared" si="169"/>
        <v>8512771.2999999989</v>
      </c>
      <c r="P771" s="40">
        <f t="shared" si="169"/>
        <v>2249817.16</v>
      </c>
      <c r="Q771" s="40">
        <f t="shared" si="169"/>
        <v>2452458.75</v>
      </c>
      <c r="R771" s="40">
        <f t="shared" si="169"/>
        <v>1011607.5400000003</v>
      </c>
      <c r="S771" s="40">
        <f t="shared" si="169"/>
        <v>179068.41999999993</v>
      </c>
      <c r="T771" s="40">
        <f t="shared" si="169"/>
        <v>0</v>
      </c>
      <c r="U771" s="40">
        <f t="shared" si="169"/>
        <v>0</v>
      </c>
      <c r="V771" s="40">
        <f t="shared" si="169"/>
        <v>0</v>
      </c>
      <c r="W771" s="40">
        <f t="shared" si="169"/>
        <v>0</v>
      </c>
      <c r="X771" s="40">
        <f t="shared" si="169"/>
        <v>0</v>
      </c>
      <c r="Y771" s="40">
        <f t="shared" si="169"/>
        <v>0</v>
      </c>
      <c r="Z771" s="40">
        <f t="shared" si="169"/>
        <v>16688134.02</v>
      </c>
      <c r="AA771" s="40">
        <f t="shared" si="169"/>
        <v>15261158.98</v>
      </c>
      <c r="AB771" s="41">
        <f>Z771/D771</f>
        <v>0.52233187194470942</v>
      </c>
      <c r="AC771" s="33"/>
    </row>
    <row r="772" spans="1:29" s="34" customFormat="1" ht="14.45" customHeight="1" x14ac:dyDescent="0.25">
      <c r="A772" s="42" t="s">
        <v>39</v>
      </c>
      <c r="B772" s="32">
        <f>[1]consoCURRENT!E15794</f>
        <v>415000</v>
      </c>
      <c r="C772" s="32">
        <f>[1]consoCURRENT!F15794</f>
        <v>-311250</v>
      </c>
      <c r="D772" s="32">
        <f>[1]consoCURRENT!G15794</f>
        <v>103750</v>
      </c>
      <c r="E772" s="32">
        <f>[1]consoCURRENT!H15794</f>
        <v>88613.64</v>
      </c>
      <c r="F772" s="32">
        <f>[1]consoCURRENT!I15794</f>
        <v>210436.08000000002</v>
      </c>
      <c r="G772" s="32">
        <f>[1]consoCURRENT!J15794</f>
        <v>0</v>
      </c>
      <c r="H772" s="32">
        <f>[1]consoCURRENT!K15794</f>
        <v>0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29537.88</v>
      </c>
      <c r="O772" s="32">
        <f>[1]consoCURRENT!R15794</f>
        <v>29537.88</v>
      </c>
      <c r="P772" s="32">
        <f>[1]consoCURRENT!S15794</f>
        <v>29537.88</v>
      </c>
      <c r="Q772" s="32">
        <f>[1]consoCURRENT!T15794</f>
        <v>0</v>
      </c>
      <c r="R772" s="32">
        <f>[1]consoCURRENT!U15794</f>
        <v>30436.080000000002</v>
      </c>
      <c r="S772" s="32">
        <f>[1]consoCURRENT!V15794</f>
        <v>180000</v>
      </c>
      <c r="T772" s="32">
        <f>[1]consoCURRENT!W15794</f>
        <v>0</v>
      </c>
      <c r="U772" s="32">
        <f>[1]consoCURRENT!X15794</f>
        <v>0</v>
      </c>
      <c r="V772" s="32">
        <f>[1]consoCURRENT!Y15794</f>
        <v>0</v>
      </c>
      <c r="W772" s="32">
        <f>[1]consoCURRENT!Z15794</f>
        <v>0</v>
      </c>
      <c r="X772" s="32">
        <f>[1]consoCURRENT!AA15794</f>
        <v>0</v>
      </c>
      <c r="Y772" s="32">
        <f>[1]consoCURRENT!AB15794</f>
        <v>0</v>
      </c>
      <c r="Z772" s="32">
        <f>SUM(M772:Y772)</f>
        <v>299049.71999999997</v>
      </c>
      <c r="AA772" s="32">
        <f>D772-Z772</f>
        <v>-195299.71999999997</v>
      </c>
      <c r="AB772" s="38">
        <f>Z772/D772</f>
        <v>2.8824069397590359</v>
      </c>
      <c r="AC772" s="33"/>
    </row>
    <row r="773" spans="1:29" s="34" customFormat="1" ht="18" customHeight="1" x14ac:dyDescent="0.25">
      <c r="A773" s="39" t="s">
        <v>40</v>
      </c>
      <c r="B773" s="40">
        <f t="shared" ref="B773:AA773" si="170">B772+B771</f>
        <v>33310000</v>
      </c>
      <c r="C773" s="40">
        <f t="shared" si="170"/>
        <v>-1256957</v>
      </c>
      <c r="D773" s="40">
        <f t="shared" si="170"/>
        <v>32053043</v>
      </c>
      <c r="E773" s="40">
        <f t="shared" si="170"/>
        <v>13133612.950000001</v>
      </c>
      <c r="F773" s="40">
        <f t="shared" si="170"/>
        <v>3853570.7900000005</v>
      </c>
      <c r="G773" s="40">
        <f t="shared" si="170"/>
        <v>0</v>
      </c>
      <c r="H773" s="40">
        <f t="shared" si="170"/>
        <v>0</v>
      </c>
      <c r="I773" s="40">
        <f t="shared" si="170"/>
        <v>0</v>
      </c>
      <c r="J773" s="40">
        <f t="shared" si="170"/>
        <v>0</v>
      </c>
      <c r="K773" s="40">
        <f t="shared" si="170"/>
        <v>0</v>
      </c>
      <c r="L773" s="40">
        <f t="shared" si="170"/>
        <v>0</v>
      </c>
      <c r="M773" s="40">
        <f t="shared" si="170"/>
        <v>0</v>
      </c>
      <c r="N773" s="40">
        <f t="shared" si="170"/>
        <v>2311948.73</v>
      </c>
      <c r="O773" s="40">
        <f t="shared" si="170"/>
        <v>8542309.1799999997</v>
      </c>
      <c r="P773" s="40">
        <f t="shared" si="170"/>
        <v>2279355.04</v>
      </c>
      <c r="Q773" s="40">
        <f t="shared" si="170"/>
        <v>2452458.75</v>
      </c>
      <c r="R773" s="40">
        <f t="shared" si="170"/>
        <v>1042043.6200000002</v>
      </c>
      <c r="S773" s="40">
        <f t="shared" si="170"/>
        <v>359068.41999999993</v>
      </c>
      <c r="T773" s="40">
        <f t="shared" si="170"/>
        <v>0</v>
      </c>
      <c r="U773" s="40">
        <f t="shared" si="170"/>
        <v>0</v>
      </c>
      <c r="V773" s="40">
        <f t="shared" si="170"/>
        <v>0</v>
      </c>
      <c r="W773" s="40">
        <f t="shared" si="170"/>
        <v>0</v>
      </c>
      <c r="X773" s="40">
        <f t="shared" si="170"/>
        <v>0</v>
      </c>
      <c r="Y773" s="40">
        <f t="shared" si="170"/>
        <v>0</v>
      </c>
      <c r="Z773" s="40">
        <f t="shared" si="170"/>
        <v>16987183.739999998</v>
      </c>
      <c r="AA773" s="40">
        <f t="shared" si="170"/>
        <v>15065859.26</v>
      </c>
      <c r="AB773" s="41">
        <f>Z773/D773</f>
        <v>0.52997101523246948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7" t="s">
        <v>46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34</v>
      </c>
      <c r="B777" s="32">
        <f>[1]consoCURRENT!E15855</f>
        <v>21817000</v>
      </c>
      <c r="C777" s="32">
        <f>[1]consoCURRENT!F15855</f>
        <v>14210820.000000002</v>
      </c>
      <c r="D777" s="32">
        <f>[1]consoCURRENT!G15855</f>
        <v>36027820</v>
      </c>
      <c r="E777" s="32">
        <f>[1]consoCURRENT!H15855</f>
        <v>8381879.5799999991</v>
      </c>
      <c r="F777" s="32">
        <f>[1]consoCURRENT!I15855</f>
        <v>10684362.340000002</v>
      </c>
      <c r="G777" s="32">
        <f>[1]consoCURRENT!J15855</f>
        <v>0</v>
      </c>
      <c r="H777" s="32">
        <f>[1]consoCURRENT!K15855</f>
        <v>0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1141233.6600000001</v>
      </c>
      <c r="O777" s="32">
        <f>[1]consoCURRENT!R15855</f>
        <v>4003064.2399999993</v>
      </c>
      <c r="P777" s="32">
        <f>[1]consoCURRENT!S15855</f>
        <v>3237581.6799999997</v>
      </c>
      <c r="Q777" s="32">
        <f>[1]consoCURRENT!T15855</f>
        <v>2736774.32</v>
      </c>
      <c r="R777" s="32">
        <f>[1]consoCURRENT!U15855</f>
        <v>5400955.5599999996</v>
      </c>
      <c r="S777" s="32">
        <f>[1]consoCURRENT!V15855</f>
        <v>2546632.46</v>
      </c>
      <c r="T777" s="32">
        <f>[1]consoCURRENT!W15855</f>
        <v>0</v>
      </c>
      <c r="U777" s="32">
        <f>[1]consoCURRENT!X15855</f>
        <v>0</v>
      </c>
      <c r="V777" s="32">
        <f>[1]consoCURRENT!Y15855</f>
        <v>0</v>
      </c>
      <c r="W777" s="32">
        <f>[1]consoCURRENT!Z15855</f>
        <v>0</v>
      </c>
      <c r="X777" s="32">
        <f>[1]consoCURRENT!AA15855</f>
        <v>0</v>
      </c>
      <c r="Y777" s="32">
        <f>[1]consoCURRENT!AB15855</f>
        <v>0</v>
      </c>
      <c r="Z777" s="32">
        <f>SUM(M777:Y777)</f>
        <v>19066241.919999998</v>
      </c>
      <c r="AA777" s="32">
        <f>D777-Z777</f>
        <v>16961578.080000002</v>
      </c>
      <c r="AB777" s="38">
        <f>Z777/D777</f>
        <v>0.52920887025637409</v>
      </c>
      <c r="AC777" s="33"/>
    </row>
    <row r="778" spans="1:29" s="34" customFormat="1" ht="18" customHeight="1" x14ac:dyDescent="0.2">
      <c r="A778" s="37" t="s">
        <v>35</v>
      </c>
      <c r="B778" s="32">
        <f>[1]consoCURRENT!E15968</f>
        <v>73953000</v>
      </c>
      <c r="C778" s="32">
        <f>[1]consoCURRENT!F15968</f>
        <v>-15013192</v>
      </c>
      <c r="D778" s="32">
        <f>[1]consoCURRENT!G15968</f>
        <v>58939808</v>
      </c>
      <c r="E778" s="32">
        <f>[1]consoCURRENT!H15968</f>
        <v>14184061.560000001</v>
      </c>
      <c r="F778" s="32">
        <f>[1]consoCURRENT!I15968</f>
        <v>3074248.63</v>
      </c>
      <c r="G778" s="32">
        <f>[1]consoCURRENT!J15968</f>
        <v>0</v>
      </c>
      <c r="H778" s="32">
        <f>[1]consoCURRENT!K15968</f>
        <v>0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3738966.5300000003</v>
      </c>
      <c r="O778" s="32">
        <f>[1]consoCURRENT!R15968</f>
        <v>5706312.7699999996</v>
      </c>
      <c r="P778" s="32">
        <f>[1]consoCURRENT!S15968</f>
        <v>4738782.2600000007</v>
      </c>
      <c r="Q778" s="32">
        <f>[1]consoCURRENT!T15968</f>
        <v>4866645.0299999993</v>
      </c>
      <c r="R778" s="32">
        <f>[1]consoCURRENT!U15968</f>
        <v>3372153.5199999996</v>
      </c>
      <c r="S778" s="32">
        <f>[1]consoCURRENT!V15968</f>
        <v>-5164549.92</v>
      </c>
      <c r="T778" s="32">
        <f>[1]consoCURRENT!W15968</f>
        <v>0</v>
      </c>
      <c r="U778" s="32">
        <f>[1]consoCURRENT!X15968</f>
        <v>0</v>
      </c>
      <c r="V778" s="32">
        <f>[1]consoCURRENT!Y15968</f>
        <v>0</v>
      </c>
      <c r="W778" s="32">
        <f>[1]consoCURRENT!Z15968</f>
        <v>0</v>
      </c>
      <c r="X778" s="32">
        <f>[1]consoCURRENT!AA15968</f>
        <v>0</v>
      </c>
      <c r="Y778" s="32">
        <f>[1]consoCURRENT!AB15968</f>
        <v>0</v>
      </c>
      <c r="Z778" s="32">
        <f>SUM(M778:Y778)</f>
        <v>17258310.190000005</v>
      </c>
      <c r="AA778" s="32">
        <f>D778-Z778</f>
        <v>41681497.809999995</v>
      </c>
      <c r="AB778" s="38">
        <f>Z778/D778</f>
        <v>0.29281246029847952</v>
      </c>
      <c r="AC778" s="33"/>
    </row>
    <row r="779" spans="1:29" s="34" customFormat="1" ht="18" customHeight="1" x14ac:dyDescent="0.2">
      <c r="A779" s="37" t="s">
        <v>36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>SUM(M779:Y779)</f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37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>SUM(M780:Y780)</f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38</v>
      </c>
      <c r="B781" s="40">
        <f t="shared" ref="B781:AA781" si="171">SUM(B777:B780)</f>
        <v>95770000</v>
      </c>
      <c r="C781" s="40">
        <f t="shared" si="171"/>
        <v>-802371.99999999814</v>
      </c>
      <c r="D781" s="40">
        <f t="shared" si="171"/>
        <v>94967628</v>
      </c>
      <c r="E781" s="40">
        <f t="shared" si="171"/>
        <v>22565941.140000001</v>
      </c>
      <c r="F781" s="40">
        <f t="shared" si="171"/>
        <v>13758610.970000003</v>
      </c>
      <c r="G781" s="40">
        <f t="shared" si="171"/>
        <v>0</v>
      </c>
      <c r="H781" s="40">
        <f t="shared" si="171"/>
        <v>0</v>
      </c>
      <c r="I781" s="40">
        <f t="shared" si="171"/>
        <v>0</v>
      </c>
      <c r="J781" s="40">
        <f t="shared" si="171"/>
        <v>0</v>
      </c>
      <c r="K781" s="40">
        <f t="shared" si="171"/>
        <v>0</v>
      </c>
      <c r="L781" s="40">
        <f t="shared" si="171"/>
        <v>0</v>
      </c>
      <c r="M781" s="40">
        <f t="shared" si="171"/>
        <v>0</v>
      </c>
      <c r="N781" s="40">
        <f t="shared" si="171"/>
        <v>4880200.1900000004</v>
      </c>
      <c r="O781" s="40">
        <f t="shared" si="171"/>
        <v>9709377.0099999979</v>
      </c>
      <c r="P781" s="40">
        <f t="shared" si="171"/>
        <v>7976363.9400000004</v>
      </c>
      <c r="Q781" s="40">
        <f t="shared" si="171"/>
        <v>7603419.3499999996</v>
      </c>
      <c r="R781" s="40">
        <f t="shared" si="171"/>
        <v>8773109.0799999982</v>
      </c>
      <c r="S781" s="40">
        <f t="shared" si="171"/>
        <v>-2617917.46</v>
      </c>
      <c r="T781" s="40">
        <f t="shared" si="171"/>
        <v>0</v>
      </c>
      <c r="U781" s="40">
        <f t="shared" si="171"/>
        <v>0</v>
      </c>
      <c r="V781" s="40">
        <f t="shared" si="171"/>
        <v>0</v>
      </c>
      <c r="W781" s="40">
        <f t="shared" si="171"/>
        <v>0</v>
      </c>
      <c r="X781" s="40">
        <f t="shared" si="171"/>
        <v>0</v>
      </c>
      <c r="Y781" s="40">
        <f t="shared" si="171"/>
        <v>0</v>
      </c>
      <c r="Z781" s="40">
        <f t="shared" si="171"/>
        <v>36324552.109999999</v>
      </c>
      <c r="AA781" s="40">
        <f t="shared" si="171"/>
        <v>58643075.890000001</v>
      </c>
      <c r="AB781" s="41">
        <f>Z781/D781</f>
        <v>0.38249404428633299</v>
      </c>
      <c r="AC781" s="33"/>
    </row>
    <row r="782" spans="1:29" s="34" customFormat="1" ht="18" customHeight="1" x14ac:dyDescent="0.25">
      <c r="A782" s="42" t="s">
        <v>39</v>
      </c>
      <c r="B782" s="32">
        <f>[1]consoCURRENT!E16007</f>
        <v>1217000</v>
      </c>
      <c r="C782" s="32">
        <f>[1]consoCURRENT!F16007</f>
        <v>-912750</v>
      </c>
      <c r="D782" s="32">
        <f>[1]consoCURRENT!G16007</f>
        <v>304250</v>
      </c>
      <c r="E782" s="32">
        <f>[1]consoCURRENT!H16007</f>
        <v>303101.88</v>
      </c>
      <c r="F782" s="32">
        <f>[1]consoCURRENT!I16007</f>
        <v>104954.68</v>
      </c>
      <c r="G782" s="32">
        <f>[1]consoCURRENT!J16007</f>
        <v>0</v>
      </c>
      <c r="H782" s="32">
        <f>[1]consoCURRENT!K16007</f>
        <v>0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0</v>
      </c>
      <c r="O782" s="32">
        <f>[1]consoCURRENT!R16007</f>
        <v>0</v>
      </c>
      <c r="P782" s="32">
        <f>[1]consoCURRENT!S16007</f>
        <v>303101.88</v>
      </c>
      <c r="Q782" s="32">
        <f>[1]consoCURRENT!T16007</f>
        <v>104928.12</v>
      </c>
      <c r="R782" s="32">
        <f>[1]consoCURRENT!U16007</f>
        <v>0</v>
      </c>
      <c r="S782" s="32">
        <f>[1]consoCURRENT!V16007</f>
        <v>26.56</v>
      </c>
      <c r="T782" s="32">
        <f>[1]consoCURRENT!W16007</f>
        <v>0</v>
      </c>
      <c r="U782" s="32">
        <f>[1]consoCURRENT!X16007</f>
        <v>0</v>
      </c>
      <c r="V782" s="32">
        <f>[1]consoCURRENT!Y16007</f>
        <v>0</v>
      </c>
      <c r="W782" s="32">
        <f>[1]consoCURRENT!Z16007</f>
        <v>0</v>
      </c>
      <c r="X782" s="32">
        <f>[1]consoCURRENT!AA16007</f>
        <v>0</v>
      </c>
      <c r="Y782" s="32">
        <f>[1]consoCURRENT!AB16007</f>
        <v>0</v>
      </c>
      <c r="Z782" s="32">
        <f>SUM(M782:Y782)</f>
        <v>408056.56</v>
      </c>
      <c r="AA782" s="32">
        <f>D782-Z782</f>
        <v>-103806.56</v>
      </c>
      <c r="AB782" s="38">
        <f>Z782/D782</f>
        <v>1.341188364831553</v>
      </c>
      <c r="AC782" s="33"/>
    </row>
    <row r="783" spans="1:29" s="34" customFormat="1" ht="18" customHeight="1" x14ac:dyDescent="0.25">
      <c r="A783" s="39" t="s">
        <v>40</v>
      </c>
      <c r="B783" s="40">
        <f t="shared" ref="B783:AA783" si="172">B782+B781</f>
        <v>96987000</v>
      </c>
      <c r="C783" s="40">
        <f t="shared" si="172"/>
        <v>-1715121.9999999981</v>
      </c>
      <c r="D783" s="40">
        <f t="shared" si="172"/>
        <v>95271878</v>
      </c>
      <c r="E783" s="40">
        <f t="shared" si="172"/>
        <v>22869043.02</v>
      </c>
      <c r="F783" s="40">
        <f t="shared" si="172"/>
        <v>13863565.650000002</v>
      </c>
      <c r="G783" s="40">
        <f t="shared" si="172"/>
        <v>0</v>
      </c>
      <c r="H783" s="40">
        <f t="shared" si="172"/>
        <v>0</v>
      </c>
      <c r="I783" s="40">
        <f t="shared" si="172"/>
        <v>0</v>
      </c>
      <c r="J783" s="40">
        <f t="shared" si="172"/>
        <v>0</v>
      </c>
      <c r="K783" s="40">
        <f t="shared" si="172"/>
        <v>0</v>
      </c>
      <c r="L783" s="40">
        <f t="shared" si="172"/>
        <v>0</v>
      </c>
      <c r="M783" s="40">
        <f t="shared" si="172"/>
        <v>0</v>
      </c>
      <c r="N783" s="40">
        <f t="shared" si="172"/>
        <v>4880200.1900000004</v>
      </c>
      <c r="O783" s="40">
        <f t="shared" si="172"/>
        <v>9709377.0099999979</v>
      </c>
      <c r="P783" s="40">
        <f t="shared" si="172"/>
        <v>8279465.8200000003</v>
      </c>
      <c r="Q783" s="40">
        <f t="shared" si="172"/>
        <v>7708347.4699999997</v>
      </c>
      <c r="R783" s="40">
        <f t="shared" si="172"/>
        <v>8773109.0799999982</v>
      </c>
      <c r="S783" s="40">
        <f t="shared" si="172"/>
        <v>-2617890.9</v>
      </c>
      <c r="T783" s="40">
        <f t="shared" si="172"/>
        <v>0</v>
      </c>
      <c r="U783" s="40">
        <f t="shared" si="172"/>
        <v>0</v>
      </c>
      <c r="V783" s="40">
        <f t="shared" si="172"/>
        <v>0</v>
      </c>
      <c r="W783" s="40">
        <f t="shared" si="172"/>
        <v>0</v>
      </c>
      <c r="X783" s="40">
        <f t="shared" si="172"/>
        <v>0</v>
      </c>
      <c r="Y783" s="40">
        <f t="shared" si="172"/>
        <v>0</v>
      </c>
      <c r="Z783" s="40">
        <f t="shared" si="172"/>
        <v>36732608.670000002</v>
      </c>
      <c r="AA783" s="40">
        <f t="shared" si="172"/>
        <v>58539269.329999998</v>
      </c>
      <c r="AB783" s="41">
        <f>Z783/D783</f>
        <v>0.38555562712850061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7" t="s">
        <v>47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34</v>
      </c>
      <c r="B787" s="32">
        <f>[1]consoCURRENT!E16068</f>
        <v>36045000</v>
      </c>
      <c r="C787" s="32">
        <f>[1]consoCURRENT!F16068</f>
        <v>10172388</v>
      </c>
      <c r="D787" s="32">
        <f>[1]consoCURRENT!G16068</f>
        <v>46217388</v>
      </c>
      <c r="E787" s="32">
        <f>[1]consoCURRENT!H16068</f>
        <v>9020247.0199999996</v>
      </c>
      <c r="F787" s="32">
        <f>[1]consoCURRENT!I16068</f>
        <v>11418906.939999999</v>
      </c>
      <c r="G787" s="32">
        <f>[1]consoCURRENT!J16068</f>
        <v>0</v>
      </c>
      <c r="H787" s="32">
        <f>[1]consoCURRENT!K16068</f>
        <v>0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2937331.35</v>
      </c>
      <c r="O787" s="32">
        <f>[1]consoCURRENT!R16068</f>
        <v>3227522.36</v>
      </c>
      <c r="P787" s="32">
        <f>[1]consoCURRENT!S16068</f>
        <v>2855393.3099999996</v>
      </c>
      <c r="Q787" s="32">
        <f>[1]consoCURRENT!T16068</f>
        <v>2702764.7399999998</v>
      </c>
      <c r="R787" s="32">
        <f>[1]consoCURRENT!U16068</f>
        <v>4560684.0200000005</v>
      </c>
      <c r="S787" s="32">
        <f>[1]consoCURRENT!V16068</f>
        <v>4155458.18</v>
      </c>
      <c r="T787" s="32">
        <f>[1]consoCURRENT!W16068</f>
        <v>0</v>
      </c>
      <c r="U787" s="32">
        <f>[1]consoCURRENT!X16068</f>
        <v>0</v>
      </c>
      <c r="V787" s="32">
        <f>[1]consoCURRENT!Y16068</f>
        <v>0</v>
      </c>
      <c r="W787" s="32">
        <f>[1]consoCURRENT!Z16068</f>
        <v>0</v>
      </c>
      <c r="X787" s="32">
        <f>[1]consoCURRENT!AA16068</f>
        <v>0</v>
      </c>
      <c r="Y787" s="32">
        <f>[1]consoCURRENT!AB16068</f>
        <v>0</v>
      </c>
      <c r="Z787" s="32">
        <f>SUM(M787:Y787)</f>
        <v>20439153.960000001</v>
      </c>
      <c r="AA787" s="32">
        <f>D787-Z787</f>
        <v>25778234.039999999</v>
      </c>
      <c r="AB787" s="38">
        <f>Z787/D787</f>
        <v>0.44223948700865573</v>
      </c>
      <c r="AC787" s="33"/>
    </row>
    <row r="788" spans="1:29" s="34" customFormat="1" ht="18" customHeight="1" x14ac:dyDescent="0.2">
      <c r="A788" s="37" t="s">
        <v>35</v>
      </c>
      <c r="B788" s="32">
        <f>[1]consoCURRENT!E16181</f>
        <v>69557000</v>
      </c>
      <c r="C788" s="32">
        <f>[1]consoCURRENT!F16181</f>
        <v>-12879683</v>
      </c>
      <c r="D788" s="32">
        <f>[1]consoCURRENT!G16181</f>
        <v>56677317</v>
      </c>
      <c r="E788" s="32">
        <f>[1]consoCURRENT!H16181</f>
        <v>16098605.720000001</v>
      </c>
      <c r="F788" s="32">
        <f>[1]consoCURRENT!I16181</f>
        <v>8567384.4500000011</v>
      </c>
      <c r="G788" s="32">
        <f>[1]consoCURRENT!J16181</f>
        <v>0</v>
      </c>
      <c r="H788" s="32">
        <f>[1]consoCURRENT!K16181</f>
        <v>0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4985328.4600000009</v>
      </c>
      <c r="O788" s="32">
        <f>[1]consoCURRENT!R16181</f>
        <v>7169158.040000001</v>
      </c>
      <c r="P788" s="32">
        <f>[1]consoCURRENT!S16181</f>
        <v>3944119.22</v>
      </c>
      <c r="Q788" s="32">
        <f>[1]consoCURRENT!T16181</f>
        <v>5990927.9299999997</v>
      </c>
      <c r="R788" s="32">
        <f>[1]consoCURRENT!U16181</f>
        <v>528933.56000000006</v>
      </c>
      <c r="S788" s="32">
        <f>[1]consoCURRENT!V16181</f>
        <v>2047522.96</v>
      </c>
      <c r="T788" s="32">
        <f>[1]consoCURRENT!W16181</f>
        <v>0</v>
      </c>
      <c r="U788" s="32">
        <f>[1]consoCURRENT!X16181</f>
        <v>0</v>
      </c>
      <c r="V788" s="32">
        <f>[1]consoCURRENT!Y16181</f>
        <v>0</v>
      </c>
      <c r="W788" s="32">
        <f>[1]consoCURRENT!Z16181</f>
        <v>0</v>
      </c>
      <c r="X788" s="32">
        <f>[1]consoCURRENT!AA16181</f>
        <v>0</v>
      </c>
      <c r="Y788" s="32">
        <f>[1]consoCURRENT!AB16181</f>
        <v>0</v>
      </c>
      <c r="Z788" s="32">
        <f>SUM(M788:Y788)</f>
        <v>24665990.170000002</v>
      </c>
      <c r="AA788" s="32">
        <f>D788-Z788</f>
        <v>32011326.829999998</v>
      </c>
      <c r="AB788" s="38">
        <f>Z788/D788</f>
        <v>0.43520038483825907</v>
      </c>
      <c r="AC788" s="33"/>
    </row>
    <row r="789" spans="1:29" s="34" customFormat="1" ht="18" customHeight="1" x14ac:dyDescent="0.2">
      <c r="A789" s="37" t="s">
        <v>36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>SUM(M789:Y789)</f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37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>SUM(M790:Y790)</f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38</v>
      </c>
      <c r="B791" s="40">
        <f t="shared" ref="B791:AA791" si="173">SUM(B787:B790)</f>
        <v>105602000</v>
      </c>
      <c r="C791" s="40">
        <f t="shared" si="173"/>
        <v>-2707295</v>
      </c>
      <c r="D791" s="40">
        <f t="shared" si="173"/>
        <v>102894705</v>
      </c>
      <c r="E791" s="40">
        <f t="shared" si="173"/>
        <v>25118852.740000002</v>
      </c>
      <c r="F791" s="40">
        <f t="shared" si="173"/>
        <v>19986291.390000001</v>
      </c>
      <c r="G791" s="40">
        <f t="shared" si="173"/>
        <v>0</v>
      </c>
      <c r="H791" s="40">
        <f t="shared" si="173"/>
        <v>0</v>
      </c>
      <c r="I791" s="40">
        <f t="shared" si="173"/>
        <v>0</v>
      </c>
      <c r="J791" s="40">
        <f t="shared" si="173"/>
        <v>0</v>
      </c>
      <c r="K791" s="40">
        <f t="shared" si="173"/>
        <v>0</v>
      </c>
      <c r="L791" s="40">
        <f t="shared" si="173"/>
        <v>0</v>
      </c>
      <c r="M791" s="40">
        <f t="shared" si="173"/>
        <v>0</v>
      </c>
      <c r="N791" s="40">
        <f t="shared" si="173"/>
        <v>7922659.8100000005</v>
      </c>
      <c r="O791" s="40">
        <f t="shared" si="173"/>
        <v>10396680.4</v>
      </c>
      <c r="P791" s="40">
        <f t="shared" si="173"/>
        <v>6799512.5299999993</v>
      </c>
      <c r="Q791" s="40">
        <f t="shared" si="173"/>
        <v>8693692.6699999999</v>
      </c>
      <c r="R791" s="40">
        <f t="shared" si="173"/>
        <v>5089617.58</v>
      </c>
      <c r="S791" s="40">
        <f t="shared" si="173"/>
        <v>6202981.1400000006</v>
      </c>
      <c r="T791" s="40">
        <f t="shared" si="173"/>
        <v>0</v>
      </c>
      <c r="U791" s="40">
        <f t="shared" si="173"/>
        <v>0</v>
      </c>
      <c r="V791" s="40">
        <f t="shared" si="173"/>
        <v>0</v>
      </c>
      <c r="W791" s="40">
        <f t="shared" si="173"/>
        <v>0</v>
      </c>
      <c r="X791" s="40">
        <f t="shared" si="173"/>
        <v>0</v>
      </c>
      <c r="Y791" s="40">
        <f t="shared" si="173"/>
        <v>0</v>
      </c>
      <c r="Z791" s="40">
        <f t="shared" si="173"/>
        <v>45105144.130000003</v>
      </c>
      <c r="AA791" s="40">
        <f t="shared" si="173"/>
        <v>57789560.869999997</v>
      </c>
      <c r="AB791" s="41">
        <f>Z791/D791</f>
        <v>0.43836215021948899</v>
      </c>
      <c r="AC791" s="33"/>
    </row>
    <row r="792" spans="1:29" s="34" customFormat="1" ht="18" customHeight="1" x14ac:dyDescent="0.25">
      <c r="A792" s="42" t="s">
        <v>39</v>
      </c>
      <c r="B792" s="32">
        <f>[1]consoCURRENT!E16220</f>
        <v>2785000</v>
      </c>
      <c r="C792" s="32">
        <f>[1]consoCURRENT!F16220</f>
        <v>-2088750</v>
      </c>
      <c r="D792" s="32">
        <f>[1]consoCURRENT!G16220</f>
        <v>696250</v>
      </c>
      <c r="E792" s="32">
        <f>[1]consoCURRENT!H16220</f>
        <v>434066.89999999997</v>
      </c>
      <c r="F792" s="32">
        <f>[1]consoCURRENT!I16220</f>
        <v>407276.96</v>
      </c>
      <c r="G792" s="32">
        <f>[1]consoCURRENT!J16220</f>
        <v>0</v>
      </c>
      <c r="H792" s="32">
        <f>[1]consoCURRENT!K16220</f>
        <v>0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203751.48</v>
      </c>
      <c r="O792" s="32">
        <f>[1]consoCURRENT!R16220</f>
        <v>211923.5</v>
      </c>
      <c r="P792" s="32">
        <f>[1]consoCURRENT!S16220</f>
        <v>18391.919999999998</v>
      </c>
      <c r="Q792" s="32">
        <f>[1]consoCURRENT!T16220</f>
        <v>111749.08</v>
      </c>
      <c r="R792" s="32">
        <f>[1]consoCURRENT!U16220</f>
        <v>295427.88</v>
      </c>
      <c r="S792" s="32">
        <f>[1]consoCURRENT!V16220</f>
        <v>100</v>
      </c>
      <c r="T792" s="32">
        <f>[1]consoCURRENT!W16220</f>
        <v>0</v>
      </c>
      <c r="U792" s="32">
        <f>[1]consoCURRENT!X16220</f>
        <v>0</v>
      </c>
      <c r="V792" s="32">
        <f>[1]consoCURRENT!Y16220</f>
        <v>0</v>
      </c>
      <c r="W792" s="32">
        <f>[1]consoCURRENT!Z16220</f>
        <v>0</v>
      </c>
      <c r="X792" s="32">
        <f>[1]consoCURRENT!AA16220</f>
        <v>0</v>
      </c>
      <c r="Y792" s="32">
        <f>[1]consoCURRENT!AB16220</f>
        <v>0</v>
      </c>
      <c r="Z792" s="32">
        <f>SUM(M792:Y792)</f>
        <v>841343.86</v>
      </c>
      <c r="AA792" s="32">
        <f>D792-Z792</f>
        <v>-145093.85999999999</v>
      </c>
      <c r="AB792" s="38">
        <f>Z792/D792</f>
        <v>1.2083933357271095</v>
      </c>
      <c r="AC792" s="33"/>
    </row>
    <row r="793" spans="1:29" s="34" customFormat="1" ht="18" customHeight="1" x14ac:dyDescent="0.25">
      <c r="A793" s="39" t="s">
        <v>40</v>
      </c>
      <c r="B793" s="40">
        <f t="shared" ref="B793:AA793" si="174">B792+B791</f>
        <v>108387000</v>
      </c>
      <c r="C793" s="40">
        <f t="shared" si="174"/>
        <v>-4796045</v>
      </c>
      <c r="D793" s="40">
        <f t="shared" si="174"/>
        <v>103590955</v>
      </c>
      <c r="E793" s="40">
        <f t="shared" si="174"/>
        <v>25552919.640000001</v>
      </c>
      <c r="F793" s="40">
        <f t="shared" si="174"/>
        <v>20393568.350000001</v>
      </c>
      <c r="G793" s="40">
        <f t="shared" si="174"/>
        <v>0</v>
      </c>
      <c r="H793" s="40">
        <f t="shared" si="174"/>
        <v>0</v>
      </c>
      <c r="I793" s="40">
        <f t="shared" si="174"/>
        <v>0</v>
      </c>
      <c r="J793" s="40">
        <f t="shared" si="174"/>
        <v>0</v>
      </c>
      <c r="K793" s="40">
        <f t="shared" si="174"/>
        <v>0</v>
      </c>
      <c r="L793" s="40">
        <f t="shared" si="174"/>
        <v>0</v>
      </c>
      <c r="M793" s="40">
        <f t="shared" si="174"/>
        <v>0</v>
      </c>
      <c r="N793" s="40">
        <f t="shared" si="174"/>
        <v>8126411.290000001</v>
      </c>
      <c r="O793" s="40">
        <f t="shared" si="174"/>
        <v>10608603.9</v>
      </c>
      <c r="P793" s="40">
        <f t="shared" si="174"/>
        <v>6817904.4499999993</v>
      </c>
      <c r="Q793" s="40">
        <f t="shared" si="174"/>
        <v>8805441.75</v>
      </c>
      <c r="R793" s="40">
        <f t="shared" si="174"/>
        <v>5385045.46</v>
      </c>
      <c r="S793" s="40">
        <f t="shared" si="174"/>
        <v>6203081.1400000006</v>
      </c>
      <c r="T793" s="40">
        <f t="shared" si="174"/>
        <v>0</v>
      </c>
      <c r="U793" s="40">
        <f t="shared" si="174"/>
        <v>0</v>
      </c>
      <c r="V793" s="40">
        <f t="shared" si="174"/>
        <v>0</v>
      </c>
      <c r="W793" s="40">
        <f t="shared" si="174"/>
        <v>0</v>
      </c>
      <c r="X793" s="40">
        <f t="shared" si="174"/>
        <v>0</v>
      </c>
      <c r="Y793" s="40">
        <f t="shared" si="174"/>
        <v>0</v>
      </c>
      <c r="Z793" s="40">
        <f t="shared" si="174"/>
        <v>45946487.990000002</v>
      </c>
      <c r="AA793" s="40">
        <f t="shared" si="174"/>
        <v>57644467.009999998</v>
      </c>
      <c r="AB793" s="41">
        <f>Z793/D793</f>
        <v>0.44353764274110613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7" t="s">
        <v>48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34</v>
      </c>
      <c r="B797" s="32">
        <f>[1]consoCURRENT!E16281</f>
        <v>612000</v>
      </c>
      <c r="C797" s="32">
        <f>[1]consoCURRENT!F16281</f>
        <v>178164</v>
      </c>
      <c r="D797" s="32">
        <f>[1]consoCURRENT!G16281</f>
        <v>790164</v>
      </c>
      <c r="E797" s="32">
        <f>[1]consoCURRENT!H16281</f>
        <v>148217.4</v>
      </c>
      <c r="F797" s="32">
        <f>[1]consoCURRENT!I16281</f>
        <v>199742.4</v>
      </c>
      <c r="G797" s="32">
        <f>[1]consoCURRENT!J16281</f>
        <v>0</v>
      </c>
      <c r="H797" s="32">
        <f>[1]consoCURRENT!K16281</f>
        <v>0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35978.19</v>
      </c>
      <c r="O797" s="32">
        <f>[1]consoCURRENT!R16281</f>
        <v>35978.19</v>
      </c>
      <c r="P797" s="32">
        <f>[1]consoCURRENT!S16281</f>
        <v>76261.02</v>
      </c>
      <c r="Q797" s="32">
        <f>[1]consoCURRENT!T16281</f>
        <v>36801</v>
      </c>
      <c r="R797" s="32">
        <f>[1]consoCURRENT!U16281</f>
        <v>89188.88</v>
      </c>
      <c r="S797" s="32">
        <f>[1]consoCURRENT!V16281</f>
        <v>73752.51999999999</v>
      </c>
      <c r="T797" s="32">
        <f>[1]consoCURRENT!W16281</f>
        <v>0</v>
      </c>
      <c r="U797" s="32">
        <f>[1]consoCURRENT!X16281</f>
        <v>0</v>
      </c>
      <c r="V797" s="32">
        <f>[1]consoCURRENT!Y16281</f>
        <v>0</v>
      </c>
      <c r="W797" s="32">
        <f>[1]consoCURRENT!Z16281</f>
        <v>0</v>
      </c>
      <c r="X797" s="32">
        <f>[1]consoCURRENT!AA16281</f>
        <v>0</v>
      </c>
      <c r="Y797" s="32">
        <f>[1]consoCURRENT!AB16281</f>
        <v>0</v>
      </c>
      <c r="Z797" s="32">
        <f>SUM(M797:Y797)</f>
        <v>347959.80000000005</v>
      </c>
      <c r="AA797" s="32">
        <f>D797-Z797</f>
        <v>442204.19999999995</v>
      </c>
      <c r="AB797" s="38">
        <f>Z797/D797</f>
        <v>0.44036402569593153</v>
      </c>
      <c r="AC797" s="33"/>
    </row>
    <row r="798" spans="1:29" s="34" customFormat="1" ht="18" customHeight="1" x14ac:dyDescent="0.2">
      <c r="A798" s="37" t="s">
        <v>35</v>
      </c>
      <c r="B798" s="32">
        <f>[1]consoCURRENT!E16394</f>
        <v>4956000</v>
      </c>
      <c r="C798" s="32">
        <f>[1]consoCURRENT!F16394</f>
        <v>-178164</v>
      </c>
      <c r="D798" s="32">
        <f>[1]consoCURRENT!G16394</f>
        <v>4777836</v>
      </c>
      <c r="E798" s="32">
        <f>[1]consoCURRENT!H16394</f>
        <v>1610977.8599999999</v>
      </c>
      <c r="F798" s="32">
        <f>[1]consoCURRENT!I16394</f>
        <v>1144430.8500000001</v>
      </c>
      <c r="G798" s="32">
        <f>[1]consoCURRENT!J16394</f>
        <v>0</v>
      </c>
      <c r="H798" s="32">
        <f>[1]consoCURRENT!K16394</f>
        <v>0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82129.09</v>
      </c>
      <c r="O798" s="32">
        <f>[1]consoCURRENT!R16394</f>
        <v>906949.32000000007</v>
      </c>
      <c r="P798" s="32">
        <f>[1]consoCURRENT!S16394</f>
        <v>621899.44999999995</v>
      </c>
      <c r="Q798" s="32">
        <f>[1]consoCURRENT!T16394</f>
        <v>946575</v>
      </c>
      <c r="R798" s="32">
        <f>[1]consoCURRENT!U16394</f>
        <v>0</v>
      </c>
      <c r="S798" s="32">
        <f>[1]consoCURRENT!V16394</f>
        <v>197855.85</v>
      </c>
      <c r="T798" s="32">
        <f>[1]consoCURRENT!W16394</f>
        <v>0</v>
      </c>
      <c r="U798" s="32">
        <f>[1]consoCURRENT!X16394</f>
        <v>0</v>
      </c>
      <c r="V798" s="32">
        <f>[1]consoCURRENT!Y16394</f>
        <v>0</v>
      </c>
      <c r="W798" s="32">
        <f>[1]consoCURRENT!Z16394</f>
        <v>0</v>
      </c>
      <c r="X798" s="32">
        <f>[1]consoCURRENT!AA16394</f>
        <v>0</v>
      </c>
      <c r="Y798" s="32">
        <f>[1]consoCURRENT!AB16394</f>
        <v>0</v>
      </c>
      <c r="Z798" s="32">
        <f>SUM(M798:Y798)</f>
        <v>2755408.71</v>
      </c>
      <c r="AA798" s="32">
        <f>D798-Z798</f>
        <v>2022427.29</v>
      </c>
      <c r="AB798" s="38">
        <f>Z798/D798</f>
        <v>0.57670642315893639</v>
      </c>
      <c r="AC798" s="33"/>
    </row>
    <row r="799" spans="1:29" s="34" customFormat="1" ht="18" customHeight="1" x14ac:dyDescent="0.2">
      <c r="A799" s="37" t="s">
        <v>36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>SUM(M799:Y799)</f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37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>SUM(M800:Y800)</f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38</v>
      </c>
      <c r="B801" s="40">
        <f t="shared" ref="B801:AA801" si="175">SUM(B797:B800)</f>
        <v>5568000</v>
      </c>
      <c r="C801" s="40">
        <f t="shared" si="175"/>
        <v>0</v>
      </c>
      <c r="D801" s="40">
        <f t="shared" si="175"/>
        <v>5568000</v>
      </c>
      <c r="E801" s="40">
        <f t="shared" si="175"/>
        <v>1759195.2599999998</v>
      </c>
      <c r="F801" s="40">
        <f t="shared" si="175"/>
        <v>1344173.25</v>
      </c>
      <c r="G801" s="40">
        <f t="shared" si="175"/>
        <v>0</v>
      </c>
      <c r="H801" s="40">
        <f t="shared" si="175"/>
        <v>0</v>
      </c>
      <c r="I801" s="40">
        <f t="shared" si="175"/>
        <v>0</v>
      </c>
      <c r="J801" s="40">
        <f t="shared" si="175"/>
        <v>0</v>
      </c>
      <c r="K801" s="40">
        <f t="shared" si="175"/>
        <v>0</v>
      </c>
      <c r="L801" s="40">
        <f t="shared" si="175"/>
        <v>0</v>
      </c>
      <c r="M801" s="40">
        <f t="shared" si="175"/>
        <v>0</v>
      </c>
      <c r="N801" s="40">
        <f t="shared" si="175"/>
        <v>118107.28</v>
      </c>
      <c r="O801" s="40">
        <f t="shared" si="175"/>
        <v>942927.51</v>
      </c>
      <c r="P801" s="40">
        <f t="shared" si="175"/>
        <v>698160.47</v>
      </c>
      <c r="Q801" s="40">
        <f t="shared" si="175"/>
        <v>983376</v>
      </c>
      <c r="R801" s="40">
        <f t="shared" si="175"/>
        <v>89188.88</v>
      </c>
      <c r="S801" s="40">
        <f t="shared" si="175"/>
        <v>271608.37</v>
      </c>
      <c r="T801" s="40">
        <f t="shared" si="175"/>
        <v>0</v>
      </c>
      <c r="U801" s="40">
        <f t="shared" si="175"/>
        <v>0</v>
      </c>
      <c r="V801" s="40">
        <f t="shared" si="175"/>
        <v>0</v>
      </c>
      <c r="W801" s="40">
        <f t="shared" si="175"/>
        <v>0</v>
      </c>
      <c r="X801" s="40">
        <f t="shared" si="175"/>
        <v>0</v>
      </c>
      <c r="Y801" s="40">
        <f t="shared" si="175"/>
        <v>0</v>
      </c>
      <c r="Z801" s="40">
        <f t="shared" si="175"/>
        <v>3103368.51</v>
      </c>
      <c r="AA801" s="40">
        <f t="shared" si="175"/>
        <v>2464631.4900000002</v>
      </c>
      <c r="AB801" s="41">
        <f>Z801/D801</f>
        <v>0.5573578502155172</v>
      </c>
      <c r="AC801" s="33"/>
    </row>
    <row r="802" spans="1:29" s="34" customFormat="1" ht="18" customHeight="1" x14ac:dyDescent="0.25">
      <c r="A802" s="42" t="s">
        <v>39</v>
      </c>
      <c r="B802" s="32">
        <f>[1]consoCURRENT!E16433</f>
        <v>48000</v>
      </c>
      <c r="C802" s="32">
        <f>[1]consoCURRENT!F16433</f>
        <v>-36000</v>
      </c>
      <c r="D802" s="32">
        <f>[1]consoCURRENT!G16433</f>
        <v>12000</v>
      </c>
      <c r="E802" s="32">
        <f>[1]consoCURRENT!H16433</f>
        <v>12163.08</v>
      </c>
      <c r="F802" s="32">
        <f>[1]consoCURRENT!I16433</f>
        <v>4541.3999999999996</v>
      </c>
      <c r="G802" s="32">
        <f>[1]consoCURRENT!J16433</f>
        <v>0</v>
      </c>
      <c r="H802" s="32">
        <f>[1]consoCURRENT!K16433</f>
        <v>0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3993.48</v>
      </c>
      <c r="O802" s="32">
        <f>[1]consoCURRENT!R16433</f>
        <v>3993.48</v>
      </c>
      <c r="P802" s="32">
        <f>[1]consoCURRENT!S16433</f>
        <v>4176.12</v>
      </c>
      <c r="Q802" s="32">
        <f>[1]consoCURRENT!T16433</f>
        <v>0</v>
      </c>
      <c r="R802" s="32">
        <f>[1]consoCURRENT!U16433</f>
        <v>4541.3999999999996</v>
      </c>
      <c r="S802" s="32">
        <f>[1]consoCURRENT!V16433</f>
        <v>0</v>
      </c>
      <c r="T802" s="32">
        <f>[1]consoCURRENT!W16433</f>
        <v>0</v>
      </c>
      <c r="U802" s="32">
        <f>[1]consoCURRENT!X16433</f>
        <v>0</v>
      </c>
      <c r="V802" s="32">
        <f>[1]consoCURRENT!Y16433</f>
        <v>0</v>
      </c>
      <c r="W802" s="32">
        <f>[1]consoCURRENT!Z16433</f>
        <v>0</v>
      </c>
      <c r="X802" s="32">
        <f>[1]consoCURRENT!AA16433</f>
        <v>0</v>
      </c>
      <c r="Y802" s="32">
        <f>[1]consoCURRENT!AB16433</f>
        <v>0</v>
      </c>
      <c r="Z802" s="32">
        <f>SUM(M802:Y802)</f>
        <v>16704.48</v>
      </c>
      <c r="AA802" s="32">
        <f>D802-Z802</f>
        <v>-4704.4799999999996</v>
      </c>
      <c r="AB802" s="38">
        <f>Z802/D802</f>
        <v>1.3920399999999999</v>
      </c>
      <c r="AC802" s="33"/>
    </row>
    <row r="803" spans="1:29" s="34" customFormat="1" ht="18" customHeight="1" x14ac:dyDescent="0.25">
      <c r="A803" s="39" t="s">
        <v>40</v>
      </c>
      <c r="B803" s="40">
        <f t="shared" ref="B803:AA803" si="176">B802+B801</f>
        <v>5616000</v>
      </c>
      <c r="C803" s="40">
        <f t="shared" si="176"/>
        <v>-36000</v>
      </c>
      <c r="D803" s="40">
        <f t="shared" si="176"/>
        <v>5580000</v>
      </c>
      <c r="E803" s="40">
        <f t="shared" si="176"/>
        <v>1771358.3399999999</v>
      </c>
      <c r="F803" s="40">
        <f t="shared" si="176"/>
        <v>1348714.65</v>
      </c>
      <c r="G803" s="40">
        <f t="shared" si="176"/>
        <v>0</v>
      </c>
      <c r="H803" s="40">
        <f t="shared" si="176"/>
        <v>0</v>
      </c>
      <c r="I803" s="40">
        <f t="shared" si="176"/>
        <v>0</v>
      </c>
      <c r="J803" s="40">
        <f t="shared" si="176"/>
        <v>0</v>
      </c>
      <c r="K803" s="40">
        <f t="shared" si="176"/>
        <v>0</v>
      </c>
      <c r="L803" s="40">
        <f t="shared" si="176"/>
        <v>0</v>
      </c>
      <c r="M803" s="40">
        <f t="shared" si="176"/>
        <v>0</v>
      </c>
      <c r="N803" s="40">
        <f t="shared" si="176"/>
        <v>122100.76</v>
      </c>
      <c r="O803" s="40">
        <f t="shared" si="176"/>
        <v>946920.99</v>
      </c>
      <c r="P803" s="40">
        <f t="shared" si="176"/>
        <v>702336.59</v>
      </c>
      <c r="Q803" s="40">
        <f t="shared" si="176"/>
        <v>983376</v>
      </c>
      <c r="R803" s="40">
        <f t="shared" si="176"/>
        <v>93730.28</v>
      </c>
      <c r="S803" s="40">
        <f t="shared" si="176"/>
        <v>271608.37</v>
      </c>
      <c r="T803" s="40">
        <f t="shared" si="176"/>
        <v>0</v>
      </c>
      <c r="U803" s="40">
        <f t="shared" si="176"/>
        <v>0</v>
      </c>
      <c r="V803" s="40">
        <f t="shared" si="176"/>
        <v>0</v>
      </c>
      <c r="W803" s="40">
        <f t="shared" si="176"/>
        <v>0</v>
      </c>
      <c r="X803" s="40">
        <f t="shared" si="176"/>
        <v>0</v>
      </c>
      <c r="Y803" s="40">
        <f t="shared" si="176"/>
        <v>0</v>
      </c>
      <c r="Z803" s="40">
        <f t="shared" si="176"/>
        <v>3120072.9899999998</v>
      </c>
      <c r="AA803" s="40">
        <f t="shared" si="176"/>
        <v>2459927.0100000002</v>
      </c>
      <c r="AB803" s="41">
        <f>Z803/D803</f>
        <v>0.55915286559139776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7" t="s">
        <v>49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34</v>
      </c>
      <c r="B807" s="32">
        <f>[1]consoCURRENT!E16494</f>
        <v>13964000</v>
      </c>
      <c r="C807" s="32">
        <f>[1]consoCURRENT!F16494</f>
        <v>0</v>
      </c>
      <c r="D807" s="32">
        <f>[1]consoCURRENT!G16494</f>
        <v>13964000</v>
      </c>
      <c r="E807" s="32">
        <f>[1]consoCURRENT!H16494</f>
        <v>7079829.7600000007</v>
      </c>
      <c r="F807" s="32">
        <f>[1]consoCURRENT!I16494</f>
        <v>1812734.22</v>
      </c>
      <c r="G807" s="32">
        <f>[1]consoCURRENT!J16494</f>
        <v>0</v>
      </c>
      <c r="H807" s="32">
        <f>[1]consoCURRENT!K16494</f>
        <v>0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6203879.0099999998</v>
      </c>
      <c r="O807" s="32">
        <f>[1]consoCURRENT!R16494</f>
        <v>347830.31</v>
      </c>
      <c r="P807" s="32">
        <f>[1]consoCURRENT!S16494</f>
        <v>528120.43999999994</v>
      </c>
      <c r="Q807" s="32">
        <f>[1]consoCURRENT!T16494</f>
        <v>151852.55999999997</v>
      </c>
      <c r="R807" s="32">
        <f>[1]consoCURRENT!U16494</f>
        <v>993565.14999999991</v>
      </c>
      <c r="S807" s="32">
        <f>[1]consoCURRENT!V16494</f>
        <v>667316.51</v>
      </c>
      <c r="T807" s="32">
        <f>[1]consoCURRENT!W16494</f>
        <v>0</v>
      </c>
      <c r="U807" s="32">
        <f>[1]consoCURRENT!X16494</f>
        <v>0</v>
      </c>
      <c r="V807" s="32">
        <f>[1]consoCURRENT!Y16494</f>
        <v>0</v>
      </c>
      <c r="W807" s="32">
        <f>[1]consoCURRENT!Z16494</f>
        <v>0</v>
      </c>
      <c r="X807" s="32">
        <f>[1]consoCURRENT!AA16494</f>
        <v>0</v>
      </c>
      <c r="Y807" s="32">
        <f>[1]consoCURRENT!AB16494</f>
        <v>0</v>
      </c>
      <c r="Z807" s="32">
        <f>SUM(M807:Y807)</f>
        <v>8892563.9799999986</v>
      </c>
      <c r="AA807" s="32">
        <f>D807-Z807</f>
        <v>5071436.0200000014</v>
      </c>
      <c r="AB807" s="38">
        <f>Z807/D807</f>
        <v>0.63682068032082484</v>
      </c>
      <c r="AC807" s="33"/>
    </row>
    <row r="808" spans="1:29" s="34" customFormat="1" ht="18" customHeight="1" x14ac:dyDescent="0.2">
      <c r="A808" s="37" t="s">
        <v>35</v>
      </c>
      <c r="B808" s="32">
        <f>[1]consoCURRENT!E16607</f>
        <v>23166000</v>
      </c>
      <c r="C808" s="32">
        <f>[1]consoCURRENT!F16607</f>
        <v>-1059492</v>
      </c>
      <c r="D808" s="32">
        <f>[1]consoCURRENT!G16607</f>
        <v>22106508</v>
      </c>
      <c r="E808" s="32">
        <f>[1]consoCURRENT!H16607</f>
        <v>9905972.8299999982</v>
      </c>
      <c r="F808" s="32">
        <f>[1]consoCURRENT!I16607</f>
        <v>1947233.5499999998</v>
      </c>
      <c r="G808" s="32">
        <f>[1]consoCURRENT!J16607</f>
        <v>0</v>
      </c>
      <c r="H808" s="32">
        <f>[1]consoCURRENT!K16607</f>
        <v>0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7379374.0600000005</v>
      </c>
      <c r="O808" s="32">
        <f>[1]consoCURRENT!R16607</f>
        <v>650817.05999999994</v>
      </c>
      <c r="P808" s="32">
        <f>[1]consoCURRENT!S16607</f>
        <v>1875781.7100000002</v>
      </c>
      <c r="Q808" s="32">
        <f>[1]consoCURRENT!T16607</f>
        <v>876750.39</v>
      </c>
      <c r="R808" s="32">
        <f>[1]consoCURRENT!U16607</f>
        <v>305486.36</v>
      </c>
      <c r="S808" s="32">
        <f>[1]consoCURRENT!V16607</f>
        <v>764996.8</v>
      </c>
      <c r="T808" s="32">
        <f>[1]consoCURRENT!W16607</f>
        <v>0</v>
      </c>
      <c r="U808" s="32">
        <f>[1]consoCURRENT!X16607</f>
        <v>0</v>
      </c>
      <c r="V808" s="32">
        <f>[1]consoCURRENT!Y16607</f>
        <v>0</v>
      </c>
      <c r="W808" s="32">
        <f>[1]consoCURRENT!Z16607</f>
        <v>0</v>
      </c>
      <c r="X808" s="32">
        <f>[1]consoCURRENT!AA16607</f>
        <v>0</v>
      </c>
      <c r="Y808" s="32">
        <f>[1]consoCURRENT!AB16607</f>
        <v>0</v>
      </c>
      <c r="Z808" s="32">
        <f>SUM(M808:Y808)</f>
        <v>11853206.380000001</v>
      </c>
      <c r="AA808" s="32">
        <f>D808-Z808</f>
        <v>10253301.619999999</v>
      </c>
      <c r="AB808" s="38">
        <f>Z808/D808</f>
        <v>0.53618628414763658</v>
      </c>
      <c r="AC808" s="33"/>
    </row>
    <row r="809" spans="1:29" s="34" customFormat="1" ht="18" customHeight="1" x14ac:dyDescent="0.2">
      <c r="A809" s="37" t="s">
        <v>36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>SUM(M809:Y809)</f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37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>SUM(M810:Y810)</f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38</v>
      </c>
      <c r="B811" s="40">
        <f t="shared" ref="B811:AA811" si="177">SUM(B807:B810)</f>
        <v>37130000</v>
      </c>
      <c r="C811" s="40">
        <f t="shared" si="177"/>
        <v>-1059492</v>
      </c>
      <c r="D811" s="40">
        <f t="shared" si="177"/>
        <v>36070508</v>
      </c>
      <c r="E811" s="40">
        <f t="shared" si="177"/>
        <v>16985802.59</v>
      </c>
      <c r="F811" s="40">
        <f t="shared" si="177"/>
        <v>3759967.7699999996</v>
      </c>
      <c r="G811" s="40">
        <f t="shared" si="177"/>
        <v>0</v>
      </c>
      <c r="H811" s="40">
        <f t="shared" si="177"/>
        <v>0</v>
      </c>
      <c r="I811" s="40">
        <f t="shared" si="177"/>
        <v>0</v>
      </c>
      <c r="J811" s="40">
        <f t="shared" si="177"/>
        <v>0</v>
      </c>
      <c r="K811" s="40">
        <f t="shared" si="177"/>
        <v>0</v>
      </c>
      <c r="L811" s="40">
        <f t="shared" si="177"/>
        <v>0</v>
      </c>
      <c r="M811" s="40">
        <f t="shared" si="177"/>
        <v>0</v>
      </c>
      <c r="N811" s="40">
        <f t="shared" si="177"/>
        <v>13583253.07</v>
      </c>
      <c r="O811" s="40">
        <f t="shared" si="177"/>
        <v>998647.36999999988</v>
      </c>
      <c r="P811" s="40">
        <f t="shared" si="177"/>
        <v>2403902.1500000004</v>
      </c>
      <c r="Q811" s="40">
        <f t="shared" si="177"/>
        <v>1028602.95</v>
      </c>
      <c r="R811" s="40">
        <f t="shared" si="177"/>
        <v>1299051.5099999998</v>
      </c>
      <c r="S811" s="40">
        <f t="shared" si="177"/>
        <v>1432313.31</v>
      </c>
      <c r="T811" s="40">
        <f t="shared" si="177"/>
        <v>0</v>
      </c>
      <c r="U811" s="40">
        <f t="shared" si="177"/>
        <v>0</v>
      </c>
      <c r="V811" s="40">
        <f t="shared" si="177"/>
        <v>0</v>
      </c>
      <c r="W811" s="40">
        <f t="shared" si="177"/>
        <v>0</v>
      </c>
      <c r="X811" s="40">
        <f t="shared" si="177"/>
        <v>0</v>
      </c>
      <c r="Y811" s="40">
        <f t="shared" si="177"/>
        <v>0</v>
      </c>
      <c r="Z811" s="40">
        <f t="shared" si="177"/>
        <v>20745770.359999999</v>
      </c>
      <c r="AA811" s="40">
        <f t="shared" si="177"/>
        <v>15324737.640000001</v>
      </c>
      <c r="AB811" s="41">
        <f>Z811/D811</f>
        <v>0.57514494556051166</v>
      </c>
      <c r="AC811" s="33"/>
    </row>
    <row r="812" spans="1:29" s="34" customFormat="1" ht="18" customHeight="1" x14ac:dyDescent="0.25">
      <c r="A812" s="42" t="s">
        <v>39</v>
      </c>
      <c r="B812" s="32">
        <f>[1]consoCURRENT!E16646</f>
        <v>627000</v>
      </c>
      <c r="C812" s="32">
        <f>[1]consoCURRENT!F16646</f>
        <v>-470250</v>
      </c>
      <c r="D812" s="32">
        <f>[1]consoCURRENT!G16646</f>
        <v>156750</v>
      </c>
      <c r="E812" s="32">
        <f>[1]consoCURRENT!H16646</f>
        <v>120467.49</v>
      </c>
      <c r="F812" s="32">
        <f>[1]consoCURRENT!I16646</f>
        <v>31765.96</v>
      </c>
      <c r="G812" s="32">
        <f>[1]consoCURRENT!J16646</f>
        <v>0</v>
      </c>
      <c r="H812" s="32">
        <f>[1]consoCURRENT!K16646</f>
        <v>0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48273.36</v>
      </c>
      <c r="O812" s="32">
        <f>[1]consoCURRENT!R16646</f>
        <v>37349.800000000003</v>
      </c>
      <c r="P812" s="32">
        <f>[1]consoCURRENT!S16646</f>
        <v>34844.33</v>
      </c>
      <c r="Q812" s="32">
        <f>[1]consoCURRENT!T16646</f>
        <v>31765.96</v>
      </c>
      <c r="R812" s="32">
        <f>[1]consoCURRENT!U16646</f>
        <v>0</v>
      </c>
      <c r="S812" s="32">
        <f>[1]consoCURRENT!V16646</f>
        <v>0</v>
      </c>
      <c r="T812" s="32">
        <f>[1]consoCURRENT!W16646</f>
        <v>0</v>
      </c>
      <c r="U812" s="32">
        <f>[1]consoCURRENT!X16646</f>
        <v>0</v>
      </c>
      <c r="V812" s="32">
        <f>[1]consoCURRENT!Y16646</f>
        <v>0</v>
      </c>
      <c r="W812" s="32">
        <f>[1]consoCURRENT!Z16646</f>
        <v>0</v>
      </c>
      <c r="X812" s="32">
        <f>[1]consoCURRENT!AA16646</f>
        <v>0</v>
      </c>
      <c r="Y812" s="32">
        <f>[1]consoCURRENT!AB16646</f>
        <v>0</v>
      </c>
      <c r="Z812" s="32">
        <f>SUM(M812:Y812)</f>
        <v>152233.45000000001</v>
      </c>
      <c r="AA812" s="32">
        <f>D812-Z812</f>
        <v>4516.5499999999884</v>
      </c>
      <c r="AB812" s="38">
        <f>Z812/D812</f>
        <v>0.97118628389154715</v>
      </c>
      <c r="AC812" s="33"/>
    </row>
    <row r="813" spans="1:29" s="34" customFormat="1" ht="18" customHeight="1" x14ac:dyDescent="0.25">
      <c r="A813" s="39" t="s">
        <v>40</v>
      </c>
      <c r="B813" s="40">
        <f t="shared" ref="B813:AA813" si="178">B812+B811</f>
        <v>37757000</v>
      </c>
      <c r="C813" s="40">
        <f t="shared" si="178"/>
        <v>-1529742</v>
      </c>
      <c r="D813" s="40">
        <f t="shared" si="178"/>
        <v>36227258</v>
      </c>
      <c r="E813" s="40">
        <f t="shared" si="178"/>
        <v>17106270.079999998</v>
      </c>
      <c r="F813" s="40">
        <f t="shared" si="178"/>
        <v>3791733.7299999995</v>
      </c>
      <c r="G813" s="40">
        <f t="shared" si="178"/>
        <v>0</v>
      </c>
      <c r="H813" s="40">
        <f t="shared" si="178"/>
        <v>0</v>
      </c>
      <c r="I813" s="40">
        <f t="shared" si="178"/>
        <v>0</v>
      </c>
      <c r="J813" s="40">
        <f t="shared" si="178"/>
        <v>0</v>
      </c>
      <c r="K813" s="40">
        <f t="shared" si="178"/>
        <v>0</v>
      </c>
      <c r="L813" s="40">
        <f t="shared" si="178"/>
        <v>0</v>
      </c>
      <c r="M813" s="40">
        <f t="shared" si="178"/>
        <v>0</v>
      </c>
      <c r="N813" s="40">
        <f t="shared" si="178"/>
        <v>13631526.43</v>
      </c>
      <c r="O813" s="40">
        <f t="shared" si="178"/>
        <v>1035997.1699999999</v>
      </c>
      <c r="P813" s="40">
        <f t="shared" si="178"/>
        <v>2438746.4800000004</v>
      </c>
      <c r="Q813" s="40">
        <f t="shared" si="178"/>
        <v>1060368.9099999999</v>
      </c>
      <c r="R813" s="40">
        <f t="shared" si="178"/>
        <v>1299051.5099999998</v>
      </c>
      <c r="S813" s="40">
        <f t="shared" si="178"/>
        <v>1432313.31</v>
      </c>
      <c r="T813" s="40">
        <f t="shared" si="178"/>
        <v>0</v>
      </c>
      <c r="U813" s="40">
        <f t="shared" si="178"/>
        <v>0</v>
      </c>
      <c r="V813" s="40">
        <f t="shared" si="178"/>
        <v>0</v>
      </c>
      <c r="W813" s="40">
        <f t="shared" si="178"/>
        <v>0</v>
      </c>
      <c r="X813" s="40">
        <f t="shared" si="178"/>
        <v>0</v>
      </c>
      <c r="Y813" s="40">
        <f t="shared" si="178"/>
        <v>0</v>
      </c>
      <c r="Z813" s="40">
        <f t="shared" si="178"/>
        <v>20898003.809999999</v>
      </c>
      <c r="AA813" s="40">
        <f t="shared" si="178"/>
        <v>15329254.190000001</v>
      </c>
      <c r="AB813" s="41">
        <f>Z813/D813</f>
        <v>0.57685855799519792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7" t="s">
        <v>50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34</v>
      </c>
      <c r="B817" s="32">
        <f>[1]consoCURRENT!E16707</f>
        <v>14193000</v>
      </c>
      <c r="C817" s="32">
        <f>[1]consoCURRENT!F16707</f>
        <v>0</v>
      </c>
      <c r="D817" s="32">
        <f>[1]consoCURRENT!G16707</f>
        <v>14193000</v>
      </c>
      <c r="E817" s="32">
        <f>[1]consoCURRENT!H16707</f>
        <v>2619341.9</v>
      </c>
      <c r="F817" s="32">
        <f>[1]consoCURRENT!I16707</f>
        <v>3424182.77</v>
      </c>
      <c r="G817" s="32">
        <f>[1]consoCURRENT!J16707</f>
        <v>0</v>
      </c>
      <c r="H817" s="32">
        <f>[1]consoCURRENT!K16707</f>
        <v>0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691263.7</v>
      </c>
      <c r="O817" s="32">
        <f>[1]consoCURRENT!R16707</f>
        <v>670871.90999999992</v>
      </c>
      <c r="P817" s="32">
        <f>[1]consoCURRENT!S16707</f>
        <v>1257206.2899999998</v>
      </c>
      <c r="Q817" s="32">
        <f>[1]consoCURRENT!T16707</f>
        <v>778645.37</v>
      </c>
      <c r="R817" s="32">
        <f>[1]consoCURRENT!U16707</f>
        <v>1919783.16</v>
      </c>
      <c r="S817" s="32">
        <f>[1]consoCURRENT!V16707</f>
        <v>725754.24</v>
      </c>
      <c r="T817" s="32">
        <f>[1]consoCURRENT!W16707</f>
        <v>0</v>
      </c>
      <c r="U817" s="32">
        <f>[1]consoCURRENT!X16707</f>
        <v>0</v>
      </c>
      <c r="V817" s="32">
        <f>[1]consoCURRENT!Y16707</f>
        <v>0</v>
      </c>
      <c r="W817" s="32">
        <f>[1]consoCURRENT!Z16707</f>
        <v>0</v>
      </c>
      <c r="X817" s="32">
        <f>[1]consoCURRENT!AA16707</f>
        <v>0</v>
      </c>
      <c r="Y817" s="32">
        <f>[1]consoCURRENT!AB16707</f>
        <v>0</v>
      </c>
      <c r="Z817" s="32">
        <f>SUM(M817:Y817)</f>
        <v>6043524.6699999999</v>
      </c>
      <c r="AA817" s="32">
        <f>D817-Z817</f>
        <v>8149475.3300000001</v>
      </c>
      <c r="AB817" s="38">
        <f>Z817/D817</f>
        <v>0.42581023532727402</v>
      </c>
      <c r="AC817" s="33"/>
    </row>
    <row r="818" spans="1:29" s="34" customFormat="1" ht="18" customHeight="1" x14ac:dyDescent="0.2">
      <c r="A818" s="37" t="s">
        <v>35</v>
      </c>
      <c r="B818" s="32">
        <f>[1]consoCURRENT!E16820</f>
        <v>20289000</v>
      </c>
      <c r="C818" s="32">
        <f>[1]consoCURRENT!F16820</f>
        <v>-725119</v>
      </c>
      <c r="D818" s="32">
        <f>[1]consoCURRENT!G16820</f>
        <v>19563881</v>
      </c>
      <c r="E818" s="32">
        <f>[1]consoCURRENT!H16820</f>
        <v>4900364.2700000005</v>
      </c>
      <c r="F818" s="32">
        <f>[1]consoCURRENT!I16820</f>
        <v>4442502.1700000009</v>
      </c>
      <c r="G818" s="32">
        <f>[1]consoCURRENT!J16820</f>
        <v>0</v>
      </c>
      <c r="H818" s="32">
        <f>[1]consoCURRENT!K16820</f>
        <v>0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2629296.31</v>
      </c>
      <c r="O818" s="32">
        <f>[1]consoCURRENT!R16820</f>
        <v>1044776.4300000002</v>
      </c>
      <c r="P818" s="32">
        <f>[1]consoCURRENT!S16820</f>
        <v>1226291.53</v>
      </c>
      <c r="Q818" s="32">
        <f>[1]consoCURRENT!T16820</f>
        <v>1008718.2999999999</v>
      </c>
      <c r="R818" s="32">
        <f>[1]consoCURRENT!U16820</f>
        <v>2055092.87</v>
      </c>
      <c r="S818" s="32">
        <f>[1]consoCURRENT!V16820</f>
        <v>1378691</v>
      </c>
      <c r="T818" s="32">
        <f>[1]consoCURRENT!W16820</f>
        <v>0</v>
      </c>
      <c r="U818" s="32">
        <f>[1]consoCURRENT!X16820</f>
        <v>0</v>
      </c>
      <c r="V818" s="32">
        <f>[1]consoCURRENT!Y16820</f>
        <v>0</v>
      </c>
      <c r="W818" s="32">
        <f>[1]consoCURRENT!Z16820</f>
        <v>0</v>
      </c>
      <c r="X818" s="32">
        <f>[1]consoCURRENT!AA16820</f>
        <v>0</v>
      </c>
      <c r="Y818" s="32">
        <f>[1]consoCURRENT!AB16820</f>
        <v>0</v>
      </c>
      <c r="Z818" s="32">
        <f>SUM(M818:Y818)</f>
        <v>9342866.4400000013</v>
      </c>
      <c r="AA818" s="32">
        <f>D818-Z818</f>
        <v>10221014.559999999</v>
      </c>
      <c r="AB818" s="38">
        <f>Z818/D818</f>
        <v>0.47755690397012746</v>
      </c>
      <c r="AC818" s="33"/>
    </row>
    <row r="819" spans="1:29" s="34" customFormat="1" ht="18" customHeight="1" x14ac:dyDescent="0.2">
      <c r="A819" s="37" t="s">
        <v>36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>SUM(M819:Y819)</f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37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>SUM(M820:Y820)</f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38</v>
      </c>
      <c r="B821" s="40">
        <f t="shared" ref="B821:AA821" si="179">SUM(B817:B820)</f>
        <v>34482000</v>
      </c>
      <c r="C821" s="40">
        <f t="shared" si="179"/>
        <v>-725119</v>
      </c>
      <c r="D821" s="40">
        <f t="shared" si="179"/>
        <v>33756881</v>
      </c>
      <c r="E821" s="40">
        <f t="shared" si="179"/>
        <v>7519706.1699999999</v>
      </c>
      <c r="F821" s="40">
        <f t="shared" si="179"/>
        <v>7866684.9400000013</v>
      </c>
      <c r="G821" s="40">
        <f t="shared" si="179"/>
        <v>0</v>
      </c>
      <c r="H821" s="40">
        <f t="shared" si="179"/>
        <v>0</v>
      </c>
      <c r="I821" s="40">
        <f t="shared" si="179"/>
        <v>0</v>
      </c>
      <c r="J821" s="40">
        <f t="shared" si="179"/>
        <v>0</v>
      </c>
      <c r="K821" s="40">
        <f t="shared" si="179"/>
        <v>0</v>
      </c>
      <c r="L821" s="40">
        <f t="shared" si="179"/>
        <v>0</v>
      </c>
      <c r="M821" s="40">
        <f t="shared" si="179"/>
        <v>0</v>
      </c>
      <c r="N821" s="40">
        <f t="shared" si="179"/>
        <v>3320560.01</v>
      </c>
      <c r="O821" s="40">
        <f t="shared" si="179"/>
        <v>1715648.34</v>
      </c>
      <c r="P821" s="40">
        <f t="shared" si="179"/>
        <v>2483497.8199999998</v>
      </c>
      <c r="Q821" s="40">
        <f t="shared" si="179"/>
        <v>1787363.67</v>
      </c>
      <c r="R821" s="40">
        <f t="shared" si="179"/>
        <v>3974876.0300000003</v>
      </c>
      <c r="S821" s="40">
        <f t="shared" si="179"/>
        <v>2104445.2400000002</v>
      </c>
      <c r="T821" s="40">
        <f t="shared" si="179"/>
        <v>0</v>
      </c>
      <c r="U821" s="40">
        <f t="shared" si="179"/>
        <v>0</v>
      </c>
      <c r="V821" s="40">
        <f t="shared" si="179"/>
        <v>0</v>
      </c>
      <c r="W821" s="40">
        <f t="shared" si="179"/>
        <v>0</v>
      </c>
      <c r="X821" s="40">
        <f t="shared" si="179"/>
        <v>0</v>
      </c>
      <c r="Y821" s="40">
        <f t="shared" si="179"/>
        <v>0</v>
      </c>
      <c r="Z821" s="40">
        <f t="shared" si="179"/>
        <v>15386391.110000001</v>
      </c>
      <c r="AA821" s="40">
        <f t="shared" si="179"/>
        <v>18370489.890000001</v>
      </c>
      <c r="AB821" s="41">
        <f>Z821/D821</f>
        <v>0.45580014071797692</v>
      </c>
      <c r="AC821" s="33"/>
    </row>
    <row r="822" spans="1:29" s="34" customFormat="1" ht="18" customHeight="1" x14ac:dyDescent="0.25">
      <c r="A822" s="42" t="s">
        <v>39</v>
      </c>
      <c r="B822" s="32">
        <f>[1]consoCURRENT!E16859</f>
        <v>959000</v>
      </c>
      <c r="C822" s="32">
        <f>[1]consoCURRENT!F16859</f>
        <v>-719250</v>
      </c>
      <c r="D822" s="32">
        <f>[1]consoCURRENT!G16859</f>
        <v>239750</v>
      </c>
      <c r="E822" s="32">
        <f>[1]consoCURRENT!H16859</f>
        <v>179530.08</v>
      </c>
      <c r="F822" s="32">
        <f>[1]consoCURRENT!I16859</f>
        <v>55956.959999999999</v>
      </c>
      <c r="G822" s="32">
        <f>[1]consoCURRENT!J16859</f>
        <v>0</v>
      </c>
      <c r="H822" s="32">
        <f>[1]consoCURRENT!K16859</f>
        <v>0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59479.92</v>
      </c>
      <c r="O822" s="32">
        <f>[1]consoCURRENT!R16859</f>
        <v>59479.92</v>
      </c>
      <c r="P822" s="32">
        <f>[1]consoCURRENT!S16859</f>
        <v>60570.239999999998</v>
      </c>
      <c r="Q822" s="32">
        <f>[1]consoCURRENT!T16859</f>
        <v>55956.959999999999</v>
      </c>
      <c r="R822" s="32">
        <f>[1]consoCURRENT!U16859</f>
        <v>0</v>
      </c>
      <c r="S822" s="32">
        <f>[1]consoCURRENT!V16859</f>
        <v>0</v>
      </c>
      <c r="T822" s="32">
        <f>[1]consoCURRENT!W16859</f>
        <v>0</v>
      </c>
      <c r="U822" s="32">
        <f>[1]consoCURRENT!X16859</f>
        <v>0</v>
      </c>
      <c r="V822" s="32">
        <f>[1]consoCURRENT!Y16859</f>
        <v>0</v>
      </c>
      <c r="W822" s="32">
        <f>[1]consoCURRENT!Z16859</f>
        <v>0</v>
      </c>
      <c r="X822" s="32">
        <f>[1]consoCURRENT!AA16859</f>
        <v>0</v>
      </c>
      <c r="Y822" s="32">
        <f>[1]consoCURRENT!AB16859</f>
        <v>0</v>
      </c>
      <c r="Z822" s="32">
        <f>SUM(M822:Y822)</f>
        <v>235487.03999999998</v>
      </c>
      <c r="AA822" s="32">
        <f>D822-Z822</f>
        <v>4262.960000000021</v>
      </c>
      <c r="AB822" s="38">
        <f>Z822/D822</f>
        <v>0.9822191449426485</v>
      </c>
      <c r="AC822" s="33"/>
    </row>
    <row r="823" spans="1:29" s="34" customFormat="1" ht="18" customHeight="1" x14ac:dyDescent="0.25">
      <c r="A823" s="39" t="s">
        <v>40</v>
      </c>
      <c r="B823" s="40">
        <f t="shared" ref="B823:AA823" si="180">B822+B821</f>
        <v>35441000</v>
      </c>
      <c r="C823" s="40">
        <f t="shared" si="180"/>
        <v>-1444369</v>
      </c>
      <c r="D823" s="40">
        <f t="shared" si="180"/>
        <v>33996631</v>
      </c>
      <c r="E823" s="40">
        <f t="shared" si="180"/>
        <v>7699236.25</v>
      </c>
      <c r="F823" s="40">
        <f t="shared" si="180"/>
        <v>7922641.9000000013</v>
      </c>
      <c r="G823" s="40">
        <f t="shared" si="180"/>
        <v>0</v>
      </c>
      <c r="H823" s="40">
        <f t="shared" si="180"/>
        <v>0</v>
      </c>
      <c r="I823" s="40">
        <f t="shared" si="180"/>
        <v>0</v>
      </c>
      <c r="J823" s="40">
        <f t="shared" si="180"/>
        <v>0</v>
      </c>
      <c r="K823" s="40">
        <f t="shared" si="180"/>
        <v>0</v>
      </c>
      <c r="L823" s="40">
        <f t="shared" si="180"/>
        <v>0</v>
      </c>
      <c r="M823" s="40">
        <f t="shared" si="180"/>
        <v>0</v>
      </c>
      <c r="N823" s="40">
        <f t="shared" si="180"/>
        <v>3380039.9299999997</v>
      </c>
      <c r="O823" s="40">
        <f t="shared" si="180"/>
        <v>1775128.26</v>
      </c>
      <c r="P823" s="40">
        <f t="shared" si="180"/>
        <v>2544068.06</v>
      </c>
      <c r="Q823" s="40">
        <f t="shared" si="180"/>
        <v>1843320.63</v>
      </c>
      <c r="R823" s="40">
        <f t="shared" si="180"/>
        <v>3974876.0300000003</v>
      </c>
      <c r="S823" s="40">
        <f t="shared" si="180"/>
        <v>2104445.2400000002</v>
      </c>
      <c r="T823" s="40">
        <f t="shared" si="180"/>
        <v>0</v>
      </c>
      <c r="U823" s="40">
        <f t="shared" si="180"/>
        <v>0</v>
      </c>
      <c r="V823" s="40">
        <f t="shared" si="180"/>
        <v>0</v>
      </c>
      <c r="W823" s="40">
        <f t="shared" si="180"/>
        <v>0</v>
      </c>
      <c r="X823" s="40">
        <f t="shared" si="180"/>
        <v>0</v>
      </c>
      <c r="Y823" s="40">
        <f t="shared" si="180"/>
        <v>0</v>
      </c>
      <c r="Z823" s="40">
        <f t="shared" si="180"/>
        <v>15621878.15</v>
      </c>
      <c r="AA823" s="40">
        <f t="shared" si="180"/>
        <v>18374752.850000001</v>
      </c>
      <c r="AB823" s="41">
        <f>Z823/D823</f>
        <v>0.45951253669812164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7" t="s">
        <v>51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37" t="s">
        <v>34</v>
      </c>
      <c r="B827" s="32">
        <f>[1]consoCURRENT!E16920</f>
        <v>26545000</v>
      </c>
      <c r="C827" s="32">
        <f>[1]consoCURRENT!F16920</f>
        <v>3360216</v>
      </c>
      <c r="D827" s="32">
        <f>[1]consoCURRENT!G16920</f>
        <v>29905216</v>
      </c>
      <c r="E827" s="32">
        <f>[1]consoCURRENT!H16920</f>
        <v>6750619.2400000002</v>
      </c>
      <c r="F827" s="32">
        <f>[1]consoCURRENT!I16920</f>
        <v>10223081.369999999</v>
      </c>
      <c r="G827" s="32">
        <f>[1]consoCURRENT!J16920</f>
        <v>0</v>
      </c>
      <c r="H827" s="32">
        <f>[1]consoCURRENT!K16920</f>
        <v>0</v>
      </c>
      <c r="I827" s="32">
        <f>[1]consoCURRENT!L16920</f>
        <v>0</v>
      </c>
      <c r="J827" s="32">
        <f>[1]consoCURRENT!M16920</f>
        <v>0</v>
      </c>
      <c r="K827" s="32">
        <f>[1]consoCURRENT!N16920</f>
        <v>0</v>
      </c>
      <c r="L827" s="32">
        <f>[1]consoCURRENT!O16920</f>
        <v>0</v>
      </c>
      <c r="M827" s="32">
        <f>[1]consoCURRENT!P16920</f>
        <v>0</v>
      </c>
      <c r="N827" s="32">
        <f>[1]consoCURRENT!Q16920</f>
        <v>1759547.32</v>
      </c>
      <c r="O827" s="32">
        <f>[1]consoCURRENT!R16920</f>
        <v>2087184.5399999996</v>
      </c>
      <c r="P827" s="32">
        <f>[1]consoCURRENT!S16920</f>
        <v>2903887.3800000004</v>
      </c>
      <c r="Q827" s="32">
        <f>[1]consoCURRENT!T16920</f>
        <v>2239397.1099999994</v>
      </c>
      <c r="R827" s="32">
        <f>[1]consoCURRENT!U16920</f>
        <v>4994636.1100000003</v>
      </c>
      <c r="S827" s="32">
        <f>[1]consoCURRENT!V16920</f>
        <v>2989048.1500000004</v>
      </c>
      <c r="T827" s="32">
        <f>[1]consoCURRENT!W16920</f>
        <v>0</v>
      </c>
      <c r="U827" s="32">
        <f>[1]consoCURRENT!X16920</f>
        <v>0</v>
      </c>
      <c r="V827" s="32">
        <f>[1]consoCURRENT!Y16920</f>
        <v>0</v>
      </c>
      <c r="W827" s="32">
        <f>[1]consoCURRENT!Z16920</f>
        <v>0</v>
      </c>
      <c r="X827" s="32">
        <f>[1]consoCURRENT!AA16920</f>
        <v>0</v>
      </c>
      <c r="Y827" s="32">
        <f>[1]consoCURRENT!AB16920</f>
        <v>0</v>
      </c>
      <c r="Z827" s="32">
        <f>SUM(M827:Y827)</f>
        <v>16973700.609999999</v>
      </c>
      <c r="AA827" s="32">
        <f>D827-Z827</f>
        <v>12931515.390000001</v>
      </c>
      <c r="AB827" s="38">
        <f>Z827/D827</f>
        <v>0.56758328078954523</v>
      </c>
      <c r="AC827" s="33"/>
    </row>
    <row r="828" spans="1:29" s="34" customFormat="1" ht="18" customHeight="1" x14ac:dyDescent="0.2">
      <c r="A828" s="37" t="s">
        <v>35</v>
      </c>
      <c r="B828" s="32">
        <f>[1]consoCURRENT!E17033</f>
        <v>34145000</v>
      </c>
      <c r="C828" s="32">
        <f>[1]consoCURRENT!F17033</f>
        <v>-6775216</v>
      </c>
      <c r="D828" s="32">
        <f>[1]consoCURRENT!G17033</f>
        <v>27369784</v>
      </c>
      <c r="E828" s="32">
        <f>[1]consoCURRENT!H17033</f>
        <v>18550824.949999999</v>
      </c>
      <c r="F828" s="32">
        <f>[1]consoCURRENT!I17033</f>
        <v>2038318.5300000005</v>
      </c>
      <c r="G828" s="32">
        <f>[1]consoCURRENT!J17033</f>
        <v>0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506033.70000000007</v>
      </c>
      <c r="O828" s="32">
        <f>[1]consoCURRENT!R17033</f>
        <v>10939124.18</v>
      </c>
      <c r="P828" s="32">
        <f>[1]consoCURRENT!S17033</f>
        <v>7105667.0699999994</v>
      </c>
      <c r="Q828" s="32">
        <f>[1]consoCURRENT!T17033</f>
        <v>2093987.73</v>
      </c>
      <c r="R828" s="32">
        <f>[1]consoCURRENT!U17033</f>
        <v>2102003.9900000002</v>
      </c>
      <c r="S828" s="32">
        <f>[1]consoCURRENT!V17033</f>
        <v>-2157673.19</v>
      </c>
      <c r="T828" s="32">
        <f>[1]consoCURRENT!W17033</f>
        <v>0</v>
      </c>
      <c r="U828" s="32">
        <f>[1]consoCURRENT!X17033</f>
        <v>0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>SUM(M828:Y828)</f>
        <v>20589143.48</v>
      </c>
      <c r="AA828" s="32">
        <f>D828-Z828</f>
        <v>6780640.5199999996</v>
      </c>
      <c r="AB828" s="38">
        <f>Z828/D828</f>
        <v>0.75225816469724427</v>
      </c>
      <c r="AC828" s="33"/>
    </row>
    <row r="829" spans="1:29" s="34" customFormat="1" ht="18" customHeight="1" x14ac:dyDescent="0.2">
      <c r="A829" s="37" t="s">
        <v>36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>SUM(M829:Y829)</f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37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>SUM(M830:Y830)</f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38</v>
      </c>
      <c r="B831" s="40">
        <f t="shared" ref="B831:AA831" si="181">SUM(B827:B830)</f>
        <v>60690000</v>
      </c>
      <c r="C831" s="40">
        <f t="shared" si="181"/>
        <v>-3415000</v>
      </c>
      <c r="D831" s="40">
        <f t="shared" si="181"/>
        <v>57275000</v>
      </c>
      <c r="E831" s="40">
        <f t="shared" si="181"/>
        <v>25301444.189999998</v>
      </c>
      <c r="F831" s="40">
        <f t="shared" si="181"/>
        <v>12261399.9</v>
      </c>
      <c r="G831" s="40">
        <f t="shared" si="181"/>
        <v>0</v>
      </c>
      <c r="H831" s="40">
        <f t="shared" si="181"/>
        <v>0</v>
      </c>
      <c r="I831" s="40">
        <f t="shared" si="181"/>
        <v>0</v>
      </c>
      <c r="J831" s="40">
        <f t="shared" si="181"/>
        <v>0</v>
      </c>
      <c r="K831" s="40">
        <f t="shared" si="181"/>
        <v>0</v>
      </c>
      <c r="L831" s="40">
        <f t="shared" si="181"/>
        <v>0</v>
      </c>
      <c r="M831" s="40">
        <f t="shared" si="181"/>
        <v>0</v>
      </c>
      <c r="N831" s="40">
        <f t="shared" si="181"/>
        <v>2265581.02</v>
      </c>
      <c r="O831" s="40">
        <f t="shared" si="181"/>
        <v>13026308.719999999</v>
      </c>
      <c r="P831" s="40">
        <f t="shared" si="181"/>
        <v>10009554.449999999</v>
      </c>
      <c r="Q831" s="40">
        <f t="shared" si="181"/>
        <v>4333384.84</v>
      </c>
      <c r="R831" s="40">
        <f t="shared" si="181"/>
        <v>7096640.1000000006</v>
      </c>
      <c r="S831" s="40">
        <f t="shared" si="181"/>
        <v>831374.96000000043</v>
      </c>
      <c r="T831" s="40">
        <f t="shared" si="181"/>
        <v>0</v>
      </c>
      <c r="U831" s="40">
        <f t="shared" si="181"/>
        <v>0</v>
      </c>
      <c r="V831" s="40">
        <f t="shared" si="181"/>
        <v>0</v>
      </c>
      <c r="W831" s="40">
        <f t="shared" si="181"/>
        <v>0</v>
      </c>
      <c r="X831" s="40">
        <f t="shared" si="181"/>
        <v>0</v>
      </c>
      <c r="Y831" s="40">
        <f t="shared" si="181"/>
        <v>0</v>
      </c>
      <c r="Z831" s="40">
        <f t="shared" si="181"/>
        <v>37562844.090000004</v>
      </c>
      <c r="AA831" s="40">
        <f t="shared" si="181"/>
        <v>19712155.91</v>
      </c>
      <c r="AB831" s="41">
        <f>Z831/D831</f>
        <v>0.655833157398516</v>
      </c>
      <c r="AC831" s="33"/>
    </row>
    <row r="832" spans="1:29" s="34" customFormat="1" ht="18" customHeight="1" x14ac:dyDescent="0.25">
      <c r="A832" s="42" t="s">
        <v>39</v>
      </c>
      <c r="B832" s="32">
        <f>[1]consoCURRENT!E17072</f>
        <v>1880000</v>
      </c>
      <c r="C832" s="32">
        <f>[1]consoCURRENT!F17072</f>
        <v>-1410000</v>
      </c>
      <c r="D832" s="32">
        <f>[1]consoCURRENT!G17072</f>
        <v>470000</v>
      </c>
      <c r="E832" s="32">
        <f>[1]consoCURRENT!H17072</f>
        <v>485975.37</v>
      </c>
      <c r="F832" s="32">
        <f>[1]consoCURRENT!I17072</f>
        <v>180972.7300000001</v>
      </c>
      <c r="G832" s="32">
        <f>[1]consoCURRENT!J17072</f>
        <v>0</v>
      </c>
      <c r="H832" s="32">
        <f>[1]consoCURRENT!K17072</f>
        <v>0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0</v>
      </c>
      <c r="O832" s="32">
        <f>[1]consoCURRENT!R17072</f>
        <v>159092.04</v>
      </c>
      <c r="P832" s="32">
        <f>[1]consoCURRENT!S17072</f>
        <v>326883.32999999996</v>
      </c>
      <c r="Q832" s="32">
        <f>[1]consoCURRENT!T17072</f>
        <v>180972.7300000001</v>
      </c>
      <c r="R832" s="32">
        <f>[1]consoCURRENT!U17072</f>
        <v>0</v>
      </c>
      <c r="S832" s="32">
        <f>[1]consoCURRENT!V17072</f>
        <v>0</v>
      </c>
      <c r="T832" s="32">
        <f>[1]consoCURRENT!W17072</f>
        <v>0</v>
      </c>
      <c r="U832" s="32">
        <f>[1]consoCURRENT!X17072</f>
        <v>0</v>
      </c>
      <c r="V832" s="32">
        <f>[1]consoCURRENT!Y17072</f>
        <v>0</v>
      </c>
      <c r="W832" s="32">
        <f>[1]consoCURRENT!Z17072</f>
        <v>0</v>
      </c>
      <c r="X832" s="32">
        <f>[1]consoCURRENT!AA17072</f>
        <v>0</v>
      </c>
      <c r="Y832" s="32">
        <f>[1]consoCURRENT!AB17072</f>
        <v>0</v>
      </c>
      <c r="Z832" s="32">
        <f>SUM(M832:Y832)</f>
        <v>666948.10000000009</v>
      </c>
      <c r="AA832" s="32">
        <f>D832-Z832</f>
        <v>-196948.10000000009</v>
      </c>
      <c r="AB832" s="38">
        <f>Z832/D832</f>
        <v>1.4190385106382981</v>
      </c>
      <c r="AC832" s="33"/>
    </row>
    <row r="833" spans="1:29" s="34" customFormat="1" ht="18" customHeight="1" x14ac:dyDescent="0.25">
      <c r="A833" s="39" t="s">
        <v>40</v>
      </c>
      <c r="B833" s="40">
        <f t="shared" ref="B833:AA833" si="182">B832+B831</f>
        <v>62570000</v>
      </c>
      <c r="C833" s="40">
        <f t="shared" si="182"/>
        <v>-4825000</v>
      </c>
      <c r="D833" s="40">
        <f t="shared" si="182"/>
        <v>57745000</v>
      </c>
      <c r="E833" s="40">
        <f t="shared" si="182"/>
        <v>25787419.559999999</v>
      </c>
      <c r="F833" s="40">
        <f t="shared" si="182"/>
        <v>12442372.630000001</v>
      </c>
      <c r="G833" s="40">
        <f t="shared" si="182"/>
        <v>0</v>
      </c>
      <c r="H833" s="40">
        <f t="shared" si="182"/>
        <v>0</v>
      </c>
      <c r="I833" s="40">
        <f t="shared" si="182"/>
        <v>0</v>
      </c>
      <c r="J833" s="40">
        <f t="shared" si="182"/>
        <v>0</v>
      </c>
      <c r="K833" s="40">
        <f t="shared" si="182"/>
        <v>0</v>
      </c>
      <c r="L833" s="40">
        <f t="shared" si="182"/>
        <v>0</v>
      </c>
      <c r="M833" s="40">
        <f t="shared" si="182"/>
        <v>0</v>
      </c>
      <c r="N833" s="40">
        <f t="shared" si="182"/>
        <v>2265581.02</v>
      </c>
      <c r="O833" s="40">
        <f t="shared" si="182"/>
        <v>13185400.759999998</v>
      </c>
      <c r="P833" s="40">
        <f t="shared" si="182"/>
        <v>10336437.779999999</v>
      </c>
      <c r="Q833" s="40">
        <f t="shared" si="182"/>
        <v>4514357.57</v>
      </c>
      <c r="R833" s="40">
        <f t="shared" si="182"/>
        <v>7096640.1000000006</v>
      </c>
      <c r="S833" s="40">
        <f t="shared" si="182"/>
        <v>831374.96000000043</v>
      </c>
      <c r="T833" s="40">
        <f t="shared" si="182"/>
        <v>0</v>
      </c>
      <c r="U833" s="40">
        <f t="shared" si="182"/>
        <v>0</v>
      </c>
      <c r="V833" s="40">
        <f t="shared" si="182"/>
        <v>0</v>
      </c>
      <c r="W833" s="40">
        <f t="shared" si="182"/>
        <v>0</v>
      </c>
      <c r="X833" s="40">
        <f t="shared" si="182"/>
        <v>0</v>
      </c>
      <c r="Y833" s="40">
        <f t="shared" si="182"/>
        <v>0</v>
      </c>
      <c r="Z833" s="40">
        <f t="shared" si="182"/>
        <v>38229792.190000005</v>
      </c>
      <c r="AA833" s="40">
        <f t="shared" si="182"/>
        <v>19515207.809999999</v>
      </c>
      <c r="AB833" s="41">
        <f>Z833/D833</f>
        <v>0.66204506346869862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7" t="s">
        <v>52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34</v>
      </c>
      <c r="B837" s="32">
        <f>[1]consoCURRENT!E17133</f>
        <v>24048000</v>
      </c>
      <c r="C837" s="32">
        <f>[1]consoCURRENT!F17133</f>
        <v>1.0186340659856796E-10</v>
      </c>
      <c r="D837" s="32">
        <f>[1]consoCURRENT!G17133</f>
        <v>24048000</v>
      </c>
      <c r="E837" s="32">
        <f>[1]consoCURRENT!H17133</f>
        <v>5309706.1900000013</v>
      </c>
      <c r="F837" s="32">
        <f>[1]consoCURRENT!I17133</f>
        <v>6129295.5200000005</v>
      </c>
      <c r="G837" s="32">
        <f>[1]consoCURRENT!J17133</f>
        <v>0</v>
      </c>
      <c r="H837" s="32">
        <f>[1]consoCURRENT!K17133</f>
        <v>0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1228489.8800000001</v>
      </c>
      <c r="O837" s="32">
        <f>[1]consoCURRENT!R17133</f>
        <v>2021987.6800000002</v>
      </c>
      <c r="P837" s="32">
        <f>[1]consoCURRENT!S17133</f>
        <v>2059228.63</v>
      </c>
      <c r="Q837" s="32">
        <f>[1]consoCURRENT!T17133</f>
        <v>1634320.63</v>
      </c>
      <c r="R837" s="32">
        <f>[1]consoCURRENT!U17133</f>
        <v>2872984.52</v>
      </c>
      <c r="S837" s="32">
        <f>[1]consoCURRENT!V17133</f>
        <v>1621990.3699999999</v>
      </c>
      <c r="T837" s="32">
        <f>[1]consoCURRENT!W17133</f>
        <v>0</v>
      </c>
      <c r="U837" s="32">
        <f>[1]consoCURRENT!X17133</f>
        <v>0</v>
      </c>
      <c r="V837" s="32">
        <f>[1]consoCURRENT!Y17133</f>
        <v>0</v>
      </c>
      <c r="W837" s="32">
        <f>[1]consoCURRENT!Z17133</f>
        <v>0</v>
      </c>
      <c r="X837" s="32">
        <f>[1]consoCURRENT!AA17133</f>
        <v>0</v>
      </c>
      <c r="Y837" s="32">
        <f>[1]consoCURRENT!AB17133</f>
        <v>0</v>
      </c>
      <c r="Z837" s="32">
        <f>SUM(M837:Y837)</f>
        <v>11439001.709999999</v>
      </c>
      <c r="AA837" s="32">
        <f>D837-Z837</f>
        <v>12608998.290000001</v>
      </c>
      <c r="AB837" s="38">
        <f>Z837/D837</f>
        <v>0.47567372380239514</v>
      </c>
      <c r="AC837" s="33"/>
    </row>
    <row r="838" spans="1:29" s="34" customFormat="1" ht="18" customHeight="1" x14ac:dyDescent="0.2">
      <c r="A838" s="37" t="s">
        <v>35</v>
      </c>
      <c r="B838" s="32">
        <f>[1]consoCURRENT!E17246</f>
        <v>38583000</v>
      </c>
      <c r="C838" s="32">
        <f>[1]consoCURRENT!F17246</f>
        <v>-3134304.0000000005</v>
      </c>
      <c r="D838" s="32">
        <f>[1]consoCURRENT!G17246</f>
        <v>35448696</v>
      </c>
      <c r="E838" s="32">
        <f>[1]consoCURRENT!H17246</f>
        <v>6989238.2699999996</v>
      </c>
      <c r="F838" s="32">
        <f>[1]consoCURRENT!I17246</f>
        <v>5761431.4600000009</v>
      </c>
      <c r="G838" s="32">
        <f>[1]consoCURRENT!J17246</f>
        <v>0</v>
      </c>
      <c r="H838" s="32">
        <f>[1]consoCURRENT!K17246</f>
        <v>0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648183.85</v>
      </c>
      <c r="O838" s="32">
        <f>[1]consoCURRENT!R17246</f>
        <v>3803421.0100000007</v>
      </c>
      <c r="P838" s="32">
        <f>[1]consoCURRENT!S17246</f>
        <v>2537633.41</v>
      </c>
      <c r="Q838" s="32">
        <f>[1]consoCURRENT!T17246</f>
        <v>1642721.6800000002</v>
      </c>
      <c r="R838" s="32">
        <f>[1]consoCURRENT!U17246</f>
        <v>1304596.5900000001</v>
      </c>
      <c r="S838" s="32">
        <f>[1]consoCURRENT!V17246</f>
        <v>2814113.19</v>
      </c>
      <c r="T838" s="32">
        <f>[1]consoCURRENT!W17246</f>
        <v>0</v>
      </c>
      <c r="U838" s="32">
        <f>[1]consoCURRENT!X17246</f>
        <v>0</v>
      </c>
      <c r="V838" s="32">
        <f>[1]consoCURRENT!Y17246</f>
        <v>0</v>
      </c>
      <c r="W838" s="32">
        <f>[1]consoCURRENT!Z17246</f>
        <v>0</v>
      </c>
      <c r="X838" s="32">
        <f>[1]consoCURRENT!AA17246</f>
        <v>0</v>
      </c>
      <c r="Y838" s="32">
        <f>[1]consoCURRENT!AB17246</f>
        <v>0</v>
      </c>
      <c r="Z838" s="32">
        <f>SUM(M838:Y838)</f>
        <v>12750669.73</v>
      </c>
      <c r="AA838" s="32">
        <f>D838-Z838</f>
        <v>22698026.27</v>
      </c>
      <c r="AB838" s="38">
        <f>Z838/D838</f>
        <v>0.35969361834917707</v>
      </c>
      <c r="AC838" s="33"/>
    </row>
    <row r="839" spans="1:29" s="34" customFormat="1" ht="18" customHeight="1" x14ac:dyDescent="0.2">
      <c r="A839" s="37" t="s">
        <v>36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>SUM(M839:Y839)</f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37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>SUM(M840:Y840)</f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38</v>
      </c>
      <c r="B841" s="40">
        <f t="shared" ref="B841:AA841" si="183">SUM(B837:B840)</f>
        <v>62631000</v>
      </c>
      <c r="C841" s="40">
        <f t="shared" si="183"/>
        <v>-3134304.0000000005</v>
      </c>
      <c r="D841" s="40">
        <f t="shared" si="183"/>
        <v>59496696</v>
      </c>
      <c r="E841" s="40">
        <f t="shared" si="183"/>
        <v>12298944.460000001</v>
      </c>
      <c r="F841" s="40">
        <f t="shared" si="183"/>
        <v>11890726.98</v>
      </c>
      <c r="G841" s="40">
        <f t="shared" si="183"/>
        <v>0</v>
      </c>
      <c r="H841" s="40">
        <f t="shared" si="183"/>
        <v>0</v>
      </c>
      <c r="I841" s="40">
        <f t="shared" si="183"/>
        <v>0</v>
      </c>
      <c r="J841" s="40">
        <f t="shared" si="183"/>
        <v>0</v>
      </c>
      <c r="K841" s="40">
        <f t="shared" si="183"/>
        <v>0</v>
      </c>
      <c r="L841" s="40">
        <f t="shared" si="183"/>
        <v>0</v>
      </c>
      <c r="M841" s="40">
        <f t="shared" si="183"/>
        <v>0</v>
      </c>
      <c r="N841" s="40">
        <f t="shared" si="183"/>
        <v>1876673.73</v>
      </c>
      <c r="O841" s="40">
        <f t="shared" si="183"/>
        <v>5825408.6900000013</v>
      </c>
      <c r="P841" s="40">
        <f t="shared" si="183"/>
        <v>4596862.04</v>
      </c>
      <c r="Q841" s="40">
        <f t="shared" si="183"/>
        <v>3277042.31</v>
      </c>
      <c r="R841" s="40">
        <f t="shared" si="183"/>
        <v>4177581.1100000003</v>
      </c>
      <c r="S841" s="40">
        <f t="shared" si="183"/>
        <v>4436103.5599999996</v>
      </c>
      <c r="T841" s="40">
        <f t="shared" si="183"/>
        <v>0</v>
      </c>
      <c r="U841" s="40">
        <f t="shared" si="183"/>
        <v>0</v>
      </c>
      <c r="V841" s="40">
        <f t="shared" si="183"/>
        <v>0</v>
      </c>
      <c r="W841" s="40">
        <f t="shared" si="183"/>
        <v>0</v>
      </c>
      <c r="X841" s="40">
        <f t="shared" si="183"/>
        <v>0</v>
      </c>
      <c r="Y841" s="40">
        <f t="shared" si="183"/>
        <v>0</v>
      </c>
      <c r="Z841" s="40">
        <f t="shared" si="183"/>
        <v>24189671.439999998</v>
      </c>
      <c r="AA841" s="40">
        <f t="shared" si="183"/>
        <v>35307024.560000002</v>
      </c>
      <c r="AB841" s="41">
        <f>Z841/D841</f>
        <v>0.40657167651796999</v>
      </c>
      <c r="AC841" s="33"/>
    </row>
    <row r="842" spans="1:29" s="34" customFormat="1" ht="18" customHeight="1" x14ac:dyDescent="0.25">
      <c r="A842" s="42" t="s">
        <v>39</v>
      </c>
      <c r="B842" s="32">
        <f>[1]consoCURRENT!E17285</f>
        <v>1477000</v>
      </c>
      <c r="C842" s="32">
        <f>[1]consoCURRENT!F17285</f>
        <v>-1107750</v>
      </c>
      <c r="D842" s="32">
        <f>[1]consoCURRENT!G17285</f>
        <v>369250</v>
      </c>
      <c r="E842" s="32">
        <f>[1]consoCURRENT!H17285</f>
        <v>385513.92000000004</v>
      </c>
      <c r="F842" s="32">
        <f>[1]consoCURRENT!I17285</f>
        <v>74573.820000000007</v>
      </c>
      <c r="G842" s="32">
        <f>[1]consoCURRENT!J17285</f>
        <v>0</v>
      </c>
      <c r="H842" s="32">
        <f>[1]consoCURRENT!K17285</f>
        <v>0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122947.44</v>
      </c>
      <c r="O842" s="32">
        <f>[1]consoCURRENT!R17285</f>
        <v>122947.44</v>
      </c>
      <c r="P842" s="32">
        <f>[1]consoCURRENT!S17285</f>
        <v>139619.04</v>
      </c>
      <c r="Q842" s="32">
        <f>[1]consoCURRENT!T17285</f>
        <v>0</v>
      </c>
      <c r="R842" s="32">
        <f>[1]consoCURRENT!U17285</f>
        <v>74573.820000000007</v>
      </c>
      <c r="S842" s="32">
        <f>[1]consoCURRENT!V17285</f>
        <v>0</v>
      </c>
      <c r="T842" s="32">
        <f>[1]consoCURRENT!W17285</f>
        <v>0</v>
      </c>
      <c r="U842" s="32">
        <f>[1]consoCURRENT!X17285</f>
        <v>0</v>
      </c>
      <c r="V842" s="32">
        <f>[1]consoCURRENT!Y17285</f>
        <v>0</v>
      </c>
      <c r="W842" s="32">
        <f>[1]consoCURRENT!Z17285</f>
        <v>0</v>
      </c>
      <c r="X842" s="32">
        <f>[1]consoCURRENT!AA17285</f>
        <v>0</v>
      </c>
      <c r="Y842" s="32">
        <f>[1]consoCURRENT!AB17285</f>
        <v>0</v>
      </c>
      <c r="Z842" s="32">
        <f>SUM(M842:Y842)</f>
        <v>460087.74000000005</v>
      </c>
      <c r="AA842" s="32">
        <f>D842-Z842</f>
        <v>-90837.740000000049</v>
      </c>
      <c r="AB842" s="38">
        <f>Z842/D842</f>
        <v>1.2460060663507111</v>
      </c>
      <c r="AC842" s="33"/>
    </row>
    <row r="843" spans="1:29" s="34" customFormat="1" ht="18" customHeight="1" x14ac:dyDescent="0.25">
      <c r="A843" s="39" t="s">
        <v>40</v>
      </c>
      <c r="B843" s="40">
        <f t="shared" ref="B843:AA843" si="184">B842+B841</f>
        <v>64108000</v>
      </c>
      <c r="C843" s="40">
        <f t="shared" si="184"/>
        <v>-4242054</v>
      </c>
      <c r="D843" s="40">
        <f t="shared" si="184"/>
        <v>59865946</v>
      </c>
      <c r="E843" s="40">
        <f t="shared" si="184"/>
        <v>12684458.380000001</v>
      </c>
      <c r="F843" s="40">
        <f t="shared" si="184"/>
        <v>11965300.800000001</v>
      </c>
      <c r="G843" s="40">
        <f t="shared" si="184"/>
        <v>0</v>
      </c>
      <c r="H843" s="40">
        <f t="shared" si="184"/>
        <v>0</v>
      </c>
      <c r="I843" s="40">
        <f t="shared" si="184"/>
        <v>0</v>
      </c>
      <c r="J843" s="40">
        <f t="shared" si="184"/>
        <v>0</v>
      </c>
      <c r="K843" s="40">
        <f t="shared" si="184"/>
        <v>0</v>
      </c>
      <c r="L843" s="40">
        <f t="shared" si="184"/>
        <v>0</v>
      </c>
      <c r="M843" s="40">
        <f t="shared" si="184"/>
        <v>0</v>
      </c>
      <c r="N843" s="40">
        <f t="shared" si="184"/>
        <v>1999621.17</v>
      </c>
      <c r="O843" s="40">
        <f t="shared" si="184"/>
        <v>5948356.1300000018</v>
      </c>
      <c r="P843" s="40">
        <f t="shared" si="184"/>
        <v>4736481.08</v>
      </c>
      <c r="Q843" s="40">
        <f t="shared" si="184"/>
        <v>3277042.31</v>
      </c>
      <c r="R843" s="40">
        <f t="shared" si="184"/>
        <v>4252154.9300000006</v>
      </c>
      <c r="S843" s="40">
        <f t="shared" si="184"/>
        <v>4436103.5599999996</v>
      </c>
      <c r="T843" s="40">
        <f t="shared" si="184"/>
        <v>0</v>
      </c>
      <c r="U843" s="40">
        <f t="shared" si="184"/>
        <v>0</v>
      </c>
      <c r="V843" s="40">
        <f t="shared" si="184"/>
        <v>0</v>
      </c>
      <c r="W843" s="40">
        <f t="shared" si="184"/>
        <v>0</v>
      </c>
      <c r="X843" s="40">
        <f t="shared" si="184"/>
        <v>0</v>
      </c>
      <c r="Y843" s="40">
        <f t="shared" si="184"/>
        <v>0</v>
      </c>
      <c r="Z843" s="40">
        <f t="shared" si="184"/>
        <v>24649759.179999996</v>
      </c>
      <c r="AA843" s="40">
        <f t="shared" si="184"/>
        <v>35216186.82</v>
      </c>
      <c r="AB843" s="41">
        <f>Z843/D843</f>
        <v>0.41174926359636904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7" t="s">
        <v>53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34</v>
      </c>
      <c r="B847" s="32">
        <f>[1]consoCURRENT!E17346</f>
        <v>29629000</v>
      </c>
      <c r="C847" s="32">
        <f>[1]consoCURRENT!F17346</f>
        <v>0</v>
      </c>
      <c r="D847" s="32">
        <f>[1]consoCURRENT!G17346</f>
        <v>29629000</v>
      </c>
      <c r="E847" s="32">
        <f>[1]consoCURRENT!H17346</f>
        <v>10172577.379999999</v>
      </c>
      <c r="F847" s="32">
        <f>[1]consoCURRENT!I17346</f>
        <v>8438407.9500000011</v>
      </c>
      <c r="G847" s="32">
        <f>[1]consoCURRENT!J17346</f>
        <v>0</v>
      </c>
      <c r="H847" s="32">
        <f>[1]consoCURRENT!K17346</f>
        <v>0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1646190.53</v>
      </c>
      <c r="O847" s="32">
        <f>[1]consoCURRENT!R17346</f>
        <v>3132804.57</v>
      </c>
      <c r="P847" s="32">
        <f>[1]consoCURRENT!S17346</f>
        <v>5393582.2800000003</v>
      </c>
      <c r="Q847" s="32">
        <f>[1]consoCURRENT!T17346</f>
        <v>2528993.5</v>
      </c>
      <c r="R847" s="32">
        <f>[1]consoCURRENT!U17346</f>
        <v>3024359.3600000003</v>
      </c>
      <c r="S847" s="32">
        <f>[1]consoCURRENT!V17346</f>
        <v>2885055.0900000003</v>
      </c>
      <c r="T847" s="32">
        <f>[1]consoCURRENT!W17346</f>
        <v>0</v>
      </c>
      <c r="U847" s="32">
        <f>[1]consoCURRENT!X17346</f>
        <v>0</v>
      </c>
      <c r="V847" s="32">
        <f>[1]consoCURRENT!Y17346</f>
        <v>0</v>
      </c>
      <c r="W847" s="32">
        <f>[1]consoCURRENT!Z17346</f>
        <v>0</v>
      </c>
      <c r="X847" s="32">
        <f>[1]consoCURRENT!AA17346</f>
        <v>0</v>
      </c>
      <c r="Y847" s="32">
        <f>[1]consoCURRENT!AB17346</f>
        <v>0</v>
      </c>
      <c r="Z847" s="32">
        <f>SUM(M847:Y847)</f>
        <v>18610985.329999998</v>
      </c>
      <c r="AA847" s="32">
        <f>D847-Z847</f>
        <v>11018014.670000002</v>
      </c>
      <c r="AB847" s="38">
        <f>Z847/D847</f>
        <v>0.62813410273718306</v>
      </c>
      <c r="AC847" s="33"/>
    </row>
    <row r="848" spans="1:29" s="34" customFormat="1" ht="18" customHeight="1" x14ac:dyDescent="0.2">
      <c r="A848" s="37" t="s">
        <v>35</v>
      </c>
      <c r="B848" s="32">
        <f>[1]consoCURRENT!E17459</f>
        <v>150564000</v>
      </c>
      <c r="C848" s="32">
        <f>[1]consoCURRENT!F17459</f>
        <v>-31766886</v>
      </c>
      <c r="D848" s="32">
        <f>[1]consoCURRENT!G17459</f>
        <v>118797114</v>
      </c>
      <c r="E848" s="32">
        <f>[1]consoCURRENT!H17459</f>
        <v>24265284.419999998</v>
      </c>
      <c r="F848" s="32">
        <f>[1]consoCURRENT!I17459</f>
        <v>6103240.7700000014</v>
      </c>
      <c r="G848" s="32">
        <f>[1]consoCURRENT!J17459</f>
        <v>0</v>
      </c>
      <c r="H848" s="32">
        <f>[1]consoCURRENT!K17459</f>
        <v>0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4047936.5999999996</v>
      </c>
      <c r="O848" s="32">
        <f>[1]consoCURRENT!R17459</f>
        <v>14187264.08</v>
      </c>
      <c r="P848" s="32">
        <f>[1]consoCURRENT!S17459</f>
        <v>6030083.7400000002</v>
      </c>
      <c r="Q848" s="32">
        <f>[1]consoCURRENT!T17459</f>
        <v>3604597.2399999998</v>
      </c>
      <c r="R848" s="32">
        <f>[1]consoCURRENT!U17459</f>
        <v>-9838305.3500000015</v>
      </c>
      <c r="S848" s="32">
        <f>[1]consoCURRENT!V17459</f>
        <v>12336948.879999999</v>
      </c>
      <c r="T848" s="32">
        <f>[1]consoCURRENT!W17459</f>
        <v>0</v>
      </c>
      <c r="U848" s="32">
        <f>[1]consoCURRENT!X17459</f>
        <v>0</v>
      </c>
      <c r="V848" s="32">
        <f>[1]consoCURRENT!Y17459</f>
        <v>0</v>
      </c>
      <c r="W848" s="32">
        <f>[1]consoCURRENT!Z17459</f>
        <v>0</v>
      </c>
      <c r="X848" s="32">
        <f>[1]consoCURRENT!AA17459</f>
        <v>0</v>
      </c>
      <c r="Y848" s="32">
        <f>[1]consoCURRENT!AB17459</f>
        <v>0</v>
      </c>
      <c r="Z848" s="32">
        <f>SUM(M848:Y848)</f>
        <v>30368525.189999998</v>
      </c>
      <c r="AA848" s="32">
        <f>D848-Z848</f>
        <v>88428588.810000002</v>
      </c>
      <c r="AB848" s="38">
        <f>Z848/D848</f>
        <v>0.25563352650132559</v>
      </c>
      <c r="AC848" s="33"/>
    </row>
    <row r="849" spans="1:29" s="34" customFormat="1" ht="18" customHeight="1" x14ac:dyDescent="0.2">
      <c r="A849" s="37" t="s">
        <v>36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>SUM(M849:Y849)</f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37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>SUM(M850:Y850)</f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38</v>
      </c>
      <c r="B851" s="40">
        <f t="shared" ref="B851:AA851" si="185">SUM(B847:B850)</f>
        <v>180193000</v>
      </c>
      <c r="C851" s="40">
        <f t="shared" si="185"/>
        <v>-31766886</v>
      </c>
      <c r="D851" s="40">
        <f t="shared" si="185"/>
        <v>148426114</v>
      </c>
      <c r="E851" s="40">
        <f t="shared" si="185"/>
        <v>34437861.799999997</v>
      </c>
      <c r="F851" s="40">
        <f t="shared" si="185"/>
        <v>14541648.720000003</v>
      </c>
      <c r="G851" s="40">
        <f t="shared" si="185"/>
        <v>0</v>
      </c>
      <c r="H851" s="40">
        <f t="shared" si="185"/>
        <v>0</v>
      </c>
      <c r="I851" s="40">
        <f t="shared" si="185"/>
        <v>0</v>
      </c>
      <c r="J851" s="40">
        <f t="shared" si="185"/>
        <v>0</v>
      </c>
      <c r="K851" s="40">
        <f t="shared" si="185"/>
        <v>0</v>
      </c>
      <c r="L851" s="40">
        <f t="shared" si="185"/>
        <v>0</v>
      </c>
      <c r="M851" s="40">
        <f t="shared" si="185"/>
        <v>0</v>
      </c>
      <c r="N851" s="40">
        <f t="shared" si="185"/>
        <v>5694127.1299999999</v>
      </c>
      <c r="O851" s="40">
        <f t="shared" si="185"/>
        <v>17320068.649999999</v>
      </c>
      <c r="P851" s="40">
        <f t="shared" si="185"/>
        <v>11423666.02</v>
      </c>
      <c r="Q851" s="40">
        <f t="shared" si="185"/>
        <v>6133590.7400000002</v>
      </c>
      <c r="R851" s="40">
        <f t="shared" si="185"/>
        <v>-6813945.9900000012</v>
      </c>
      <c r="S851" s="40">
        <f t="shared" si="185"/>
        <v>15222003.969999999</v>
      </c>
      <c r="T851" s="40">
        <f t="shared" si="185"/>
        <v>0</v>
      </c>
      <c r="U851" s="40">
        <f t="shared" si="185"/>
        <v>0</v>
      </c>
      <c r="V851" s="40">
        <f t="shared" si="185"/>
        <v>0</v>
      </c>
      <c r="W851" s="40">
        <f t="shared" si="185"/>
        <v>0</v>
      </c>
      <c r="X851" s="40">
        <f t="shared" si="185"/>
        <v>0</v>
      </c>
      <c r="Y851" s="40">
        <f t="shared" si="185"/>
        <v>0</v>
      </c>
      <c r="Z851" s="40">
        <f t="shared" si="185"/>
        <v>48979510.519999996</v>
      </c>
      <c r="AA851" s="40">
        <f t="shared" si="185"/>
        <v>99446603.480000004</v>
      </c>
      <c r="AB851" s="41">
        <f>Z851/D851</f>
        <v>0.3299925410699629</v>
      </c>
      <c r="AC851" s="33"/>
    </row>
    <row r="852" spans="1:29" s="34" customFormat="1" ht="18" customHeight="1" x14ac:dyDescent="0.25">
      <c r="A852" s="42" t="s">
        <v>39</v>
      </c>
      <c r="B852" s="32">
        <f>[1]consoCURRENT!E17498</f>
        <v>2040000</v>
      </c>
      <c r="C852" s="32">
        <f>[1]consoCURRENT!F17498</f>
        <v>-1530000</v>
      </c>
      <c r="D852" s="32">
        <f>[1]consoCURRENT!G17498</f>
        <v>510000</v>
      </c>
      <c r="E852" s="32">
        <f>[1]consoCURRENT!H17498</f>
        <v>362284.32</v>
      </c>
      <c r="F852" s="32">
        <f>[1]consoCURRENT!I17498</f>
        <v>574148.52</v>
      </c>
      <c r="G852" s="32">
        <f>[1]consoCURRENT!J17498</f>
        <v>0</v>
      </c>
      <c r="H852" s="32">
        <f>[1]consoCURRENT!K17498</f>
        <v>0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181963.32</v>
      </c>
      <c r="O852" s="32">
        <f>[1]consoCURRENT!R17498</f>
        <v>180321</v>
      </c>
      <c r="P852" s="32">
        <f>[1]consoCURRENT!S17498</f>
        <v>0</v>
      </c>
      <c r="Q852" s="32">
        <f>[1]consoCURRENT!T17498</f>
        <v>382065.48</v>
      </c>
      <c r="R852" s="32">
        <f>[1]consoCURRENT!U17498</f>
        <v>192083.04</v>
      </c>
      <c r="S852" s="32">
        <f>[1]consoCURRENT!V17498</f>
        <v>0</v>
      </c>
      <c r="T852" s="32">
        <f>[1]consoCURRENT!W17498</f>
        <v>0</v>
      </c>
      <c r="U852" s="32">
        <f>[1]consoCURRENT!X17498</f>
        <v>0</v>
      </c>
      <c r="V852" s="32">
        <f>[1]consoCURRENT!Y17498</f>
        <v>0</v>
      </c>
      <c r="W852" s="32">
        <f>[1]consoCURRENT!Z17498</f>
        <v>0</v>
      </c>
      <c r="X852" s="32">
        <f>[1]consoCURRENT!AA17498</f>
        <v>0</v>
      </c>
      <c r="Y852" s="32">
        <f>[1]consoCURRENT!AB17498</f>
        <v>0</v>
      </c>
      <c r="Z852" s="32">
        <f>SUM(M852:Y852)</f>
        <v>936432.84000000008</v>
      </c>
      <c r="AA852" s="32">
        <f>D852-Z852</f>
        <v>-426432.84000000008</v>
      </c>
      <c r="AB852" s="38">
        <f>Z852/D852</f>
        <v>1.8361428235294119</v>
      </c>
      <c r="AC852" s="33"/>
    </row>
    <row r="853" spans="1:29" s="34" customFormat="1" ht="18" customHeight="1" x14ac:dyDescent="0.25">
      <c r="A853" s="39" t="s">
        <v>40</v>
      </c>
      <c r="B853" s="40">
        <f t="shared" ref="B853:AA853" si="186">B852+B851</f>
        <v>182233000</v>
      </c>
      <c r="C853" s="40">
        <f t="shared" si="186"/>
        <v>-33296886</v>
      </c>
      <c r="D853" s="40">
        <f t="shared" si="186"/>
        <v>148936114</v>
      </c>
      <c r="E853" s="40">
        <f t="shared" si="186"/>
        <v>34800146.119999997</v>
      </c>
      <c r="F853" s="40">
        <f t="shared" si="186"/>
        <v>15115797.240000002</v>
      </c>
      <c r="G853" s="40">
        <f t="shared" si="186"/>
        <v>0</v>
      </c>
      <c r="H853" s="40">
        <f t="shared" si="186"/>
        <v>0</v>
      </c>
      <c r="I853" s="40">
        <f t="shared" si="186"/>
        <v>0</v>
      </c>
      <c r="J853" s="40">
        <f t="shared" si="186"/>
        <v>0</v>
      </c>
      <c r="K853" s="40">
        <f t="shared" si="186"/>
        <v>0</v>
      </c>
      <c r="L853" s="40">
        <f t="shared" si="186"/>
        <v>0</v>
      </c>
      <c r="M853" s="40">
        <f t="shared" si="186"/>
        <v>0</v>
      </c>
      <c r="N853" s="40">
        <f t="shared" si="186"/>
        <v>5876090.4500000002</v>
      </c>
      <c r="O853" s="40">
        <f t="shared" si="186"/>
        <v>17500389.649999999</v>
      </c>
      <c r="P853" s="40">
        <f t="shared" si="186"/>
        <v>11423666.02</v>
      </c>
      <c r="Q853" s="40">
        <f t="shared" si="186"/>
        <v>6515656.2200000007</v>
      </c>
      <c r="R853" s="40">
        <f t="shared" si="186"/>
        <v>-6621862.9500000011</v>
      </c>
      <c r="S853" s="40">
        <f t="shared" si="186"/>
        <v>15222003.969999999</v>
      </c>
      <c r="T853" s="40">
        <f t="shared" si="186"/>
        <v>0</v>
      </c>
      <c r="U853" s="40">
        <f t="shared" si="186"/>
        <v>0</v>
      </c>
      <c r="V853" s="40">
        <f t="shared" si="186"/>
        <v>0</v>
      </c>
      <c r="W853" s="40">
        <f t="shared" si="186"/>
        <v>0</v>
      </c>
      <c r="X853" s="40">
        <f t="shared" si="186"/>
        <v>0</v>
      </c>
      <c r="Y853" s="40">
        <f t="shared" si="186"/>
        <v>0</v>
      </c>
      <c r="Z853" s="40">
        <f t="shared" si="186"/>
        <v>49915943.359999999</v>
      </c>
      <c r="AA853" s="40">
        <f t="shared" si="186"/>
        <v>99020170.640000001</v>
      </c>
      <c r="AB853" s="41">
        <f>Z853/D853</f>
        <v>0.33515003191234061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7" t="s">
        <v>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34</v>
      </c>
      <c r="B857" s="32">
        <f>[1]consoCURRENT!E17559</f>
        <v>15861000</v>
      </c>
      <c r="C857" s="32">
        <f>[1]consoCURRENT!F17559</f>
        <v>3021111</v>
      </c>
      <c r="D857" s="32">
        <f>[1]consoCURRENT!G17559</f>
        <v>18882111</v>
      </c>
      <c r="E857" s="32">
        <f>[1]consoCURRENT!H17559</f>
        <v>4028367.6500000004</v>
      </c>
      <c r="F857" s="32">
        <f>[1]consoCURRENT!I17559</f>
        <v>5420661.6299999999</v>
      </c>
      <c r="G857" s="32">
        <f>[1]consoCURRENT!J17559</f>
        <v>0</v>
      </c>
      <c r="H857" s="32">
        <f>[1]consoCURRENT!K17559</f>
        <v>0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1152962.32</v>
      </c>
      <c r="O857" s="32">
        <f>[1]consoCURRENT!R17559</f>
        <v>1287311.68</v>
      </c>
      <c r="P857" s="32">
        <f>[1]consoCURRENT!S17559</f>
        <v>1588093.6500000001</v>
      </c>
      <c r="Q857" s="32">
        <f>[1]consoCURRENT!T17559</f>
        <v>2393185.9</v>
      </c>
      <c r="R857" s="32">
        <f>[1]consoCURRENT!U17559</f>
        <v>1188309.98</v>
      </c>
      <c r="S857" s="32">
        <f>[1]consoCURRENT!V17559</f>
        <v>1839165.75</v>
      </c>
      <c r="T857" s="32">
        <f>[1]consoCURRENT!W17559</f>
        <v>0</v>
      </c>
      <c r="U857" s="32">
        <f>[1]consoCURRENT!X17559</f>
        <v>0</v>
      </c>
      <c r="V857" s="32">
        <f>[1]consoCURRENT!Y17559</f>
        <v>0</v>
      </c>
      <c r="W857" s="32">
        <f>[1]consoCURRENT!Z17559</f>
        <v>0</v>
      </c>
      <c r="X857" s="32">
        <f>[1]consoCURRENT!AA17559</f>
        <v>0</v>
      </c>
      <c r="Y857" s="32">
        <f>[1]consoCURRENT!AB17559</f>
        <v>0</v>
      </c>
      <c r="Z857" s="32">
        <f>SUM(M857:Y857)</f>
        <v>9449029.2800000012</v>
      </c>
      <c r="AA857" s="32">
        <f>D857-Z857</f>
        <v>9433081.7199999988</v>
      </c>
      <c r="AB857" s="38">
        <f>Z857/D857</f>
        <v>0.50042229282520378</v>
      </c>
      <c r="AC857" s="33"/>
    </row>
    <row r="858" spans="1:29" s="34" customFormat="1" ht="18" customHeight="1" x14ac:dyDescent="0.2">
      <c r="A858" s="37" t="s">
        <v>35</v>
      </c>
      <c r="B858" s="32">
        <f>[1]consoCURRENT!E17672</f>
        <v>35704000</v>
      </c>
      <c r="C858" s="32">
        <f>[1]consoCURRENT!F17672</f>
        <v>-3021111.0000000009</v>
      </c>
      <c r="D858" s="32">
        <f>[1]consoCURRENT!G17672</f>
        <v>32682889</v>
      </c>
      <c r="E858" s="32">
        <f>[1]consoCURRENT!H17672</f>
        <v>5620760.8799999999</v>
      </c>
      <c r="F858" s="32">
        <f>[1]consoCURRENT!I17672</f>
        <v>5812929.2599999998</v>
      </c>
      <c r="G858" s="32">
        <f>[1]consoCURRENT!J17672</f>
        <v>0</v>
      </c>
      <c r="H858" s="32">
        <f>[1]consoCURRENT!K17672</f>
        <v>0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536522.42999999993</v>
      </c>
      <c r="O858" s="32">
        <f>[1]consoCURRENT!R17672</f>
        <v>2759049.81</v>
      </c>
      <c r="P858" s="32">
        <f>[1]consoCURRENT!S17672</f>
        <v>2325188.6399999997</v>
      </c>
      <c r="Q858" s="32">
        <f>[1]consoCURRENT!T17672</f>
        <v>1471841.69</v>
      </c>
      <c r="R858" s="32">
        <f>[1]consoCURRENT!U17672</f>
        <v>2126506.8200000003</v>
      </c>
      <c r="S858" s="32">
        <f>[1]consoCURRENT!V17672</f>
        <v>2214580.75</v>
      </c>
      <c r="T858" s="32">
        <f>[1]consoCURRENT!W17672</f>
        <v>0</v>
      </c>
      <c r="U858" s="32">
        <f>[1]consoCURRENT!X17672</f>
        <v>0</v>
      </c>
      <c r="V858" s="32">
        <f>[1]consoCURRENT!Y17672</f>
        <v>0</v>
      </c>
      <c r="W858" s="32">
        <f>[1]consoCURRENT!Z17672</f>
        <v>0</v>
      </c>
      <c r="X858" s="32">
        <f>[1]consoCURRENT!AA17672</f>
        <v>0</v>
      </c>
      <c r="Y858" s="32">
        <f>[1]consoCURRENT!AB17672</f>
        <v>0</v>
      </c>
      <c r="Z858" s="32">
        <f>SUM(M858:Y858)</f>
        <v>11433690.140000001</v>
      </c>
      <c r="AA858" s="32">
        <f>D858-Z858</f>
        <v>21249198.859999999</v>
      </c>
      <c r="AB858" s="38">
        <f>Z858/D858</f>
        <v>0.34983719278916869</v>
      </c>
      <c r="AC858" s="33"/>
    </row>
    <row r="859" spans="1:29" s="34" customFormat="1" ht="18" customHeight="1" x14ac:dyDescent="0.2">
      <c r="A859" s="37" t="s">
        <v>36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>SUM(M859:Y859)</f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37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>SUM(M860:Y860)</f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38</v>
      </c>
      <c r="B861" s="40">
        <f t="shared" ref="B861:AA861" si="187">SUM(B857:B860)</f>
        <v>51565000</v>
      </c>
      <c r="C861" s="40">
        <f t="shared" si="187"/>
        <v>-9.3132257461547852E-10</v>
      </c>
      <c r="D861" s="40">
        <f t="shared" si="187"/>
        <v>51565000</v>
      </c>
      <c r="E861" s="40">
        <f t="shared" si="187"/>
        <v>9649128.5300000012</v>
      </c>
      <c r="F861" s="40">
        <f t="shared" si="187"/>
        <v>11233590.890000001</v>
      </c>
      <c r="G861" s="40">
        <f t="shared" si="187"/>
        <v>0</v>
      </c>
      <c r="H861" s="40">
        <f t="shared" si="187"/>
        <v>0</v>
      </c>
      <c r="I861" s="40">
        <f t="shared" si="187"/>
        <v>0</v>
      </c>
      <c r="J861" s="40">
        <f t="shared" si="187"/>
        <v>0</v>
      </c>
      <c r="K861" s="40">
        <f t="shared" si="187"/>
        <v>0</v>
      </c>
      <c r="L861" s="40">
        <f t="shared" si="187"/>
        <v>0</v>
      </c>
      <c r="M861" s="40">
        <f t="shared" si="187"/>
        <v>0</v>
      </c>
      <c r="N861" s="40">
        <f t="shared" si="187"/>
        <v>1689484.75</v>
      </c>
      <c r="O861" s="40">
        <f t="shared" si="187"/>
        <v>4046361.49</v>
      </c>
      <c r="P861" s="40">
        <f t="shared" si="187"/>
        <v>3913282.29</v>
      </c>
      <c r="Q861" s="40">
        <f t="shared" si="187"/>
        <v>3865027.59</v>
      </c>
      <c r="R861" s="40">
        <f t="shared" si="187"/>
        <v>3314816.8000000003</v>
      </c>
      <c r="S861" s="40">
        <f t="shared" si="187"/>
        <v>4053746.5</v>
      </c>
      <c r="T861" s="40">
        <f t="shared" si="187"/>
        <v>0</v>
      </c>
      <c r="U861" s="40">
        <f t="shared" si="187"/>
        <v>0</v>
      </c>
      <c r="V861" s="40">
        <f t="shared" si="187"/>
        <v>0</v>
      </c>
      <c r="W861" s="40">
        <f t="shared" si="187"/>
        <v>0</v>
      </c>
      <c r="X861" s="40">
        <f t="shared" si="187"/>
        <v>0</v>
      </c>
      <c r="Y861" s="40">
        <f t="shared" si="187"/>
        <v>0</v>
      </c>
      <c r="Z861" s="40">
        <f t="shared" si="187"/>
        <v>20882719.420000002</v>
      </c>
      <c r="AA861" s="40">
        <f t="shared" si="187"/>
        <v>30682280.579999998</v>
      </c>
      <c r="AB861" s="41">
        <f>Z861/D861</f>
        <v>0.40497855948802486</v>
      </c>
      <c r="AC861" s="33"/>
    </row>
    <row r="862" spans="1:29" s="34" customFormat="1" ht="18" customHeight="1" x14ac:dyDescent="0.25">
      <c r="A862" s="42" t="s">
        <v>39</v>
      </c>
      <c r="B862" s="32">
        <f>[1]consoCURRENT!E17711</f>
        <v>860000</v>
      </c>
      <c r="C862" s="32">
        <f>[1]consoCURRENT!F17711</f>
        <v>-645000</v>
      </c>
      <c r="D862" s="32">
        <f>[1]consoCURRENT!G17711</f>
        <v>215000</v>
      </c>
      <c r="E862" s="32">
        <f>[1]consoCURRENT!H17711</f>
        <v>240029.44</v>
      </c>
      <c r="F862" s="32">
        <f>[1]consoCURRENT!I17711</f>
        <v>76133</v>
      </c>
      <c r="G862" s="32">
        <f>[1]consoCURRENT!J17711</f>
        <v>0</v>
      </c>
      <c r="H862" s="32">
        <f>[1]consoCURRENT!K17711</f>
        <v>0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165963.6</v>
      </c>
      <c r="P862" s="32">
        <f>[1]consoCURRENT!S17711</f>
        <v>74065.84</v>
      </c>
      <c r="Q862" s="32">
        <f>[1]consoCURRENT!T17711</f>
        <v>76133</v>
      </c>
      <c r="R862" s="32">
        <f>[1]consoCURRENT!U17711</f>
        <v>0</v>
      </c>
      <c r="S862" s="32">
        <f>[1]consoCURRENT!V17711</f>
        <v>0</v>
      </c>
      <c r="T862" s="32">
        <f>[1]consoCURRENT!W17711</f>
        <v>0</v>
      </c>
      <c r="U862" s="32">
        <f>[1]consoCURRENT!X17711</f>
        <v>0</v>
      </c>
      <c r="V862" s="32">
        <f>[1]consoCURRENT!Y17711</f>
        <v>0</v>
      </c>
      <c r="W862" s="32">
        <f>[1]consoCURRENT!Z17711</f>
        <v>0</v>
      </c>
      <c r="X862" s="32">
        <f>[1]consoCURRENT!AA17711</f>
        <v>0</v>
      </c>
      <c r="Y862" s="32">
        <f>[1]consoCURRENT!AB17711</f>
        <v>0</v>
      </c>
      <c r="Z862" s="32">
        <f>SUM(M862:Y862)</f>
        <v>316162.44</v>
      </c>
      <c r="AA862" s="32">
        <f>D862-Z862</f>
        <v>-101162.44</v>
      </c>
      <c r="AB862" s="38">
        <f>Z862/D862</f>
        <v>1.4705229767441861</v>
      </c>
      <c r="AC862" s="33"/>
    </row>
    <row r="863" spans="1:29" s="34" customFormat="1" ht="18" customHeight="1" x14ac:dyDescent="0.25">
      <c r="A863" s="39" t="s">
        <v>40</v>
      </c>
      <c r="B863" s="40">
        <f t="shared" ref="B863:AA863" si="188">B862+B861</f>
        <v>52425000</v>
      </c>
      <c r="C863" s="40">
        <f t="shared" si="188"/>
        <v>-645000.00000000093</v>
      </c>
      <c r="D863" s="40">
        <f t="shared" si="188"/>
        <v>51780000</v>
      </c>
      <c r="E863" s="40">
        <f t="shared" si="188"/>
        <v>9889157.9700000007</v>
      </c>
      <c r="F863" s="40">
        <f t="shared" si="188"/>
        <v>11309723.890000001</v>
      </c>
      <c r="G863" s="40">
        <f t="shared" si="188"/>
        <v>0</v>
      </c>
      <c r="H863" s="40">
        <f t="shared" si="188"/>
        <v>0</v>
      </c>
      <c r="I863" s="40">
        <f t="shared" si="188"/>
        <v>0</v>
      </c>
      <c r="J863" s="40">
        <f t="shared" si="188"/>
        <v>0</v>
      </c>
      <c r="K863" s="40">
        <f t="shared" si="188"/>
        <v>0</v>
      </c>
      <c r="L863" s="40">
        <f t="shared" si="188"/>
        <v>0</v>
      </c>
      <c r="M863" s="40">
        <f t="shared" si="188"/>
        <v>0</v>
      </c>
      <c r="N863" s="40">
        <f t="shared" si="188"/>
        <v>1689484.75</v>
      </c>
      <c r="O863" s="40">
        <f t="shared" si="188"/>
        <v>4212325.09</v>
      </c>
      <c r="P863" s="40">
        <f t="shared" si="188"/>
        <v>3987348.13</v>
      </c>
      <c r="Q863" s="40">
        <f t="shared" si="188"/>
        <v>3941160.59</v>
      </c>
      <c r="R863" s="40">
        <f t="shared" si="188"/>
        <v>3314816.8000000003</v>
      </c>
      <c r="S863" s="40">
        <f t="shared" si="188"/>
        <v>4053746.5</v>
      </c>
      <c r="T863" s="40">
        <f t="shared" si="188"/>
        <v>0</v>
      </c>
      <c r="U863" s="40">
        <f t="shared" si="188"/>
        <v>0</v>
      </c>
      <c r="V863" s="40">
        <f t="shared" si="188"/>
        <v>0</v>
      </c>
      <c r="W863" s="40">
        <f t="shared" si="188"/>
        <v>0</v>
      </c>
      <c r="X863" s="40">
        <f t="shared" si="188"/>
        <v>0</v>
      </c>
      <c r="Y863" s="40">
        <f t="shared" si="188"/>
        <v>0</v>
      </c>
      <c r="Z863" s="40">
        <f t="shared" si="188"/>
        <v>21198881.860000003</v>
      </c>
      <c r="AA863" s="40">
        <f t="shared" si="188"/>
        <v>30581118.139999997</v>
      </c>
      <c r="AB863" s="41">
        <f>Z863/D863</f>
        <v>0.40940289416763237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7" t="s">
        <v>55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34</v>
      </c>
      <c r="B867" s="32">
        <f>[1]consoCURRENT!E17772</f>
        <v>26728000</v>
      </c>
      <c r="C867" s="32">
        <f>[1]consoCURRENT!F17772</f>
        <v>9541932</v>
      </c>
      <c r="D867" s="32">
        <f>[1]consoCURRENT!G17772</f>
        <v>36269932</v>
      </c>
      <c r="E867" s="32">
        <f>[1]consoCURRENT!H17772</f>
        <v>8222098.1699999999</v>
      </c>
      <c r="F867" s="32">
        <f>[1]consoCURRENT!I17772</f>
        <v>13539906.5</v>
      </c>
      <c r="G867" s="32">
        <f>[1]consoCURRENT!J17772</f>
        <v>0</v>
      </c>
      <c r="H867" s="32">
        <f>[1]consoCURRENT!K17772</f>
        <v>0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2584970.62</v>
      </c>
      <c r="O867" s="32">
        <f>[1]consoCURRENT!R17772</f>
        <v>2596600.54</v>
      </c>
      <c r="P867" s="32">
        <f>[1]consoCURRENT!S17772</f>
        <v>3040527.01</v>
      </c>
      <c r="Q867" s="32">
        <f>[1]consoCURRENT!T17772</f>
        <v>3192515.9099999997</v>
      </c>
      <c r="R867" s="32">
        <f>[1]consoCURRENT!U17772</f>
        <v>4193901.59</v>
      </c>
      <c r="S867" s="32">
        <f>[1]consoCURRENT!V17772</f>
        <v>6153489</v>
      </c>
      <c r="T867" s="32">
        <f>[1]consoCURRENT!W17772</f>
        <v>0</v>
      </c>
      <c r="U867" s="32">
        <f>[1]consoCURRENT!X17772</f>
        <v>0</v>
      </c>
      <c r="V867" s="32">
        <f>[1]consoCURRENT!Y17772</f>
        <v>0</v>
      </c>
      <c r="W867" s="32">
        <f>[1]consoCURRENT!Z17772</f>
        <v>0</v>
      </c>
      <c r="X867" s="32">
        <f>[1]consoCURRENT!AA17772</f>
        <v>0</v>
      </c>
      <c r="Y867" s="32">
        <f>[1]consoCURRENT!AB17772</f>
        <v>0</v>
      </c>
      <c r="Z867" s="32">
        <f>SUM(M867:Y867)</f>
        <v>21762004.670000002</v>
      </c>
      <c r="AA867" s="32">
        <f>D867-Z867</f>
        <v>14507927.329999998</v>
      </c>
      <c r="AB867" s="38">
        <f>Z867/D867</f>
        <v>0.60000125365550727</v>
      </c>
      <c r="AC867" s="33"/>
    </row>
    <row r="868" spans="1:29" s="34" customFormat="1" ht="18" customHeight="1" x14ac:dyDescent="0.2">
      <c r="A868" s="37" t="s">
        <v>35</v>
      </c>
      <c r="B868" s="32">
        <f>[1]consoCURRENT!E17885</f>
        <v>58881000</v>
      </c>
      <c r="C868" s="32">
        <f>[1]consoCURRENT!F17885</f>
        <v>-13429932</v>
      </c>
      <c r="D868" s="32">
        <f>[1]consoCURRENT!G17885</f>
        <v>45451068</v>
      </c>
      <c r="E868" s="32">
        <f>[1]consoCURRENT!H17885</f>
        <v>16134708.59</v>
      </c>
      <c r="F868" s="32">
        <f>[1]consoCURRENT!I17885</f>
        <v>10919892</v>
      </c>
      <c r="G868" s="32">
        <f>[1]consoCURRENT!J17885</f>
        <v>0</v>
      </c>
      <c r="H868" s="32">
        <f>[1]consoCURRENT!K17885</f>
        <v>0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6664557.9699999997</v>
      </c>
      <c r="O868" s="32">
        <f>[1]consoCURRENT!R17885</f>
        <v>5453749.7400000002</v>
      </c>
      <c r="P868" s="32">
        <f>[1]consoCURRENT!S17885</f>
        <v>4016400.88</v>
      </c>
      <c r="Q868" s="32">
        <f>[1]consoCURRENT!T17885</f>
        <v>2992161.37</v>
      </c>
      <c r="R868" s="32">
        <f>[1]consoCURRENT!U17885</f>
        <v>1957984.31</v>
      </c>
      <c r="S868" s="32">
        <f>[1]consoCURRENT!V17885</f>
        <v>5969746.3200000003</v>
      </c>
      <c r="T868" s="32">
        <f>[1]consoCURRENT!W17885</f>
        <v>0</v>
      </c>
      <c r="U868" s="32">
        <f>[1]consoCURRENT!X17885</f>
        <v>0</v>
      </c>
      <c r="V868" s="32">
        <f>[1]consoCURRENT!Y17885</f>
        <v>0</v>
      </c>
      <c r="W868" s="32">
        <f>[1]consoCURRENT!Z17885</f>
        <v>0</v>
      </c>
      <c r="X868" s="32">
        <f>[1]consoCURRENT!AA17885</f>
        <v>0</v>
      </c>
      <c r="Y868" s="32">
        <f>[1]consoCURRENT!AB17885</f>
        <v>0</v>
      </c>
      <c r="Z868" s="32">
        <f>SUM(M868:Y868)</f>
        <v>27054600.59</v>
      </c>
      <c r="AA868" s="32">
        <f>D868-Z868</f>
        <v>18396467.41</v>
      </c>
      <c r="AB868" s="38">
        <f>Z868/D868</f>
        <v>0.59524675173749497</v>
      </c>
      <c r="AC868" s="33"/>
    </row>
    <row r="869" spans="1:29" s="34" customFormat="1" ht="18" customHeight="1" x14ac:dyDescent="0.2">
      <c r="A869" s="37" t="s">
        <v>36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>SUM(M869:Y869)</f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37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>SUM(M870:Y870)</f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38</v>
      </c>
      <c r="B871" s="40">
        <f t="shared" ref="B871:AA871" si="189">SUM(B867:B870)</f>
        <v>85609000</v>
      </c>
      <c r="C871" s="40">
        <f t="shared" si="189"/>
        <v>-3888000</v>
      </c>
      <c r="D871" s="40">
        <f t="shared" si="189"/>
        <v>81721000</v>
      </c>
      <c r="E871" s="40">
        <f t="shared" si="189"/>
        <v>24356806.759999998</v>
      </c>
      <c r="F871" s="40">
        <f t="shared" si="189"/>
        <v>24459798.5</v>
      </c>
      <c r="G871" s="40">
        <f t="shared" si="189"/>
        <v>0</v>
      </c>
      <c r="H871" s="40">
        <f t="shared" si="189"/>
        <v>0</v>
      </c>
      <c r="I871" s="40">
        <f t="shared" si="189"/>
        <v>0</v>
      </c>
      <c r="J871" s="40">
        <f t="shared" si="189"/>
        <v>0</v>
      </c>
      <c r="K871" s="40">
        <f t="shared" si="189"/>
        <v>0</v>
      </c>
      <c r="L871" s="40">
        <f t="shared" si="189"/>
        <v>0</v>
      </c>
      <c r="M871" s="40">
        <f t="shared" si="189"/>
        <v>0</v>
      </c>
      <c r="N871" s="40">
        <f t="shared" si="189"/>
        <v>9249528.5899999999</v>
      </c>
      <c r="O871" s="40">
        <f t="shared" si="189"/>
        <v>8050350.2800000003</v>
      </c>
      <c r="P871" s="40">
        <f t="shared" si="189"/>
        <v>7056927.8899999997</v>
      </c>
      <c r="Q871" s="40">
        <f t="shared" si="189"/>
        <v>6184677.2799999993</v>
      </c>
      <c r="R871" s="40">
        <f t="shared" si="189"/>
        <v>6151885.9000000004</v>
      </c>
      <c r="S871" s="40">
        <f t="shared" si="189"/>
        <v>12123235.32</v>
      </c>
      <c r="T871" s="40">
        <f t="shared" si="189"/>
        <v>0</v>
      </c>
      <c r="U871" s="40">
        <f t="shared" si="189"/>
        <v>0</v>
      </c>
      <c r="V871" s="40">
        <f t="shared" si="189"/>
        <v>0</v>
      </c>
      <c r="W871" s="40">
        <f t="shared" si="189"/>
        <v>0</v>
      </c>
      <c r="X871" s="40">
        <f t="shared" si="189"/>
        <v>0</v>
      </c>
      <c r="Y871" s="40">
        <f t="shared" si="189"/>
        <v>0</v>
      </c>
      <c r="Z871" s="40">
        <f t="shared" si="189"/>
        <v>48816605.260000005</v>
      </c>
      <c r="AA871" s="40">
        <f t="shared" si="189"/>
        <v>32904394.739999998</v>
      </c>
      <c r="AB871" s="41">
        <f>Z871/D871</f>
        <v>0.59735692490302372</v>
      </c>
      <c r="AC871" s="33"/>
    </row>
    <row r="872" spans="1:29" s="34" customFormat="1" ht="18" customHeight="1" x14ac:dyDescent="0.25">
      <c r="A872" s="42" t="s">
        <v>39</v>
      </c>
      <c r="B872" s="32">
        <f>[1]consoCURRENT!E17924</f>
        <v>1656000</v>
      </c>
      <c r="C872" s="32">
        <f>[1]consoCURRENT!F17924</f>
        <v>-1242000</v>
      </c>
      <c r="D872" s="32">
        <f>[1]consoCURRENT!G17924</f>
        <v>414000</v>
      </c>
      <c r="E872" s="32">
        <f>[1]consoCURRENT!H17924</f>
        <v>458854.62999999995</v>
      </c>
      <c r="F872" s="32">
        <f>[1]consoCURRENT!I17924</f>
        <v>5880.1499999999942</v>
      </c>
      <c r="G872" s="32">
        <f>[1]consoCURRENT!J17924</f>
        <v>0</v>
      </c>
      <c r="H872" s="32">
        <f>[1]consoCURRENT!K17924</f>
        <v>0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157654.59</v>
      </c>
      <c r="O872" s="32">
        <f>[1]consoCURRENT!R17924</f>
        <v>173545</v>
      </c>
      <c r="P872" s="32">
        <f>[1]consoCURRENT!S17924</f>
        <v>127655.03999999999</v>
      </c>
      <c r="Q872" s="32">
        <f>[1]consoCURRENT!T17924</f>
        <v>249342.15</v>
      </c>
      <c r="R872" s="32">
        <f>[1]consoCURRENT!U17924</f>
        <v>-243462</v>
      </c>
      <c r="S872" s="32">
        <f>[1]consoCURRENT!V17924</f>
        <v>0</v>
      </c>
      <c r="T872" s="32">
        <f>[1]consoCURRENT!W17924</f>
        <v>0</v>
      </c>
      <c r="U872" s="32">
        <f>[1]consoCURRENT!X17924</f>
        <v>0</v>
      </c>
      <c r="V872" s="32">
        <f>[1]consoCURRENT!Y17924</f>
        <v>0</v>
      </c>
      <c r="W872" s="32">
        <f>[1]consoCURRENT!Z17924</f>
        <v>0</v>
      </c>
      <c r="X872" s="32">
        <f>[1]consoCURRENT!AA17924</f>
        <v>0</v>
      </c>
      <c r="Y872" s="32">
        <f>[1]consoCURRENT!AB17924</f>
        <v>0</v>
      </c>
      <c r="Z872" s="32">
        <f>SUM(M872:Y872)</f>
        <v>464734.77999999991</v>
      </c>
      <c r="AA872" s="32">
        <f>D872-Z872</f>
        <v>-50734.779999999912</v>
      </c>
      <c r="AB872" s="38">
        <f>Z872/D872</f>
        <v>1.1225477777777775</v>
      </c>
      <c r="AC872" s="33"/>
    </row>
    <row r="873" spans="1:29" s="34" customFormat="1" ht="18" customHeight="1" x14ac:dyDescent="0.25">
      <c r="A873" s="39" t="s">
        <v>40</v>
      </c>
      <c r="B873" s="40">
        <f t="shared" ref="B873:AA873" si="190">B872+B871</f>
        <v>87265000</v>
      </c>
      <c r="C873" s="40">
        <f t="shared" si="190"/>
        <v>-5130000</v>
      </c>
      <c r="D873" s="40">
        <f t="shared" si="190"/>
        <v>82135000</v>
      </c>
      <c r="E873" s="40">
        <f t="shared" si="190"/>
        <v>24815661.389999997</v>
      </c>
      <c r="F873" s="40">
        <f t="shared" si="190"/>
        <v>24465678.649999999</v>
      </c>
      <c r="G873" s="40">
        <f t="shared" si="190"/>
        <v>0</v>
      </c>
      <c r="H873" s="40">
        <f t="shared" si="190"/>
        <v>0</v>
      </c>
      <c r="I873" s="40">
        <f t="shared" si="190"/>
        <v>0</v>
      </c>
      <c r="J873" s="40">
        <f t="shared" si="190"/>
        <v>0</v>
      </c>
      <c r="K873" s="40">
        <f t="shared" si="190"/>
        <v>0</v>
      </c>
      <c r="L873" s="40">
        <f t="shared" si="190"/>
        <v>0</v>
      </c>
      <c r="M873" s="40">
        <f t="shared" si="190"/>
        <v>0</v>
      </c>
      <c r="N873" s="40">
        <f t="shared" si="190"/>
        <v>9407183.1799999997</v>
      </c>
      <c r="O873" s="40">
        <f t="shared" si="190"/>
        <v>8223895.2800000003</v>
      </c>
      <c r="P873" s="40">
        <f t="shared" si="190"/>
        <v>7184582.9299999997</v>
      </c>
      <c r="Q873" s="40">
        <f t="shared" si="190"/>
        <v>6434019.4299999997</v>
      </c>
      <c r="R873" s="40">
        <f t="shared" si="190"/>
        <v>5908423.9000000004</v>
      </c>
      <c r="S873" s="40">
        <f t="shared" si="190"/>
        <v>12123235.32</v>
      </c>
      <c r="T873" s="40">
        <f t="shared" si="190"/>
        <v>0</v>
      </c>
      <c r="U873" s="40">
        <f t="shared" si="190"/>
        <v>0</v>
      </c>
      <c r="V873" s="40">
        <f t="shared" si="190"/>
        <v>0</v>
      </c>
      <c r="W873" s="40">
        <f t="shared" si="190"/>
        <v>0</v>
      </c>
      <c r="X873" s="40">
        <f t="shared" si="190"/>
        <v>0</v>
      </c>
      <c r="Y873" s="40">
        <f t="shared" si="190"/>
        <v>0</v>
      </c>
      <c r="Z873" s="40">
        <f t="shared" si="190"/>
        <v>49281340.040000007</v>
      </c>
      <c r="AA873" s="40">
        <f t="shared" si="190"/>
        <v>32853659.959999997</v>
      </c>
      <c r="AB873" s="41">
        <f>Z873/D873</f>
        <v>0.60000414001339264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7" t="s">
        <v>56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34</v>
      </c>
      <c r="B877" s="32">
        <f>[1]consoCURRENT!E17985</f>
        <v>12397000</v>
      </c>
      <c r="C877" s="32">
        <f>[1]consoCURRENT!F17985</f>
        <v>607956</v>
      </c>
      <c r="D877" s="32">
        <f>[1]consoCURRENT!G17985</f>
        <v>13004956</v>
      </c>
      <c r="E877" s="32">
        <f>[1]consoCURRENT!H17985</f>
        <v>2782529.56</v>
      </c>
      <c r="F877" s="32">
        <f>[1]consoCURRENT!I17985</f>
        <v>4679332.709999999</v>
      </c>
      <c r="G877" s="32">
        <f>[1]consoCURRENT!J17985</f>
        <v>0</v>
      </c>
      <c r="H877" s="32">
        <f>[1]consoCURRENT!K17985</f>
        <v>0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411333.21</v>
      </c>
      <c r="O877" s="32">
        <f>[1]consoCURRENT!R17985</f>
        <v>1244084.94</v>
      </c>
      <c r="P877" s="32">
        <f>[1]consoCURRENT!S17985</f>
        <v>1127111.4100000001</v>
      </c>
      <c r="Q877" s="32">
        <f>[1]consoCURRENT!T17985</f>
        <v>945019.39</v>
      </c>
      <c r="R877" s="32">
        <f>[1]consoCURRENT!U17985</f>
        <v>1600929.3199999994</v>
      </c>
      <c r="S877" s="32">
        <f>[1]consoCURRENT!V17985</f>
        <v>2133383.9999999995</v>
      </c>
      <c r="T877" s="32">
        <f>[1]consoCURRENT!W17985</f>
        <v>0</v>
      </c>
      <c r="U877" s="32">
        <f>[1]consoCURRENT!X17985</f>
        <v>0</v>
      </c>
      <c r="V877" s="32">
        <f>[1]consoCURRENT!Y17985</f>
        <v>0</v>
      </c>
      <c r="W877" s="32">
        <f>[1]consoCURRENT!Z17985</f>
        <v>0</v>
      </c>
      <c r="X877" s="32">
        <f>[1]consoCURRENT!AA17985</f>
        <v>0</v>
      </c>
      <c r="Y877" s="32">
        <f>[1]consoCURRENT!AB17985</f>
        <v>0</v>
      </c>
      <c r="Z877" s="32">
        <f>SUM(M877:Y877)</f>
        <v>7461862.2699999996</v>
      </c>
      <c r="AA877" s="32">
        <f>D877-Z877</f>
        <v>5543093.7300000004</v>
      </c>
      <c r="AB877" s="38">
        <f>Z877/D877</f>
        <v>0.57377066635211993</v>
      </c>
      <c r="AC877" s="33"/>
    </row>
    <row r="878" spans="1:29" s="34" customFormat="1" ht="18" customHeight="1" x14ac:dyDescent="0.2">
      <c r="A878" s="37" t="s">
        <v>35</v>
      </c>
      <c r="B878" s="32">
        <f>[1]consoCURRENT!E18098</f>
        <v>23322000</v>
      </c>
      <c r="C878" s="32">
        <f>[1]consoCURRENT!F18098</f>
        <v>-2940956</v>
      </c>
      <c r="D878" s="32">
        <f>[1]consoCURRENT!G18098</f>
        <v>20381044</v>
      </c>
      <c r="E878" s="32">
        <f>[1]consoCURRENT!H18098</f>
        <v>3113903.81</v>
      </c>
      <c r="F878" s="32">
        <f>[1]consoCURRENT!I18098</f>
        <v>4235947.79</v>
      </c>
      <c r="G878" s="32">
        <f>[1]consoCURRENT!J18098</f>
        <v>0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197857.65</v>
      </c>
      <c r="O878" s="32">
        <f>[1]consoCURRENT!R18098</f>
        <v>1375178.49</v>
      </c>
      <c r="P878" s="32">
        <f>[1]consoCURRENT!S18098</f>
        <v>1540867.6700000002</v>
      </c>
      <c r="Q878" s="32">
        <f>[1]consoCURRENT!T18098</f>
        <v>879804.34</v>
      </c>
      <c r="R878" s="32">
        <f>[1]consoCURRENT!U18098</f>
        <v>964866.12999999989</v>
      </c>
      <c r="S878" s="32">
        <f>[1]consoCURRENT!V18098</f>
        <v>2391277.3200000003</v>
      </c>
      <c r="T878" s="32">
        <f>[1]consoCURRENT!W18098</f>
        <v>0</v>
      </c>
      <c r="U878" s="32">
        <f>[1]consoCURRENT!X18098</f>
        <v>0</v>
      </c>
      <c r="V878" s="32">
        <f>[1]consoCURRENT!Y18098</f>
        <v>0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>SUM(M878:Y878)</f>
        <v>7349851.5999999996</v>
      </c>
      <c r="AA878" s="32">
        <f>D878-Z878</f>
        <v>13031192.4</v>
      </c>
      <c r="AB878" s="38">
        <f>Z878/D878</f>
        <v>0.3606219386995092</v>
      </c>
      <c r="AC878" s="33"/>
    </row>
    <row r="879" spans="1:29" s="34" customFormat="1" ht="18" customHeight="1" x14ac:dyDescent="0.2">
      <c r="A879" s="37" t="s">
        <v>36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>SUM(M879:Y879)</f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37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>SUM(M880:Y880)</f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38</v>
      </c>
      <c r="B881" s="40">
        <f t="shared" ref="B881:AA881" si="191">SUM(B877:B880)</f>
        <v>35719000</v>
      </c>
      <c r="C881" s="40">
        <f t="shared" si="191"/>
        <v>-2333000</v>
      </c>
      <c r="D881" s="40">
        <f t="shared" si="191"/>
        <v>33386000</v>
      </c>
      <c r="E881" s="40">
        <f t="shared" si="191"/>
        <v>5896433.3700000001</v>
      </c>
      <c r="F881" s="40">
        <f t="shared" si="191"/>
        <v>8915280.5</v>
      </c>
      <c r="G881" s="40">
        <f t="shared" si="191"/>
        <v>0</v>
      </c>
      <c r="H881" s="40">
        <f t="shared" si="191"/>
        <v>0</v>
      </c>
      <c r="I881" s="40">
        <f t="shared" si="191"/>
        <v>0</v>
      </c>
      <c r="J881" s="40">
        <f t="shared" si="191"/>
        <v>0</v>
      </c>
      <c r="K881" s="40">
        <f t="shared" si="191"/>
        <v>0</v>
      </c>
      <c r="L881" s="40">
        <f t="shared" si="191"/>
        <v>0</v>
      </c>
      <c r="M881" s="40">
        <f t="shared" si="191"/>
        <v>0</v>
      </c>
      <c r="N881" s="40">
        <f t="shared" si="191"/>
        <v>609190.86</v>
      </c>
      <c r="O881" s="40">
        <f t="shared" si="191"/>
        <v>2619263.4299999997</v>
      </c>
      <c r="P881" s="40">
        <f t="shared" si="191"/>
        <v>2667979.08</v>
      </c>
      <c r="Q881" s="40">
        <f t="shared" si="191"/>
        <v>1824823.73</v>
      </c>
      <c r="R881" s="40">
        <f t="shared" si="191"/>
        <v>2565795.4499999993</v>
      </c>
      <c r="S881" s="40">
        <f t="shared" si="191"/>
        <v>4524661.32</v>
      </c>
      <c r="T881" s="40">
        <f t="shared" si="191"/>
        <v>0</v>
      </c>
      <c r="U881" s="40">
        <f t="shared" si="191"/>
        <v>0</v>
      </c>
      <c r="V881" s="40">
        <f t="shared" si="191"/>
        <v>0</v>
      </c>
      <c r="W881" s="40">
        <f t="shared" si="191"/>
        <v>0</v>
      </c>
      <c r="X881" s="40">
        <f t="shared" si="191"/>
        <v>0</v>
      </c>
      <c r="Y881" s="40">
        <f t="shared" si="191"/>
        <v>0</v>
      </c>
      <c r="Z881" s="40">
        <f t="shared" si="191"/>
        <v>14811713.869999999</v>
      </c>
      <c r="AA881" s="40">
        <f t="shared" si="191"/>
        <v>18574286.130000003</v>
      </c>
      <c r="AB881" s="41">
        <f>Z881/D881</f>
        <v>0.44365044839154133</v>
      </c>
      <c r="AC881" s="33"/>
    </row>
    <row r="882" spans="1:29" s="34" customFormat="1" ht="18" customHeight="1" x14ac:dyDescent="0.25">
      <c r="A882" s="42" t="s">
        <v>39</v>
      </c>
      <c r="B882" s="32">
        <f>[1]consoCURRENT!E18137</f>
        <v>583000</v>
      </c>
      <c r="C882" s="32">
        <f>[1]consoCURRENT!F18137</f>
        <v>-437250</v>
      </c>
      <c r="D882" s="32">
        <f>[1]consoCURRENT!G18137</f>
        <v>145750</v>
      </c>
      <c r="E882" s="32">
        <f>[1]consoCURRENT!H18137</f>
        <v>89097.600000000006</v>
      </c>
      <c r="F882" s="32">
        <f>[1]consoCURRENT!I18137</f>
        <v>92709.119999999995</v>
      </c>
      <c r="G882" s="32">
        <f>[1]consoCURRENT!J18137</f>
        <v>0</v>
      </c>
      <c r="H882" s="32">
        <f>[1]consoCURRENT!K18137</f>
        <v>0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0</v>
      </c>
      <c r="O882" s="32">
        <f>[1]consoCURRENT!R18137</f>
        <v>44548.800000000003</v>
      </c>
      <c r="P882" s="32">
        <f>[1]consoCURRENT!S18137</f>
        <v>44548.800000000003</v>
      </c>
      <c r="Q882" s="32">
        <f>[1]consoCURRENT!T18137</f>
        <v>92709.119999999995</v>
      </c>
      <c r="R882" s="32">
        <f>[1]consoCURRENT!U18137</f>
        <v>0</v>
      </c>
      <c r="S882" s="32">
        <f>[1]consoCURRENT!V18137</f>
        <v>0</v>
      </c>
      <c r="T882" s="32">
        <f>[1]consoCURRENT!W18137</f>
        <v>0</v>
      </c>
      <c r="U882" s="32">
        <f>[1]consoCURRENT!X18137</f>
        <v>0</v>
      </c>
      <c r="V882" s="32">
        <f>[1]consoCURRENT!Y18137</f>
        <v>0</v>
      </c>
      <c r="W882" s="32">
        <f>[1]consoCURRENT!Z18137</f>
        <v>0</v>
      </c>
      <c r="X882" s="32">
        <f>[1]consoCURRENT!AA18137</f>
        <v>0</v>
      </c>
      <c r="Y882" s="32">
        <f>[1]consoCURRENT!AB18137</f>
        <v>0</v>
      </c>
      <c r="Z882" s="32">
        <f>SUM(M882:Y882)</f>
        <v>181806.72</v>
      </c>
      <c r="AA882" s="32">
        <f>D882-Z882</f>
        <v>-36056.720000000001</v>
      </c>
      <c r="AB882" s="38">
        <f>Z882/D882</f>
        <v>1.2473874442538593</v>
      </c>
      <c r="AC882" s="33"/>
    </row>
    <row r="883" spans="1:29" s="34" customFormat="1" ht="18" customHeight="1" x14ac:dyDescent="0.25">
      <c r="A883" s="39" t="s">
        <v>40</v>
      </c>
      <c r="B883" s="40">
        <f t="shared" ref="B883:AA883" si="192">B882+B881</f>
        <v>36302000</v>
      </c>
      <c r="C883" s="40">
        <f t="shared" si="192"/>
        <v>-2770250</v>
      </c>
      <c r="D883" s="40">
        <f t="shared" si="192"/>
        <v>33531750</v>
      </c>
      <c r="E883" s="40">
        <f t="shared" si="192"/>
        <v>5985530.9699999997</v>
      </c>
      <c r="F883" s="40">
        <f t="shared" si="192"/>
        <v>9007989.6199999992</v>
      </c>
      <c r="G883" s="40">
        <f t="shared" si="192"/>
        <v>0</v>
      </c>
      <c r="H883" s="40">
        <f t="shared" si="192"/>
        <v>0</v>
      </c>
      <c r="I883" s="40">
        <f t="shared" si="192"/>
        <v>0</v>
      </c>
      <c r="J883" s="40">
        <f t="shared" si="192"/>
        <v>0</v>
      </c>
      <c r="K883" s="40">
        <f t="shared" si="192"/>
        <v>0</v>
      </c>
      <c r="L883" s="40">
        <f t="shared" si="192"/>
        <v>0</v>
      </c>
      <c r="M883" s="40">
        <f t="shared" si="192"/>
        <v>0</v>
      </c>
      <c r="N883" s="40">
        <f t="shared" si="192"/>
        <v>609190.86</v>
      </c>
      <c r="O883" s="40">
        <f t="shared" si="192"/>
        <v>2663812.2299999995</v>
      </c>
      <c r="P883" s="40">
        <f t="shared" si="192"/>
        <v>2712527.88</v>
      </c>
      <c r="Q883" s="40">
        <f t="shared" si="192"/>
        <v>1917532.85</v>
      </c>
      <c r="R883" s="40">
        <f t="shared" si="192"/>
        <v>2565795.4499999993</v>
      </c>
      <c r="S883" s="40">
        <f t="shared" si="192"/>
        <v>4524661.32</v>
      </c>
      <c r="T883" s="40">
        <f t="shared" si="192"/>
        <v>0</v>
      </c>
      <c r="U883" s="40">
        <f t="shared" si="192"/>
        <v>0</v>
      </c>
      <c r="V883" s="40">
        <f t="shared" si="192"/>
        <v>0</v>
      </c>
      <c r="W883" s="40">
        <f t="shared" si="192"/>
        <v>0</v>
      </c>
      <c r="X883" s="40">
        <f t="shared" si="192"/>
        <v>0</v>
      </c>
      <c r="Y883" s="40">
        <f t="shared" si="192"/>
        <v>0</v>
      </c>
      <c r="Z883" s="40">
        <f t="shared" si="192"/>
        <v>14993520.59</v>
      </c>
      <c r="AA883" s="40">
        <f t="shared" si="192"/>
        <v>18538229.410000004</v>
      </c>
      <c r="AB883" s="41">
        <f>Z883/D883</f>
        <v>0.44714399308118424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7" t="s">
        <v>57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8" customHeight="1" x14ac:dyDescent="0.2">
      <c r="A887" s="37" t="s">
        <v>34</v>
      </c>
      <c r="B887" s="32">
        <f>[1]consoCURRENT!E18198</f>
        <v>4632000</v>
      </c>
      <c r="C887" s="32">
        <f>[1]consoCURRENT!F18198</f>
        <v>0</v>
      </c>
      <c r="D887" s="32">
        <f>[1]consoCURRENT!G18198</f>
        <v>4632000</v>
      </c>
      <c r="E887" s="32">
        <f>[1]consoCURRENT!H18198</f>
        <v>1783534.39</v>
      </c>
      <c r="F887" s="32">
        <f>[1]consoCURRENT!I18198</f>
        <v>2222781.9700000002</v>
      </c>
      <c r="G887" s="32">
        <f>[1]consoCURRENT!J18198</f>
        <v>0</v>
      </c>
      <c r="H887" s="32">
        <f>[1]consoCURRENT!K18198</f>
        <v>0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501366.68</v>
      </c>
      <c r="O887" s="32">
        <f>[1]consoCURRENT!R18198</f>
        <v>683824.21000000008</v>
      </c>
      <c r="P887" s="32">
        <f>[1]consoCURRENT!S18198</f>
        <v>598343.5</v>
      </c>
      <c r="Q887" s="32">
        <f>[1]consoCURRENT!T18198</f>
        <v>563766.67999999993</v>
      </c>
      <c r="R887" s="32">
        <f>[1]consoCURRENT!U18198</f>
        <v>1072765.6800000002</v>
      </c>
      <c r="S887" s="32">
        <f>[1]consoCURRENT!V18198</f>
        <v>586249.61000000034</v>
      </c>
      <c r="T887" s="32">
        <f>[1]consoCURRENT!W18198</f>
        <v>0</v>
      </c>
      <c r="U887" s="32">
        <f>[1]consoCURRENT!X18198</f>
        <v>0</v>
      </c>
      <c r="V887" s="32">
        <f>[1]consoCURRENT!Y18198</f>
        <v>0</v>
      </c>
      <c r="W887" s="32">
        <f>[1]consoCURRENT!Z18198</f>
        <v>0</v>
      </c>
      <c r="X887" s="32">
        <f>[1]consoCURRENT!AA18198</f>
        <v>0</v>
      </c>
      <c r="Y887" s="32">
        <f>[1]consoCURRENT!AB18198</f>
        <v>0</v>
      </c>
      <c r="Z887" s="32">
        <f>SUM(M887:Y887)</f>
        <v>4006316.3600000008</v>
      </c>
      <c r="AA887" s="32">
        <f>D887-Z887</f>
        <v>625683.6399999992</v>
      </c>
      <c r="AB887" s="38">
        <f>Z887/D887</f>
        <v>0.86492149395509521</v>
      </c>
      <c r="AC887" s="33"/>
    </row>
    <row r="888" spans="1:29" s="34" customFormat="1" ht="18" customHeight="1" x14ac:dyDescent="0.2">
      <c r="A888" s="37" t="s">
        <v>35</v>
      </c>
      <c r="B888" s="32">
        <f>[1]consoCURRENT!E18311</f>
        <v>22788000</v>
      </c>
      <c r="C888" s="32">
        <f>[1]consoCURRENT!F18311</f>
        <v>-1359000</v>
      </c>
      <c r="D888" s="32">
        <f>[1]consoCURRENT!G18311</f>
        <v>21429000</v>
      </c>
      <c r="E888" s="32">
        <f>[1]consoCURRENT!H18311</f>
        <v>9392955.9000000004</v>
      </c>
      <c r="F888" s="32">
        <f>[1]consoCURRENT!I18311</f>
        <v>2413988.15</v>
      </c>
      <c r="G888" s="32">
        <f>[1]consoCURRENT!J18311</f>
        <v>0</v>
      </c>
      <c r="H888" s="32">
        <f>[1]consoCURRENT!K18311</f>
        <v>0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406473.14999999997</v>
      </c>
      <c r="O888" s="32">
        <f>[1]consoCURRENT!R18311</f>
        <v>4580021.63</v>
      </c>
      <c r="P888" s="32">
        <f>[1]consoCURRENT!S18311</f>
        <v>4406461.12</v>
      </c>
      <c r="Q888" s="32">
        <f>[1]consoCURRENT!T18311</f>
        <v>987439.99</v>
      </c>
      <c r="R888" s="32">
        <f>[1]consoCURRENT!U18311</f>
        <v>493253.22000000003</v>
      </c>
      <c r="S888" s="32">
        <f>[1]consoCURRENT!V18311</f>
        <v>933294.94000000006</v>
      </c>
      <c r="T888" s="32">
        <f>[1]consoCURRENT!W18311</f>
        <v>0</v>
      </c>
      <c r="U888" s="32">
        <f>[1]consoCURRENT!X18311</f>
        <v>0</v>
      </c>
      <c r="V888" s="32">
        <f>[1]consoCURRENT!Y18311</f>
        <v>0</v>
      </c>
      <c r="W888" s="32">
        <f>[1]consoCURRENT!Z18311</f>
        <v>0</v>
      </c>
      <c r="X888" s="32">
        <f>[1]consoCURRENT!AA18311</f>
        <v>0</v>
      </c>
      <c r="Y888" s="32">
        <f>[1]consoCURRENT!AB18311</f>
        <v>0</v>
      </c>
      <c r="Z888" s="32">
        <f>SUM(M888:Y888)</f>
        <v>11806944.050000001</v>
      </c>
      <c r="AA888" s="32">
        <f>D888-Z888</f>
        <v>9622055.9499999993</v>
      </c>
      <c r="AB888" s="38">
        <f>Z888/D888</f>
        <v>0.55097970273927854</v>
      </c>
      <c r="AC888" s="33"/>
    </row>
    <row r="889" spans="1:29" s="34" customFormat="1" ht="18" customHeight="1" x14ac:dyDescent="0.2">
      <c r="A889" s="37" t="s">
        <v>36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>SUM(M889:Y889)</f>
        <v>0</v>
      </c>
      <c r="AA889" s="32">
        <f>D889-Z889</f>
        <v>0</v>
      </c>
      <c r="AB889" s="38"/>
      <c r="AC889" s="33"/>
    </row>
    <row r="890" spans="1:29" s="34" customFormat="1" ht="18" customHeight="1" x14ac:dyDescent="0.2">
      <c r="A890" s="37" t="s">
        <v>37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>SUM(M890:Y890)</f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38</v>
      </c>
      <c r="B891" s="40">
        <f t="shared" ref="B891:AA891" si="193">SUM(B887:B890)</f>
        <v>27420000</v>
      </c>
      <c r="C891" s="40">
        <f t="shared" si="193"/>
        <v>-1359000</v>
      </c>
      <c r="D891" s="40">
        <f t="shared" si="193"/>
        <v>26061000</v>
      </c>
      <c r="E891" s="40">
        <f t="shared" si="193"/>
        <v>11176490.290000001</v>
      </c>
      <c r="F891" s="40">
        <f t="shared" si="193"/>
        <v>4636770.12</v>
      </c>
      <c r="G891" s="40">
        <f t="shared" si="193"/>
        <v>0</v>
      </c>
      <c r="H891" s="40">
        <f t="shared" si="193"/>
        <v>0</v>
      </c>
      <c r="I891" s="40">
        <f t="shared" si="193"/>
        <v>0</v>
      </c>
      <c r="J891" s="40">
        <f t="shared" si="193"/>
        <v>0</v>
      </c>
      <c r="K891" s="40">
        <f t="shared" si="193"/>
        <v>0</v>
      </c>
      <c r="L891" s="40">
        <f t="shared" si="193"/>
        <v>0</v>
      </c>
      <c r="M891" s="40">
        <f t="shared" si="193"/>
        <v>0</v>
      </c>
      <c r="N891" s="40">
        <f t="shared" si="193"/>
        <v>907839.83</v>
      </c>
      <c r="O891" s="40">
        <f t="shared" si="193"/>
        <v>5263845.84</v>
      </c>
      <c r="P891" s="40">
        <f t="shared" si="193"/>
        <v>5004804.62</v>
      </c>
      <c r="Q891" s="40">
        <f t="shared" si="193"/>
        <v>1551206.67</v>
      </c>
      <c r="R891" s="40">
        <f t="shared" si="193"/>
        <v>1566018.9000000001</v>
      </c>
      <c r="S891" s="40">
        <f t="shared" si="193"/>
        <v>1519544.5500000003</v>
      </c>
      <c r="T891" s="40">
        <f t="shared" si="193"/>
        <v>0</v>
      </c>
      <c r="U891" s="40">
        <f t="shared" si="193"/>
        <v>0</v>
      </c>
      <c r="V891" s="40">
        <f t="shared" si="193"/>
        <v>0</v>
      </c>
      <c r="W891" s="40">
        <f t="shared" si="193"/>
        <v>0</v>
      </c>
      <c r="X891" s="40">
        <f t="shared" si="193"/>
        <v>0</v>
      </c>
      <c r="Y891" s="40">
        <f t="shared" si="193"/>
        <v>0</v>
      </c>
      <c r="Z891" s="40">
        <f t="shared" si="193"/>
        <v>15813260.410000002</v>
      </c>
      <c r="AA891" s="40">
        <f t="shared" si="193"/>
        <v>10247739.589999998</v>
      </c>
      <c r="AB891" s="41">
        <f>Z891/D891</f>
        <v>0.60677872721691428</v>
      </c>
      <c r="AC891" s="33"/>
    </row>
    <row r="892" spans="1:29" s="34" customFormat="1" ht="18" customHeight="1" x14ac:dyDescent="0.25">
      <c r="A892" s="42" t="s">
        <v>39</v>
      </c>
      <c r="B892" s="32">
        <f>[1]consoCURRENT!E18350</f>
        <v>74000</v>
      </c>
      <c r="C892" s="32">
        <f>[1]consoCURRENT!F18350</f>
        <v>-55500</v>
      </c>
      <c r="D892" s="32">
        <f>[1]consoCURRENT!G18350</f>
        <v>18500</v>
      </c>
      <c r="E892" s="32">
        <f>[1]consoCURRENT!H18350</f>
        <v>19572.84</v>
      </c>
      <c r="F892" s="32">
        <f>[1]consoCURRENT!I18350</f>
        <v>-1072.8399999999999</v>
      </c>
      <c r="G892" s="32">
        <f>[1]consoCURRENT!J18350</f>
        <v>0</v>
      </c>
      <c r="H892" s="32">
        <f>[1]consoCURRENT!K18350</f>
        <v>0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0</v>
      </c>
      <c r="O892" s="32">
        <f>[1]consoCURRENT!R18350</f>
        <v>13048.56</v>
      </c>
      <c r="P892" s="32">
        <f>[1]consoCURRENT!S18350</f>
        <v>6524.28</v>
      </c>
      <c r="Q892" s="32">
        <f>[1]consoCURRENT!T18350</f>
        <v>0</v>
      </c>
      <c r="R892" s="32">
        <f>[1]consoCURRENT!U18350</f>
        <v>-1072.8399999999999</v>
      </c>
      <c r="S892" s="32">
        <f>[1]consoCURRENT!V18350</f>
        <v>0</v>
      </c>
      <c r="T892" s="32">
        <f>[1]consoCURRENT!W18350</f>
        <v>0</v>
      </c>
      <c r="U892" s="32">
        <f>[1]consoCURRENT!X18350</f>
        <v>0</v>
      </c>
      <c r="V892" s="32">
        <f>[1]consoCURRENT!Y18350</f>
        <v>0</v>
      </c>
      <c r="W892" s="32">
        <f>[1]consoCURRENT!Z18350</f>
        <v>0</v>
      </c>
      <c r="X892" s="32">
        <f>[1]consoCURRENT!AA18350</f>
        <v>0</v>
      </c>
      <c r="Y892" s="32">
        <f>[1]consoCURRENT!AB18350</f>
        <v>0</v>
      </c>
      <c r="Z892" s="32">
        <f>SUM(M892:Y892)</f>
        <v>18500</v>
      </c>
      <c r="AA892" s="32">
        <f>D892-Z892</f>
        <v>0</v>
      </c>
      <c r="AB892" s="38">
        <f>Z892/D892</f>
        <v>1</v>
      </c>
      <c r="AC892" s="33"/>
    </row>
    <row r="893" spans="1:29" s="34" customFormat="1" ht="18" customHeight="1" x14ac:dyDescent="0.25">
      <c r="A893" s="39" t="s">
        <v>40</v>
      </c>
      <c r="B893" s="40">
        <f t="shared" ref="B893:AA893" si="194">B892+B891</f>
        <v>27494000</v>
      </c>
      <c r="C893" s="40">
        <f t="shared" si="194"/>
        <v>-1414500</v>
      </c>
      <c r="D893" s="40">
        <f t="shared" si="194"/>
        <v>26079500</v>
      </c>
      <c r="E893" s="40">
        <f t="shared" si="194"/>
        <v>11196063.130000001</v>
      </c>
      <c r="F893" s="40">
        <f t="shared" si="194"/>
        <v>4635697.28</v>
      </c>
      <c r="G893" s="40">
        <f t="shared" si="194"/>
        <v>0</v>
      </c>
      <c r="H893" s="40">
        <f t="shared" si="194"/>
        <v>0</v>
      </c>
      <c r="I893" s="40">
        <f t="shared" si="194"/>
        <v>0</v>
      </c>
      <c r="J893" s="40">
        <f t="shared" si="194"/>
        <v>0</v>
      </c>
      <c r="K893" s="40">
        <f t="shared" si="194"/>
        <v>0</v>
      </c>
      <c r="L893" s="40">
        <f t="shared" si="194"/>
        <v>0</v>
      </c>
      <c r="M893" s="40">
        <f t="shared" si="194"/>
        <v>0</v>
      </c>
      <c r="N893" s="40">
        <f t="shared" si="194"/>
        <v>907839.83</v>
      </c>
      <c r="O893" s="40">
        <f t="shared" si="194"/>
        <v>5276894.3999999994</v>
      </c>
      <c r="P893" s="40">
        <f t="shared" si="194"/>
        <v>5011328.9000000004</v>
      </c>
      <c r="Q893" s="40">
        <f t="shared" si="194"/>
        <v>1551206.67</v>
      </c>
      <c r="R893" s="40">
        <f t="shared" si="194"/>
        <v>1564946.06</v>
      </c>
      <c r="S893" s="40">
        <f t="shared" si="194"/>
        <v>1519544.5500000003</v>
      </c>
      <c r="T893" s="40">
        <f t="shared" si="194"/>
        <v>0</v>
      </c>
      <c r="U893" s="40">
        <f t="shared" si="194"/>
        <v>0</v>
      </c>
      <c r="V893" s="40">
        <f t="shared" si="194"/>
        <v>0</v>
      </c>
      <c r="W893" s="40">
        <f t="shared" si="194"/>
        <v>0</v>
      </c>
      <c r="X893" s="40">
        <f t="shared" si="194"/>
        <v>0</v>
      </c>
      <c r="Y893" s="40">
        <f t="shared" si="194"/>
        <v>0</v>
      </c>
      <c r="Z893" s="40">
        <f t="shared" si="194"/>
        <v>15831760.410000002</v>
      </c>
      <c r="AA893" s="40">
        <f t="shared" si="194"/>
        <v>10247739.589999998</v>
      </c>
      <c r="AB893" s="41">
        <f>Z893/D893</f>
        <v>0.60705766636630309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83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34</v>
      </c>
      <c r="B900" s="32">
        <f t="shared" ref="B900:Y903" si="195">B910+B920+B930+B940+B950+B960+B970+B980+B990+B1000+B1010+B1020+B1030+B1040+B1050+B1060+B1070</f>
        <v>0</v>
      </c>
      <c r="C900" s="32">
        <f t="shared" si="195"/>
        <v>0</v>
      </c>
      <c r="D900" s="32">
        <f t="shared" si="195"/>
        <v>0</v>
      </c>
      <c r="E900" s="32">
        <f t="shared" si="195"/>
        <v>0</v>
      </c>
      <c r="F900" s="32">
        <f t="shared" si="195"/>
        <v>0</v>
      </c>
      <c r="G900" s="32">
        <f t="shared" si="195"/>
        <v>0</v>
      </c>
      <c r="H900" s="32">
        <f t="shared" si="195"/>
        <v>0</v>
      </c>
      <c r="I900" s="32">
        <f t="shared" si="195"/>
        <v>0</v>
      </c>
      <c r="J900" s="32">
        <f t="shared" si="195"/>
        <v>0</v>
      </c>
      <c r="K900" s="32">
        <f t="shared" si="195"/>
        <v>0</v>
      </c>
      <c r="L900" s="32">
        <f t="shared" si="195"/>
        <v>0</v>
      </c>
      <c r="M900" s="32">
        <f t="shared" si="195"/>
        <v>0</v>
      </c>
      <c r="N900" s="32">
        <f t="shared" si="195"/>
        <v>0</v>
      </c>
      <c r="O900" s="32">
        <f t="shared" si="195"/>
        <v>0</v>
      </c>
      <c r="P900" s="32">
        <f t="shared" si="195"/>
        <v>0</v>
      </c>
      <c r="Q900" s="32">
        <f t="shared" si="195"/>
        <v>0</v>
      </c>
      <c r="R900" s="32">
        <f t="shared" si="195"/>
        <v>0</v>
      </c>
      <c r="S900" s="32">
        <f t="shared" si="195"/>
        <v>0</v>
      </c>
      <c r="T900" s="32">
        <f t="shared" si="195"/>
        <v>0</v>
      </c>
      <c r="U900" s="32">
        <f t="shared" si="195"/>
        <v>0</v>
      </c>
      <c r="V900" s="32">
        <f t="shared" si="195"/>
        <v>0</v>
      </c>
      <c r="W900" s="32">
        <f t="shared" si="195"/>
        <v>0</v>
      </c>
      <c r="X900" s="32">
        <f t="shared" si="195"/>
        <v>0</v>
      </c>
      <c r="Y900" s="32">
        <f t="shared" si="195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35</v>
      </c>
      <c r="B901" s="32">
        <f t="shared" si="195"/>
        <v>3700416000</v>
      </c>
      <c r="C901" s="32">
        <f t="shared" si="195"/>
        <v>-109693711</v>
      </c>
      <c r="D901" s="32">
        <f t="shared" si="195"/>
        <v>3590722289</v>
      </c>
      <c r="E901" s="32">
        <f t="shared" si="195"/>
        <v>763012809.57000005</v>
      </c>
      <c r="F901" s="32">
        <f t="shared" si="195"/>
        <v>274881484.86000001</v>
      </c>
      <c r="G901" s="32">
        <f t="shared" si="195"/>
        <v>0</v>
      </c>
      <c r="H901" s="32">
        <f t="shared" si="195"/>
        <v>0</v>
      </c>
      <c r="I901" s="32">
        <f t="shared" si="195"/>
        <v>0</v>
      </c>
      <c r="J901" s="32">
        <f t="shared" si="195"/>
        <v>0</v>
      </c>
      <c r="K901" s="32">
        <f t="shared" si="195"/>
        <v>0</v>
      </c>
      <c r="L901" s="32">
        <f t="shared" si="195"/>
        <v>0</v>
      </c>
      <c r="M901" s="32">
        <f t="shared" si="195"/>
        <v>0</v>
      </c>
      <c r="N901" s="32">
        <f t="shared" si="195"/>
        <v>64833806.670000002</v>
      </c>
      <c r="O901" s="32">
        <f t="shared" si="195"/>
        <v>528915524.76000005</v>
      </c>
      <c r="P901" s="32">
        <f t="shared" si="195"/>
        <v>169263478.14000005</v>
      </c>
      <c r="Q901" s="32">
        <f t="shared" si="195"/>
        <v>142737315.29000002</v>
      </c>
      <c r="R901" s="32">
        <f t="shared" si="195"/>
        <v>121512683.27</v>
      </c>
      <c r="S901" s="32">
        <f t="shared" si="195"/>
        <v>10631486.299999999</v>
      </c>
      <c r="T901" s="32">
        <f t="shared" si="195"/>
        <v>0</v>
      </c>
      <c r="U901" s="32">
        <f t="shared" si="195"/>
        <v>0</v>
      </c>
      <c r="V901" s="32">
        <f t="shared" si="195"/>
        <v>0</v>
      </c>
      <c r="W901" s="32">
        <f t="shared" si="195"/>
        <v>0</v>
      </c>
      <c r="X901" s="32">
        <f t="shared" si="195"/>
        <v>0</v>
      </c>
      <c r="Y901" s="32">
        <f t="shared" si="195"/>
        <v>0</v>
      </c>
      <c r="Z901" s="32">
        <f>SUM(M901:Y901)</f>
        <v>1037894294.4300001</v>
      </c>
      <c r="AA901" s="32">
        <f>D901-Z901</f>
        <v>2552827994.5699997</v>
      </c>
      <c r="AB901" s="38">
        <f>Z901/D901</f>
        <v>0.28904889069520578</v>
      </c>
      <c r="AC901" s="33"/>
    </row>
    <row r="902" spans="1:29" s="34" customFormat="1" ht="18" customHeight="1" x14ac:dyDescent="0.2">
      <c r="A902" s="37" t="s">
        <v>36</v>
      </c>
      <c r="B902" s="32">
        <f t="shared" si="195"/>
        <v>0</v>
      </c>
      <c r="C902" s="32">
        <f t="shared" si="195"/>
        <v>0</v>
      </c>
      <c r="D902" s="32">
        <f t="shared" si="195"/>
        <v>0</v>
      </c>
      <c r="E902" s="32">
        <f t="shared" si="195"/>
        <v>0</v>
      </c>
      <c r="F902" s="32">
        <f t="shared" si="195"/>
        <v>0</v>
      </c>
      <c r="G902" s="32">
        <f t="shared" si="195"/>
        <v>0</v>
      </c>
      <c r="H902" s="32">
        <f t="shared" si="195"/>
        <v>0</v>
      </c>
      <c r="I902" s="32">
        <f t="shared" si="195"/>
        <v>0</v>
      </c>
      <c r="J902" s="32">
        <f t="shared" si="195"/>
        <v>0</v>
      </c>
      <c r="K902" s="32">
        <f t="shared" si="195"/>
        <v>0</v>
      </c>
      <c r="L902" s="32">
        <f t="shared" si="195"/>
        <v>0</v>
      </c>
      <c r="M902" s="32">
        <f t="shared" si="195"/>
        <v>0</v>
      </c>
      <c r="N902" s="32">
        <f t="shared" si="195"/>
        <v>0</v>
      </c>
      <c r="O902" s="32">
        <f t="shared" si="195"/>
        <v>0</v>
      </c>
      <c r="P902" s="32">
        <f t="shared" si="195"/>
        <v>0</v>
      </c>
      <c r="Q902" s="32">
        <f t="shared" si="195"/>
        <v>0</v>
      </c>
      <c r="R902" s="32">
        <f t="shared" si="195"/>
        <v>0</v>
      </c>
      <c r="S902" s="32">
        <f t="shared" si="195"/>
        <v>0</v>
      </c>
      <c r="T902" s="32">
        <f t="shared" si="195"/>
        <v>0</v>
      </c>
      <c r="U902" s="32">
        <f t="shared" si="195"/>
        <v>0</v>
      </c>
      <c r="V902" s="32">
        <f t="shared" si="195"/>
        <v>0</v>
      </c>
      <c r="W902" s="32">
        <f t="shared" si="195"/>
        <v>0</v>
      </c>
      <c r="X902" s="32">
        <f t="shared" si="195"/>
        <v>0</v>
      </c>
      <c r="Y902" s="32">
        <f t="shared" si="195"/>
        <v>0</v>
      </c>
      <c r="Z902" s="32">
        <f>SUM(M902:Y902)</f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37</v>
      </c>
      <c r="B903" s="32">
        <f t="shared" si="195"/>
        <v>0</v>
      </c>
      <c r="C903" s="32">
        <f t="shared" si="195"/>
        <v>0</v>
      </c>
      <c r="D903" s="32">
        <f t="shared" si="195"/>
        <v>0</v>
      </c>
      <c r="E903" s="32">
        <f t="shared" si="195"/>
        <v>0</v>
      </c>
      <c r="F903" s="32">
        <f t="shared" si="195"/>
        <v>0</v>
      </c>
      <c r="G903" s="32">
        <f t="shared" si="195"/>
        <v>0</v>
      </c>
      <c r="H903" s="32">
        <f t="shared" si="195"/>
        <v>0</v>
      </c>
      <c r="I903" s="32">
        <f t="shared" si="195"/>
        <v>0</v>
      </c>
      <c r="J903" s="32">
        <f t="shared" si="195"/>
        <v>0</v>
      </c>
      <c r="K903" s="32">
        <f t="shared" si="195"/>
        <v>0</v>
      </c>
      <c r="L903" s="32">
        <f t="shared" si="195"/>
        <v>0</v>
      </c>
      <c r="M903" s="32">
        <f t="shared" si="195"/>
        <v>0</v>
      </c>
      <c r="N903" s="32">
        <f t="shared" si="195"/>
        <v>0</v>
      </c>
      <c r="O903" s="32">
        <f t="shared" si="195"/>
        <v>0</v>
      </c>
      <c r="P903" s="32">
        <f t="shared" si="195"/>
        <v>0</v>
      </c>
      <c r="Q903" s="32">
        <f t="shared" si="195"/>
        <v>0</v>
      </c>
      <c r="R903" s="32">
        <f t="shared" si="195"/>
        <v>0</v>
      </c>
      <c r="S903" s="32">
        <f t="shared" si="195"/>
        <v>0</v>
      </c>
      <c r="T903" s="32">
        <f t="shared" si="195"/>
        <v>0</v>
      </c>
      <c r="U903" s="32">
        <f t="shared" si="195"/>
        <v>0</v>
      </c>
      <c r="V903" s="32">
        <f t="shared" si="195"/>
        <v>0</v>
      </c>
      <c r="W903" s="32">
        <f t="shared" si="195"/>
        <v>0</v>
      </c>
      <c r="X903" s="32">
        <f t="shared" si="195"/>
        <v>0</v>
      </c>
      <c r="Y903" s="32">
        <f t="shared" si="195"/>
        <v>0</v>
      </c>
      <c r="Z903" s="32">
        <f>SUM(M903:Y903)</f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38</v>
      </c>
      <c r="B904" s="40">
        <f t="shared" ref="B904:AA904" si="196">SUM(B900:B903)</f>
        <v>3700416000</v>
      </c>
      <c r="C904" s="40">
        <f t="shared" si="196"/>
        <v>-109693711</v>
      </c>
      <c r="D904" s="40">
        <f t="shared" si="196"/>
        <v>3590722289</v>
      </c>
      <c r="E904" s="40">
        <f t="shared" si="196"/>
        <v>763012809.57000005</v>
      </c>
      <c r="F904" s="40">
        <f t="shared" si="196"/>
        <v>274881484.86000001</v>
      </c>
      <c r="G904" s="40">
        <f t="shared" si="196"/>
        <v>0</v>
      </c>
      <c r="H904" s="40">
        <f t="shared" si="196"/>
        <v>0</v>
      </c>
      <c r="I904" s="40">
        <f t="shared" si="196"/>
        <v>0</v>
      </c>
      <c r="J904" s="40">
        <f t="shared" si="196"/>
        <v>0</v>
      </c>
      <c r="K904" s="40">
        <f t="shared" si="196"/>
        <v>0</v>
      </c>
      <c r="L904" s="40">
        <f t="shared" si="196"/>
        <v>0</v>
      </c>
      <c r="M904" s="40">
        <f t="shared" si="196"/>
        <v>0</v>
      </c>
      <c r="N904" s="40">
        <f t="shared" si="196"/>
        <v>64833806.670000002</v>
      </c>
      <c r="O904" s="40">
        <f t="shared" si="196"/>
        <v>528915524.76000005</v>
      </c>
      <c r="P904" s="40">
        <f t="shared" si="196"/>
        <v>169263478.14000005</v>
      </c>
      <c r="Q904" s="40">
        <f t="shared" si="196"/>
        <v>142737315.29000002</v>
      </c>
      <c r="R904" s="40">
        <f t="shared" si="196"/>
        <v>121512683.27</v>
      </c>
      <c r="S904" s="40">
        <f t="shared" si="196"/>
        <v>10631486.299999999</v>
      </c>
      <c r="T904" s="40">
        <f t="shared" si="196"/>
        <v>0</v>
      </c>
      <c r="U904" s="40">
        <f t="shared" si="196"/>
        <v>0</v>
      </c>
      <c r="V904" s="40">
        <f t="shared" si="196"/>
        <v>0</v>
      </c>
      <c r="W904" s="40">
        <f t="shared" si="196"/>
        <v>0</v>
      </c>
      <c r="X904" s="40">
        <f t="shared" si="196"/>
        <v>0</v>
      </c>
      <c r="Y904" s="40">
        <f t="shared" si="196"/>
        <v>0</v>
      </c>
      <c r="Z904" s="40">
        <f t="shared" si="196"/>
        <v>1037894294.4300001</v>
      </c>
      <c r="AA904" s="40">
        <f t="shared" si="196"/>
        <v>2552827994.5699997</v>
      </c>
      <c r="AB904" s="41">
        <f>Z904/D904</f>
        <v>0.28904889069520578</v>
      </c>
      <c r="AC904" s="33"/>
    </row>
    <row r="905" spans="1:29" s="34" customFormat="1" ht="18" customHeight="1" x14ac:dyDescent="0.25">
      <c r="A905" s="42" t="s">
        <v>39</v>
      </c>
      <c r="B905" s="32">
        <f t="shared" ref="B905:Y905" si="197">B915+B925+B935+B945+B955+B965+B975+B985+B995+B1005+B1015+B1025+B1035+B1045+B1055+B1065+B1075</f>
        <v>0</v>
      </c>
      <c r="C905" s="32">
        <f t="shared" si="197"/>
        <v>0</v>
      </c>
      <c r="D905" s="32">
        <f t="shared" si="197"/>
        <v>0</v>
      </c>
      <c r="E905" s="32">
        <f t="shared" si="197"/>
        <v>0</v>
      </c>
      <c r="F905" s="32">
        <f t="shared" si="197"/>
        <v>0</v>
      </c>
      <c r="G905" s="32">
        <f t="shared" si="197"/>
        <v>0</v>
      </c>
      <c r="H905" s="32">
        <f t="shared" si="197"/>
        <v>0</v>
      </c>
      <c r="I905" s="32">
        <f t="shared" si="197"/>
        <v>0</v>
      </c>
      <c r="J905" s="32">
        <f t="shared" si="197"/>
        <v>0</v>
      </c>
      <c r="K905" s="32">
        <f t="shared" si="197"/>
        <v>0</v>
      </c>
      <c r="L905" s="32">
        <f t="shared" si="197"/>
        <v>0</v>
      </c>
      <c r="M905" s="32">
        <f t="shared" si="197"/>
        <v>0</v>
      </c>
      <c r="N905" s="32">
        <f t="shared" si="197"/>
        <v>0</v>
      </c>
      <c r="O905" s="32">
        <f t="shared" si="197"/>
        <v>0</v>
      </c>
      <c r="P905" s="32">
        <f t="shared" si="197"/>
        <v>0</v>
      </c>
      <c r="Q905" s="32">
        <f t="shared" si="197"/>
        <v>0</v>
      </c>
      <c r="R905" s="32">
        <f t="shared" si="197"/>
        <v>0</v>
      </c>
      <c r="S905" s="32">
        <f t="shared" si="197"/>
        <v>0</v>
      </c>
      <c r="T905" s="32">
        <f t="shared" si="197"/>
        <v>0</v>
      </c>
      <c r="U905" s="32">
        <f t="shared" si="197"/>
        <v>0</v>
      </c>
      <c r="V905" s="32">
        <f t="shared" si="197"/>
        <v>0</v>
      </c>
      <c r="W905" s="32">
        <f t="shared" si="197"/>
        <v>0</v>
      </c>
      <c r="X905" s="32">
        <f t="shared" si="197"/>
        <v>0</v>
      </c>
      <c r="Y905" s="32">
        <f t="shared" si="197"/>
        <v>0</v>
      </c>
      <c r="Z905" s="32">
        <f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40</v>
      </c>
      <c r="B906" s="40">
        <f t="shared" ref="B906:AA906" si="198">B905+B904</f>
        <v>3700416000</v>
      </c>
      <c r="C906" s="40">
        <f t="shared" si="198"/>
        <v>-109693711</v>
      </c>
      <c r="D906" s="40">
        <f t="shared" si="198"/>
        <v>3590722289</v>
      </c>
      <c r="E906" s="40">
        <f t="shared" si="198"/>
        <v>763012809.57000005</v>
      </c>
      <c r="F906" s="40">
        <f t="shared" si="198"/>
        <v>274881484.86000001</v>
      </c>
      <c r="G906" s="40">
        <f t="shared" si="198"/>
        <v>0</v>
      </c>
      <c r="H906" s="40">
        <f t="shared" si="198"/>
        <v>0</v>
      </c>
      <c r="I906" s="40">
        <f t="shared" si="198"/>
        <v>0</v>
      </c>
      <c r="J906" s="40">
        <f t="shared" si="198"/>
        <v>0</v>
      </c>
      <c r="K906" s="40">
        <f t="shared" si="198"/>
        <v>0</v>
      </c>
      <c r="L906" s="40">
        <f t="shared" si="198"/>
        <v>0</v>
      </c>
      <c r="M906" s="40">
        <f t="shared" si="198"/>
        <v>0</v>
      </c>
      <c r="N906" s="40">
        <f t="shared" si="198"/>
        <v>64833806.670000002</v>
      </c>
      <c r="O906" s="40">
        <f t="shared" si="198"/>
        <v>528915524.76000005</v>
      </c>
      <c r="P906" s="40">
        <f t="shared" si="198"/>
        <v>169263478.14000005</v>
      </c>
      <c r="Q906" s="40">
        <f t="shared" si="198"/>
        <v>142737315.29000002</v>
      </c>
      <c r="R906" s="40">
        <f t="shared" si="198"/>
        <v>121512683.27</v>
      </c>
      <c r="S906" s="40">
        <f t="shared" si="198"/>
        <v>10631486.299999999</v>
      </c>
      <c r="T906" s="40">
        <f t="shared" si="198"/>
        <v>0</v>
      </c>
      <c r="U906" s="40">
        <f t="shared" si="198"/>
        <v>0</v>
      </c>
      <c r="V906" s="40">
        <f t="shared" si="198"/>
        <v>0</v>
      </c>
      <c r="W906" s="40">
        <f t="shared" si="198"/>
        <v>0</v>
      </c>
      <c r="X906" s="40">
        <f t="shared" si="198"/>
        <v>0</v>
      </c>
      <c r="Y906" s="40">
        <f t="shared" si="198"/>
        <v>0</v>
      </c>
      <c r="Z906" s="40">
        <f t="shared" si="198"/>
        <v>1037894294.4300001</v>
      </c>
      <c r="AA906" s="40">
        <f t="shared" si="198"/>
        <v>2552827994.5699997</v>
      </c>
      <c r="AB906" s="41">
        <f>Z906/D906</f>
        <v>0.28904889069520578</v>
      </c>
      <c r="AC906" s="43"/>
    </row>
    <row r="907" spans="1:29" s="46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7" t="s">
        <v>41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34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6" t="e">
        <f>Z910/D910</f>
        <v>#DIV/0!</v>
      </c>
      <c r="AC910" s="33"/>
    </row>
    <row r="911" spans="1:29" s="34" customFormat="1" ht="18" customHeight="1" x14ac:dyDescent="0.2">
      <c r="A911" s="37" t="s">
        <v>35</v>
      </c>
      <c r="B911" s="32">
        <f>[1]consoCURRENT!E18737</f>
        <v>279479000</v>
      </c>
      <c r="C911" s="32">
        <f>[1]consoCURRENT!F18737</f>
        <v>-100000000</v>
      </c>
      <c r="D911" s="32">
        <f>[1]consoCURRENT!G18737</f>
        <v>179479000</v>
      </c>
      <c r="E911" s="32">
        <f>[1]consoCURRENT!H18737</f>
        <v>1093633</v>
      </c>
      <c r="F911" s="32">
        <f>[1]consoCURRENT!I18737</f>
        <v>66800</v>
      </c>
      <c r="G911" s="32">
        <f>[1]consoCURRENT!J18737</f>
        <v>0</v>
      </c>
      <c r="H911" s="32">
        <f>[1]consoCURRENT!K18737</f>
        <v>0</v>
      </c>
      <c r="I911" s="32">
        <f>[1]consoCURRENT!L18737</f>
        <v>0</v>
      </c>
      <c r="J911" s="32">
        <f>[1]consoCURRENT!M18737</f>
        <v>0</v>
      </c>
      <c r="K911" s="32">
        <f>[1]consoCURRENT!N18737</f>
        <v>0</v>
      </c>
      <c r="L911" s="32">
        <f>[1]consoCURRENT!O18737</f>
        <v>0</v>
      </c>
      <c r="M911" s="32">
        <f>[1]consoCURRENT!P18737</f>
        <v>0</v>
      </c>
      <c r="N911" s="32">
        <f>[1]consoCURRENT!Q18737</f>
        <v>1090686</v>
      </c>
      <c r="O911" s="32">
        <f>[1]consoCURRENT!R18737</f>
        <v>0</v>
      </c>
      <c r="P911" s="32">
        <f>[1]consoCURRENT!S18737</f>
        <v>2947</v>
      </c>
      <c r="Q911" s="32">
        <f>[1]consoCURRENT!T18737</f>
        <v>9275</v>
      </c>
      <c r="R911" s="32">
        <f>[1]consoCURRENT!U18737</f>
        <v>35525</v>
      </c>
      <c r="S911" s="32">
        <f>[1]consoCURRENT!V18737</f>
        <v>22000</v>
      </c>
      <c r="T911" s="32">
        <f>[1]consoCURRENT!W18737</f>
        <v>0</v>
      </c>
      <c r="U911" s="32">
        <f>[1]consoCURRENT!X18737</f>
        <v>0</v>
      </c>
      <c r="V911" s="32">
        <f>[1]consoCURRENT!Y18737</f>
        <v>0</v>
      </c>
      <c r="W911" s="32">
        <f>[1]consoCURRENT!Z18737</f>
        <v>0</v>
      </c>
      <c r="X911" s="32">
        <f>[1]consoCURRENT!AA18737</f>
        <v>0</v>
      </c>
      <c r="Y911" s="32">
        <f>[1]consoCURRENT!AB18737</f>
        <v>0</v>
      </c>
      <c r="Z911" s="32">
        <f>SUM(M911:Y911)</f>
        <v>1160433</v>
      </c>
      <c r="AA911" s="32">
        <f>D911-Z911</f>
        <v>178318567</v>
      </c>
      <c r="AB911" s="38">
        <f>Z911/D911</f>
        <v>6.4655642164264341E-3</v>
      </c>
      <c r="AC911" s="33"/>
    </row>
    <row r="912" spans="1:29" s="34" customFormat="1" ht="18" customHeight="1" x14ac:dyDescent="0.2">
      <c r="A912" s="37" t="s">
        <v>36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>SUM(M912:Y912)</f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37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>SUM(M913:Y913)</f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38</v>
      </c>
      <c r="B914" s="40">
        <f t="shared" ref="B914:AA914" si="199">SUM(B910:B913)</f>
        <v>279479000</v>
      </c>
      <c r="C914" s="40">
        <f t="shared" si="199"/>
        <v>-100000000</v>
      </c>
      <c r="D914" s="40">
        <f t="shared" si="199"/>
        <v>179479000</v>
      </c>
      <c r="E914" s="40">
        <f t="shared" si="199"/>
        <v>1093633</v>
      </c>
      <c r="F914" s="40">
        <f t="shared" si="199"/>
        <v>66800</v>
      </c>
      <c r="G914" s="40">
        <f t="shared" si="199"/>
        <v>0</v>
      </c>
      <c r="H914" s="40">
        <f t="shared" si="199"/>
        <v>0</v>
      </c>
      <c r="I914" s="40">
        <f t="shared" si="199"/>
        <v>0</v>
      </c>
      <c r="J914" s="40">
        <f t="shared" si="199"/>
        <v>0</v>
      </c>
      <c r="K914" s="40">
        <f t="shared" si="199"/>
        <v>0</v>
      </c>
      <c r="L914" s="40">
        <f t="shared" si="199"/>
        <v>0</v>
      </c>
      <c r="M914" s="40">
        <f t="shared" si="199"/>
        <v>0</v>
      </c>
      <c r="N914" s="40">
        <f t="shared" si="199"/>
        <v>1090686</v>
      </c>
      <c r="O914" s="40">
        <f t="shared" si="199"/>
        <v>0</v>
      </c>
      <c r="P914" s="40">
        <f t="shared" si="199"/>
        <v>2947</v>
      </c>
      <c r="Q914" s="40">
        <f t="shared" si="199"/>
        <v>9275</v>
      </c>
      <c r="R914" s="40">
        <f t="shared" si="199"/>
        <v>35525</v>
      </c>
      <c r="S914" s="40">
        <f t="shared" si="199"/>
        <v>22000</v>
      </c>
      <c r="T914" s="40">
        <f t="shared" si="199"/>
        <v>0</v>
      </c>
      <c r="U914" s="40">
        <f t="shared" si="199"/>
        <v>0</v>
      </c>
      <c r="V914" s="40">
        <f t="shared" si="199"/>
        <v>0</v>
      </c>
      <c r="W914" s="40">
        <f t="shared" si="199"/>
        <v>0</v>
      </c>
      <c r="X914" s="40">
        <f t="shared" si="199"/>
        <v>0</v>
      </c>
      <c r="Y914" s="40">
        <f t="shared" si="199"/>
        <v>0</v>
      </c>
      <c r="Z914" s="40">
        <f t="shared" si="199"/>
        <v>1160433</v>
      </c>
      <c r="AA914" s="40">
        <f t="shared" si="199"/>
        <v>178318567</v>
      </c>
      <c r="AB914" s="41">
        <f>Z914/D914</f>
        <v>6.4655642164264341E-3</v>
      </c>
      <c r="AC914" s="33"/>
    </row>
    <row r="915" spans="1:29" s="34" customFormat="1" ht="18" customHeight="1" x14ac:dyDescent="0.25">
      <c r="A915" s="42" t="s">
        <v>39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>SUM(M915:Y915)</f>
        <v>0</v>
      </c>
      <c r="AA915" s="32">
        <f>D915-Z915</f>
        <v>0</v>
      </c>
      <c r="AB915" s="56" t="e">
        <f>Z915/D915</f>
        <v>#DIV/0!</v>
      </c>
      <c r="AC915" s="33"/>
    </row>
    <row r="916" spans="1:29" s="34" customFormat="1" ht="18" customHeight="1" x14ac:dyDescent="0.25">
      <c r="A916" s="39" t="s">
        <v>40</v>
      </c>
      <c r="B916" s="40">
        <f t="shared" ref="B916:AA916" si="200">B915+B914</f>
        <v>279479000</v>
      </c>
      <c r="C916" s="40">
        <f t="shared" si="200"/>
        <v>-100000000</v>
      </c>
      <c r="D916" s="40">
        <f t="shared" si="200"/>
        <v>179479000</v>
      </c>
      <c r="E916" s="40">
        <f t="shared" si="200"/>
        <v>1093633</v>
      </c>
      <c r="F916" s="40">
        <f t="shared" si="200"/>
        <v>66800</v>
      </c>
      <c r="G916" s="40">
        <f t="shared" si="200"/>
        <v>0</v>
      </c>
      <c r="H916" s="40">
        <f t="shared" si="200"/>
        <v>0</v>
      </c>
      <c r="I916" s="40">
        <f t="shared" si="200"/>
        <v>0</v>
      </c>
      <c r="J916" s="40">
        <f t="shared" si="200"/>
        <v>0</v>
      </c>
      <c r="K916" s="40">
        <f t="shared" si="200"/>
        <v>0</v>
      </c>
      <c r="L916" s="40">
        <f t="shared" si="200"/>
        <v>0</v>
      </c>
      <c r="M916" s="40">
        <f t="shared" si="200"/>
        <v>0</v>
      </c>
      <c r="N916" s="40">
        <f t="shared" si="200"/>
        <v>1090686</v>
      </c>
      <c r="O916" s="40">
        <f t="shared" si="200"/>
        <v>0</v>
      </c>
      <c r="P916" s="40">
        <f t="shared" si="200"/>
        <v>2947</v>
      </c>
      <c r="Q916" s="40">
        <f t="shared" si="200"/>
        <v>9275</v>
      </c>
      <c r="R916" s="40">
        <f t="shared" si="200"/>
        <v>35525</v>
      </c>
      <c r="S916" s="40">
        <f t="shared" si="200"/>
        <v>22000</v>
      </c>
      <c r="T916" s="40">
        <f t="shared" si="200"/>
        <v>0</v>
      </c>
      <c r="U916" s="40">
        <f t="shared" si="200"/>
        <v>0</v>
      </c>
      <c r="V916" s="40">
        <f t="shared" si="200"/>
        <v>0</v>
      </c>
      <c r="W916" s="40">
        <f t="shared" si="200"/>
        <v>0</v>
      </c>
      <c r="X916" s="40">
        <f t="shared" si="200"/>
        <v>0</v>
      </c>
      <c r="Y916" s="40">
        <f t="shared" si="200"/>
        <v>0</v>
      </c>
      <c r="Z916" s="40">
        <f t="shared" si="200"/>
        <v>1160433</v>
      </c>
      <c r="AA916" s="40">
        <f t="shared" si="200"/>
        <v>178318567</v>
      </c>
      <c r="AB916" s="41">
        <f>Z916/D916</f>
        <v>6.4655642164264341E-3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7" t="s">
        <v>42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34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35</v>
      </c>
      <c r="B921" s="32">
        <f>[1]consoCURRENT!E18950</f>
        <v>235571000</v>
      </c>
      <c r="C921" s="32">
        <f>[1]consoCURRENT!F18950</f>
        <v>-542600</v>
      </c>
      <c r="D921" s="32">
        <f>[1]consoCURRENT!G18950</f>
        <v>235028400</v>
      </c>
      <c r="E921" s="32">
        <f>[1]consoCURRENT!H18950</f>
        <v>1221149</v>
      </c>
      <c r="F921" s="32">
        <f>[1]consoCURRENT!I18950</f>
        <v>298954.78000000003</v>
      </c>
      <c r="G921" s="32">
        <f>[1]consoCURRENT!J18950</f>
        <v>0</v>
      </c>
      <c r="H921" s="32">
        <f>[1]consoCURRENT!K18950</f>
        <v>0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1206678</v>
      </c>
      <c r="O921" s="32">
        <f>[1]consoCURRENT!R18950</f>
        <v>3486</v>
      </c>
      <c r="P921" s="32">
        <f>[1]consoCURRENT!S18950</f>
        <v>10985</v>
      </c>
      <c r="Q921" s="32">
        <f>[1]consoCURRENT!T18950</f>
        <v>0</v>
      </c>
      <c r="R921" s="32">
        <f>[1]consoCURRENT!U18950</f>
        <v>175564.08000000002</v>
      </c>
      <c r="S921" s="32">
        <f>[1]consoCURRENT!V18950</f>
        <v>123390.7</v>
      </c>
      <c r="T921" s="32">
        <f>[1]consoCURRENT!W18950</f>
        <v>0</v>
      </c>
      <c r="U921" s="32">
        <f>[1]consoCURRENT!X18950</f>
        <v>0</v>
      </c>
      <c r="V921" s="32">
        <f>[1]consoCURRENT!Y18950</f>
        <v>0</v>
      </c>
      <c r="W921" s="32">
        <f>[1]consoCURRENT!Z18950</f>
        <v>0</v>
      </c>
      <c r="X921" s="32">
        <f>[1]consoCURRENT!AA18950</f>
        <v>0</v>
      </c>
      <c r="Y921" s="32">
        <f>[1]consoCURRENT!AB18950</f>
        <v>0</v>
      </c>
      <c r="Z921" s="32">
        <f>SUM(M921:Y921)</f>
        <v>1520103.78</v>
      </c>
      <c r="AA921" s="32">
        <f>D921-Z921</f>
        <v>233508296.22</v>
      </c>
      <c r="AB921" s="38">
        <f>Z921/D921</f>
        <v>6.4677450895296055E-3</v>
      </c>
      <c r="AC921" s="33"/>
    </row>
    <row r="922" spans="1:29" s="34" customFormat="1" ht="18" customHeight="1" x14ac:dyDescent="0.2">
      <c r="A922" s="37" t="s">
        <v>36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>SUM(M922:Y922)</f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37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>SUM(M923:Y923)</f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38</v>
      </c>
      <c r="B924" s="40">
        <f t="shared" ref="B924:AA924" si="201">SUM(B920:B923)</f>
        <v>235571000</v>
      </c>
      <c r="C924" s="40">
        <f t="shared" si="201"/>
        <v>-542600</v>
      </c>
      <c r="D924" s="40">
        <f t="shared" si="201"/>
        <v>235028400</v>
      </c>
      <c r="E924" s="40">
        <f t="shared" si="201"/>
        <v>1221149</v>
      </c>
      <c r="F924" s="40">
        <f t="shared" si="201"/>
        <v>298954.78000000003</v>
      </c>
      <c r="G924" s="40">
        <f t="shared" si="201"/>
        <v>0</v>
      </c>
      <c r="H924" s="40">
        <f t="shared" si="201"/>
        <v>0</v>
      </c>
      <c r="I924" s="40">
        <f t="shared" si="201"/>
        <v>0</v>
      </c>
      <c r="J924" s="40">
        <f t="shared" si="201"/>
        <v>0</v>
      </c>
      <c r="K924" s="40">
        <f t="shared" si="201"/>
        <v>0</v>
      </c>
      <c r="L924" s="40">
        <f t="shared" si="201"/>
        <v>0</v>
      </c>
      <c r="M924" s="40">
        <f t="shared" si="201"/>
        <v>0</v>
      </c>
      <c r="N924" s="40">
        <f t="shared" si="201"/>
        <v>1206678</v>
      </c>
      <c r="O924" s="40">
        <f t="shared" si="201"/>
        <v>3486</v>
      </c>
      <c r="P924" s="40">
        <f t="shared" si="201"/>
        <v>10985</v>
      </c>
      <c r="Q924" s="40">
        <f t="shared" si="201"/>
        <v>0</v>
      </c>
      <c r="R924" s="40">
        <f t="shared" si="201"/>
        <v>175564.08000000002</v>
      </c>
      <c r="S924" s="40">
        <f t="shared" si="201"/>
        <v>123390.7</v>
      </c>
      <c r="T924" s="40">
        <f t="shared" si="201"/>
        <v>0</v>
      </c>
      <c r="U924" s="40">
        <f t="shared" si="201"/>
        <v>0</v>
      </c>
      <c r="V924" s="40">
        <f t="shared" si="201"/>
        <v>0</v>
      </c>
      <c r="W924" s="40">
        <f t="shared" si="201"/>
        <v>0</v>
      </c>
      <c r="X924" s="40">
        <f t="shared" si="201"/>
        <v>0</v>
      </c>
      <c r="Y924" s="40">
        <f t="shared" si="201"/>
        <v>0</v>
      </c>
      <c r="Z924" s="40">
        <f t="shared" si="201"/>
        <v>1520103.78</v>
      </c>
      <c r="AA924" s="40">
        <f t="shared" si="201"/>
        <v>233508296.22</v>
      </c>
      <c r="AB924" s="41">
        <f>Z924/D924</f>
        <v>6.4677450895296055E-3</v>
      </c>
      <c r="AC924" s="33"/>
    </row>
    <row r="925" spans="1:29" s="34" customFormat="1" ht="18" customHeight="1" x14ac:dyDescent="0.25">
      <c r="A925" s="42" t="s">
        <v>39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40</v>
      </c>
      <c r="B926" s="40">
        <f t="shared" ref="B926:AA926" si="202">B925+B924</f>
        <v>235571000</v>
      </c>
      <c r="C926" s="40">
        <f t="shared" si="202"/>
        <v>-542600</v>
      </c>
      <c r="D926" s="40">
        <f t="shared" si="202"/>
        <v>235028400</v>
      </c>
      <c r="E926" s="40">
        <f t="shared" si="202"/>
        <v>1221149</v>
      </c>
      <c r="F926" s="40">
        <f t="shared" si="202"/>
        <v>298954.78000000003</v>
      </c>
      <c r="G926" s="40">
        <f t="shared" si="202"/>
        <v>0</v>
      </c>
      <c r="H926" s="40">
        <f t="shared" si="202"/>
        <v>0</v>
      </c>
      <c r="I926" s="40">
        <f t="shared" si="202"/>
        <v>0</v>
      </c>
      <c r="J926" s="40">
        <f t="shared" si="202"/>
        <v>0</v>
      </c>
      <c r="K926" s="40">
        <f t="shared" si="202"/>
        <v>0</v>
      </c>
      <c r="L926" s="40">
        <f t="shared" si="202"/>
        <v>0</v>
      </c>
      <c r="M926" s="40">
        <f t="shared" si="202"/>
        <v>0</v>
      </c>
      <c r="N926" s="40">
        <f t="shared" si="202"/>
        <v>1206678</v>
      </c>
      <c r="O926" s="40">
        <f t="shared" si="202"/>
        <v>3486</v>
      </c>
      <c r="P926" s="40">
        <f t="shared" si="202"/>
        <v>10985</v>
      </c>
      <c r="Q926" s="40">
        <f t="shared" si="202"/>
        <v>0</v>
      </c>
      <c r="R926" s="40">
        <f t="shared" si="202"/>
        <v>175564.08000000002</v>
      </c>
      <c r="S926" s="40">
        <f t="shared" si="202"/>
        <v>123390.7</v>
      </c>
      <c r="T926" s="40">
        <f t="shared" si="202"/>
        <v>0</v>
      </c>
      <c r="U926" s="40">
        <f t="shared" si="202"/>
        <v>0</v>
      </c>
      <c r="V926" s="40">
        <f t="shared" si="202"/>
        <v>0</v>
      </c>
      <c r="W926" s="40">
        <f t="shared" si="202"/>
        <v>0</v>
      </c>
      <c r="X926" s="40">
        <f t="shared" si="202"/>
        <v>0</v>
      </c>
      <c r="Y926" s="40">
        <f t="shared" si="202"/>
        <v>0</v>
      </c>
      <c r="Z926" s="40">
        <f t="shared" si="202"/>
        <v>1520103.78</v>
      </c>
      <c r="AA926" s="40">
        <f t="shared" si="202"/>
        <v>233508296.22</v>
      </c>
      <c r="AB926" s="41">
        <f>Z926/D926</f>
        <v>6.4677450895296055E-3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7" t="s">
        <v>43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34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35</v>
      </c>
      <c r="B931" s="32">
        <f>[1]consoCURRENT!E19163</f>
        <v>148602000</v>
      </c>
      <c r="C931" s="32">
        <f>[1]consoCURRENT!F19163</f>
        <v>0</v>
      </c>
      <c r="D931" s="32">
        <f>[1]consoCURRENT!G19163</f>
        <v>148602000</v>
      </c>
      <c r="E931" s="32">
        <f>[1]consoCURRENT!H19163</f>
        <v>932532.53</v>
      </c>
      <c r="F931" s="32">
        <f>[1]consoCURRENT!I19163</f>
        <v>2256304.44</v>
      </c>
      <c r="G931" s="32">
        <f>[1]consoCURRENT!J19163</f>
        <v>0</v>
      </c>
      <c r="H931" s="32">
        <f>[1]consoCURRENT!K19163</f>
        <v>0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339846.75</v>
      </c>
      <c r="O931" s="32">
        <f>[1]consoCURRENT!R19163</f>
        <v>337664.17000000004</v>
      </c>
      <c r="P931" s="32">
        <f>[1]consoCURRENT!S19163</f>
        <v>255021.61</v>
      </c>
      <c r="Q931" s="32">
        <f>[1]consoCURRENT!T19163</f>
        <v>485951.67</v>
      </c>
      <c r="R931" s="32">
        <f>[1]consoCURRENT!U19163</f>
        <v>549591</v>
      </c>
      <c r="S931" s="32">
        <f>[1]consoCURRENT!V19163</f>
        <v>1220761.77</v>
      </c>
      <c r="T931" s="32">
        <f>[1]consoCURRENT!W19163</f>
        <v>0</v>
      </c>
      <c r="U931" s="32">
        <f>[1]consoCURRENT!X19163</f>
        <v>0</v>
      </c>
      <c r="V931" s="32">
        <f>[1]consoCURRENT!Y19163</f>
        <v>0</v>
      </c>
      <c r="W931" s="32">
        <f>[1]consoCURRENT!Z19163</f>
        <v>0</v>
      </c>
      <c r="X931" s="32">
        <f>[1]consoCURRENT!AA19163</f>
        <v>0</v>
      </c>
      <c r="Y931" s="32">
        <f>[1]consoCURRENT!AB19163</f>
        <v>0</v>
      </c>
      <c r="Z931" s="32">
        <f>SUM(M931:Y931)</f>
        <v>3188836.9699999997</v>
      </c>
      <c r="AA931" s="32">
        <f>D931-Z931</f>
        <v>145413163.03</v>
      </c>
      <c r="AB931" s="38">
        <f>Z931/D931</f>
        <v>2.1458910176175284E-2</v>
      </c>
      <c r="AC931" s="33"/>
    </row>
    <row r="932" spans="1:29" s="34" customFormat="1" ht="18" customHeight="1" x14ac:dyDescent="0.2">
      <c r="A932" s="37" t="s">
        <v>36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>SUM(M932:Y932)</f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37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>SUM(M933:Y933)</f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38</v>
      </c>
      <c r="B934" s="40">
        <f t="shared" ref="B934:AA934" si="203">SUM(B930:B933)</f>
        <v>148602000</v>
      </c>
      <c r="C934" s="40">
        <f t="shared" si="203"/>
        <v>0</v>
      </c>
      <c r="D934" s="40">
        <f t="shared" si="203"/>
        <v>148602000</v>
      </c>
      <c r="E934" s="40">
        <f t="shared" si="203"/>
        <v>932532.53</v>
      </c>
      <c r="F934" s="40">
        <f t="shared" si="203"/>
        <v>2256304.44</v>
      </c>
      <c r="G934" s="40">
        <f t="shared" si="203"/>
        <v>0</v>
      </c>
      <c r="H934" s="40">
        <f t="shared" si="203"/>
        <v>0</v>
      </c>
      <c r="I934" s="40">
        <f t="shared" si="203"/>
        <v>0</v>
      </c>
      <c r="J934" s="40">
        <f t="shared" si="203"/>
        <v>0</v>
      </c>
      <c r="K934" s="40">
        <f t="shared" si="203"/>
        <v>0</v>
      </c>
      <c r="L934" s="40">
        <f t="shared" si="203"/>
        <v>0</v>
      </c>
      <c r="M934" s="40">
        <f t="shared" si="203"/>
        <v>0</v>
      </c>
      <c r="N934" s="40">
        <f t="shared" si="203"/>
        <v>339846.75</v>
      </c>
      <c r="O934" s="40">
        <f t="shared" si="203"/>
        <v>337664.17000000004</v>
      </c>
      <c r="P934" s="40">
        <f t="shared" si="203"/>
        <v>255021.61</v>
      </c>
      <c r="Q934" s="40">
        <f t="shared" si="203"/>
        <v>485951.67</v>
      </c>
      <c r="R934" s="40">
        <f t="shared" si="203"/>
        <v>549591</v>
      </c>
      <c r="S934" s="40">
        <f t="shared" si="203"/>
        <v>1220761.77</v>
      </c>
      <c r="T934" s="40">
        <f t="shared" si="203"/>
        <v>0</v>
      </c>
      <c r="U934" s="40">
        <f t="shared" si="203"/>
        <v>0</v>
      </c>
      <c r="V934" s="40">
        <f t="shared" si="203"/>
        <v>0</v>
      </c>
      <c r="W934" s="40">
        <f t="shared" si="203"/>
        <v>0</v>
      </c>
      <c r="X934" s="40">
        <f t="shared" si="203"/>
        <v>0</v>
      </c>
      <c r="Y934" s="40">
        <f t="shared" si="203"/>
        <v>0</v>
      </c>
      <c r="Z934" s="40">
        <f t="shared" si="203"/>
        <v>3188836.9699999997</v>
      </c>
      <c r="AA934" s="40">
        <f t="shared" si="203"/>
        <v>145413163.03</v>
      </c>
      <c r="AB934" s="41">
        <f>Z934/D934</f>
        <v>2.1458910176175284E-2</v>
      </c>
      <c r="AC934" s="33"/>
    </row>
    <row r="935" spans="1:29" s="34" customFormat="1" ht="18" customHeight="1" x14ac:dyDescent="0.25">
      <c r="A935" s="42" t="s">
        <v>39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40</v>
      </c>
      <c r="B936" s="40">
        <f t="shared" ref="B936:AA936" si="204">B935+B934</f>
        <v>148602000</v>
      </c>
      <c r="C936" s="40">
        <f t="shared" si="204"/>
        <v>0</v>
      </c>
      <c r="D936" s="40">
        <f t="shared" si="204"/>
        <v>148602000</v>
      </c>
      <c r="E936" s="40">
        <f t="shared" si="204"/>
        <v>932532.53</v>
      </c>
      <c r="F936" s="40">
        <f t="shared" si="204"/>
        <v>2256304.44</v>
      </c>
      <c r="G936" s="40">
        <f t="shared" si="204"/>
        <v>0</v>
      </c>
      <c r="H936" s="40">
        <f t="shared" si="204"/>
        <v>0</v>
      </c>
      <c r="I936" s="40">
        <f t="shared" si="204"/>
        <v>0</v>
      </c>
      <c r="J936" s="40">
        <f t="shared" si="204"/>
        <v>0</v>
      </c>
      <c r="K936" s="40">
        <f t="shared" si="204"/>
        <v>0</v>
      </c>
      <c r="L936" s="40">
        <f t="shared" si="204"/>
        <v>0</v>
      </c>
      <c r="M936" s="40">
        <f t="shared" si="204"/>
        <v>0</v>
      </c>
      <c r="N936" s="40">
        <f t="shared" si="204"/>
        <v>339846.75</v>
      </c>
      <c r="O936" s="40">
        <f t="shared" si="204"/>
        <v>337664.17000000004</v>
      </c>
      <c r="P936" s="40">
        <f t="shared" si="204"/>
        <v>255021.61</v>
      </c>
      <c r="Q936" s="40">
        <f t="shared" si="204"/>
        <v>485951.67</v>
      </c>
      <c r="R936" s="40">
        <f t="shared" si="204"/>
        <v>549591</v>
      </c>
      <c r="S936" s="40">
        <f t="shared" si="204"/>
        <v>1220761.77</v>
      </c>
      <c r="T936" s="40">
        <f t="shared" si="204"/>
        <v>0</v>
      </c>
      <c r="U936" s="40">
        <f t="shared" si="204"/>
        <v>0</v>
      </c>
      <c r="V936" s="40">
        <f t="shared" si="204"/>
        <v>0</v>
      </c>
      <c r="W936" s="40">
        <f t="shared" si="204"/>
        <v>0</v>
      </c>
      <c r="X936" s="40">
        <f t="shared" si="204"/>
        <v>0</v>
      </c>
      <c r="Y936" s="40">
        <f t="shared" si="204"/>
        <v>0</v>
      </c>
      <c r="Z936" s="40">
        <f t="shared" si="204"/>
        <v>3188836.9699999997</v>
      </c>
      <c r="AA936" s="40">
        <f t="shared" si="204"/>
        <v>145413163.03</v>
      </c>
      <c r="AB936" s="41">
        <f>Z936/D936</f>
        <v>2.1458910176175284E-2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7" t="s">
        <v>44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34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35</v>
      </c>
      <c r="B941" s="32">
        <f>[1]consoCURRENT!E19376</f>
        <v>72353000</v>
      </c>
      <c r="C941" s="32">
        <f>[1]consoCURRENT!F19376</f>
        <v>0</v>
      </c>
      <c r="D941" s="32">
        <f>[1]consoCURRENT!G19376</f>
        <v>72353000</v>
      </c>
      <c r="E941" s="32">
        <f>[1]consoCURRENT!H19376</f>
        <v>959106.18</v>
      </c>
      <c r="F941" s="32">
        <f>[1]consoCURRENT!I19376</f>
        <v>1595833.43</v>
      </c>
      <c r="G941" s="32">
        <f>[1]consoCURRENT!J19376</f>
        <v>0</v>
      </c>
      <c r="H941" s="32">
        <f>[1]consoCURRENT!K19376</f>
        <v>0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118943.75</v>
      </c>
      <c r="O941" s="32">
        <f>[1]consoCURRENT!R19376</f>
        <v>138468.45000000001</v>
      </c>
      <c r="P941" s="32">
        <f>[1]consoCURRENT!S19376</f>
        <v>701693.98</v>
      </c>
      <c r="Q941" s="32">
        <f>[1]consoCURRENT!T19376</f>
        <v>1508752</v>
      </c>
      <c r="R941" s="32">
        <f>[1]consoCURRENT!U19376</f>
        <v>12600</v>
      </c>
      <c r="S941" s="32">
        <f>[1]consoCURRENT!V19376</f>
        <v>74481.429999999993</v>
      </c>
      <c r="T941" s="32">
        <f>[1]consoCURRENT!W19376</f>
        <v>0</v>
      </c>
      <c r="U941" s="32">
        <f>[1]consoCURRENT!X19376</f>
        <v>0</v>
      </c>
      <c r="V941" s="32">
        <f>[1]consoCURRENT!Y19376</f>
        <v>0</v>
      </c>
      <c r="W941" s="32">
        <f>[1]consoCURRENT!Z19376</f>
        <v>0</v>
      </c>
      <c r="X941" s="32">
        <f>[1]consoCURRENT!AA19376</f>
        <v>0</v>
      </c>
      <c r="Y941" s="32">
        <f>[1]consoCURRENT!AB19376</f>
        <v>0</v>
      </c>
      <c r="Z941" s="32">
        <f>SUM(M941:Y941)</f>
        <v>2554939.61</v>
      </c>
      <c r="AA941" s="32">
        <f>D941-Z941</f>
        <v>69798060.390000001</v>
      </c>
      <c r="AB941" s="38">
        <f>Z941/D941</f>
        <v>3.5312144762483934E-2</v>
      </c>
      <c r="AC941" s="33"/>
    </row>
    <row r="942" spans="1:29" s="34" customFormat="1" ht="18" customHeight="1" x14ac:dyDescent="0.2">
      <c r="A942" s="37" t="s">
        <v>36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>SUM(M942:Y942)</f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37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>SUM(M943:Y943)</f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38</v>
      </c>
      <c r="B944" s="40">
        <f t="shared" ref="B944:AA944" si="205">SUM(B940:B943)</f>
        <v>72353000</v>
      </c>
      <c r="C944" s="40">
        <f t="shared" si="205"/>
        <v>0</v>
      </c>
      <c r="D944" s="40">
        <f t="shared" si="205"/>
        <v>72353000</v>
      </c>
      <c r="E944" s="40">
        <f t="shared" si="205"/>
        <v>959106.18</v>
      </c>
      <c r="F944" s="40">
        <f t="shared" si="205"/>
        <v>1595833.43</v>
      </c>
      <c r="G944" s="40">
        <f t="shared" si="205"/>
        <v>0</v>
      </c>
      <c r="H944" s="40">
        <f t="shared" si="205"/>
        <v>0</v>
      </c>
      <c r="I944" s="40">
        <f t="shared" si="205"/>
        <v>0</v>
      </c>
      <c r="J944" s="40">
        <f t="shared" si="205"/>
        <v>0</v>
      </c>
      <c r="K944" s="40">
        <f t="shared" si="205"/>
        <v>0</v>
      </c>
      <c r="L944" s="40">
        <f t="shared" si="205"/>
        <v>0</v>
      </c>
      <c r="M944" s="40">
        <f t="shared" si="205"/>
        <v>0</v>
      </c>
      <c r="N944" s="40">
        <f t="shared" si="205"/>
        <v>118943.75</v>
      </c>
      <c r="O944" s="40">
        <f t="shared" si="205"/>
        <v>138468.45000000001</v>
      </c>
      <c r="P944" s="40">
        <f t="shared" si="205"/>
        <v>701693.98</v>
      </c>
      <c r="Q944" s="40">
        <f t="shared" si="205"/>
        <v>1508752</v>
      </c>
      <c r="R944" s="40">
        <f t="shared" si="205"/>
        <v>12600</v>
      </c>
      <c r="S944" s="40">
        <f t="shared" si="205"/>
        <v>74481.429999999993</v>
      </c>
      <c r="T944" s="40">
        <f t="shared" si="205"/>
        <v>0</v>
      </c>
      <c r="U944" s="40">
        <f t="shared" si="205"/>
        <v>0</v>
      </c>
      <c r="V944" s="40">
        <f t="shared" si="205"/>
        <v>0</v>
      </c>
      <c r="W944" s="40">
        <f t="shared" si="205"/>
        <v>0</v>
      </c>
      <c r="X944" s="40">
        <f t="shared" si="205"/>
        <v>0</v>
      </c>
      <c r="Y944" s="40">
        <f t="shared" si="205"/>
        <v>0</v>
      </c>
      <c r="Z944" s="40">
        <f t="shared" si="205"/>
        <v>2554939.61</v>
      </c>
      <c r="AA944" s="40">
        <f t="shared" si="205"/>
        <v>69798060.390000001</v>
      </c>
      <c r="AB944" s="41">
        <f>Z944/D944</f>
        <v>3.5312144762483934E-2</v>
      </c>
      <c r="AC944" s="33"/>
    </row>
    <row r="945" spans="1:29" s="34" customFormat="1" ht="18" customHeight="1" x14ac:dyDescent="0.25">
      <c r="A945" s="42" t="s">
        <v>39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40</v>
      </c>
      <c r="B946" s="40">
        <f t="shared" ref="B946:AA946" si="206">B945+B944</f>
        <v>72353000</v>
      </c>
      <c r="C946" s="40">
        <f t="shared" si="206"/>
        <v>0</v>
      </c>
      <c r="D946" s="40">
        <f t="shared" si="206"/>
        <v>72353000</v>
      </c>
      <c r="E946" s="40">
        <f t="shared" si="206"/>
        <v>959106.18</v>
      </c>
      <c r="F946" s="40">
        <f t="shared" si="206"/>
        <v>1595833.43</v>
      </c>
      <c r="G946" s="40">
        <f t="shared" si="206"/>
        <v>0</v>
      </c>
      <c r="H946" s="40">
        <f t="shared" si="206"/>
        <v>0</v>
      </c>
      <c r="I946" s="40">
        <f t="shared" si="206"/>
        <v>0</v>
      </c>
      <c r="J946" s="40">
        <f t="shared" si="206"/>
        <v>0</v>
      </c>
      <c r="K946" s="40">
        <f t="shared" si="206"/>
        <v>0</v>
      </c>
      <c r="L946" s="40">
        <f t="shared" si="206"/>
        <v>0</v>
      </c>
      <c r="M946" s="40">
        <f t="shared" si="206"/>
        <v>0</v>
      </c>
      <c r="N946" s="40">
        <f t="shared" si="206"/>
        <v>118943.75</v>
      </c>
      <c r="O946" s="40">
        <f t="shared" si="206"/>
        <v>138468.45000000001</v>
      </c>
      <c r="P946" s="40">
        <f t="shared" si="206"/>
        <v>701693.98</v>
      </c>
      <c r="Q946" s="40">
        <f t="shared" si="206"/>
        <v>1508752</v>
      </c>
      <c r="R946" s="40">
        <f t="shared" si="206"/>
        <v>12600</v>
      </c>
      <c r="S946" s="40">
        <f t="shared" si="206"/>
        <v>74481.429999999993</v>
      </c>
      <c r="T946" s="40">
        <f t="shared" si="206"/>
        <v>0</v>
      </c>
      <c r="U946" s="40">
        <f t="shared" si="206"/>
        <v>0</v>
      </c>
      <c r="V946" s="40">
        <f t="shared" si="206"/>
        <v>0</v>
      </c>
      <c r="W946" s="40">
        <f t="shared" si="206"/>
        <v>0</v>
      </c>
      <c r="X946" s="40">
        <f t="shared" si="206"/>
        <v>0</v>
      </c>
      <c r="Y946" s="40">
        <f t="shared" si="206"/>
        <v>0</v>
      </c>
      <c r="Z946" s="40">
        <f t="shared" si="206"/>
        <v>2554939.61</v>
      </c>
      <c r="AA946" s="40">
        <f t="shared" si="206"/>
        <v>69798060.390000001</v>
      </c>
      <c r="AB946" s="41">
        <f>Z946/D946</f>
        <v>3.5312144762483934E-2</v>
      </c>
      <c r="AC946" s="43"/>
    </row>
    <row r="947" spans="1:29" s="34" customFormat="1" ht="10.9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9" customHeight="1" x14ac:dyDescent="0.25">
      <c r="A948" s="47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7" t="s">
        <v>45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34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35</v>
      </c>
      <c r="B951" s="32">
        <f>[1]consoCURRENT!E19589</f>
        <v>166326000</v>
      </c>
      <c r="C951" s="32">
        <f>[1]consoCURRENT!F19589</f>
        <v>0</v>
      </c>
      <c r="D951" s="32">
        <f>[1]consoCURRENT!G19589</f>
        <v>166326000</v>
      </c>
      <c r="E951" s="32">
        <f>[1]consoCURRENT!H19589</f>
        <v>1379401.26</v>
      </c>
      <c r="F951" s="32">
        <f>[1]consoCURRENT!I19589</f>
        <v>539009.47</v>
      </c>
      <c r="G951" s="32">
        <f>[1]consoCURRENT!J19589</f>
        <v>0</v>
      </c>
      <c r="H951" s="32">
        <f>[1]consoCURRENT!K19589</f>
        <v>0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1093470.8500000001</v>
      </c>
      <c r="O951" s="32">
        <f>[1]consoCURRENT!R19589</f>
        <v>178172.65</v>
      </c>
      <c r="P951" s="32">
        <f>[1]consoCURRENT!S19589</f>
        <v>107757.76000000001</v>
      </c>
      <c r="Q951" s="32">
        <f>[1]consoCURRENT!T19589</f>
        <v>159058</v>
      </c>
      <c r="R951" s="32">
        <f>[1]consoCURRENT!U19589</f>
        <v>2107556.46</v>
      </c>
      <c r="S951" s="32">
        <f>[1]consoCURRENT!V19589</f>
        <v>-1727604.99</v>
      </c>
      <c r="T951" s="32">
        <f>[1]consoCURRENT!W19589</f>
        <v>0</v>
      </c>
      <c r="U951" s="32">
        <f>[1]consoCURRENT!X19589</f>
        <v>0</v>
      </c>
      <c r="V951" s="32">
        <f>[1]consoCURRENT!Y19589</f>
        <v>0</v>
      </c>
      <c r="W951" s="32">
        <f>[1]consoCURRENT!Z19589</f>
        <v>0</v>
      </c>
      <c r="X951" s="32">
        <f>[1]consoCURRENT!AA19589</f>
        <v>0</v>
      </c>
      <c r="Y951" s="32">
        <f>[1]consoCURRENT!AB19589</f>
        <v>0</v>
      </c>
      <c r="Z951" s="32">
        <f>SUM(M951:Y951)</f>
        <v>1918410.7299999997</v>
      </c>
      <c r="AA951" s="32">
        <f>D951-Z951</f>
        <v>164407589.27000001</v>
      </c>
      <c r="AB951" s="38">
        <f>Z951/D951</f>
        <v>1.1534039957673483E-2</v>
      </c>
      <c r="AC951" s="33"/>
    </row>
    <row r="952" spans="1:29" s="34" customFormat="1" ht="18" customHeight="1" x14ac:dyDescent="0.2">
      <c r="A952" s="49" t="s">
        <v>36</v>
      </c>
      <c r="B952" s="50">
        <f>[1]consoCURRENT!E19595</f>
        <v>0</v>
      </c>
      <c r="C952" s="50">
        <f>[1]consoCURRENT!F19595</f>
        <v>0</v>
      </c>
      <c r="D952" s="50">
        <f>[1]consoCURRENT!G19595</f>
        <v>0</v>
      </c>
      <c r="E952" s="50">
        <f>[1]consoCURRENT!H19595</f>
        <v>0</v>
      </c>
      <c r="F952" s="50">
        <f>[1]consoCURRENT!I19595</f>
        <v>0</v>
      </c>
      <c r="G952" s="50">
        <f>[1]consoCURRENT!J19595</f>
        <v>0</v>
      </c>
      <c r="H952" s="50">
        <f>[1]consoCURRENT!K19595</f>
        <v>0</v>
      </c>
      <c r="I952" s="50">
        <f>[1]consoCURRENT!L19595</f>
        <v>0</v>
      </c>
      <c r="J952" s="50">
        <f>[1]consoCURRENT!M19595</f>
        <v>0</v>
      </c>
      <c r="K952" s="50">
        <f>[1]consoCURRENT!N19595</f>
        <v>0</v>
      </c>
      <c r="L952" s="50">
        <f>[1]consoCURRENT!O19595</f>
        <v>0</v>
      </c>
      <c r="M952" s="50">
        <f>[1]consoCURRENT!P19595</f>
        <v>0</v>
      </c>
      <c r="N952" s="50">
        <f>[1]consoCURRENT!Q19595</f>
        <v>0</v>
      </c>
      <c r="O952" s="50">
        <f>[1]consoCURRENT!R19595</f>
        <v>0</v>
      </c>
      <c r="P952" s="50">
        <f>[1]consoCURRENT!S19595</f>
        <v>0</v>
      </c>
      <c r="Q952" s="50">
        <f>[1]consoCURRENT!T19595</f>
        <v>0</v>
      </c>
      <c r="R952" s="50">
        <f>[1]consoCURRENT!U19595</f>
        <v>0</v>
      </c>
      <c r="S952" s="50">
        <f>[1]consoCURRENT!V19595</f>
        <v>0</v>
      </c>
      <c r="T952" s="50">
        <f>[1]consoCURRENT!W19595</f>
        <v>0</v>
      </c>
      <c r="U952" s="50">
        <f>[1]consoCURRENT!X19595</f>
        <v>0</v>
      </c>
      <c r="V952" s="50">
        <f>[1]consoCURRENT!Y19595</f>
        <v>0</v>
      </c>
      <c r="W952" s="50">
        <f>[1]consoCURRENT!Z19595</f>
        <v>0</v>
      </c>
      <c r="X952" s="50">
        <f>[1]consoCURRENT!AA19595</f>
        <v>0</v>
      </c>
      <c r="Y952" s="50">
        <f>[1]consoCURRENT!AB19595</f>
        <v>0</v>
      </c>
      <c r="Z952" s="50">
        <f>SUM(M952:Y952)</f>
        <v>0</v>
      </c>
      <c r="AA952" s="50">
        <f>D952-Z952</f>
        <v>0</v>
      </c>
      <c r="AB952" s="51"/>
      <c r="AC952" s="50"/>
    </row>
    <row r="953" spans="1:29" s="34" customFormat="1" ht="18" customHeight="1" x14ac:dyDescent="0.2">
      <c r="A953" s="37" t="s">
        <v>37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>SUM(M953:Y953)</f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38</v>
      </c>
      <c r="B954" s="40">
        <f t="shared" ref="B954:AA954" si="207">SUM(B950:B953)</f>
        <v>166326000</v>
      </c>
      <c r="C954" s="40">
        <f t="shared" si="207"/>
        <v>0</v>
      </c>
      <c r="D954" s="40">
        <f t="shared" si="207"/>
        <v>166326000</v>
      </c>
      <c r="E954" s="40">
        <f t="shared" si="207"/>
        <v>1379401.26</v>
      </c>
      <c r="F954" s="40">
        <f t="shared" si="207"/>
        <v>539009.47</v>
      </c>
      <c r="G954" s="40">
        <f t="shared" si="207"/>
        <v>0</v>
      </c>
      <c r="H954" s="40">
        <f t="shared" si="207"/>
        <v>0</v>
      </c>
      <c r="I954" s="40">
        <f t="shared" si="207"/>
        <v>0</v>
      </c>
      <c r="J954" s="40">
        <f t="shared" si="207"/>
        <v>0</v>
      </c>
      <c r="K954" s="40">
        <f t="shared" si="207"/>
        <v>0</v>
      </c>
      <c r="L954" s="40">
        <f t="shared" si="207"/>
        <v>0</v>
      </c>
      <c r="M954" s="40">
        <f t="shared" si="207"/>
        <v>0</v>
      </c>
      <c r="N954" s="40">
        <f t="shared" si="207"/>
        <v>1093470.8500000001</v>
      </c>
      <c r="O954" s="40">
        <f t="shared" si="207"/>
        <v>178172.65</v>
      </c>
      <c r="P954" s="40">
        <f t="shared" si="207"/>
        <v>107757.76000000001</v>
      </c>
      <c r="Q954" s="40">
        <f t="shared" si="207"/>
        <v>159058</v>
      </c>
      <c r="R954" s="40">
        <f t="shared" si="207"/>
        <v>2107556.46</v>
      </c>
      <c r="S954" s="40">
        <f t="shared" si="207"/>
        <v>-1727604.99</v>
      </c>
      <c r="T954" s="40">
        <f t="shared" si="207"/>
        <v>0</v>
      </c>
      <c r="U954" s="40">
        <f t="shared" si="207"/>
        <v>0</v>
      </c>
      <c r="V954" s="40">
        <f t="shared" si="207"/>
        <v>0</v>
      </c>
      <c r="W954" s="40">
        <f t="shared" si="207"/>
        <v>0</v>
      </c>
      <c r="X954" s="40">
        <f t="shared" si="207"/>
        <v>0</v>
      </c>
      <c r="Y954" s="40">
        <f t="shared" si="207"/>
        <v>0</v>
      </c>
      <c r="Z954" s="40">
        <f t="shared" si="207"/>
        <v>1918410.7299999997</v>
      </c>
      <c r="AA954" s="40">
        <f t="shared" si="207"/>
        <v>164407589.27000001</v>
      </c>
      <c r="AB954" s="41">
        <f>Z954/D954</f>
        <v>1.1534039957673483E-2</v>
      </c>
      <c r="AC954" s="33"/>
    </row>
    <row r="955" spans="1:29" s="34" customFormat="1" ht="14.45" customHeight="1" x14ac:dyDescent="0.25">
      <c r="A955" s="42" t="s">
        <v>39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40</v>
      </c>
      <c r="B956" s="40">
        <f t="shared" ref="B956:AA956" si="208">B955+B954</f>
        <v>166326000</v>
      </c>
      <c r="C956" s="40">
        <f t="shared" si="208"/>
        <v>0</v>
      </c>
      <c r="D956" s="40">
        <f t="shared" si="208"/>
        <v>166326000</v>
      </c>
      <c r="E956" s="40">
        <f t="shared" si="208"/>
        <v>1379401.26</v>
      </c>
      <c r="F956" s="40">
        <f t="shared" si="208"/>
        <v>539009.47</v>
      </c>
      <c r="G956" s="40">
        <f t="shared" si="208"/>
        <v>0</v>
      </c>
      <c r="H956" s="40">
        <f t="shared" si="208"/>
        <v>0</v>
      </c>
      <c r="I956" s="40">
        <f t="shared" si="208"/>
        <v>0</v>
      </c>
      <c r="J956" s="40">
        <f t="shared" si="208"/>
        <v>0</v>
      </c>
      <c r="K956" s="40">
        <f t="shared" si="208"/>
        <v>0</v>
      </c>
      <c r="L956" s="40">
        <f t="shared" si="208"/>
        <v>0</v>
      </c>
      <c r="M956" s="40">
        <f t="shared" si="208"/>
        <v>0</v>
      </c>
      <c r="N956" s="40">
        <f t="shared" si="208"/>
        <v>1093470.8500000001</v>
      </c>
      <c r="O956" s="40">
        <f t="shared" si="208"/>
        <v>178172.65</v>
      </c>
      <c r="P956" s="40">
        <f t="shared" si="208"/>
        <v>107757.76000000001</v>
      </c>
      <c r="Q956" s="40">
        <f t="shared" si="208"/>
        <v>159058</v>
      </c>
      <c r="R956" s="40">
        <f t="shared" si="208"/>
        <v>2107556.46</v>
      </c>
      <c r="S956" s="40">
        <f t="shared" si="208"/>
        <v>-1727604.99</v>
      </c>
      <c r="T956" s="40">
        <f t="shared" si="208"/>
        <v>0</v>
      </c>
      <c r="U956" s="40">
        <f t="shared" si="208"/>
        <v>0</v>
      </c>
      <c r="V956" s="40">
        <f t="shared" si="208"/>
        <v>0</v>
      </c>
      <c r="W956" s="40">
        <f t="shared" si="208"/>
        <v>0</v>
      </c>
      <c r="X956" s="40">
        <f t="shared" si="208"/>
        <v>0</v>
      </c>
      <c r="Y956" s="40">
        <f t="shared" si="208"/>
        <v>0</v>
      </c>
      <c r="Z956" s="40">
        <f t="shared" si="208"/>
        <v>1918410.7299999997</v>
      </c>
      <c r="AA956" s="40">
        <f t="shared" si="208"/>
        <v>164407589.27000001</v>
      </c>
      <c r="AB956" s="41">
        <f>Z956/D956</f>
        <v>1.1534039957673483E-2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7" t="s">
        <v>46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34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37" t="s">
        <v>35</v>
      </c>
      <c r="B961" s="32">
        <f>[1]consoCURRENT!E19802</f>
        <v>190865000</v>
      </c>
      <c r="C961" s="32">
        <f>[1]consoCURRENT!F19802</f>
        <v>0</v>
      </c>
      <c r="D961" s="32">
        <f>[1]consoCURRENT!G19802</f>
        <v>190865000</v>
      </c>
      <c r="E961" s="32">
        <f>[1]consoCURRENT!H19802</f>
        <v>316969.81</v>
      </c>
      <c r="F961" s="32">
        <f>[1]consoCURRENT!I19802</f>
        <v>250415.2</v>
      </c>
      <c r="G961" s="32">
        <f>[1]consoCURRENT!J19802</f>
        <v>0</v>
      </c>
      <c r="H961" s="32">
        <f>[1]consoCURRENT!K19802</f>
        <v>0</v>
      </c>
      <c r="I961" s="32">
        <f>[1]consoCURRENT!L19802</f>
        <v>0</v>
      </c>
      <c r="J961" s="32">
        <f>[1]consoCURRENT!M19802</f>
        <v>0</v>
      </c>
      <c r="K961" s="32">
        <f>[1]consoCURRENT!N19802</f>
        <v>0</v>
      </c>
      <c r="L961" s="32">
        <f>[1]consoCURRENT!O19802</f>
        <v>0</v>
      </c>
      <c r="M961" s="32">
        <f>[1]consoCURRENT!P19802</f>
        <v>0</v>
      </c>
      <c r="N961" s="32">
        <f>[1]consoCURRENT!Q19802</f>
        <v>37222.46</v>
      </c>
      <c r="O961" s="32">
        <f>[1]consoCURRENT!R19802</f>
        <v>115023.1</v>
      </c>
      <c r="P961" s="32">
        <f>[1]consoCURRENT!S19802</f>
        <v>164724.25</v>
      </c>
      <c r="Q961" s="32">
        <f>[1]consoCURRENT!T19802</f>
        <v>116445.20000000001</v>
      </c>
      <c r="R961" s="32">
        <f>[1]consoCURRENT!U19802</f>
        <v>174810</v>
      </c>
      <c r="S961" s="32">
        <f>[1]consoCURRENT!V19802</f>
        <v>-40840</v>
      </c>
      <c r="T961" s="32">
        <f>[1]consoCURRENT!W19802</f>
        <v>0</v>
      </c>
      <c r="U961" s="32">
        <f>[1]consoCURRENT!X19802</f>
        <v>0</v>
      </c>
      <c r="V961" s="32">
        <f>[1]consoCURRENT!Y19802</f>
        <v>0</v>
      </c>
      <c r="W961" s="32">
        <f>[1]consoCURRENT!Z19802</f>
        <v>0</v>
      </c>
      <c r="X961" s="32">
        <f>[1]consoCURRENT!AA19802</f>
        <v>0</v>
      </c>
      <c r="Y961" s="32">
        <f>[1]consoCURRENT!AB19802</f>
        <v>0</v>
      </c>
      <c r="Z961" s="32">
        <f>SUM(M961:Y961)</f>
        <v>567385.01</v>
      </c>
      <c r="AA961" s="32">
        <f>D961-Z961</f>
        <v>190297614.99000001</v>
      </c>
      <c r="AB961" s="38">
        <f>Z961/D961</f>
        <v>2.9727032719461398E-3</v>
      </c>
      <c r="AC961" s="33"/>
    </row>
    <row r="962" spans="1:29" s="34" customFormat="1" ht="18" customHeight="1" x14ac:dyDescent="0.2">
      <c r="A962" s="37" t="s">
        <v>36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>SUM(M962:Y962)</f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37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>SUM(M963:Y963)</f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38</v>
      </c>
      <c r="B964" s="40">
        <f t="shared" ref="B964:AA964" si="209">SUM(B960:B963)</f>
        <v>190865000</v>
      </c>
      <c r="C964" s="40">
        <f t="shared" si="209"/>
        <v>0</v>
      </c>
      <c r="D964" s="40">
        <f t="shared" si="209"/>
        <v>190865000</v>
      </c>
      <c r="E964" s="40">
        <f t="shared" si="209"/>
        <v>316969.81</v>
      </c>
      <c r="F964" s="40">
        <f t="shared" si="209"/>
        <v>250415.2</v>
      </c>
      <c r="G964" s="40">
        <f t="shared" si="209"/>
        <v>0</v>
      </c>
      <c r="H964" s="40">
        <f t="shared" si="209"/>
        <v>0</v>
      </c>
      <c r="I964" s="40">
        <f t="shared" si="209"/>
        <v>0</v>
      </c>
      <c r="J964" s="40">
        <f t="shared" si="209"/>
        <v>0</v>
      </c>
      <c r="K964" s="40">
        <f t="shared" si="209"/>
        <v>0</v>
      </c>
      <c r="L964" s="40">
        <f t="shared" si="209"/>
        <v>0</v>
      </c>
      <c r="M964" s="40">
        <f t="shared" si="209"/>
        <v>0</v>
      </c>
      <c r="N964" s="40">
        <f t="shared" si="209"/>
        <v>37222.46</v>
      </c>
      <c r="O964" s="40">
        <f t="shared" si="209"/>
        <v>115023.1</v>
      </c>
      <c r="P964" s="40">
        <f t="shared" si="209"/>
        <v>164724.25</v>
      </c>
      <c r="Q964" s="40">
        <f t="shared" si="209"/>
        <v>116445.20000000001</v>
      </c>
      <c r="R964" s="40">
        <f t="shared" si="209"/>
        <v>174810</v>
      </c>
      <c r="S964" s="40">
        <f t="shared" si="209"/>
        <v>-40840</v>
      </c>
      <c r="T964" s="40">
        <f t="shared" si="209"/>
        <v>0</v>
      </c>
      <c r="U964" s="40">
        <f t="shared" si="209"/>
        <v>0</v>
      </c>
      <c r="V964" s="40">
        <f t="shared" si="209"/>
        <v>0</v>
      </c>
      <c r="W964" s="40">
        <f t="shared" si="209"/>
        <v>0</v>
      </c>
      <c r="X964" s="40">
        <f t="shared" si="209"/>
        <v>0</v>
      </c>
      <c r="Y964" s="40">
        <f t="shared" si="209"/>
        <v>0</v>
      </c>
      <c r="Z964" s="40">
        <f t="shared" si="209"/>
        <v>567385.01</v>
      </c>
      <c r="AA964" s="40">
        <f t="shared" si="209"/>
        <v>190297614.99000001</v>
      </c>
      <c r="AB964" s="41">
        <f>Z964/D964</f>
        <v>2.9727032719461398E-3</v>
      </c>
      <c r="AC964" s="33"/>
    </row>
    <row r="965" spans="1:29" s="34" customFormat="1" ht="18" customHeight="1" x14ac:dyDescent="0.25">
      <c r="A965" s="42" t="s">
        <v>39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40</v>
      </c>
      <c r="B966" s="40">
        <f t="shared" ref="B966:AA966" si="210">B965+B964</f>
        <v>190865000</v>
      </c>
      <c r="C966" s="40">
        <f t="shared" si="210"/>
        <v>0</v>
      </c>
      <c r="D966" s="40">
        <f t="shared" si="210"/>
        <v>190865000</v>
      </c>
      <c r="E966" s="40">
        <f t="shared" si="210"/>
        <v>316969.81</v>
      </c>
      <c r="F966" s="40">
        <f t="shared" si="210"/>
        <v>250415.2</v>
      </c>
      <c r="G966" s="40">
        <f t="shared" si="210"/>
        <v>0</v>
      </c>
      <c r="H966" s="40">
        <f t="shared" si="210"/>
        <v>0</v>
      </c>
      <c r="I966" s="40">
        <f t="shared" si="210"/>
        <v>0</v>
      </c>
      <c r="J966" s="40">
        <f t="shared" si="210"/>
        <v>0</v>
      </c>
      <c r="K966" s="40">
        <f t="shared" si="210"/>
        <v>0</v>
      </c>
      <c r="L966" s="40">
        <f t="shared" si="210"/>
        <v>0</v>
      </c>
      <c r="M966" s="40">
        <f t="shared" si="210"/>
        <v>0</v>
      </c>
      <c r="N966" s="40">
        <f t="shared" si="210"/>
        <v>37222.46</v>
      </c>
      <c r="O966" s="40">
        <f t="shared" si="210"/>
        <v>115023.1</v>
      </c>
      <c r="P966" s="40">
        <f t="shared" si="210"/>
        <v>164724.25</v>
      </c>
      <c r="Q966" s="40">
        <f t="shared" si="210"/>
        <v>116445.20000000001</v>
      </c>
      <c r="R966" s="40">
        <f t="shared" si="210"/>
        <v>174810</v>
      </c>
      <c r="S966" s="40">
        <f t="shared" si="210"/>
        <v>-40840</v>
      </c>
      <c r="T966" s="40">
        <f t="shared" si="210"/>
        <v>0</v>
      </c>
      <c r="U966" s="40">
        <f t="shared" si="210"/>
        <v>0</v>
      </c>
      <c r="V966" s="40">
        <f t="shared" si="210"/>
        <v>0</v>
      </c>
      <c r="W966" s="40">
        <f t="shared" si="210"/>
        <v>0</v>
      </c>
      <c r="X966" s="40">
        <f t="shared" si="210"/>
        <v>0</v>
      </c>
      <c r="Y966" s="40">
        <f t="shared" si="210"/>
        <v>0</v>
      </c>
      <c r="Z966" s="40">
        <f t="shared" si="210"/>
        <v>567385.01</v>
      </c>
      <c r="AA966" s="40">
        <f t="shared" si="210"/>
        <v>190297614.99000001</v>
      </c>
      <c r="AB966" s="41">
        <f>Z966/D966</f>
        <v>2.9727032719461398E-3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7" t="s">
        <v>47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34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35</v>
      </c>
      <c r="B971" s="32">
        <f>[1]consoCURRENT!E20015</f>
        <v>352960000</v>
      </c>
      <c r="C971" s="32">
        <f>[1]consoCURRENT!F20015</f>
        <v>-1241999.9999999998</v>
      </c>
      <c r="D971" s="32">
        <f>[1]consoCURRENT!G20015</f>
        <v>351718000</v>
      </c>
      <c r="E971" s="32">
        <f>[1]consoCURRENT!H20015</f>
        <v>740431.94000000006</v>
      </c>
      <c r="F971" s="32">
        <f>[1]consoCURRENT!I20015</f>
        <v>2162142.94</v>
      </c>
      <c r="G971" s="32">
        <f>[1]consoCURRENT!J20015</f>
        <v>0</v>
      </c>
      <c r="H971" s="32">
        <f>[1]consoCURRENT!K20015</f>
        <v>0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98516.75</v>
      </c>
      <c r="O971" s="32">
        <f>[1]consoCURRENT!R20015</f>
        <v>233747.45</v>
      </c>
      <c r="P971" s="32">
        <f>[1]consoCURRENT!S20015</f>
        <v>408167.74</v>
      </c>
      <c r="Q971" s="32">
        <f>[1]consoCURRENT!T20015</f>
        <v>1286694.98</v>
      </c>
      <c r="R971" s="32">
        <f>[1]consoCURRENT!U20015</f>
        <v>224183.96</v>
      </c>
      <c r="S971" s="32">
        <f>[1]consoCURRENT!V20015</f>
        <v>651264</v>
      </c>
      <c r="T971" s="32">
        <f>[1]consoCURRENT!W20015</f>
        <v>0</v>
      </c>
      <c r="U971" s="32">
        <f>[1]consoCURRENT!X20015</f>
        <v>0</v>
      </c>
      <c r="V971" s="32">
        <f>[1]consoCURRENT!Y20015</f>
        <v>0</v>
      </c>
      <c r="W971" s="32">
        <f>[1]consoCURRENT!Z20015</f>
        <v>0</v>
      </c>
      <c r="X971" s="32">
        <f>[1]consoCURRENT!AA20015</f>
        <v>0</v>
      </c>
      <c r="Y971" s="32">
        <f>[1]consoCURRENT!AB20015</f>
        <v>0</v>
      </c>
      <c r="Z971" s="32">
        <f>SUM(M971:Y971)</f>
        <v>2902574.88</v>
      </c>
      <c r="AA971" s="32">
        <f>D971-Z971</f>
        <v>348815425.12</v>
      </c>
      <c r="AB971" s="38">
        <f>Z971/D971</f>
        <v>8.2525627917820529E-3</v>
      </c>
      <c r="AC971" s="33"/>
    </row>
    <row r="972" spans="1:29" s="34" customFormat="1" ht="18" customHeight="1" x14ac:dyDescent="0.2">
      <c r="A972" s="37" t="s">
        <v>36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>SUM(M972:Y972)</f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37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>SUM(M973:Y973)</f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38</v>
      </c>
      <c r="B974" s="40">
        <f t="shared" ref="B974:AA974" si="211">SUM(B970:B973)</f>
        <v>352960000</v>
      </c>
      <c r="C974" s="40">
        <f t="shared" si="211"/>
        <v>-1241999.9999999998</v>
      </c>
      <c r="D974" s="40">
        <f t="shared" si="211"/>
        <v>351718000</v>
      </c>
      <c r="E974" s="40">
        <f t="shared" si="211"/>
        <v>740431.94000000006</v>
      </c>
      <c r="F974" s="40">
        <f t="shared" si="211"/>
        <v>2162142.94</v>
      </c>
      <c r="G974" s="40">
        <f t="shared" si="211"/>
        <v>0</v>
      </c>
      <c r="H974" s="40">
        <f t="shared" si="211"/>
        <v>0</v>
      </c>
      <c r="I974" s="40">
        <f t="shared" si="211"/>
        <v>0</v>
      </c>
      <c r="J974" s="40">
        <f t="shared" si="211"/>
        <v>0</v>
      </c>
      <c r="K974" s="40">
        <f t="shared" si="211"/>
        <v>0</v>
      </c>
      <c r="L974" s="40">
        <f t="shared" si="211"/>
        <v>0</v>
      </c>
      <c r="M974" s="40">
        <f t="shared" si="211"/>
        <v>0</v>
      </c>
      <c r="N974" s="40">
        <f t="shared" si="211"/>
        <v>98516.75</v>
      </c>
      <c r="O974" s="40">
        <f t="shared" si="211"/>
        <v>233747.45</v>
      </c>
      <c r="P974" s="40">
        <f t="shared" si="211"/>
        <v>408167.74</v>
      </c>
      <c r="Q974" s="40">
        <f t="shared" si="211"/>
        <v>1286694.98</v>
      </c>
      <c r="R974" s="40">
        <f t="shared" si="211"/>
        <v>224183.96</v>
      </c>
      <c r="S974" s="40">
        <f t="shared" si="211"/>
        <v>651264</v>
      </c>
      <c r="T974" s="40">
        <f t="shared" si="211"/>
        <v>0</v>
      </c>
      <c r="U974" s="40">
        <f t="shared" si="211"/>
        <v>0</v>
      </c>
      <c r="V974" s="40">
        <f t="shared" si="211"/>
        <v>0</v>
      </c>
      <c r="W974" s="40">
        <f t="shared" si="211"/>
        <v>0</v>
      </c>
      <c r="X974" s="40">
        <f t="shared" si="211"/>
        <v>0</v>
      </c>
      <c r="Y974" s="40">
        <f t="shared" si="211"/>
        <v>0</v>
      </c>
      <c r="Z974" s="40">
        <f t="shared" si="211"/>
        <v>2902574.88</v>
      </c>
      <c r="AA974" s="40">
        <f t="shared" si="211"/>
        <v>348815425.12</v>
      </c>
      <c r="AB974" s="41">
        <f>Z974/D974</f>
        <v>8.2525627917820529E-3</v>
      </c>
      <c r="AC974" s="33"/>
    </row>
    <row r="975" spans="1:29" s="34" customFormat="1" ht="18" customHeight="1" x14ac:dyDescent="0.25">
      <c r="A975" s="42" t="s">
        <v>39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40</v>
      </c>
      <c r="B976" s="40">
        <f t="shared" ref="B976:AA976" si="212">B975+B974</f>
        <v>352960000</v>
      </c>
      <c r="C976" s="40">
        <f t="shared" si="212"/>
        <v>-1241999.9999999998</v>
      </c>
      <c r="D976" s="40">
        <f t="shared" si="212"/>
        <v>351718000</v>
      </c>
      <c r="E976" s="40">
        <f t="shared" si="212"/>
        <v>740431.94000000006</v>
      </c>
      <c r="F976" s="40">
        <f t="shared" si="212"/>
        <v>2162142.94</v>
      </c>
      <c r="G976" s="40">
        <f t="shared" si="212"/>
        <v>0</v>
      </c>
      <c r="H976" s="40">
        <f t="shared" si="212"/>
        <v>0</v>
      </c>
      <c r="I976" s="40">
        <f t="shared" si="212"/>
        <v>0</v>
      </c>
      <c r="J976" s="40">
        <f t="shared" si="212"/>
        <v>0</v>
      </c>
      <c r="K976" s="40">
        <f t="shared" si="212"/>
        <v>0</v>
      </c>
      <c r="L976" s="40">
        <f t="shared" si="212"/>
        <v>0</v>
      </c>
      <c r="M976" s="40">
        <f t="shared" si="212"/>
        <v>0</v>
      </c>
      <c r="N976" s="40">
        <f t="shared" si="212"/>
        <v>98516.75</v>
      </c>
      <c r="O976" s="40">
        <f t="shared" si="212"/>
        <v>233747.45</v>
      </c>
      <c r="P976" s="40">
        <f t="shared" si="212"/>
        <v>408167.74</v>
      </c>
      <c r="Q976" s="40">
        <f t="shared" si="212"/>
        <v>1286694.98</v>
      </c>
      <c r="R976" s="40">
        <f t="shared" si="212"/>
        <v>224183.96</v>
      </c>
      <c r="S976" s="40">
        <f t="shared" si="212"/>
        <v>651264</v>
      </c>
      <c r="T976" s="40">
        <f t="shared" si="212"/>
        <v>0</v>
      </c>
      <c r="U976" s="40">
        <f t="shared" si="212"/>
        <v>0</v>
      </c>
      <c r="V976" s="40">
        <f t="shared" si="212"/>
        <v>0</v>
      </c>
      <c r="W976" s="40">
        <f t="shared" si="212"/>
        <v>0</v>
      </c>
      <c r="X976" s="40">
        <f t="shared" si="212"/>
        <v>0</v>
      </c>
      <c r="Y976" s="40">
        <f t="shared" si="212"/>
        <v>0</v>
      </c>
      <c r="Z976" s="40">
        <f t="shared" si="212"/>
        <v>2902574.88</v>
      </c>
      <c r="AA976" s="40">
        <f t="shared" si="212"/>
        <v>348815425.12</v>
      </c>
      <c r="AB976" s="41">
        <f>Z976/D976</f>
        <v>8.2525627917820529E-3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7" t="s">
        <v>48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34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35</v>
      </c>
      <c r="B981" s="32">
        <f>[1]consoCURRENT!E20228</f>
        <v>147090000</v>
      </c>
      <c r="C981" s="32">
        <f>[1]consoCURRENT!F20228</f>
        <v>0</v>
      </c>
      <c r="D981" s="32">
        <f>[1]consoCURRENT!G20228</f>
        <v>147090000</v>
      </c>
      <c r="E981" s="32">
        <f>[1]consoCURRENT!H20228</f>
        <v>1622031.7999999998</v>
      </c>
      <c r="F981" s="32">
        <f>[1]consoCURRENT!I20228</f>
        <v>-215789.76</v>
      </c>
      <c r="G981" s="32">
        <f>[1]consoCURRENT!J20228</f>
        <v>0</v>
      </c>
      <c r="H981" s="32">
        <f>[1]consoCURRENT!K20228</f>
        <v>0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225658</v>
      </c>
      <c r="O981" s="32">
        <f>[1]consoCURRENT!R20228</f>
        <v>776313.63</v>
      </c>
      <c r="P981" s="32">
        <f>[1]consoCURRENT!S20228</f>
        <v>620060.17000000004</v>
      </c>
      <c r="Q981" s="32">
        <f>[1]consoCURRENT!T20228</f>
        <v>-532104.21</v>
      </c>
      <c r="R981" s="32">
        <f>[1]consoCURRENT!U20228</f>
        <v>244000</v>
      </c>
      <c r="S981" s="32">
        <f>[1]consoCURRENT!V20228</f>
        <v>72314.45</v>
      </c>
      <c r="T981" s="32">
        <f>[1]consoCURRENT!W20228</f>
        <v>0</v>
      </c>
      <c r="U981" s="32">
        <f>[1]consoCURRENT!X20228</f>
        <v>0</v>
      </c>
      <c r="V981" s="32">
        <f>[1]consoCURRENT!Y20228</f>
        <v>0</v>
      </c>
      <c r="W981" s="32">
        <f>[1]consoCURRENT!Z20228</f>
        <v>0</v>
      </c>
      <c r="X981" s="32">
        <f>[1]consoCURRENT!AA20228</f>
        <v>0</v>
      </c>
      <c r="Y981" s="32">
        <f>[1]consoCURRENT!AB20228</f>
        <v>0</v>
      </c>
      <c r="Z981" s="32">
        <f>SUM(M981:Y981)</f>
        <v>1406242.04</v>
      </c>
      <c r="AA981" s="32">
        <f>D981-Z981</f>
        <v>145683757.96000001</v>
      </c>
      <c r="AB981" s="38">
        <f>Z981/D981</f>
        <v>9.5604190631586108E-3</v>
      </c>
      <c r="AC981" s="33"/>
    </row>
    <row r="982" spans="1:29" s="34" customFormat="1" ht="18" customHeight="1" x14ac:dyDescent="0.2">
      <c r="A982" s="37" t="s">
        <v>36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>SUM(M982:Y982)</f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37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>SUM(M983:Y983)</f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38</v>
      </c>
      <c r="B984" s="40">
        <f t="shared" ref="B984:AA984" si="213">SUM(B980:B983)</f>
        <v>147090000</v>
      </c>
      <c r="C984" s="40">
        <f t="shared" si="213"/>
        <v>0</v>
      </c>
      <c r="D984" s="40">
        <f t="shared" si="213"/>
        <v>147090000</v>
      </c>
      <c r="E984" s="40">
        <f t="shared" si="213"/>
        <v>1622031.7999999998</v>
      </c>
      <c r="F984" s="40">
        <f t="shared" si="213"/>
        <v>-215789.76</v>
      </c>
      <c r="G984" s="40">
        <f t="shared" si="213"/>
        <v>0</v>
      </c>
      <c r="H984" s="40">
        <f t="shared" si="213"/>
        <v>0</v>
      </c>
      <c r="I984" s="40">
        <f t="shared" si="213"/>
        <v>0</v>
      </c>
      <c r="J984" s="40">
        <f t="shared" si="213"/>
        <v>0</v>
      </c>
      <c r="K984" s="40">
        <f t="shared" si="213"/>
        <v>0</v>
      </c>
      <c r="L984" s="40">
        <f t="shared" si="213"/>
        <v>0</v>
      </c>
      <c r="M984" s="40">
        <f t="shared" si="213"/>
        <v>0</v>
      </c>
      <c r="N984" s="40">
        <f t="shared" si="213"/>
        <v>225658</v>
      </c>
      <c r="O984" s="40">
        <f t="shared" si="213"/>
        <v>776313.63</v>
      </c>
      <c r="P984" s="40">
        <f t="shared" si="213"/>
        <v>620060.17000000004</v>
      </c>
      <c r="Q984" s="40">
        <f t="shared" si="213"/>
        <v>-532104.21</v>
      </c>
      <c r="R984" s="40">
        <f t="shared" si="213"/>
        <v>244000</v>
      </c>
      <c r="S984" s="40">
        <f t="shared" si="213"/>
        <v>72314.45</v>
      </c>
      <c r="T984" s="40">
        <f t="shared" si="213"/>
        <v>0</v>
      </c>
      <c r="U984" s="40">
        <f t="shared" si="213"/>
        <v>0</v>
      </c>
      <c r="V984" s="40">
        <f t="shared" si="213"/>
        <v>0</v>
      </c>
      <c r="W984" s="40">
        <f t="shared" si="213"/>
        <v>0</v>
      </c>
      <c r="X984" s="40">
        <f t="shared" si="213"/>
        <v>0</v>
      </c>
      <c r="Y984" s="40">
        <f t="shared" si="213"/>
        <v>0</v>
      </c>
      <c r="Z984" s="40">
        <f t="shared" si="213"/>
        <v>1406242.04</v>
      </c>
      <c r="AA984" s="40">
        <f t="shared" si="213"/>
        <v>145683757.96000001</v>
      </c>
      <c r="AB984" s="41">
        <f>Z984/D984</f>
        <v>9.5604190631586108E-3</v>
      </c>
      <c r="AC984" s="33"/>
    </row>
    <row r="985" spans="1:29" s="34" customFormat="1" ht="18" customHeight="1" x14ac:dyDescent="0.25">
      <c r="A985" s="42" t="s">
        <v>39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40</v>
      </c>
      <c r="B986" s="40">
        <f t="shared" ref="B986:AA986" si="214">B985+B984</f>
        <v>147090000</v>
      </c>
      <c r="C986" s="40">
        <f t="shared" si="214"/>
        <v>0</v>
      </c>
      <c r="D986" s="40">
        <f t="shared" si="214"/>
        <v>147090000</v>
      </c>
      <c r="E986" s="40">
        <f t="shared" si="214"/>
        <v>1622031.7999999998</v>
      </c>
      <c r="F986" s="40">
        <f t="shared" si="214"/>
        <v>-215789.76</v>
      </c>
      <c r="G986" s="40">
        <f t="shared" si="214"/>
        <v>0</v>
      </c>
      <c r="H986" s="40">
        <f t="shared" si="214"/>
        <v>0</v>
      </c>
      <c r="I986" s="40">
        <f t="shared" si="214"/>
        <v>0</v>
      </c>
      <c r="J986" s="40">
        <f t="shared" si="214"/>
        <v>0</v>
      </c>
      <c r="K986" s="40">
        <f t="shared" si="214"/>
        <v>0</v>
      </c>
      <c r="L986" s="40">
        <f t="shared" si="214"/>
        <v>0</v>
      </c>
      <c r="M986" s="40">
        <f t="shared" si="214"/>
        <v>0</v>
      </c>
      <c r="N986" s="40">
        <f t="shared" si="214"/>
        <v>225658</v>
      </c>
      <c r="O986" s="40">
        <f t="shared" si="214"/>
        <v>776313.63</v>
      </c>
      <c r="P986" s="40">
        <f t="shared" si="214"/>
        <v>620060.17000000004</v>
      </c>
      <c r="Q986" s="40">
        <f t="shared" si="214"/>
        <v>-532104.21</v>
      </c>
      <c r="R986" s="40">
        <f t="shared" si="214"/>
        <v>244000</v>
      </c>
      <c r="S986" s="40">
        <f t="shared" si="214"/>
        <v>72314.45</v>
      </c>
      <c r="T986" s="40">
        <f t="shared" si="214"/>
        <v>0</v>
      </c>
      <c r="U986" s="40">
        <f t="shared" si="214"/>
        <v>0</v>
      </c>
      <c r="V986" s="40">
        <f t="shared" si="214"/>
        <v>0</v>
      </c>
      <c r="W986" s="40">
        <f t="shared" si="214"/>
        <v>0</v>
      </c>
      <c r="X986" s="40">
        <f t="shared" si="214"/>
        <v>0</v>
      </c>
      <c r="Y986" s="40">
        <f t="shared" si="214"/>
        <v>0</v>
      </c>
      <c r="Z986" s="40">
        <f t="shared" si="214"/>
        <v>1406242.04</v>
      </c>
      <c r="AA986" s="40">
        <f t="shared" si="214"/>
        <v>145683757.96000001</v>
      </c>
      <c r="AB986" s="41">
        <f>Z986/D986</f>
        <v>9.5604190631586108E-3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7" t="s">
        <v>49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34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35</v>
      </c>
      <c r="B991" s="32">
        <f>[1]consoCURRENT!E20441</f>
        <v>293233000</v>
      </c>
      <c r="C991" s="32">
        <f>[1]consoCURRENT!F20441</f>
        <v>-2262100</v>
      </c>
      <c r="D991" s="32">
        <f>[1]consoCURRENT!G20441</f>
        <v>290970900</v>
      </c>
      <c r="E991" s="32">
        <f>[1]consoCURRENT!H20441</f>
        <v>1373846.94</v>
      </c>
      <c r="F991" s="32">
        <f>[1]consoCURRENT!I20441</f>
        <v>3287289.3200000003</v>
      </c>
      <c r="G991" s="32">
        <f>[1]consoCURRENT!J20441</f>
        <v>0</v>
      </c>
      <c r="H991" s="32">
        <f>[1]consoCURRENT!K20441</f>
        <v>0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156748.56</v>
      </c>
      <c r="O991" s="32">
        <f>[1]consoCURRENT!R20441</f>
        <v>615575.65</v>
      </c>
      <c r="P991" s="32">
        <f>[1]consoCURRENT!S20441</f>
        <v>601522.73</v>
      </c>
      <c r="Q991" s="32">
        <f>[1]consoCURRENT!T20441</f>
        <v>326253</v>
      </c>
      <c r="R991" s="32">
        <f>[1]consoCURRENT!U20441</f>
        <v>144283.5</v>
      </c>
      <c r="S991" s="32">
        <f>[1]consoCURRENT!V20441</f>
        <v>2816752.8200000003</v>
      </c>
      <c r="T991" s="32">
        <f>[1]consoCURRENT!W20441</f>
        <v>0</v>
      </c>
      <c r="U991" s="32">
        <f>[1]consoCURRENT!X20441</f>
        <v>0</v>
      </c>
      <c r="V991" s="32">
        <f>[1]consoCURRENT!Y20441</f>
        <v>0</v>
      </c>
      <c r="W991" s="32">
        <f>[1]consoCURRENT!Z20441</f>
        <v>0</v>
      </c>
      <c r="X991" s="32">
        <f>[1]consoCURRENT!AA20441</f>
        <v>0</v>
      </c>
      <c r="Y991" s="32">
        <f>[1]consoCURRENT!AB20441</f>
        <v>0</v>
      </c>
      <c r="Z991" s="32">
        <f>SUM(M991:Y991)</f>
        <v>4661136.26</v>
      </c>
      <c r="AA991" s="32">
        <f>D991-Z991</f>
        <v>286309763.74000001</v>
      </c>
      <c r="AB991" s="38">
        <f>Z991/D991</f>
        <v>1.6019252303237197E-2</v>
      </c>
      <c r="AC991" s="33"/>
    </row>
    <row r="992" spans="1:29" s="34" customFormat="1" ht="18" customHeight="1" x14ac:dyDescent="0.2">
      <c r="A992" s="37" t="s">
        <v>36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>SUM(M992:Y992)</f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37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>SUM(M993:Y993)</f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38</v>
      </c>
      <c r="B994" s="40">
        <f t="shared" ref="B994:AA994" si="215">SUM(B990:B993)</f>
        <v>293233000</v>
      </c>
      <c r="C994" s="40">
        <f t="shared" si="215"/>
        <v>-2262100</v>
      </c>
      <c r="D994" s="40">
        <f t="shared" si="215"/>
        <v>290970900</v>
      </c>
      <c r="E994" s="40">
        <f t="shared" si="215"/>
        <v>1373846.94</v>
      </c>
      <c r="F994" s="40">
        <f t="shared" si="215"/>
        <v>3287289.3200000003</v>
      </c>
      <c r="G994" s="40">
        <f t="shared" si="215"/>
        <v>0</v>
      </c>
      <c r="H994" s="40">
        <f t="shared" si="215"/>
        <v>0</v>
      </c>
      <c r="I994" s="40">
        <f t="shared" si="215"/>
        <v>0</v>
      </c>
      <c r="J994" s="40">
        <f t="shared" si="215"/>
        <v>0</v>
      </c>
      <c r="K994" s="40">
        <f t="shared" si="215"/>
        <v>0</v>
      </c>
      <c r="L994" s="40">
        <f t="shared" si="215"/>
        <v>0</v>
      </c>
      <c r="M994" s="40">
        <f t="shared" si="215"/>
        <v>0</v>
      </c>
      <c r="N994" s="40">
        <f t="shared" si="215"/>
        <v>156748.56</v>
      </c>
      <c r="O994" s="40">
        <f t="shared" si="215"/>
        <v>615575.65</v>
      </c>
      <c r="P994" s="40">
        <f t="shared" si="215"/>
        <v>601522.73</v>
      </c>
      <c r="Q994" s="40">
        <f t="shared" si="215"/>
        <v>326253</v>
      </c>
      <c r="R994" s="40">
        <f t="shared" si="215"/>
        <v>144283.5</v>
      </c>
      <c r="S994" s="40">
        <f t="shared" si="215"/>
        <v>2816752.8200000003</v>
      </c>
      <c r="T994" s="40">
        <f t="shared" si="215"/>
        <v>0</v>
      </c>
      <c r="U994" s="40">
        <f t="shared" si="215"/>
        <v>0</v>
      </c>
      <c r="V994" s="40">
        <f t="shared" si="215"/>
        <v>0</v>
      </c>
      <c r="W994" s="40">
        <f t="shared" si="215"/>
        <v>0</v>
      </c>
      <c r="X994" s="40">
        <f t="shared" si="215"/>
        <v>0</v>
      </c>
      <c r="Y994" s="40">
        <f t="shared" si="215"/>
        <v>0</v>
      </c>
      <c r="Z994" s="40">
        <f t="shared" si="215"/>
        <v>4661136.26</v>
      </c>
      <c r="AA994" s="40">
        <f t="shared" si="215"/>
        <v>286309763.74000001</v>
      </c>
      <c r="AB994" s="41">
        <f>Z994/D994</f>
        <v>1.6019252303237197E-2</v>
      </c>
      <c r="AC994" s="33"/>
    </row>
    <row r="995" spans="1:29" s="34" customFormat="1" ht="18" customHeight="1" x14ac:dyDescent="0.25">
      <c r="A995" s="42" t="s">
        <v>39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40</v>
      </c>
      <c r="B996" s="40">
        <f t="shared" ref="B996:AA996" si="216">B995+B994</f>
        <v>293233000</v>
      </c>
      <c r="C996" s="40">
        <f t="shared" si="216"/>
        <v>-2262100</v>
      </c>
      <c r="D996" s="40">
        <f t="shared" si="216"/>
        <v>290970900</v>
      </c>
      <c r="E996" s="40">
        <f t="shared" si="216"/>
        <v>1373846.94</v>
      </c>
      <c r="F996" s="40">
        <f t="shared" si="216"/>
        <v>3287289.3200000003</v>
      </c>
      <c r="G996" s="40">
        <f t="shared" si="216"/>
        <v>0</v>
      </c>
      <c r="H996" s="40">
        <f t="shared" si="216"/>
        <v>0</v>
      </c>
      <c r="I996" s="40">
        <f t="shared" si="216"/>
        <v>0</v>
      </c>
      <c r="J996" s="40">
        <f t="shared" si="216"/>
        <v>0</v>
      </c>
      <c r="K996" s="40">
        <f t="shared" si="216"/>
        <v>0</v>
      </c>
      <c r="L996" s="40">
        <f t="shared" si="216"/>
        <v>0</v>
      </c>
      <c r="M996" s="40">
        <f t="shared" si="216"/>
        <v>0</v>
      </c>
      <c r="N996" s="40">
        <f t="shared" si="216"/>
        <v>156748.56</v>
      </c>
      <c r="O996" s="40">
        <f t="shared" si="216"/>
        <v>615575.65</v>
      </c>
      <c r="P996" s="40">
        <f t="shared" si="216"/>
        <v>601522.73</v>
      </c>
      <c r="Q996" s="40">
        <f t="shared" si="216"/>
        <v>326253</v>
      </c>
      <c r="R996" s="40">
        <f t="shared" si="216"/>
        <v>144283.5</v>
      </c>
      <c r="S996" s="40">
        <f t="shared" si="216"/>
        <v>2816752.8200000003</v>
      </c>
      <c r="T996" s="40">
        <f t="shared" si="216"/>
        <v>0</v>
      </c>
      <c r="U996" s="40">
        <f t="shared" si="216"/>
        <v>0</v>
      </c>
      <c r="V996" s="40">
        <f t="shared" si="216"/>
        <v>0</v>
      </c>
      <c r="W996" s="40">
        <f t="shared" si="216"/>
        <v>0</v>
      </c>
      <c r="X996" s="40">
        <f t="shared" si="216"/>
        <v>0</v>
      </c>
      <c r="Y996" s="40">
        <f t="shared" si="216"/>
        <v>0</v>
      </c>
      <c r="Z996" s="40">
        <f t="shared" si="216"/>
        <v>4661136.26</v>
      </c>
      <c r="AA996" s="40">
        <f t="shared" si="216"/>
        <v>286309763.74000001</v>
      </c>
      <c r="AB996" s="41">
        <f>Z996/D996</f>
        <v>1.6019252303237197E-2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7" t="s">
        <v>50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34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35</v>
      </c>
      <c r="B1001" s="32">
        <f>[1]consoCURRENT!E20654</f>
        <v>365999000</v>
      </c>
      <c r="C1001" s="32">
        <f>[1]consoCURRENT!F20654</f>
        <v>-1547091</v>
      </c>
      <c r="D1001" s="32">
        <f>[1]consoCURRENT!G20654</f>
        <v>364451908.99999994</v>
      </c>
      <c r="E1001" s="32">
        <f>[1]consoCURRENT!H20654</f>
        <v>281506959.81</v>
      </c>
      <c r="F1001" s="32">
        <f>[1]consoCURRENT!I20654</f>
        <v>65430388.790000007</v>
      </c>
      <c r="G1001" s="32">
        <f>[1]consoCURRENT!J20654</f>
        <v>0</v>
      </c>
      <c r="H1001" s="32">
        <f>[1]consoCURRENT!K20654</f>
        <v>0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134795.45000000001</v>
      </c>
      <c r="O1001" s="32">
        <f>[1]consoCURRENT!R20654</f>
        <v>280594298.63999999</v>
      </c>
      <c r="P1001" s="32">
        <f>[1]consoCURRENT!S20654</f>
        <v>777865.72</v>
      </c>
      <c r="Q1001" s="32">
        <f>[1]consoCURRENT!T20654</f>
        <v>517243.08999999997</v>
      </c>
      <c r="R1001" s="32">
        <f>[1]consoCURRENT!U20654</f>
        <v>60772715.719999999</v>
      </c>
      <c r="S1001" s="32">
        <f>[1]consoCURRENT!V20654</f>
        <v>4140429.9800000004</v>
      </c>
      <c r="T1001" s="32">
        <f>[1]consoCURRENT!W20654</f>
        <v>0</v>
      </c>
      <c r="U1001" s="32">
        <f>[1]consoCURRENT!X20654</f>
        <v>0</v>
      </c>
      <c r="V1001" s="32">
        <f>[1]consoCURRENT!Y20654</f>
        <v>0</v>
      </c>
      <c r="W1001" s="32">
        <f>[1]consoCURRENT!Z20654</f>
        <v>0</v>
      </c>
      <c r="X1001" s="32">
        <f>[1]consoCURRENT!AA20654</f>
        <v>0</v>
      </c>
      <c r="Y1001" s="32">
        <f>[1]consoCURRENT!AB20654</f>
        <v>0</v>
      </c>
      <c r="Z1001" s="32">
        <f>SUM(M1001:Y1001)</f>
        <v>346937348.60000002</v>
      </c>
      <c r="AA1001" s="32">
        <f>D1001-Z1001</f>
        <v>17514560.399999917</v>
      </c>
      <c r="AB1001" s="38">
        <f>Z1001/D1001</f>
        <v>0.95194273930939977</v>
      </c>
      <c r="AC1001" s="33"/>
    </row>
    <row r="1002" spans="1:29" s="34" customFormat="1" ht="18" customHeight="1" x14ac:dyDescent="0.2">
      <c r="A1002" s="37" t="s">
        <v>36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>SUM(M1002:Y1002)</f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37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>SUM(M1003:Y1003)</f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38</v>
      </c>
      <c r="B1004" s="40">
        <f t="shared" ref="B1004:AA1004" si="217">SUM(B1000:B1003)</f>
        <v>365999000</v>
      </c>
      <c r="C1004" s="40">
        <f t="shared" si="217"/>
        <v>-1547091</v>
      </c>
      <c r="D1004" s="40">
        <f t="shared" si="217"/>
        <v>364451908.99999994</v>
      </c>
      <c r="E1004" s="40">
        <f t="shared" si="217"/>
        <v>281506959.81</v>
      </c>
      <c r="F1004" s="40">
        <f t="shared" si="217"/>
        <v>65430388.790000007</v>
      </c>
      <c r="G1004" s="40">
        <f t="shared" si="217"/>
        <v>0</v>
      </c>
      <c r="H1004" s="40">
        <f t="shared" si="217"/>
        <v>0</v>
      </c>
      <c r="I1004" s="40">
        <f t="shared" si="217"/>
        <v>0</v>
      </c>
      <c r="J1004" s="40">
        <f t="shared" si="217"/>
        <v>0</v>
      </c>
      <c r="K1004" s="40">
        <f t="shared" si="217"/>
        <v>0</v>
      </c>
      <c r="L1004" s="40">
        <f t="shared" si="217"/>
        <v>0</v>
      </c>
      <c r="M1004" s="40">
        <f t="shared" si="217"/>
        <v>0</v>
      </c>
      <c r="N1004" s="40">
        <f t="shared" si="217"/>
        <v>134795.45000000001</v>
      </c>
      <c r="O1004" s="40">
        <f t="shared" si="217"/>
        <v>280594298.63999999</v>
      </c>
      <c r="P1004" s="40">
        <f t="shared" si="217"/>
        <v>777865.72</v>
      </c>
      <c r="Q1004" s="40">
        <f t="shared" si="217"/>
        <v>517243.08999999997</v>
      </c>
      <c r="R1004" s="40">
        <f t="shared" si="217"/>
        <v>60772715.719999999</v>
      </c>
      <c r="S1004" s="40">
        <f t="shared" si="217"/>
        <v>4140429.9800000004</v>
      </c>
      <c r="T1004" s="40">
        <f t="shared" si="217"/>
        <v>0</v>
      </c>
      <c r="U1004" s="40">
        <f t="shared" si="217"/>
        <v>0</v>
      </c>
      <c r="V1004" s="40">
        <f t="shared" si="217"/>
        <v>0</v>
      </c>
      <c r="W1004" s="40">
        <f t="shared" si="217"/>
        <v>0</v>
      </c>
      <c r="X1004" s="40">
        <f t="shared" si="217"/>
        <v>0</v>
      </c>
      <c r="Y1004" s="40">
        <f t="shared" si="217"/>
        <v>0</v>
      </c>
      <c r="Z1004" s="40">
        <f t="shared" si="217"/>
        <v>346937348.60000002</v>
      </c>
      <c r="AA1004" s="40">
        <f t="shared" si="217"/>
        <v>17514560.399999917</v>
      </c>
      <c r="AB1004" s="41">
        <f>Z1004/D1004</f>
        <v>0.95194273930939977</v>
      </c>
      <c r="AC1004" s="33"/>
    </row>
    <row r="1005" spans="1:29" s="34" customFormat="1" ht="18" customHeight="1" x14ac:dyDescent="0.25">
      <c r="A1005" s="42" t="s">
        <v>39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40</v>
      </c>
      <c r="B1006" s="40">
        <f t="shared" ref="B1006:AA1006" si="218">B1005+B1004</f>
        <v>365999000</v>
      </c>
      <c r="C1006" s="40">
        <f t="shared" si="218"/>
        <v>-1547091</v>
      </c>
      <c r="D1006" s="40">
        <f t="shared" si="218"/>
        <v>364451908.99999994</v>
      </c>
      <c r="E1006" s="40">
        <f t="shared" si="218"/>
        <v>281506959.81</v>
      </c>
      <c r="F1006" s="40">
        <f t="shared" si="218"/>
        <v>65430388.790000007</v>
      </c>
      <c r="G1006" s="40">
        <f t="shared" si="218"/>
        <v>0</v>
      </c>
      <c r="H1006" s="40">
        <f t="shared" si="218"/>
        <v>0</v>
      </c>
      <c r="I1006" s="40">
        <f t="shared" si="218"/>
        <v>0</v>
      </c>
      <c r="J1006" s="40">
        <f t="shared" si="218"/>
        <v>0</v>
      </c>
      <c r="K1006" s="40">
        <f t="shared" si="218"/>
        <v>0</v>
      </c>
      <c r="L1006" s="40">
        <f t="shared" si="218"/>
        <v>0</v>
      </c>
      <c r="M1006" s="40">
        <f t="shared" si="218"/>
        <v>0</v>
      </c>
      <c r="N1006" s="40">
        <f t="shared" si="218"/>
        <v>134795.45000000001</v>
      </c>
      <c r="O1006" s="40">
        <f t="shared" si="218"/>
        <v>280594298.63999999</v>
      </c>
      <c r="P1006" s="40">
        <f t="shared" si="218"/>
        <v>777865.72</v>
      </c>
      <c r="Q1006" s="40">
        <f t="shared" si="218"/>
        <v>517243.08999999997</v>
      </c>
      <c r="R1006" s="40">
        <f t="shared" si="218"/>
        <v>60772715.719999999</v>
      </c>
      <c r="S1006" s="40">
        <f t="shared" si="218"/>
        <v>4140429.9800000004</v>
      </c>
      <c r="T1006" s="40">
        <f t="shared" si="218"/>
        <v>0</v>
      </c>
      <c r="U1006" s="40">
        <f t="shared" si="218"/>
        <v>0</v>
      </c>
      <c r="V1006" s="40">
        <f t="shared" si="218"/>
        <v>0</v>
      </c>
      <c r="W1006" s="40">
        <f t="shared" si="218"/>
        <v>0</v>
      </c>
      <c r="X1006" s="40">
        <f t="shared" si="218"/>
        <v>0</v>
      </c>
      <c r="Y1006" s="40">
        <f t="shared" si="218"/>
        <v>0</v>
      </c>
      <c r="Z1006" s="40">
        <f t="shared" si="218"/>
        <v>346937348.60000002</v>
      </c>
      <c r="AA1006" s="40">
        <f t="shared" si="218"/>
        <v>17514560.399999917</v>
      </c>
      <c r="AB1006" s="41">
        <f>Z1006/D1006</f>
        <v>0.95194273930939977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7" t="s">
        <v>51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34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35</v>
      </c>
      <c r="B1011" s="32">
        <f>[1]consoCURRENT!E20867</f>
        <v>215179000</v>
      </c>
      <c r="C1011" s="32">
        <f>[1]consoCURRENT!F20867</f>
        <v>-263642</v>
      </c>
      <c r="D1011" s="32">
        <f>[1]consoCURRENT!G20867</f>
        <v>214915358</v>
      </c>
      <c r="E1011" s="32">
        <f>[1]consoCURRENT!H20867</f>
        <v>163367581.80000004</v>
      </c>
      <c r="F1011" s="32">
        <f>[1]consoCURRENT!I20867</f>
        <v>613723.54</v>
      </c>
      <c r="G1011" s="32">
        <f>[1]consoCURRENT!J20867</f>
        <v>0</v>
      </c>
      <c r="H1011" s="32">
        <f>[1]consoCURRENT!K20867</f>
        <v>0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96000</v>
      </c>
      <c r="O1011" s="32">
        <f>[1]consoCURRENT!R20867</f>
        <v>1625060.35</v>
      </c>
      <c r="P1011" s="32">
        <f>[1]consoCURRENT!S20867</f>
        <v>161646521.45000002</v>
      </c>
      <c r="Q1011" s="32">
        <f>[1]consoCURRENT!T20867</f>
        <v>171608.24</v>
      </c>
      <c r="R1011" s="32">
        <f>[1]consoCURRENT!U20867</f>
        <v>245411.41000000009</v>
      </c>
      <c r="S1011" s="32">
        <f>[1]consoCURRENT!V20867</f>
        <v>196703.88999999996</v>
      </c>
      <c r="T1011" s="32">
        <f>[1]consoCURRENT!W20867</f>
        <v>0</v>
      </c>
      <c r="U1011" s="32">
        <f>[1]consoCURRENT!X20867</f>
        <v>0</v>
      </c>
      <c r="V1011" s="32">
        <f>[1]consoCURRENT!Y20867</f>
        <v>0</v>
      </c>
      <c r="W1011" s="32">
        <f>[1]consoCURRENT!Z20867</f>
        <v>0</v>
      </c>
      <c r="X1011" s="32">
        <f>[1]consoCURRENT!AA20867</f>
        <v>0</v>
      </c>
      <c r="Y1011" s="32">
        <f>[1]consoCURRENT!AB20867</f>
        <v>0</v>
      </c>
      <c r="Z1011" s="32">
        <f>SUM(M1011:Y1011)</f>
        <v>163981305.34</v>
      </c>
      <c r="AA1011" s="32">
        <f>D1011-Z1011</f>
        <v>50934052.659999996</v>
      </c>
      <c r="AB1011" s="38">
        <f>Z1011/D1011</f>
        <v>0.76300412807166629</v>
      </c>
      <c r="AC1011" s="33"/>
    </row>
    <row r="1012" spans="1:29" s="34" customFormat="1" ht="18" customHeight="1" x14ac:dyDescent="0.2">
      <c r="A1012" s="37" t="s">
        <v>36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>SUM(M1012:Y1012)</f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37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>SUM(M1013:Y1013)</f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38</v>
      </c>
      <c r="B1014" s="40">
        <f t="shared" ref="B1014:AA1014" si="219">SUM(B1010:B1013)</f>
        <v>215179000</v>
      </c>
      <c r="C1014" s="40">
        <f t="shared" si="219"/>
        <v>-263642</v>
      </c>
      <c r="D1014" s="40">
        <f t="shared" si="219"/>
        <v>214915358</v>
      </c>
      <c r="E1014" s="40">
        <f t="shared" si="219"/>
        <v>163367581.80000004</v>
      </c>
      <c r="F1014" s="40">
        <f t="shared" si="219"/>
        <v>613723.54</v>
      </c>
      <c r="G1014" s="40">
        <f t="shared" si="219"/>
        <v>0</v>
      </c>
      <c r="H1014" s="40">
        <f t="shared" si="219"/>
        <v>0</v>
      </c>
      <c r="I1014" s="40">
        <f t="shared" si="219"/>
        <v>0</v>
      </c>
      <c r="J1014" s="40">
        <f t="shared" si="219"/>
        <v>0</v>
      </c>
      <c r="K1014" s="40">
        <f t="shared" si="219"/>
        <v>0</v>
      </c>
      <c r="L1014" s="40">
        <f t="shared" si="219"/>
        <v>0</v>
      </c>
      <c r="M1014" s="40">
        <f t="shared" si="219"/>
        <v>0</v>
      </c>
      <c r="N1014" s="40">
        <f t="shared" si="219"/>
        <v>96000</v>
      </c>
      <c r="O1014" s="40">
        <f t="shared" si="219"/>
        <v>1625060.35</v>
      </c>
      <c r="P1014" s="40">
        <f t="shared" si="219"/>
        <v>161646521.45000002</v>
      </c>
      <c r="Q1014" s="40">
        <f t="shared" si="219"/>
        <v>171608.24</v>
      </c>
      <c r="R1014" s="40">
        <f t="shared" si="219"/>
        <v>245411.41000000009</v>
      </c>
      <c r="S1014" s="40">
        <f t="shared" si="219"/>
        <v>196703.88999999996</v>
      </c>
      <c r="T1014" s="40">
        <f t="shared" si="219"/>
        <v>0</v>
      </c>
      <c r="U1014" s="40">
        <f t="shared" si="219"/>
        <v>0</v>
      </c>
      <c r="V1014" s="40">
        <f t="shared" si="219"/>
        <v>0</v>
      </c>
      <c r="W1014" s="40">
        <f t="shared" si="219"/>
        <v>0</v>
      </c>
      <c r="X1014" s="40">
        <f t="shared" si="219"/>
        <v>0</v>
      </c>
      <c r="Y1014" s="40">
        <f t="shared" si="219"/>
        <v>0</v>
      </c>
      <c r="Z1014" s="40">
        <f t="shared" si="219"/>
        <v>163981305.34</v>
      </c>
      <c r="AA1014" s="40">
        <f t="shared" si="219"/>
        <v>50934052.659999996</v>
      </c>
      <c r="AB1014" s="41">
        <f>Z1014/D1014</f>
        <v>0.76300412807166629</v>
      </c>
      <c r="AC1014" s="33"/>
    </row>
    <row r="1015" spans="1:29" s="34" customFormat="1" ht="18" customHeight="1" x14ac:dyDescent="0.25">
      <c r="A1015" s="42" t="s">
        <v>39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40</v>
      </c>
      <c r="B1016" s="40">
        <f t="shared" ref="B1016:AA1016" si="220">B1015+B1014</f>
        <v>215179000</v>
      </c>
      <c r="C1016" s="40">
        <f t="shared" si="220"/>
        <v>-263642</v>
      </c>
      <c r="D1016" s="40">
        <f t="shared" si="220"/>
        <v>214915358</v>
      </c>
      <c r="E1016" s="40">
        <f t="shared" si="220"/>
        <v>163367581.80000004</v>
      </c>
      <c r="F1016" s="40">
        <f t="shared" si="220"/>
        <v>613723.54</v>
      </c>
      <c r="G1016" s="40">
        <f t="shared" si="220"/>
        <v>0</v>
      </c>
      <c r="H1016" s="40">
        <f t="shared" si="220"/>
        <v>0</v>
      </c>
      <c r="I1016" s="40">
        <f t="shared" si="220"/>
        <v>0</v>
      </c>
      <c r="J1016" s="40">
        <f t="shared" si="220"/>
        <v>0</v>
      </c>
      <c r="K1016" s="40">
        <f t="shared" si="220"/>
        <v>0</v>
      </c>
      <c r="L1016" s="40">
        <f t="shared" si="220"/>
        <v>0</v>
      </c>
      <c r="M1016" s="40">
        <f t="shared" si="220"/>
        <v>0</v>
      </c>
      <c r="N1016" s="40">
        <f t="shared" si="220"/>
        <v>96000</v>
      </c>
      <c r="O1016" s="40">
        <f t="shared" si="220"/>
        <v>1625060.35</v>
      </c>
      <c r="P1016" s="40">
        <f t="shared" si="220"/>
        <v>161646521.45000002</v>
      </c>
      <c r="Q1016" s="40">
        <f t="shared" si="220"/>
        <v>171608.24</v>
      </c>
      <c r="R1016" s="40">
        <f t="shared" si="220"/>
        <v>245411.41000000009</v>
      </c>
      <c r="S1016" s="40">
        <f t="shared" si="220"/>
        <v>196703.88999999996</v>
      </c>
      <c r="T1016" s="40">
        <f t="shared" si="220"/>
        <v>0</v>
      </c>
      <c r="U1016" s="40">
        <f t="shared" si="220"/>
        <v>0</v>
      </c>
      <c r="V1016" s="40">
        <f t="shared" si="220"/>
        <v>0</v>
      </c>
      <c r="W1016" s="40">
        <f t="shared" si="220"/>
        <v>0</v>
      </c>
      <c r="X1016" s="40">
        <f t="shared" si="220"/>
        <v>0</v>
      </c>
      <c r="Y1016" s="40">
        <f t="shared" si="220"/>
        <v>0</v>
      </c>
      <c r="Z1016" s="40">
        <f t="shared" si="220"/>
        <v>163981305.34</v>
      </c>
      <c r="AA1016" s="40">
        <f t="shared" si="220"/>
        <v>50934052.659999996</v>
      </c>
      <c r="AB1016" s="41">
        <f>Z1016/D1016</f>
        <v>0.76300412807166629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7" t="s">
        <v>52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34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35</v>
      </c>
      <c r="B1021" s="32">
        <f>[1]consoCURRENT!E21080</f>
        <v>84597000</v>
      </c>
      <c r="C1021" s="32">
        <f>[1]consoCURRENT!F21080</f>
        <v>-323950</v>
      </c>
      <c r="D1021" s="32">
        <f>[1]consoCURRENT!G21080</f>
        <v>84273050</v>
      </c>
      <c r="E1021" s="32">
        <f>[1]consoCURRENT!H21080</f>
        <v>296208.95</v>
      </c>
      <c r="F1021" s="32">
        <f>[1]consoCURRENT!I21080</f>
        <v>699604.26</v>
      </c>
      <c r="G1021" s="32">
        <f>[1]consoCURRENT!J21080</f>
        <v>0</v>
      </c>
      <c r="H1021" s="32">
        <f>[1]consoCURRENT!K21080</f>
        <v>0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142782.54</v>
      </c>
      <c r="P1021" s="32">
        <f>[1]consoCURRENT!S21080</f>
        <v>153426.41</v>
      </c>
      <c r="Q1021" s="32">
        <f>[1]consoCURRENT!T21080</f>
        <v>268034.58999999997</v>
      </c>
      <c r="R1021" s="32">
        <f>[1]consoCURRENT!U21080</f>
        <v>211365.94</v>
      </c>
      <c r="S1021" s="32">
        <f>[1]consoCURRENT!V21080</f>
        <v>220203.72999999998</v>
      </c>
      <c r="T1021" s="32">
        <f>[1]consoCURRENT!W21080</f>
        <v>0</v>
      </c>
      <c r="U1021" s="32">
        <f>[1]consoCURRENT!X21080</f>
        <v>0</v>
      </c>
      <c r="V1021" s="32">
        <f>[1]consoCURRENT!Y21080</f>
        <v>0</v>
      </c>
      <c r="W1021" s="32">
        <f>[1]consoCURRENT!Z21080</f>
        <v>0</v>
      </c>
      <c r="X1021" s="32">
        <f>[1]consoCURRENT!AA21080</f>
        <v>0</v>
      </c>
      <c r="Y1021" s="32">
        <f>[1]consoCURRENT!AB21080</f>
        <v>0</v>
      </c>
      <c r="Z1021" s="32">
        <f>SUM(M1021:Y1021)</f>
        <v>995813.21</v>
      </c>
      <c r="AA1021" s="32">
        <f>D1021-Z1021</f>
        <v>83277236.790000007</v>
      </c>
      <c r="AB1021" s="38">
        <f>Z1021/D1021</f>
        <v>1.1816508480469142E-2</v>
      </c>
      <c r="AC1021" s="33"/>
    </row>
    <row r="1022" spans="1:29" s="34" customFormat="1" ht="18" customHeight="1" x14ac:dyDescent="0.2">
      <c r="A1022" s="37" t="s">
        <v>36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>SUM(M1022:Y1022)</f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37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>SUM(M1023:Y1023)</f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38</v>
      </c>
      <c r="B1024" s="40">
        <f t="shared" ref="B1024:AA1024" si="221">SUM(B1020:B1023)</f>
        <v>84597000</v>
      </c>
      <c r="C1024" s="40">
        <f t="shared" si="221"/>
        <v>-323950</v>
      </c>
      <c r="D1024" s="40">
        <f t="shared" si="221"/>
        <v>84273050</v>
      </c>
      <c r="E1024" s="40">
        <f t="shared" si="221"/>
        <v>296208.95</v>
      </c>
      <c r="F1024" s="40">
        <f t="shared" si="221"/>
        <v>699604.26</v>
      </c>
      <c r="G1024" s="40">
        <f t="shared" si="221"/>
        <v>0</v>
      </c>
      <c r="H1024" s="40">
        <f t="shared" si="221"/>
        <v>0</v>
      </c>
      <c r="I1024" s="40">
        <f t="shared" si="221"/>
        <v>0</v>
      </c>
      <c r="J1024" s="40">
        <f t="shared" si="221"/>
        <v>0</v>
      </c>
      <c r="K1024" s="40">
        <f t="shared" si="221"/>
        <v>0</v>
      </c>
      <c r="L1024" s="40">
        <f t="shared" si="221"/>
        <v>0</v>
      </c>
      <c r="M1024" s="40">
        <f t="shared" si="221"/>
        <v>0</v>
      </c>
      <c r="N1024" s="40">
        <f t="shared" si="221"/>
        <v>0</v>
      </c>
      <c r="O1024" s="40">
        <f t="shared" si="221"/>
        <v>142782.54</v>
      </c>
      <c r="P1024" s="40">
        <f t="shared" si="221"/>
        <v>153426.41</v>
      </c>
      <c r="Q1024" s="40">
        <f t="shared" si="221"/>
        <v>268034.58999999997</v>
      </c>
      <c r="R1024" s="40">
        <f t="shared" si="221"/>
        <v>211365.94</v>
      </c>
      <c r="S1024" s="40">
        <f t="shared" si="221"/>
        <v>220203.72999999998</v>
      </c>
      <c r="T1024" s="40">
        <f t="shared" si="221"/>
        <v>0</v>
      </c>
      <c r="U1024" s="40">
        <f t="shared" si="221"/>
        <v>0</v>
      </c>
      <c r="V1024" s="40">
        <f t="shared" si="221"/>
        <v>0</v>
      </c>
      <c r="W1024" s="40">
        <f t="shared" si="221"/>
        <v>0</v>
      </c>
      <c r="X1024" s="40">
        <f t="shared" si="221"/>
        <v>0</v>
      </c>
      <c r="Y1024" s="40">
        <f t="shared" si="221"/>
        <v>0</v>
      </c>
      <c r="Z1024" s="40">
        <f t="shared" si="221"/>
        <v>995813.21</v>
      </c>
      <c r="AA1024" s="40">
        <f t="shared" si="221"/>
        <v>83277236.790000007</v>
      </c>
      <c r="AB1024" s="41">
        <f>Z1024/D1024</f>
        <v>1.1816508480469142E-2</v>
      </c>
      <c r="AC1024" s="33"/>
    </row>
    <row r="1025" spans="1:29" s="34" customFormat="1" ht="18" customHeight="1" x14ac:dyDescent="0.25">
      <c r="A1025" s="42" t="s">
        <v>39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40</v>
      </c>
      <c r="B1026" s="40">
        <f t="shared" ref="B1026:AA1026" si="222">B1025+B1024</f>
        <v>84597000</v>
      </c>
      <c r="C1026" s="40">
        <f t="shared" si="222"/>
        <v>-323950</v>
      </c>
      <c r="D1026" s="40">
        <f t="shared" si="222"/>
        <v>84273050</v>
      </c>
      <c r="E1026" s="40">
        <f t="shared" si="222"/>
        <v>296208.95</v>
      </c>
      <c r="F1026" s="40">
        <f t="shared" si="222"/>
        <v>699604.26</v>
      </c>
      <c r="G1026" s="40">
        <f t="shared" si="222"/>
        <v>0</v>
      </c>
      <c r="H1026" s="40">
        <f t="shared" si="222"/>
        <v>0</v>
      </c>
      <c r="I1026" s="40">
        <f t="shared" si="222"/>
        <v>0</v>
      </c>
      <c r="J1026" s="40">
        <f t="shared" si="222"/>
        <v>0</v>
      </c>
      <c r="K1026" s="40">
        <f t="shared" si="222"/>
        <v>0</v>
      </c>
      <c r="L1026" s="40">
        <f t="shared" si="222"/>
        <v>0</v>
      </c>
      <c r="M1026" s="40">
        <f t="shared" si="222"/>
        <v>0</v>
      </c>
      <c r="N1026" s="40">
        <f t="shared" si="222"/>
        <v>0</v>
      </c>
      <c r="O1026" s="40">
        <f t="shared" si="222"/>
        <v>142782.54</v>
      </c>
      <c r="P1026" s="40">
        <f t="shared" si="222"/>
        <v>153426.41</v>
      </c>
      <c r="Q1026" s="40">
        <f t="shared" si="222"/>
        <v>268034.58999999997</v>
      </c>
      <c r="R1026" s="40">
        <f t="shared" si="222"/>
        <v>211365.94</v>
      </c>
      <c r="S1026" s="40">
        <f t="shared" si="222"/>
        <v>220203.72999999998</v>
      </c>
      <c r="T1026" s="40">
        <f t="shared" si="222"/>
        <v>0</v>
      </c>
      <c r="U1026" s="40">
        <f t="shared" si="222"/>
        <v>0</v>
      </c>
      <c r="V1026" s="40">
        <f t="shared" si="222"/>
        <v>0</v>
      </c>
      <c r="W1026" s="40">
        <f t="shared" si="222"/>
        <v>0</v>
      </c>
      <c r="X1026" s="40">
        <f t="shared" si="222"/>
        <v>0</v>
      </c>
      <c r="Y1026" s="40">
        <f t="shared" si="222"/>
        <v>0</v>
      </c>
      <c r="Z1026" s="40">
        <f t="shared" si="222"/>
        <v>995813.21</v>
      </c>
      <c r="AA1026" s="40">
        <f t="shared" si="222"/>
        <v>83277236.790000007</v>
      </c>
      <c r="AB1026" s="41">
        <f>Z1026/D1026</f>
        <v>1.1816508480469142E-2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35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3"/>
    </row>
    <row r="1029" spans="1:29" s="34" customFormat="1" ht="15" customHeight="1" x14ac:dyDescent="0.25">
      <c r="A1029" s="47" t="s">
        <v>53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34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35</v>
      </c>
      <c r="B1031" s="32">
        <f>[1]consoCURRENT!E21293</f>
        <v>211505000</v>
      </c>
      <c r="C1031" s="32">
        <f>[1]consoCURRENT!F21293</f>
        <v>0</v>
      </c>
      <c r="D1031" s="32">
        <f>[1]consoCURRENT!G21293</f>
        <v>211505000</v>
      </c>
      <c r="E1031" s="32">
        <f>[1]consoCURRENT!H21293</f>
        <v>1368383.1</v>
      </c>
      <c r="F1031" s="32">
        <f>[1]consoCURRENT!I21293</f>
        <v>657121.55000000005</v>
      </c>
      <c r="G1031" s="32">
        <f>[1]consoCURRENT!J21293</f>
        <v>0</v>
      </c>
      <c r="H1031" s="32">
        <f>[1]consoCURRENT!K21293</f>
        <v>0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23698</v>
      </c>
      <c r="O1031" s="32">
        <f>[1]consoCURRENT!R21293</f>
        <v>196114.36000000002</v>
      </c>
      <c r="P1031" s="32">
        <f>[1]consoCURRENT!S21293</f>
        <v>1148570.74</v>
      </c>
      <c r="Q1031" s="32">
        <f>[1]consoCURRENT!T21293</f>
        <v>157449.49</v>
      </c>
      <c r="R1031" s="32">
        <f>[1]consoCURRENT!U21293</f>
        <v>225242</v>
      </c>
      <c r="S1031" s="32">
        <f>[1]consoCURRENT!V21293</f>
        <v>274430.06</v>
      </c>
      <c r="T1031" s="32">
        <f>[1]consoCURRENT!W21293</f>
        <v>0</v>
      </c>
      <c r="U1031" s="32">
        <f>[1]consoCURRENT!X21293</f>
        <v>0</v>
      </c>
      <c r="V1031" s="32">
        <f>[1]consoCURRENT!Y21293</f>
        <v>0</v>
      </c>
      <c r="W1031" s="32">
        <f>[1]consoCURRENT!Z21293</f>
        <v>0</v>
      </c>
      <c r="X1031" s="32">
        <f>[1]consoCURRENT!AA21293</f>
        <v>0</v>
      </c>
      <c r="Y1031" s="32">
        <f>[1]consoCURRENT!AB21293</f>
        <v>0</v>
      </c>
      <c r="Z1031" s="32">
        <f>SUM(M1031:Y1031)</f>
        <v>2025504.6500000001</v>
      </c>
      <c r="AA1031" s="32">
        <f>D1031-Z1031</f>
        <v>209479495.34999999</v>
      </c>
      <c r="AB1031" s="38">
        <f>Z1031/D1031</f>
        <v>9.5766277392969439E-3</v>
      </c>
      <c r="AC1031" s="33"/>
    </row>
    <row r="1032" spans="1:29" s="34" customFormat="1" ht="18" customHeight="1" x14ac:dyDescent="0.2">
      <c r="A1032" s="37" t="s">
        <v>36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>SUM(M1032:Y1032)</f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37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>SUM(M1033:Y1033)</f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38</v>
      </c>
      <c r="B1034" s="40">
        <f t="shared" ref="B1034:AA1034" si="223">SUM(B1030:B1033)</f>
        <v>211505000</v>
      </c>
      <c r="C1034" s="40">
        <f t="shared" si="223"/>
        <v>0</v>
      </c>
      <c r="D1034" s="40">
        <f t="shared" si="223"/>
        <v>211505000</v>
      </c>
      <c r="E1034" s="40">
        <f t="shared" si="223"/>
        <v>1368383.1</v>
      </c>
      <c r="F1034" s="40">
        <f t="shared" si="223"/>
        <v>657121.55000000005</v>
      </c>
      <c r="G1034" s="40">
        <f t="shared" si="223"/>
        <v>0</v>
      </c>
      <c r="H1034" s="40">
        <f t="shared" si="223"/>
        <v>0</v>
      </c>
      <c r="I1034" s="40">
        <f t="shared" si="223"/>
        <v>0</v>
      </c>
      <c r="J1034" s="40">
        <f t="shared" si="223"/>
        <v>0</v>
      </c>
      <c r="K1034" s="40">
        <f t="shared" si="223"/>
        <v>0</v>
      </c>
      <c r="L1034" s="40">
        <f t="shared" si="223"/>
        <v>0</v>
      </c>
      <c r="M1034" s="40">
        <f t="shared" si="223"/>
        <v>0</v>
      </c>
      <c r="N1034" s="40">
        <f t="shared" si="223"/>
        <v>23698</v>
      </c>
      <c r="O1034" s="40">
        <f t="shared" si="223"/>
        <v>196114.36000000002</v>
      </c>
      <c r="P1034" s="40">
        <f t="shared" si="223"/>
        <v>1148570.74</v>
      </c>
      <c r="Q1034" s="40">
        <f t="shared" si="223"/>
        <v>157449.49</v>
      </c>
      <c r="R1034" s="40">
        <f t="shared" si="223"/>
        <v>225242</v>
      </c>
      <c r="S1034" s="40">
        <f t="shared" si="223"/>
        <v>274430.06</v>
      </c>
      <c r="T1034" s="40">
        <f t="shared" si="223"/>
        <v>0</v>
      </c>
      <c r="U1034" s="40">
        <f t="shared" si="223"/>
        <v>0</v>
      </c>
      <c r="V1034" s="40">
        <f t="shared" si="223"/>
        <v>0</v>
      </c>
      <c r="W1034" s="40">
        <f t="shared" si="223"/>
        <v>0</v>
      </c>
      <c r="X1034" s="40">
        <f t="shared" si="223"/>
        <v>0</v>
      </c>
      <c r="Y1034" s="40">
        <f t="shared" si="223"/>
        <v>0</v>
      </c>
      <c r="Z1034" s="40">
        <f t="shared" si="223"/>
        <v>2025504.6500000001</v>
      </c>
      <c r="AA1034" s="40">
        <f t="shared" si="223"/>
        <v>209479495.34999999</v>
      </c>
      <c r="AB1034" s="41">
        <f>Z1034/D1034</f>
        <v>9.5766277392969439E-3</v>
      </c>
      <c r="AC1034" s="33"/>
    </row>
    <row r="1035" spans="1:29" s="34" customFormat="1" ht="18" customHeight="1" x14ac:dyDescent="0.25">
      <c r="A1035" s="42" t="s">
        <v>39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40</v>
      </c>
      <c r="B1036" s="40">
        <f t="shared" ref="B1036:AA1036" si="224">B1035+B1034</f>
        <v>211505000</v>
      </c>
      <c r="C1036" s="40">
        <f t="shared" si="224"/>
        <v>0</v>
      </c>
      <c r="D1036" s="40">
        <f t="shared" si="224"/>
        <v>211505000</v>
      </c>
      <c r="E1036" s="40">
        <f t="shared" si="224"/>
        <v>1368383.1</v>
      </c>
      <c r="F1036" s="40">
        <f t="shared" si="224"/>
        <v>657121.55000000005</v>
      </c>
      <c r="G1036" s="40">
        <f t="shared" si="224"/>
        <v>0</v>
      </c>
      <c r="H1036" s="40">
        <f t="shared" si="224"/>
        <v>0</v>
      </c>
      <c r="I1036" s="40">
        <f t="shared" si="224"/>
        <v>0</v>
      </c>
      <c r="J1036" s="40">
        <f t="shared" si="224"/>
        <v>0</v>
      </c>
      <c r="K1036" s="40">
        <f t="shared" si="224"/>
        <v>0</v>
      </c>
      <c r="L1036" s="40">
        <f t="shared" si="224"/>
        <v>0</v>
      </c>
      <c r="M1036" s="40">
        <f t="shared" si="224"/>
        <v>0</v>
      </c>
      <c r="N1036" s="40">
        <f t="shared" si="224"/>
        <v>23698</v>
      </c>
      <c r="O1036" s="40">
        <f t="shared" si="224"/>
        <v>196114.36000000002</v>
      </c>
      <c r="P1036" s="40">
        <f t="shared" si="224"/>
        <v>1148570.74</v>
      </c>
      <c r="Q1036" s="40">
        <f t="shared" si="224"/>
        <v>157449.49</v>
      </c>
      <c r="R1036" s="40">
        <f t="shared" si="224"/>
        <v>225242</v>
      </c>
      <c r="S1036" s="40">
        <f t="shared" si="224"/>
        <v>274430.06</v>
      </c>
      <c r="T1036" s="40">
        <f t="shared" si="224"/>
        <v>0</v>
      </c>
      <c r="U1036" s="40">
        <f t="shared" si="224"/>
        <v>0</v>
      </c>
      <c r="V1036" s="40">
        <f t="shared" si="224"/>
        <v>0</v>
      </c>
      <c r="W1036" s="40">
        <f t="shared" si="224"/>
        <v>0</v>
      </c>
      <c r="X1036" s="40">
        <f t="shared" si="224"/>
        <v>0</v>
      </c>
      <c r="Y1036" s="40">
        <f t="shared" si="224"/>
        <v>0</v>
      </c>
      <c r="Z1036" s="40">
        <f t="shared" si="224"/>
        <v>2025504.6500000001</v>
      </c>
      <c r="AA1036" s="40">
        <f t="shared" si="224"/>
        <v>209479495.34999999</v>
      </c>
      <c r="AB1036" s="41">
        <f>Z1036/D1036</f>
        <v>9.5766277392969439E-3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7" t="s">
        <v>54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34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35</v>
      </c>
      <c r="B1041" s="32">
        <f>[1]consoCURRENT!E21506</f>
        <v>295569000</v>
      </c>
      <c r="C1041" s="32">
        <f>[1]consoCURRENT!F21506</f>
        <v>0</v>
      </c>
      <c r="D1041" s="32">
        <f>[1]consoCURRENT!G21506</f>
        <v>295569000</v>
      </c>
      <c r="E1041" s="32">
        <f>[1]consoCURRENT!H21506</f>
        <v>920248.48</v>
      </c>
      <c r="F1041" s="32">
        <f>[1]consoCURRENT!I21506</f>
        <v>139302335.90000001</v>
      </c>
      <c r="G1041" s="32">
        <f>[1]consoCURRENT!J21506</f>
        <v>0</v>
      </c>
      <c r="H1041" s="32">
        <f>[1]consoCURRENT!K21506</f>
        <v>0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0</v>
      </c>
      <c r="O1041" s="32">
        <f>[1]consoCURRENT!R21506</f>
        <v>784154.71</v>
      </c>
      <c r="P1041" s="32">
        <f>[1]consoCURRENT!S21506</f>
        <v>136093.77000000002</v>
      </c>
      <c r="Q1041" s="32">
        <f>[1]consoCURRENT!T21506</f>
        <v>137734871.55000001</v>
      </c>
      <c r="R1041" s="32">
        <f>[1]consoCURRENT!U21506</f>
        <v>911796.20000000007</v>
      </c>
      <c r="S1041" s="32">
        <f>[1]consoCURRENT!V21506</f>
        <v>655668.15</v>
      </c>
      <c r="T1041" s="32">
        <f>[1]consoCURRENT!W21506</f>
        <v>0</v>
      </c>
      <c r="U1041" s="32">
        <f>[1]consoCURRENT!X21506</f>
        <v>0</v>
      </c>
      <c r="V1041" s="32">
        <f>[1]consoCURRENT!Y21506</f>
        <v>0</v>
      </c>
      <c r="W1041" s="32">
        <f>[1]consoCURRENT!Z21506</f>
        <v>0</v>
      </c>
      <c r="X1041" s="32">
        <f>[1]consoCURRENT!AA21506</f>
        <v>0</v>
      </c>
      <c r="Y1041" s="32">
        <f>[1]consoCURRENT!AB21506</f>
        <v>0</v>
      </c>
      <c r="Z1041" s="32">
        <f>SUM(M1041:Y1041)</f>
        <v>140222584.38</v>
      </c>
      <c r="AA1041" s="32">
        <f>D1041-Z1041</f>
        <v>155346415.62</v>
      </c>
      <c r="AB1041" s="38">
        <f>Z1041/D1041</f>
        <v>0.47441573500603917</v>
      </c>
      <c r="AC1041" s="33"/>
    </row>
    <row r="1042" spans="1:29" s="34" customFormat="1" ht="18" customHeight="1" x14ac:dyDescent="0.2">
      <c r="A1042" s="37" t="s">
        <v>36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>SUM(M1042:Y1042)</f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37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>SUM(M1043:Y1043)</f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38</v>
      </c>
      <c r="B1044" s="40">
        <f t="shared" ref="B1044:AA1044" si="225">SUM(B1040:B1043)</f>
        <v>295569000</v>
      </c>
      <c r="C1044" s="40">
        <f t="shared" si="225"/>
        <v>0</v>
      </c>
      <c r="D1044" s="40">
        <f t="shared" si="225"/>
        <v>295569000</v>
      </c>
      <c r="E1044" s="40">
        <f t="shared" si="225"/>
        <v>920248.48</v>
      </c>
      <c r="F1044" s="40">
        <f t="shared" si="225"/>
        <v>139302335.90000001</v>
      </c>
      <c r="G1044" s="40">
        <f t="shared" si="225"/>
        <v>0</v>
      </c>
      <c r="H1044" s="40">
        <f t="shared" si="225"/>
        <v>0</v>
      </c>
      <c r="I1044" s="40">
        <f t="shared" si="225"/>
        <v>0</v>
      </c>
      <c r="J1044" s="40">
        <f t="shared" si="225"/>
        <v>0</v>
      </c>
      <c r="K1044" s="40">
        <f t="shared" si="225"/>
        <v>0</v>
      </c>
      <c r="L1044" s="40">
        <f t="shared" si="225"/>
        <v>0</v>
      </c>
      <c r="M1044" s="40">
        <f t="shared" si="225"/>
        <v>0</v>
      </c>
      <c r="N1044" s="40">
        <f t="shared" si="225"/>
        <v>0</v>
      </c>
      <c r="O1044" s="40">
        <f t="shared" si="225"/>
        <v>784154.71</v>
      </c>
      <c r="P1044" s="40">
        <f t="shared" si="225"/>
        <v>136093.77000000002</v>
      </c>
      <c r="Q1044" s="40">
        <f t="shared" si="225"/>
        <v>137734871.55000001</v>
      </c>
      <c r="R1044" s="40">
        <f t="shared" si="225"/>
        <v>911796.20000000007</v>
      </c>
      <c r="S1044" s="40">
        <f t="shared" si="225"/>
        <v>655668.15</v>
      </c>
      <c r="T1044" s="40">
        <f t="shared" si="225"/>
        <v>0</v>
      </c>
      <c r="U1044" s="40">
        <f t="shared" si="225"/>
        <v>0</v>
      </c>
      <c r="V1044" s="40">
        <f t="shared" si="225"/>
        <v>0</v>
      </c>
      <c r="W1044" s="40">
        <f t="shared" si="225"/>
        <v>0</v>
      </c>
      <c r="X1044" s="40">
        <f t="shared" si="225"/>
        <v>0</v>
      </c>
      <c r="Y1044" s="40">
        <f t="shared" si="225"/>
        <v>0</v>
      </c>
      <c r="Z1044" s="40">
        <f t="shared" si="225"/>
        <v>140222584.38</v>
      </c>
      <c r="AA1044" s="40">
        <f t="shared" si="225"/>
        <v>155346415.62</v>
      </c>
      <c r="AB1044" s="41">
        <f>Z1044/D1044</f>
        <v>0.47441573500603917</v>
      </c>
      <c r="AC1044" s="33"/>
    </row>
    <row r="1045" spans="1:29" s="34" customFormat="1" ht="18" customHeight="1" x14ac:dyDescent="0.25">
      <c r="A1045" s="42" t="s">
        <v>39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40</v>
      </c>
      <c r="B1046" s="40">
        <f t="shared" ref="B1046:AA1046" si="226">B1045+B1044</f>
        <v>295569000</v>
      </c>
      <c r="C1046" s="40">
        <f t="shared" si="226"/>
        <v>0</v>
      </c>
      <c r="D1046" s="40">
        <f t="shared" si="226"/>
        <v>295569000</v>
      </c>
      <c r="E1046" s="40">
        <f t="shared" si="226"/>
        <v>920248.48</v>
      </c>
      <c r="F1046" s="40">
        <f t="shared" si="226"/>
        <v>139302335.90000001</v>
      </c>
      <c r="G1046" s="40">
        <f t="shared" si="226"/>
        <v>0</v>
      </c>
      <c r="H1046" s="40">
        <f t="shared" si="226"/>
        <v>0</v>
      </c>
      <c r="I1046" s="40">
        <f t="shared" si="226"/>
        <v>0</v>
      </c>
      <c r="J1046" s="40">
        <f t="shared" si="226"/>
        <v>0</v>
      </c>
      <c r="K1046" s="40">
        <f t="shared" si="226"/>
        <v>0</v>
      </c>
      <c r="L1046" s="40">
        <f t="shared" si="226"/>
        <v>0</v>
      </c>
      <c r="M1046" s="40">
        <f t="shared" si="226"/>
        <v>0</v>
      </c>
      <c r="N1046" s="40">
        <f t="shared" si="226"/>
        <v>0</v>
      </c>
      <c r="O1046" s="40">
        <f t="shared" si="226"/>
        <v>784154.71</v>
      </c>
      <c r="P1046" s="40">
        <f t="shared" si="226"/>
        <v>136093.77000000002</v>
      </c>
      <c r="Q1046" s="40">
        <f t="shared" si="226"/>
        <v>137734871.55000001</v>
      </c>
      <c r="R1046" s="40">
        <f t="shared" si="226"/>
        <v>911796.20000000007</v>
      </c>
      <c r="S1046" s="40">
        <f t="shared" si="226"/>
        <v>655668.15</v>
      </c>
      <c r="T1046" s="40">
        <f t="shared" si="226"/>
        <v>0</v>
      </c>
      <c r="U1046" s="40">
        <f t="shared" si="226"/>
        <v>0</v>
      </c>
      <c r="V1046" s="40">
        <f t="shared" si="226"/>
        <v>0</v>
      </c>
      <c r="W1046" s="40">
        <f t="shared" si="226"/>
        <v>0</v>
      </c>
      <c r="X1046" s="40">
        <f t="shared" si="226"/>
        <v>0</v>
      </c>
      <c r="Y1046" s="40">
        <f t="shared" si="226"/>
        <v>0</v>
      </c>
      <c r="Z1046" s="40">
        <f t="shared" si="226"/>
        <v>140222584.38</v>
      </c>
      <c r="AA1046" s="40">
        <f t="shared" si="226"/>
        <v>155346415.62</v>
      </c>
      <c r="AB1046" s="41">
        <f>Z1046/D1046</f>
        <v>0.47441573500603917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7" t="s">
        <v>55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34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35</v>
      </c>
      <c r="B1051" s="32">
        <f>[1]consoCURRENT!E21719</f>
        <v>312143000</v>
      </c>
      <c r="C1051" s="32">
        <f>[1]consoCURRENT!F21719</f>
        <v>-2318000</v>
      </c>
      <c r="D1051" s="32">
        <f>[1]consoCURRENT!G21719</f>
        <v>309825000</v>
      </c>
      <c r="E1051" s="32">
        <f>[1]consoCURRENT!H21719</f>
        <v>223432078.57999998</v>
      </c>
      <c r="F1051" s="32">
        <f>[1]consoCURRENT!I21719</f>
        <v>1526282.72</v>
      </c>
      <c r="G1051" s="32">
        <f>[1]consoCURRENT!J21719</f>
        <v>0</v>
      </c>
      <c r="H1051" s="32">
        <f>[1]consoCURRENT!K21719</f>
        <v>0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59857092</v>
      </c>
      <c r="O1051" s="32">
        <f>[1]consoCURRENT!R21719</f>
        <v>162297837.57999998</v>
      </c>
      <c r="P1051" s="32">
        <f>[1]consoCURRENT!S21719</f>
        <v>1277149</v>
      </c>
      <c r="Q1051" s="32">
        <f>[1]consoCURRENT!T21719</f>
        <v>30892</v>
      </c>
      <c r="R1051" s="32">
        <f>[1]consoCURRENT!U21719</f>
        <v>36000</v>
      </c>
      <c r="S1051" s="32">
        <f>[1]consoCURRENT!V21719</f>
        <v>1459390.72</v>
      </c>
      <c r="T1051" s="32">
        <f>[1]consoCURRENT!W21719</f>
        <v>0</v>
      </c>
      <c r="U1051" s="32">
        <f>[1]consoCURRENT!X21719</f>
        <v>0</v>
      </c>
      <c r="V1051" s="32">
        <f>[1]consoCURRENT!Y21719</f>
        <v>0</v>
      </c>
      <c r="W1051" s="32">
        <f>[1]consoCURRENT!Z21719</f>
        <v>0</v>
      </c>
      <c r="X1051" s="32">
        <f>[1]consoCURRENT!AA21719</f>
        <v>0</v>
      </c>
      <c r="Y1051" s="32">
        <f>[1]consoCURRENT!AB21719</f>
        <v>0</v>
      </c>
      <c r="Z1051" s="32">
        <f>SUM(M1051:Y1051)</f>
        <v>224958361.29999998</v>
      </c>
      <c r="AA1051" s="32">
        <f>D1051-Z1051</f>
        <v>84866638.700000018</v>
      </c>
      <c r="AB1051" s="38">
        <f>Z1051/D1051</f>
        <v>0.72608201823610097</v>
      </c>
      <c r="AC1051" s="33"/>
    </row>
    <row r="1052" spans="1:29" s="34" customFormat="1" ht="18" customHeight="1" x14ac:dyDescent="0.2">
      <c r="A1052" s="37" t="s">
        <v>36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>SUM(M1052:Y1052)</f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37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>SUM(M1053:Y1053)</f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38</v>
      </c>
      <c r="B1054" s="40">
        <f t="shared" ref="B1054:AA1054" si="227">SUM(B1050:B1053)</f>
        <v>312143000</v>
      </c>
      <c r="C1054" s="40">
        <f t="shared" si="227"/>
        <v>-2318000</v>
      </c>
      <c r="D1054" s="40">
        <f t="shared" si="227"/>
        <v>309825000</v>
      </c>
      <c r="E1054" s="40">
        <f t="shared" si="227"/>
        <v>223432078.57999998</v>
      </c>
      <c r="F1054" s="40">
        <f t="shared" si="227"/>
        <v>1526282.72</v>
      </c>
      <c r="G1054" s="40">
        <f t="shared" si="227"/>
        <v>0</v>
      </c>
      <c r="H1054" s="40">
        <f t="shared" si="227"/>
        <v>0</v>
      </c>
      <c r="I1054" s="40">
        <f t="shared" si="227"/>
        <v>0</v>
      </c>
      <c r="J1054" s="40">
        <f t="shared" si="227"/>
        <v>0</v>
      </c>
      <c r="K1054" s="40">
        <f t="shared" si="227"/>
        <v>0</v>
      </c>
      <c r="L1054" s="40">
        <f t="shared" si="227"/>
        <v>0</v>
      </c>
      <c r="M1054" s="40">
        <f t="shared" si="227"/>
        <v>0</v>
      </c>
      <c r="N1054" s="40">
        <f t="shared" si="227"/>
        <v>59857092</v>
      </c>
      <c r="O1054" s="40">
        <f t="shared" si="227"/>
        <v>162297837.57999998</v>
      </c>
      <c r="P1054" s="40">
        <f t="shared" si="227"/>
        <v>1277149</v>
      </c>
      <c r="Q1054" s="40">
        <f t="shared" si="227"/>
        <v>30892</v>
      </c>
      <c r="R1054" s="40">
        <f t="shared" si="227"/>
        <v>36000</v>
      </c>
      <c r="S1054" s="40">
        <f t="shared" si="227"/>
        <v>1459390.72</v>
      </c>
      <c r="T1054" s="40">
        <f t="shared" si="227"/>
        <v>0</v>
      </c>
      <c r="U1054" s="40">
        <f t="shared" si="227"/>
        <v>0</v>
      </c>
      <c r="V1054" s="40">
        <f t="shared" si="227"/>
        <v>0</v>
      </c>
      <c r="W1054" s="40">
        <f t="shared" si="227"/>
        <v>0</v>
      </c>
      <c r="X1054" s="40">
        <f t="shared" si="227"/>
        <v>0</v>
      </c>
      <c r="Y1054" s="40">
        <f t="shared" si="227"/>
        <v>0</v>
      </c>
      <c r="Z1054" s="40">
        <f t="shared" si="227"/>
        <v>224958361.29999998</v>
      </c>
      <c r="AA1054" s="40">
        <f t="shared" si="227"/>
        <v>84866638.700000018</v>
      </c>
      <c r="AB1054" s="41">
        <f>Z1054/D1054</f>
        <v>0.72608201823610097</v>
      </c>
      <c r="AC1054" s="33"/>
    </row>
    <row r="1055" spans="1:29" s="34" customFormat="1" ht="18" customHeight="1" x14ac:dyDescent="0.25">
      <c r="A1055" s="42" t="s">
        <v>39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40</v>
      </c>
      <c r="B1056" s="40">
        <f t="shared" ref="B1056:AA1056" si="228">B1055+B1054</f>
        <v>312143000</v>
      </c>
      <c r="C1056" s="40">
        <f t="shared" si="228"/>
        <v>-2318000</v>
      </c>
      <c r="D1056" s="40">
        <f t="shared" si="228"/>
        <v>309825000</v>
      </c>
      <c r="E1056" s="40">
        <f t="shared" si="228"/>
        <v>223432078.57999998</v>
      </c>
      <c r="F1056" s="40">
        <f t="shared" si="228"/>
        <v>1526282.72</v>
      </c>
      <c r="G1056" s="40">
        <f t="shared" si="228"/>
        <v>0</v>
      </c>
      <c r="H1056" s="40">
        <f t="shared" si="228"/>
        <v>0</v>
      </c>
      <c r="I1056" s="40">
        <f t="shared" si="228"/>
        <v>0</v>
      </c>
      <c r="J1056" s="40">
        <f t="shared" si="228"/>
        <v>0</v>
      </c>
      <c r="K1056" s="40">
        <f t="shared" si="228"/>
        <v>0</v>
      </c>
      <c r="L1056" s="40">
        <f t="shared" si="228"/>
        <v>0</v>
      </c>
      <c r="M1056" s="40">
        <f t="shared" si="228"/>
        <v>0</v>
      </c>
      <c r="N1056" s="40">
        <f t="shared" si="228"/>
        <v>59857092</v>
      </c>
      <c r="O1056" s="40">
        <f t="shared" si="228"/>
        <v>162297837.57999998</v>
      </c>
      <c r="P1056" s="40">
        <f t="shared" si="228"/>
        <v>1277149</v>
      </c>
      <c r="Q1056" s="40">
        <f t="shared" si="228"/>
        <v>30892</v>
      </c>
      <c r="R1056" s="40">
        <f t="shared" si="228"/>
        <v>36000</v>
      </c>
      <c r="S1056" s="40">
        <f t="shared" si="228"/>
        <v>1459390.72</v>
      </c>
      <c r="T1056" s="40">
        <f t="shared" si="228"/>
        <v>0</v>
      </c>
      <c r="U1056" s="40">
        <f t="shared" si="228"/>
        <v>0</v>
      </c>
      <c r="V1056" s="40">
        <f t="shared" si="228"/>
        <v>0</v>
      </c>
      <c r="W1056" s="40">
        <f t="shared" si="228"/>
        <v>0</v>
      </c>
      <c r="X1056" s="40">
        <f t="shared" si="228"/>
        <v>0</v>
      </c>
      <c r="Y1056" s="40">
        <f t="shared" si="228"/>
        <v>0</v>
      </c>
      <c r="Z1056" s="40">
        <f t="shared" si="228"/>
        <v>224958361.29999998</v>
      </c>
      <c r="AA1056" s="40">
        <f t="shared" si="228"/>
        <v>84866638.700000018</v>
      </c>
      <c r="AB1056" s="41">
        <f>Z1056/D1056</f>
        <v>0.72608201823610097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7" t="s">
        <v>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8" customHeight="1" x14ac:dyDescent="0.2">
      <c r="A1060" s="37" t="s">
        <v>34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8" customHeight="1" x14ac:dyDescent="0.2">
      <c r="A1061" s="37" t="s">
        <v>35</v>
      </c>
      <c r="B1061" s="32">
        <f>[1]consoCURRENT!E21932</f>
        <v>186446000</v>
      </c>
      <c r="C1061" s="32">
        <f>[1]consoCURRENT!F21932</f>
        <v>-785028</v>
      </c>
      <c r="D1061" s="32">
        <f>[1]consoCURRENT!G21932</f>
        <v>185660972</v>
      </c>
      <c r="E1061" s="32">
        <f>[1]consoCURRENT!H21932</f>
        <v>665253.47</v>
      </c>
      <c r="F1061" s="32">
        <f>[1]consoCURRENT!I21932</f>
        <v>26086293.02</v>
      </c>
      <c r="G1061" s="32">
        <f>[1]consoCURRENT!J21932</f>
        <v>0</v>
      </c>
      <c r="H1061" s="32">
        <f>[1]consoCURRENT!K21932</f>
        <v>0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0</v>
      </c>
      <c r="O1061" s="32">
        <f>[1]consoCURRENT!R21932</f>
        <v>316550.09999999998</v>
      </c>
      <c r="P1061" s="32">
        <f>[1]consoCURRENT!S21932</f>
        <v>348703.37</v>
      </c>
      <c r="Q1061" s="32">
        <f>[1]consoCURRENT!T21932</f>
        <v>309063.68999999994</v>
      </c>
      <c r="R1061" s="32">
        <f>[1]consoCURRENT!U21932</f>
        <v>25494959.34</v>
      </c>
      <c r="S1061" s="32">
        <f>[1]consoCURRENT!V21932</f>
        <v>282269.99</v>
      </c>
      <c r="T1061" s="32">
        <f>[1]consoCURRENT!W21932</f>
        <v>0</v>
      </c>
      <c r="U1061" s="32">
        <f>[1]consoCURRENT!X21932</f>
        <v>0</v>
      </c>
      <c r="V1061" s="32">
        <f>[1]consoCURRENT!Y21932</f>
        <v>0</v>
      </c>
      <c r="W1061" s="32">
        <f>[1]consoCURRENT!Z21932</f>
        <v>0</v>
      </c>
      <c r="X1061" s="32">
        <f>[1]consoCURRENT!AA21932</f>
        <v>0</v>
      </c>
      <c r="Y1061" s="32">
        <f>[1]consoCURRENT!AB21932</f>
        <v>0</v>
      </c>
      <c r="Z1061" s="32">
        <f>SUM(M1061:Y1061)</f>
        <v>26751546.489999998</v>
      </c>
      <c r="AA1061" s="32">
        <f>D1061-Z1061</f>
        <v>158909425.50999999</v>
      </c>
      <c r="AB1061" s="38">
        <f>Z1061/D1061</f>
        <v>0.14408815273249781</v>
      </c>
      <c r="AC1061" s="33"/>
    </row>
    <row r="1062" spans="1:29" s="34" customFormat="1" ht="18" customHeight="1" x14ac:dyDescent="0.2">
      <c r="A1062" s="37" t="s">
        <v>36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>SUM(M1062:Y1062)</f>
        <v>0</v>
      </c>
      <c r="AA1062" s="32">
        <f>D1062-Z1062</f>
        <v>0</v>
      </c>
      <c r="AB1062" s="38"/>
      <c r="AC1062" s="33"/>
    </row>
    <row r="1063" spans="1:29" s="34" customFormat="1" ht="18" customHeight="1" x14ac:dyDescent="0.2">
      <c r="A1063" s="37" t="s">
        <v>37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>SUM(M1063:Y1063)</f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38</v>
      </c>
      <c r="B1064" s="40">
        <f t="shared" ref="B1064:AA1064" si="229">SUM(B1060:B1063)</f>
        <v>186446000</v>
      </c>
      <c r="C1064" s="40">
        <f t="shared" si="229"/>
        <v>-785028</v>
      </c>
      <c r="D1064" s="40">
        <f t="shared" si="229"/>
        <v>185660972</v>
      </c>
      <c r="E1064" s="40">
        <f t="shared" si="229"/>
        <v>665253.47</v>
      </c>
      <c r="F1064" s="40">
        <f t="shared" si="229"/>
        <v>26086293.02</v>
      </c>
      <c r="G1064" s="40">
        <f t="shared" si="229"/>
        <v>0</v>
      </c>
      <c r="H1064" s="40">
        <f t="shared" si="229"/>
        <v>0</v>
      </c>
      <c r="I1064" s="40">
        <f t="shared" si="229"/>
        <v>0</v>
      </c>
      <c r="J1064" s="40">
        <f t="shared" si="229"/>
        <v>0</v>
      </c>
      <c r="K1064" s="40">
        <f t="shared" si="229"/>
        <v>0</v>
      </c>
      <c r="L1064" s="40">
        <f t="shared" si="229"/>
        <v>0</v>
      </c>
      <c r="M1064" s="40">
        <f t="shared" si="229"/>
        <v>0</v>
      </c>
      <c r="N1064" s="40">
        <f t="shared" si="229"/>
        <v>0</v>
      </c>
      <c r="O1064" s="40">
        <f t="shared" si="229"/>
        <v>316550.09999999998</v>
      </c>
      <c r="P1064" s="40">
        <f t="shared" si="229"/>
        <v>348703.37</v>
      </c>
      <c r="Q1064" s="40">
        <f t="shared" si="229"/>
        <v>309063.68999999994</v>
      </c>
      <c r="R1064" s="40">
        <f t="shared" si="229"/>
        <v>25494959.34</v>
      </c>
      <c r="S1064" s="40">
        <f t="shared" si="229"/>
        <v>282269.99</v>
      </c>
      <c r="T1064" s="40">
        <f t="shared" si="229"/>
        <v>0</v>
      </c>
      <c r="U1064" s="40">
        <f t="shared" si="229"/>
        <v>0</v>
      </c>
      <c r="V1064" s="40">
        <f t="shared" si="229"/>
        <v>0</v>
      </c>
      <c r="W1064" s="40">
        <f t="shared" si="229"/>
        <v>0</v>
      </c>
      <c r="X1064" s="40">
        <f t="shared" si="229"/>
        <v>0</v>
      </c>
      <c r="Y1064" s="40">
        <f t="shared" si="229"/>
        <v>0</v>
      </c>
      <c r="Z1064" s="40">
        <f t="shared" si="229"/>
        <v>26751546.489999998</v>
      </c>
      <c r="AA1064" s="40">
        <f t="shared" si="229"/>
        <v>158909425.50999999</v>
      </c>
      <c r="AB1064" s="41">
        <f>Z1064/D1064</f>
        <v>0.14408815273249781</v>
      </c>
      <c r="AC1064" s="33"/>
    </row>
    <row r="1065" spans="1:29" s="34" customFormat="1" ht="18" customHeight="1" x14ac:dyDescent="0.25">
      <c r="A1065" s="42" t="s">
        <v>39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40</v>
      </c>
      <c r="B1066" s="40">
        <f t="shared" ref="B1066:AA1066" si="230">B1065+B1064</f>
        <v>186446000</v>
      </c>
      <c r="C1066" s="40">
        <f t="shared" si="230"/>
        <v>-785028</v>
      </c>
      <c r="D1066" s="40">
        <f t="shared" si="230"/>
        <v>185660972</v>
      </c>
      <c r="E1066" s="40">
        <f t="shared" si="230"/>
        <v>665253.47</v>
      </c>
      <c r="F1066" s="40">
        <f t="shared" si="230"/>
        <v>26086293.02</v>
      </c>
      <c r="G1066" s="40">
        <f t="shared" si="230"/>
        <v>0</v>
      </c>
      <c r="H1066" s="40">
        <f t="shared" si="230"/>
        <v>0</v>
      </c>
      <c r="I1066" s="40">
        <f t="shared" si="230"/>
        <v>0</v>
      </c>
      <c r="J1066" s="40">
        <f t="shared" si="230"/>
        <v>0</v>
      </c>
      <c r="K1066" s="40">
        <f t="shared" si="230"/>
        <v>0</v>
      </c>
      <c r="L1066" s="40">
        <f t="shared" si="230"/>
        <v>0</v>
      </c>
      <c r="M1066" s="40">
        <f t="shared" si="230"/>
        <v>0</v>
      </c>
      <c r="N1066" s="40">
        <f t="shared" si="230"/>
        <v>0</v>
      </c>
      <c r="O1066" s="40">
        <f t="shared" si="230"/>
        <v>316550.09999999998</v>
      </c>
      <c r="P1066" s="40">
        <f t="shared" si="230"/>
        <v>348703.37</v>
      </c>
      <c r="Q1066" s="40">
        <f t="shared" si="230"/>
        <v>309063.68999999994</v>
      </c>
      <c r="R1066" s="40">
        <f t="shared" si="230"/>
        <v>25494959.34</v>
      </c>
      <c r="S1066" s="40">
        <f t="shared" si="230"/>
        <v>282269.99</v>
      </c>
      <c r="T1066" s="40">
        <f t="shared" si="230"/>
        <v>0</v>
      </c>
      <c r="U1066" s="40">
        <f t="shared" si="230"/>
        <v>0</v>
      </c>
      <c r="V1066" s="40">
        <f t="shared" si="230"/>
        <v>0</v>
      </c>
      <c r="W1066" s="40">
        <f t="shared" si="230"/>
        <v>0</v>
      </c>
      <c r="X1066" s="40">
        <f t="shared" si="230"/>
        <v>0</v>
      </c>
      <c r="Y1066" s="40">
        <f t="shared" si="230"/>
        <v>0</v>
      </c>
      <c r="Z1066" s="40">
        <f t="shared" si="230"/>
        <v>26751546.489999998</v>
      </c>
      <c r="AA1066" s="40">
        <f t="shared" si="230"/>
        <v>158909425.50999999</v>
      </c>
      <c r="AB1066" s="41">
        <f>Z1066/D1066</f>
        <v>0.14408815273249781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7" t="s">
        <v>57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34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35</v>
      </c>
      <c r="B1071" s="32">
        <f>[1]consoCURRENT!E22145</f>
        <v>142499000</v>
      </c>
      <c r="C1071" s="32">
        <f>[1]consoCURRENT!F22145</f>
        <v>-409300</v>
      </c>
      <c r="D1071" s="32">
        <f>[1]consoCURRENT!G22145</f>
        <v>142089700</v>
      </c>
      <c r="E1071" s="32">
        <f>[1]consoCURRENT!H22145</f>
        <v>81816992.920000002</v>
      </c>
      <c r="F1071" s="32">
        <f>[1]consoCURRENT!I22145</f>
        <v>30324775.259999998</v>
      </c>
      <c r="G1071" s="32">
        <f>[1]consoCURRENT!J22145</f>
        <v>0</v>
      </c>
      <c r="H1071" s="32">
        <f>[1]consoCURRENT!K22145</f>
        <v>0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354450.10000000003</v>
      </c>
      <c r="O1071" s="32">
        <f>[1]consoCURRENT!R22145</f>
        <v>80560275.379999995</v>
      </c>
      <c r="P1071" s="32">
        <f>[1]consoCURRENT!S22145</f>
        <v>902267.44000000006</v>
      </c>
      <c r="Q1071" s="32">
        <f>[1]consoCURRENT!T22145</f>
        <v>187827</v>
      </c>
      <c r="R1071" s="32">
        <f>[1]consoCURRENT!U22145</f>
        <v>29947078.66</v>
      </c>
      <c r="S1071" s="32">
        <f>[1]consoCURRENT!V22145</f>
        <v>189869.6</v>
      </c>
      <c r="T1071" s="32">
        <f>[1]consoCURRENT!W22145</f>
        <v>0</v>
      </c>
      <c r="U1071" s="32">
        <f>[1]consoCURRENT!X22145</f>
        <v>0</v>
      </c>
      <c r="V1071" s="32">
        <f>[1]consoCURRENT!Y22145</f>
        <v>0</v>
      </c>
      <c r="W1071" s="32">
        <f>[1]consoCURRENT!Z22145</f>
        <v>0</v>
      </c>
      <c r="X1071" s="32">
        <f>[1]consoCURRENT!AA22145</f>
        <v>0</v>
      </c>
      <c r="Y1071" s="32">
        <f>[1]consoCURRENT!AB22145</f>
        <v>0</v>
      </c>
      <c r="Z1071" s="32">
        <f>SUM(M1071:Y1071)</f>
        <v>112141768.17999998</v>
      </c>
      <c r="AA1071" s="32">
        <f>D1071-Z1071</f>
        <v>29947931.820000023</v>
      </c>
      <c r="AB1071" s="38">
        <f>Z1071/D1071</f>
        <v>0.78923221162406554</v>
      </c>
      <c r="AC1071" s="33"/>
    </row>
    <row r="1072" spans="1:29" s="34" customFormat="1" ht="18" customHeight="1" x14ac:dyDescent="0.2">
      <c r="A1072" s="37" t="s">
        <v>36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>SUM(M1072:Y1072)</f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37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>SUM(M1073:Y1073)</f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38</v>
      </c>
      <c r="B1074" s="40">
        <f t="shared" ref="B1074:AA1074" si="231">SUM(B1070:B1073)</f>
        <v>142499000</v>
      </c>
      <c r="C1074" s="40">
        <f t="shared" si="231"/>
        <v>-409300</v>
      </c>
      <c r="D1074" s="40">
        <f t="shared" si="231"/>
        <v>142089700</v>
      </c>
      <c r="E1074" s="40">
        <f t="shared" si="231"/>
        <v>81816992.920000002</v>
      </c>
      <c r="F1074" s="40">
        <f t="shared" si="231"/>
        <v>30324775.259999998</v>
      </c>
      <c r="G1074" s="40">
        <f t="shared" si="231"/>
        <v>0</v>
      </c>
      <c r="H1074" s="40">
        <f t="shared" si="231"/>
        <v>0</v>
      </c>
      <c r="I1074" s="40">
        <f t="shared" si="231"/>
        <v>0</v>
      </c>
      <c r="J1074" s="40">
        <f t="shared" si="231"/>
        <v>0</v>
      </c>
      <c r="K1074" s="40">
        <f t="shared" si="231"/>
        <v>0</v>
      </c>
      <c r="L1074" s="40">
        <f t="shared" si="231"/>
        <v>0</v>
      </c>
      <c r="M1074" s="40">
        <f t="shared" si="231"/>
        <v>0</v>
      </c>
      <c r="N1074" s="40">
        <f t="shared" si="231"/>
        <v>354450.10000000003</v>
      </c>
      <c r="O1074" s="40">
        <f t="shared" si="231"/>
        <v>80560275.379999995</v>
      </c>
      <c r="P1074" s="40">
        <f t="shared" si="231"/>
        <v>902267.44000000006</v>
      </c>
      <c r="Q1074" s="40">
        <f t="shared" si="231"/>
        <v>187827</v>
      </c>
      <c r="R1074" s="40">
        <f t="shared" si="231"/>
        <v>29947078.66</v>
      </c>
      <c r="S1074" s="40">
        <f t="shared" si="231"/>
        <v>189869.6</v>
      </c>
      <c r="T1074" s="40">
        <f t="shared" si="231"/>
        <v>0</v>
      </c>
      <c r="U1074" s="40">
        <f t="shared" si="231"/>
        <v>0</v>
      </c>
      <c r="V1074" s="40">
        <f t="shared" si="231"/>
        <v>0</v>
      </c>
      <c r="W1074" s="40">
        <f t="shared" si="231"/>
        <v>0</v>
      </c>
      <c r="X1074" s="40">
        <f t="shared" si="231"/>
        <v>0</v>
      </c>
      <c r="Y1074" s="40">
        <f t="shared" si="231"/>
        <v>0</v>
      </c>
      <c r="Z1074" s="40">
        <f t="shared" si="231"/>
        <v>112141768.17999998</v>
      </c>
      <c r="AA1074" s="40">
        <f t="shared" si="231"/>
        <v>29947931.820000023</v>
      </c>
      <c r="AB1074" s="41">
        <f>Z1074/D1074</f>
        <v>0.78923221162406554</v>
      </c>
      <c r="AC1074" s="33"/>
    </row>
    <row r="1075" spans="1:29" s="34" customFormat="1" ht="18" customHeight="1" x14ac:dyDescent="0.25">
      <c r="A1075" s="42" t="s">
        <v>39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40</v>
      </c>
      <c r="B1076" s="40">
        <f t="shared" ref="B1076:AA1076" si="232">B1075+B1074</f>
        <v>142499000</v>
      </c>
      <c r="C1076" s="40">
        <f t="shared" si="232"/>
        <v>-409300</v>
      </c>
      <c r="D1076" s="40">
        <f t="shared" si="232"/>
        <v>142089700</v>
      </c>
      <c r="E1076" s="40">
        <f t="shared" si="232"/>
        <v>81816992.920000002</v>
      </c>
      <c r="F1076" s="40">
        <f t="shared" si="232"/>
        <v>30324775.259999998</v>
      </c>
      <c r="G1076" s="40">
        <f t="shared" si="232"/>
        <v>0</v>
      </c>
      <c r="H1076" s="40">
        <f t="shared" si="232"/>
        <v>0</v>
      </c>
      <c r="I1076" s="40">
        <f t="shared" si="232"/>
        <v>0</v>
      </c>
      <c r="J1076" s="40">
        <f t="shared" si="232"/>
        <v>0</v>
      </c>
      <c r="K1076" s="40">
        <f t="shared" si="232"/>
        <v>0</v>
      </c>
      <c r="L1076" s="40">
        <f t="shared" si="232"/>
        <v>0</v>
      </c>
      <c r="M1076" s="40">
        <f t="shared" si="232"/>
        <v>0</v>
      </c>
      <c r="N1076" s="40">
        <f t="shared" si="232"/>
        <v>354450.10000000003</v>
      </c>
      <c r="O1076" s="40">
        <f t="shared" si="232"/>
        <v>80560275.379999995</v>
      </c>
      <c r="P1076" s="40">
        <f t="shared" si="232"/>
        <v>902267.44000000006</v>
      </c>
      <c r="Q1076" s="40">
        <f t="shared" si="232"/>
        <v>187827</v>
      </c>
      <c r="R1076" s="40">
        <f t="shared" si="232"/>
        <v>29947078.66</v>
      </c>
      <c r="S1076" s="40">
        <f t="shared" si="232"/>
        <v>189869.6</v>
      </c>
      <c r="T1076" s="40">
        <f t="shared" si="232"/>
        <v>0</v>
      </c>
      <c r="U1076" s="40">
        <f t="shared" si="232"/>
        <v>0</v>
      </c>
      <c r="V1076" s="40">
        <f t="shared" si="232"/>
        <v>0</v>
      </c>
      <c r="W1076" s="40">
        <f t="shared" si="232"/>
        <v>0</v>
      </c>
      <c r="X1076" s="40">
        <f t="shared" si="232"/>
        <v>0</v>
      </c>
      <c r="Y1076" s="40">
        <f t="shared" si="232"/>
        <v>0</v>
      </c>
      <c r="Z1076" s="40">
        <f t="shared" si="232"/>
        <v>112141768.17999998</v>
      </c>
      <c r="AA1076" s="40">
        <f t="shared" si="232"/>
        <v>29947931.820000023</v>
      </c>
      <c r="AB1076" s="41">
        <f>Z1076/D1076</f>
        <v>0.78923221162406554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7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34</v>
      </c>
      <c r="B1080" s="32">
        <f t="shared" ref="B1080:Y1083" si="233">B1090+B1270</f>
        <v>26696000</v>
      </c>
      <c r="C1080" s="32">
        <f t="shared" si="233"/>
        <v>0</v>
      </c>
      <c r="D1080" s="32">
        <f t="shared" si="233"/>
        <v>26696000</v>
      </c>
      <c r="E1080" s="32">
        <f t="shared" si="233"/>
        <v>5398445.8000000007</v>
      </c>
      <c r="F1080" s="32">
        <f t="shared" si="233"/>
        <v>5938990.5899999999</v>
      </c>
      <c r="G1080" s="32">
        <f t="shared" si="233"/>
        <v>0</v>
      </c>
      <c r="H1080" s="32">
        <f t="shared" si="233"/>
        <v>0</v>
      </c>
      <c r="I1080" s="32">
        <f t="shared" si="233"/>
        <v>0</v>
      </c>
      <c r="J1080" s="32">
        <f t="shared" si="233"/>
        <v>0</v>
      </c>
      <c r="K1080" s="32">
        <f t="shared" si="233"/>
        <v>0</v>
      </c>
      <c r="L1080" s="32">
        <f t="shared" si="233"/>
        <v>0</v>
      </c>
      <c r="M1080" s="32">
        <f t="shared" si="233"/>
        <v>0</v>
      </c>
      <c r="N1080" s="32">
        <f t="shared" si="233"/>
        <v>1665244.9200000004</v>
      </c>
      <c r="O1080" s="32">
        <f t="shared" si="233"/>
        <v>2072901.31</v>
      </c>
      <c r="P1080" s="32">
        <f t="shared" si="233"/>
        <v>1660299.5699999998</v>
      </c>
      <c r="Q1080" s="32">
        <f t="shared" si="233"/>
        <v>1745349.63</v>
      </c>
      <c r="R1080" s="32">
        <f t="shared" si="233"/>
        <v>2168117.4899999993</v>
      </c>
      <c r="S1080" s="32">
        <f t="shared" si="233"/>
        <v>2025523.4699999997</v>
      </c>
      <c r="T1080" s="32">
        <f t="shared" si="233"/>
        <v>0</v>
      </c>
      <c r="U1080" s="32">
        <f t="shared" si="233"/>
        <v>0</v>
      </c>
      <c r="V1080" s="32">
        <f t="shared" si="233"/>
        <v>0</v>
      </c>
      <c r="W1080" s="32">
        <f t="shared" si="233"/>
        <v>0</v>
      </c>
      <c r="X1080" s="32">
        <f t="shared" si="233"/>
        <v>0</v>
      </c>
      <c r="Y1080" s="32">
        <f t="shared" si="233"/>
        <v>0</v>
      </c>
      <c r="Z1080" s="32">
        <f>SUM(M1080:Y1080)</f>
        <v>11337436.390000001</v>
      </c>
      <c r="AA1080" s="32">
        <f>D1080-Z1080</f>
        <v>15358563.609999999</v>
      </c>
      <c r="AB1080" s="38">
        <f>Z1080/D1080</f>
        <v>0.42468670924483071</v>
      </c>
      <c r="AC1080" s="33"/>
    </row>
    <row r="1081" spans="1:29" s="34" customFormat="1" ht="18" customHeight="1" x14ac:dyDescent="0.2">
      <c r="A1081" s="37" t="s">
        <v>35</v>
      </c>
      <c r="B1081" s="32">
        <f t="shared" si="233"/>
        <v>23266674000</v>
      </c>
      <c r="C1081" s="32">
        <f t="shared" si="233"/>
        <v>-31884827</v>
      </c>
      <c r="D1081" s="32">
        <f t="shared" si="233"/>
        <v>23234789173</v>
      </c>
      <c r="E1081" s="32">
        <f t="shared" si="233"/>
        <v>3031543032.8700008</v>
      </c>
      <c r="F1081" s="32">
        <f t="shared" si="233"/>
        <v>6390403488.5899992</v>
      </c>
      <c r="G1081" s="32">
        <f t="shared" si="233"/>
        <v>0</v>
      </c>
      <c r="H1081" s="32">
        <f t="shared" si="233"/>
        <v>0</v>
      </c>
      <c r="I1081" s="32">
        <f t="shared" si="233"/>
        <v>29071243.300000001</v>
      </c>
      <c r="J1081" s="32">
        <f t="shared" si="233"/>
        <v>68415971.840000004</v>
      </c>
      <c r="K1081" s="32">
        <f t="shared" si="233"/>
        <v>0</v>
      </c>
      <c r="L1081" s="32">
        <f t="shared" si="233"/>
        <v>0</v>
      </c>
      <c r="M1081" s="32">
        <f t="shared" si="233"/>
        <v>97487215.140000015</v>
      </c>
      <c r="N1081" s="32">
        <f t="shared" si="233"/>
        <v>138644310.57999998</v>
      </c>
      <c r="O1081" s="32">
        <f t="shared" si="233"/>
        <v>295960346.00999999</v>
      </c>
      <c r="P1081" s="32">
        <f t="shared" si="233"/>
        <v>2567867132.98</v>
      </c>
      <c r="Q1081" s="32">
        <f t="shared" si="233"/>
        <v>5044765748.2300005</v>
      </c>
      <c r="R1081" s="32">
        <f t="shared" si="233"/>
        <v>890940211.40999973</v>
      </c>
      <c r="S1081" s="32">
        <f t="shared" si="233"/>
        <v>386281557.1099999</v>
      </c>
      <c r="T1081" s="32">
        <f t="shared" si="233"/>
        <v>0</v>
      </c>
      <c r="U1081" s="32">
        <f t="shared" si="233"/>
        <v>0</v>
      </c>
      <c r="V1081" s="32">
        <f t="shared" si="233"/>
        <v>0</v>
      </c>
      <c r="W1081" s="32">
        <f t="shared" si="233"/>
        <v>0</v>
      </c>
      <c r="X1081" s="32">
        <f t="shared" si="233"/>
        <v>0</v>
      </c>
      <c r="Y1081" s="32">
        <f t="shared" si="233"/>
        <v>0</v>
      </c>
      <c r="Z1081" s="32">
        <f>SUM(M1081:Y1081)</f>
        <v>9421946521.460001</v>
      </c>
      <c r="AA1081" s="32">
        <f>D1081-Z1081</f>
        <v>13812842651.539999</v>
      </c>
      <c r="AB1081" s="38">
        <f>Z1081/D1081</f>
        <v>0.40551030832716911</v>
      </c>
      <c r="AC1081" s="33"/>
    </row>
    <row r="1082" spans="1:29" s="34" customFormat="1" ht="18" customHeight="1" x14ac:dyDescent="0.2">
      <c r="A1082" s="37" t="s">
        <v>36</v>
      </c>
      <c r="B1082" s="32">
        <f t="shared" si="233"/>
        <v>0</v>
      </c>
      <c r="C1082" s="32">
        <f t="shared" si="233"/>
        <v>0</v>
      </c>
      <c r="D1082" s="32">
        <f t="shared" si="233"/>
        <v>0</v>
      </c>
      <c r="E1082" s="32">
        <f t="shared" si="233"/>
        <v>0</v>
      </c>
      <c r="F1082" s="32">
        <f t="shared" si="233"/>
        <v>0</v>
      </c>
      <c r="G1082" s="32">
        <f t="shared" si="233"/>
        <v>0</v>
      </c>
      <c r="H1082" s="32">
        <f t="shared" si="233"/>
        <v>0</v>
      </c>
      <c r="I1082" s="32">
        <f t="shared" si="233"/>
        <v>0</v>
      </c>
      <c r="J1082" s="32">
        <f t="shared" si="233"/>
        <v>0</v>
      </c>
      <c r="K1082" s="32">
        <f t="shared" si="233"/>
        <v>0</v>
      </c>
      <c r="L1082" s="32">
        <f t="shared" si="233"/>
        <v>0</v>
      </c>
      <c r="M1082" s="32">
        <f t="shared" si="233"/>
        <v>0</v>
      </c>
      <c r="N1082" s="32">
        <f t="shared" si="233"/>
        <v>0</v>
      </c>
      <c r="O1082" s="32">
        <f t="shared" si="233"/>
        <v>0</v>
      </c>
      <c r="P1082" s="32">
        <f t="shared" si="233"/>
        <v>0</v>
      </c>
      <c r="Q1082" s="32">
        <f t="shared" si="233"/>
        <v>0</v>
      </c>
      <c r="R1082" s="32">
        <f t="shared" si="233"/>
        <v>0</v>
      </c>
      <c r="S1082" s="32">
        <f t="shared" si="233"/>
        <v>0</v>
      </c>
      <c r="T1082" s="32">
        <f t="shared" si="233"/>
        <v>0</v>
      </c>
      <c r="U1082" s="32">
        <f t="shared" si="233"/>
        <v>0</v>
      </c>
      <c r="V1082" s="32">
        <f t="shared" si="233"/>
        <v>0</v>
      </c>
      <c r="W1082" s="32">
        <f t="shared" si="233"/>
        <v>0</v>
      </c>
      <c r="X1082" s="32">
        <f t="shared" si="233"/>
        <v>0</v>
      </c>
      <c r="Y1082" s="32">
        <f t="shared" si="233"/>
        <v>0</v>
      </c>
      <c r="Z1082" s="32">
        <f>SUM(M1082:Y1082)</f>
        <v>0</v>
      </c>
      <c r="AA1082" s="32">
        <f>D1082-Z1082</f>
        <v>0</v>
      </c>
      <c r="AB1082" s="38"/>
      <c r="AC1082" s="33"/>
    </row>
    <row r="1083" spans="1:29" s="34" customFormat="1" ht="18" customHeight="1" x14ac:dyDescent="0.2">
      <c r="A1083" s="37" t="s">
        <v>37</v>
      </c>
      <c r="B1083" s="32">
        <f t="shared" si="233"/>
        <v>0</v>
      </c>
      <c r="C1083" s="32">
        <f t="shared" si="233"/>
        <v>0</v>
      </c>
      <c r="D1083" s="32">
        <f t="shared" si="233"/>
        <v>0</v>
      </c>
      <c r="E1083" s="32">
        <f t="shared" si="233"/>
        <v>0</v>
      </c>
      <c r="F1083" s="32">
        <f t="shared" si="233"/>
        <v>0</v>
      </c>
      <c r="G1083" s="32">
        <f t="shared" si="233"/>
        <v>0</v>
      </c>
      <c r="H1083" s="32">
        <f t="shared" si="233"/>
        <v>0</v>
      </c>
      <c r="I1083" s="32">
        <f t="shared" si="233"/>
        <v>0</v>
      </c>
      <c r="J1083" s="32">
        <f t="shared" si="233"/>
        <v>0</v>
      </c>
      <c r="K1083" s="32">
        <f t="shared" si="233"/>
        <v>0</v>
      </c>
      <c r="L1083" s="32">
        <f t="shared" si="233"/>
        <v>0</v>
      </c>
      <c r="M1083" s="32">
        <f t="shared" si="233"/>
        <v>0</v>
      </c>
      <c r="N1083" s="32">
        <f t="shared" si="233"/>
        <v>0</v>
      </c>
      <c r="O1083" s="32">
        <f t="shared" si="233"/>
        <v>0</v>
      </c>
      <c r="P1083" s="32">
        <f t="shared" si="233"/>
        <v>0</v>
      </c>
      <c r="Q1083" s="32">
        <f t="shared" si="233"/>
        <v>0</v>
      </c>
      <c r="R1083" s="32">
        <f t="shared" si="233"/>
        <v>0</v>
      </c>
      <c r="S1083" s="32">
        <f t="shared" si="233"/>
        <v>0</v>
      </c>
      <c r="T1083" s="32">
        <f t="shared" si="233"/>
        <v>0</v>
      </c>
      <c r="U1083" s="32">
        <f t="shared" si="233"/>
        <v>0</v>
      </c>
      <c r="V1083" s="32">
        <f t="shared" si="233"/>
        <v>0</v>
      </c>
      <c r="W1083" s="32">
        <f t="shared" si="233"/>
        <v>0</v>
      </c>
      <c r="X1083" s="32">
        <f t="shared" si="233"/>
        <v>0</v>
      </c>
      <c r="Y1083" s="32">
        <f t="shared" si="233"/>
        <v>0</v>
      </c>
      <c r="Z1083" s="32">
        <f>SUM(M1083:Y1083)</f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38</v>
      </c>
      <c r="B1084" s="40">
        <f t="shared" ref="B1084:AA1084" si="234">SUM(B1080:B1083)</f>
        <v>23293370000</v>
      </c>
      <c r="C1084" s="40">
        <f t="shared" si="234"/>
        <v>-31884827</v>
      </c>
      <c r="D1084" s="40">
        <f t="shared" si="234"/>
        <v>23261485173</v>
      </c>
      <c r="E1084" s="40">
        <f t="shared" si="234"/>
        <v>3036941478.670001</v>
      </c>
      <c r="F1084" s="40">
        <f t="shared" si="234"/>
        <v>6396342479.1799994</v>
      </c>
      <c r="G1084" s="40">
        <f t="shared" si="234"/>
        <v>0</v>
      </c>
      <c r="H1084" s="40">
        <f t="shared" si="234"/>
        <v>0</v>
      </c>
      <c r="I1084" s="40">
        <f t="shared" si="234"/>
        <v>29071243.300000001</v>
      </c>
      <c r="J1084" s="40">
        <f t="shared" si="234"/>
        <v>68415971.840000004</v>
      </c>
      <c r="K1084" s="40">
        <f t="shared" si="234"/>
        <v>0</v>
      </c>
      <c r="L1084" s="40">
        <f t="shared" si="234"/>
        <v>0</v>
      </c>
      <c r="M1084" s="40">
        <f t="shared" si="234"/>
        <v>97487215.140000015</v>
      </c>
      <c r="N1084" s="40">
        <f t="shared" si="234"/>
        <v>140309555.49999997</v>
      </c>
      <c r="O1084" s="40">
        <f t="shared" si="234"/>
        <v>298033247.31999999</v>
      </c>
      <c r="P1084" s="40">
        <f t="shared" si="234"/>
        <v>2569527432.5500002</v>
      </c>
      <c r="Q1084" s="40">
        <f t="shared" si="234"/>
        <v>5046511097.8600006</v>
      </c>
      <c r="R1084" s="40">
        <f t="shared" si="234"/>
        <v>893108328.89999974</v>
      </c>
      <c r="S1084" s="40">
        <f t="shared" si="234"/>
        <v>388307080.57999992</v>
      </c>
      <c r="T1084" s="40">
        <f t="shared" si="234"/>
        <v>0</v>
      </c>
      <c r="U1084" s="40">
        <f t="shared" si="234"/>
        <v>0</v>
      </c>
      <c r="V1084" s="40">
        <f t="shared" si="234"/>
        <v>0</v>
      </c>
      <c r="W1084" s="40">
        <f t="shared" si="234"/>
        <v>0</v>
      </c>
      <c r="X1084" s="40">
        <f t="shared" si="234"/>
        <v>0</v>
      </c>
      <c r="Y1084" s="40">
        <f t="shared" si="234"/>
        <v>0</v>
      </c>
      <c r="Z1084" s="40">
        <f t="shared" si="234"/>
        <v>9433283957.8500004</v>
      </c>
      <c r="AA1084" s="40">
        <f t="shared" si="234"/>
        <v>13828201215.15</v>
      </c>
      <c r="AB1084" s="41">
        <f>Z1084/D1084</f>
        <v>0.4055323160878555</v>
      </c>
      <c r="AC1084" s="33"/>
    </row>
    <row r="1085" spans="1:29" s="34" customFormat="1" ht="18" customHeight="1" x14ac:dyDescent="0.25">
      <c r="A1085" s="42" t="s">
        <v>39</v>
      </c>
      <c r="B1085" s="32">
        <f t="shared" ref="B1085:Y1085" si="235">B1095+B1275</f>
        <v>0</v>
      </c>
      <c r="C1085" s="32">
        <f t="shared" si="235"/>
        <v>0</v>
      </c>
      <c r="D1085" s="32">
        <f t="shared" si="235"/>
        <v>0</v>
      </c>
      <c r="E1085" s="32">
        <f t="shared" si="235"/>
        <v>0</v>
      </c>
      <c r="F1085" s="32">
        <f t="shared" si="235"/>
        <v>0</v>
      </c>
      <c r="G1085" s="32">
        <f t="shared" si="235"/>
        <v>0</v>
      </c>
      <c r="H1085" s="32">
        <f t="shared" si="235"/>
        <v>0</v>
      </c>
      <c r="I1085" s="32">
        <f t="shared" si="235"/>
        <v>0</v>
      </c>
      <c r="J1085" s="32">
        <f t="shared" si="235"/>
        <v>0</v>
      </c>
      <c r="K1085" s="32">
        <f t="shared" si="235"/>
        <v>0</v>
      </c>
      <c r="L1085" s="32">
        <f t="shared" si="235"/>
        <v>0</v>
      </c>
      <c r="M1085" s="32">
        <f t="shared" si="235"/>
        <v>0</v>
      </c>
      <c r="N1085" s="32">
        <f t="shared" si="235"/>
        <v>0</v>
      </c>
      <c r="O1085" s="32">
        <f t="shared" si="235"/>
        <v>0</v>
      </c>
      <c r="P1085" s="32">
        <f t="shared" si="235"/>
        <v>0</v>
      </c>
      <c r="Q1085" s="32">
        <f t="shared" si="235"/>
        <v>0</v>
      </c>
      <c r="R1085" s="32">
        <f t="shared" si="235"/>
        <v>0</v>
      </c>
      <c r="S1085" s="32">
        <f t="shared" si="235"/>
        <v>0</v>
      </c>
      <c r="T1085" s="32">
        <f t="shared" si="235"/>
        <v>0</v>
      </c>
      <c r="U1085" s="32">
        <f t="shared" si="235"/>
        <v>0</v>
      </c>
      <c r="V1085" s="32">
        <f t="shared" si="235"/>
        <v>0</v>
      </c>
      <c r="W1085" s="32">
        <f t="shared" si="235"/>
        <v>0</v>
      </c>
      <c r="X1085" s="32">
        <f t="shared" si="235"/>
        <v>0</v>
      </c>
      <c r="Y1085" s="32">
        <f t="shared" si="235"/>
        <v>0</v>
      </c>
      <c r="Z1085" s="32">
        <f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40</v>
      </c>
      <c r="B1086" s="40">
        <f t="shared" ref="B1086:AA1086" si="236">B1085+B1084</f>
        <v>23293370000</v>
      </c>
      <c r="C1086" s="40">
        <f t="shared" si="236"/>
        <v>-31884827</v>
      </c>
      <c r="D1086" s="40">
        <f t="shared" si="236"/>
        <v>23261485173</v>
      </c>
      <c r="E1086" s="40">
        <f t="shared" si="236"/>
        <v>3036941478.670001</v>
      </c>
      <c r="F1086" s="40">
        <f t="shared" si="236"/>
        <v>6396342479.1799994</v>
      </c>
      <c r="G1086" s="40">
        <f t="shared" si="236"/>
        <v>0</v>
      </c>
      <c r="H1086" s="40">
        <f t="shared" si="236"/>
        <v>0</v>
      </c>
      <c r="I1086" s="40">
        <f t="shared" si="236"/>
        <v>29071243.300000001</v>
      </c>
      <c r="J1086" s="40">
        <f t="shared" si="236"/>
        <v>68415971.840000004</v>
      </c>
      <c r="K1086" s="40">
        <f t="shared" si="236"/>
        <v>0</v>
      </c>
      <c r="L1086" s="40">
        <f t="shared" si="236"/>
        <v>0</v>
      </c>
      <c r="M1086" s="40">
        <f t="shared" si="236"/>
        <v>97487215.140000015</v>
      </c>
      <c r="N1086" s="40">
        <f t="shared" si="236"/>
        <v>140309555.49999997</v>
      </c>
      <c r="O1086" s="40">
        <f t="shared" si="236"/>
        <v>298033247.31999999</v>
      </c>
      <c r="P1086" s="40">
        <f t="shared" si="236"/>
        <v>2569527432.5500002</v>
      </c>
      <c r="Q1086" s="40">
        <f t="shared" si="236"/>
        <v>5046511097.8600006</v>
      </c>
      <c r="R1086" s="40">
        <f t="shared" si="236"/>
        <v>893108328.89999974</v>
      </c>
      <c r="S1086" s="40">
        <f t="shared" si="236"/>
        <v>388307080.57999992</v>
      </c>
      <c r="T1086" s="40">
        <f t="shared" si="236"/>
        <v>0</v>
      </c>
      <c r="U1086" s="40">
        <f t="shared" si="236"/>
        <v>0</v>
      </c>
      <c r="V1086" s="40">
        <f t="shared" si="236"/>
        <v>0</v>
      </c>
      <c r="W1086" s="40">
        <f t="shared" si="236"/>
        <v>0</v>
      </c>
      <c r="X1086" s="40">
        <f t="shared" si="236"/>
        <v>0</v>
      </c>
      <c r="Y1086" s="40">
        <f t="shared" si="236"/>
        <v>0</v>
      </c>
      <c r="Z1086" s="40">
        <f t="shared" si="236"/>
        <v>9433283957.8500004</v>
      </c>
      <c r="AA1086" s="40">
        <f t="shared" si="236"/>
        <v>13828201215.15</v>
      </c>
      <c r="AB1086" s="41">
        <f>Z1086/D1086</f>
        <v>0.4055323160878555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85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34</v>
      </c>
      <c r="B1090" s="32">
        <f t="shared" ref="B1090:Y1093" si="237">B1100+B1110+B1120+B1130+B1140+B1150+B1160+B1170+B1180+B1190+B1200+B1210+B1220+B1230+B1240+B1250+B1260</f>
        <v>26696000</v>
      </c>
      <c r="C1090" s="32">
        <f t="shared" si="237"/>
        <v>0</v>
      </c>
      <c r="D1090" s="32">
        <f t="shared" si="237"/>
        <v>26696000</v>
      </c>
      <c r="E1090" s="32">
        <f t="shared" si="237"/>
        <v>5398445.8000000007</v>
      </c>
      <c r="F1090" s="32">
        <f t="shared" si="237"/>
        <v>5938990.5899999999</v>
      </c>
      <c r="G1090" s="32">
        <f t="shared" si="237"/>
        <v>0</v>
      </c>
      <c r="H1090" s="32">
        <f t="shared" si="237"/>
        <v>0</v>
      </c>
      <c r="I1090" s="32">
        <f t="shared" si="237"/>
        <v>0</v>
      </c>
      <c r="J1090" s="32">
        <f t="shared" si="237"/>
        <v>0</v>
      </c>
      <c r="K1090" s="32">
        <f t="shared" si="237"/>
        <v>0</v>
      </c>
      <c r="L1090" s="32">
        <f t="shared" si="237"/>
        <v>0</v>
      </c>
      <c r="M1090" s="32">
        <f t="shared" si="237"/>
        <v>0</v>
      </c>
      <c r="N1090" s="32">
        <f t="shared" si="237"/>
        <v>1665244.9200000004</v>
      </c>
      <c r="O1090" s="32">
        <f t="shared" si="237"/>
        <v>2072901.31</v>
      </c>
      <c r="P1090" s="32">
        <f t="shared" si="237"/>
        <v>1660299.5699999998</v>
      </c>
      <c r="Q1090" s="32">
        <f t="shared" si="237"/>
        <v>1745349.63</v>
      </c>
      <c r="R1090" s="32">
        <f t="shared" si="237"/>
        <v>2168117.4899999993</v>
      </c>
      <c r="S1090" s="32">
        <f t="shared" si="237"/>
        <v>2025523.4699999997</v>
      </c>
      <c r="T1090" s="32">
        <f t="shared" si="237"/>
        <v>0</v>
      </c>
      <c r="U1090" s="32">
        <f t="shared" si="237"/>
        <v>0</v>
      </c>
      <c r="V1090" s="32">
        <f t="shared" si="237"/>
        <v>0</v>
      </c>
      <c r="W1090" s="32">
        <f t="shared" si="237"/>
        <v>0</v>
      </c>
      <c r="X1090" s="32">
        <f t="shared" si="237"/>
        <v>0</v>
      </c>
      <c r="Y1090" s="32">
        <f t="shared" si="237"/>
        <v>0</v>
      </c>
      <c r="Z1090" s="32">
        <f>SUM(M1090:Y1090)</f>
        <v>11337436.390000001</v>
      </c>
      <c r="AA1090" s="32">
        <f>D1090-Z1090</f>
        <v>15358563.609999999</v>
      </c>
      <c r="AB1090" s="38">
        <f>Z1090/D1090</f>
        <v>0.42468670924483071</v>
      </c>
      <c r="AC1090" s="33"/>
    </row>
    <row r="1091" spans="1:29" s="34" customFormat="1" ht="18" customHeight="1" x14ac:dyDescent="0.2">
      <c r="A1091" s="37" t="s">
        <v>35</v>
      </c>
      <c r="B1091" s="32">
        <f t="shared" si="237"/>
        <v>23157534000</v>
      </c>
      <c r="C1091" s="32">
        <f t="shared" si="237"/>
        <v>-31411054</v>
      </c>
      <c r="D1091" s="32">
        <f t="shared" si="237"/>
        <v>23126122946</v>
      </c>
      <c r="E1091" s="32">
        <f t="shared" si="237"/>
        <v>3002373731.5700006</v>
      </c>
      <c r="F1091" s="32">
        <f t="shared" si="237"/>
        <v>6362627774.1299992</v>
      </c>
      <c r="G1091" s="32">
        <f t="shared" si="237"/>
        <v>0</v>
      </c>
      <c r="H1091" s="32">
        <f t="shared" si="237"/>
        <v>0</v>
      </c>
      <c r="I1091" s="32">
        <f t="shared" si="237"/>
        <v>9792</v>
      </c>
      <c r="J1091" s="32">
        <f t="shared" si="237"/>
        <v>40640257.380000003</v>
      </c>
      <c r="K1091" s="32">
        <f t="shared" si="237"/>
        <v>0</v>
      </c>
      <c r="L1091" s="32">
        <f t="shared" si="237"/>
        <v>0</v>
      </c>
      <c r="M1091" s="32">
        <f t="shared" si="237"/>
        <v>40650049.380000003</v>
      </c>
      <c r="N1091" s="32">
        <f t="shared" si="237"/>
        <v>138536460.57999998</v>
      </c>
      <c r="O1091" s="32">
        <f t="shared" si="237"/>
        <v>295960346.00999999</v>
      </c>
      <c r="P1091" s="32">
        <f t="shared" si="237"/>
        <v>2567867132.98</v>
      </c>
      <c r="Q1091" s="32">
        <f t="shared" si="237"/>
        <v>5044765748.2300005</v>
      </c>
      <c r="R1091" s="32">
        <f t="shared" si="237"/>
        <v>890940211.40999973</v>
      </c>
      <c r="S1091" s="32">
        <f t="shared" si="237"/>
        <v>386281557.1099999</v>
      </c>
      <c r="T1091" s="32">
        <f t="shared" si="237"/>
        <v>0</v>
      </c>
      <c r="U1091" s="32">
        <f t="shared" si="237"/>
        <v>0</v>
      </c>
      <c r="V1091" s="32">
        <f t="shared" si="237"/>
        <v>0</v>
      </c>
      <c r="W1091" s="32">
        <f t="shared" si="237"/>
        <v>0</v>
      </c>
      <c r="X1091" s="32">
        <f t="shared" si="237"/>
        <v>0</v>
      </c>
      <c r="Y1091" s="32">
        <f t="shared" si="237"/>
        <v>0</v>
      </c>
      <c r="Z1091" s="32">
        <f>SUM(M1091:Y1091)</f>
        <v>9365001505.7000008</v>
      </c>
      <c r="AA1091" s="32">
        <f>D1091-Z1091</f>
        <v>13761121440.299999</v>
      </c>
      <c r="AB1091" s="38">
        <f>Z1091/D1091</f>
        <v>0.40495337361854744</v>
      </c>
      <c r="AC1091" s="33"/>
    </row>
    <row r="1092" spans="1:29" s="34" customFormat="1" ht="18" customHeight="1" x14ac:dyDescent="0.2">
      <c r="A1092" s="37" t="s">
        <v>36</v>
      </c>
      <c r="B1092" s="32">
        <f t="shared" si="237"/>
        <v>0</v>
      </c>
      <c r="C1092" s="32">
        <f t="shared" si="237"/>
        <v>0</v>
      </c>
      <c r="D1092" s="32">
        <f t="shared" si="237"/>
        <v>0</v>
      </c>
      <c r="E1092" s="32">
        <f t="shared" si="237"/>
        <v>0</v>
      </c>
      <c r="F1092" s="32">
        <f t="shared" si="237"/>
        <v>0</v>
      </c>
      <c r="G1092" s="32">
        <f t="shared" si="237"/>
        <v>0</v>
      </c>
      <c r="H1092" s="32">
        <f t="shared" si="237"/>
        <v>0</v>
      </c>
      <c r="I1092" s="32">
        <f t="shared" si="237"/>
        <v>0</v>
      </c>
      <c r="J1092" s="32">
        <f t="shared" si="237"/>
        <v>0</v>
      </c>
      <c r="K1092" s="32">
        <f t="shared" si="237"/>
        <v>0</v>
      </c>
      <c r="L1092" s="32">
        <f t="shared" si="237"/>
        <v>0</v>
      </c>
      <c r="M1092" s="32">
        <f t="shared" si="237"/>
        <v>0</v>
      </c>
      <c r="N1092" s="32">
        <f t="shared" si="237"/>
        <v>0</v>
      </c>
      <c r="O1092" s="32">
        <f t="shared" si="237"/>
        <v>0</v>
      </c>
      <c r="P1092" s="32">
        <f t="shared" si="237"/>
        <v>0</v>
      </c>
      <c r="Q1092" s="32">
        <f t="shared" si="237"/>
        <v>0</v>
      </c>
      <c r="R1092" s="32">
        <f t="shared" si="237"/>
        <v>0</v>
      </c>
      <c r="S1092" s="32">
        <f t="shared" si="237"/>
        <v>0</v>
      </c>
      <c r="T1092" s="32">
        <f t="shared" si="237"/>
        <v>0</v>
      </c>
      <c r="U1092" s="32">
        <f t="shared" si="237"/>
        <v>0</v>
      </c>
      <c r="V1092" s="32">
        <f t="shared" si="237"/>
        <v>0</v>
      </c>
      <c r="W1092" s="32">
        <f t="shared" si="237"/>
        <v>0</v>
      </c>
      <c r="X1092" s="32">
        <f t="shared" si="237"/>
        <v>0</v>
      </c>
      <c r="Y1092" s="32">
        <f t="shared" si="237"/>
        <v>0</v>
      </c>
      <c r="Z1092" s="32">
        <f>SUM(M1092:Y1092)</f>
        <v>0</v>
      </c>
      <c r="AA1092" s="32">
        <f>D1092-Z1092</f>
        <v>0</v>
      </c>
      <c r="AB1092" s="38"/>
      <c r="AC1092" s="33"/>
    </row>
    <row r="1093" spans="1:29" s="34" customFormat="1" ht="18" customHeight="1" x14ac:dyDescent="0.2">
      <c r="A1093" s="37" t="s">
        <v>37</v>
      </c>
      <c r="B1093" s="32">
        <f t="shared" si="237"/>
        <v>0</v>
      </c>
      <c r="C1093" s="32">
        <f t="shared" si="237"/>
        <v>0</v>
      </c>
      <c r="D1093" s="32">
        <f t="shared" si="237"/>
        <v>0</v>
      </c>
      <c r="E1093" s="32">
        <f t="shared" si="237"/>
        <v>0</v>
      </c>
      <c r="F1093" s="32">
        <f t="shared" si="237"/>
        <v>0</v>
      </c>
      <c r="G1093" s="32">
        <f t="shared" si="237"/>
        <v>0</v>
      </c>
      <c r="H1093" s="32">
        <f t="shared" si="237"/>
        <v>0</v>
      </c>
      <c r="I1093" s="32">
        <f t="shared" si="237"/>
        <v>0</v>
      </c>
      <c r="J1093" s="32">
        <f t="shared" si="237"/>
        <v>0</v>
      </c>
      <c r="K1093" s="32">
        <f t="shared" si="237"/>
        <v>0</v>
      </c>
      <c r="L1093" s="32">
        <f t="shared" si="237"/>
        <v>0</v>
      </c>
      <c r="M1093" s="32">
        <f t="shared" si="237"/>
        <v>0</v>
      </c>
      <c r="N1093" s="32">
        <f t="shared" si="237"/>
        <v>0</v>
      </c>
      <c r="O1093" s="32">
        <f t="shared" si="237"/>
        <v>0</v>
      </c>
      <c r="P1093" s="32">
        <f t="shared" si="237"/>
        <v>0</v>
      </c>
      <c r="Q1093" s="32">
        <f t="shared" si="237"/>
        <v>0</v>
      </c>
      <c r="R1093" s="32">
        <f t="shared" si="237"/>
        <v>0</v>
      </c>
      <c r="S1093" s="32">
        <f t="shared" si="237"/>
        <v>0</v>
      </c>
      <c r="T1093" s="32">
        <f t="shared" si="237"/>
        <v>0</v>
      </c>
      <c r="U1093" s="32">
        <f t="shared" si="237"/>
        <v>0</v>
      </c>
      <c r="V1093" s="32">
        <f t="shared" si="237"/>
        <v>0</v>
      </c>
      <c r="W1093" s="32">
        <f t="shared" si="237"/>
        <v>0</v>
      </c>
      <c r="X1093" s="32">
        <f t="shared" si="237"/>
        <v>0</v>
      </c>
      <c r="Y1093" s="32">
        <f t="shared" si="237"/>
        <v>0</v>
      </c>
      <c r="Z1093" s="32">
        <f>SUM(M1093:Y1093)</f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38</v>
      </c>
      <c r="B1094" s="40">
        <f t="shared" ref="B1094:AA1094" si="238">SUM(B1090:B1093)</f>
        <v>23184230000</v>
      </c>
      <c r="C1094" s="40">
        <f t="shared" si="238"/>
        <v>-31411054</v>
      </c>
      <c r="D1094" s="40">
        <f t="shared" si="238"/>
        <v>23152818946</v>
      </c>
      <c r="E1094" s="40">
        <f t="shared" si="238"/>
        <v>3007772177.3700008</v>
      </c>
      <c r="F1094" s="40">
        <f t="shared" si="238"/>
        <v>6368566764.7199993</v>
      </c>
      <c r="G1094" s="40">
        <f t="shared" si="238"/>
        <v>0</v>
      </c>
      <c r="H1094" s="40">
        <f t="shared" si="238"/>
        <v>0</v>
      </c>
      <c r="I1094" s="40">
        <f t="shared" si="238"/>
        <v>9792</v>
      </c>
      <c r="J1094" s="40">
        <f t="shared" si="238"/>
        <v>40640257.380000003</v>
      </c>
      <c r="K1094" s="40">
        <f t="shared" si="238"/>
        <v>0</v>
      </c>
      <c r="L1094" s="40">
        <f t="shared" si="238"/>
        <v>0</v>
      </c>
      <c r="M1094" s="40">
        <f t="shared" si="238"/>
        <v>40650049.380000003</v>
      </c>
      <c r="N1094" s="40">
        <f t="shared" si="238"/>
        <v>140201705.49999997</v>
      </c>
      <c r="O1094" s="40">
        <f t="shared" si="238"/>
        <v>298033247.31999999</v>
      </c>
      <c r="P1094" s="40">
        <f t="shared" si="238"/>
        <v>2569527432.5500002</v>
      </c>
      <c r="Q1094" s="40">
        <f t="shared" si="238"/>
        <v>5046511097.8600006</v>
      </c>
      <c r="R1094" s="40">
        <f t="shared" si="238"/>
        <v>893108328.89999974</v>
      </c>
      <c r="S1094" s="40">
        <f t="shared" si="238"/>
        <v>388307080.57999992</v>
      </c>
      <c r="T1094" s="40">
        <f t="shared" si="238"/>
        <v>0</v>
      </c>
      <c r="U1094" s="40">
        <f t="shared" si="238"/>
        <v>0</v>
      </c>
      <c r="V1094" s="40">
        <f t="shared" si="238"/>
        <v>0</v>
      </c>
      <c r="W1094" s="40">
        <f t="shared" si="238"/>
        <v>0</v>
      </c>
      <c r="X1094" s="40">
        <f t="shared" si="238"/>
        <v>0</v>
      </c>
      <c r="Y1094" s="40">
        <f t="shared" si="238"/>
        <v>0</v>
      </c>
      <c r="Z1094" s="40">
        <f t="shared" si="238"/>
        <v>9376338942.0900002</v>
      </c>
      <c r="AA1094" s="40">
        <f t="shared" si="238"/>
        <v>13776480003.91</v>
      </c>
      <c r="AB1094" s="41">
        <f>Z1094/D1094</f>
        <v>0.40497612683616241</v>
      </c>
      <c r="AC1094" s="33"/>
    </row>
    <row r="1095" spans="1:29" s="34" customFormat="1" ht="18" customHeight="1" x14ac:dyDescent="0.25">
      <c r="A1095" s="42" t="s">
        <v>39</v>
      </c>
      <c r="B1095" s="32">
        <f t="shared" ref="B1095:Y1095" si="239">B1105+B1115+B1125+B1135+B1145+B1155+B1165+B1175+B1185+B1195+B1205+B1215+B1225+B1235+B1245+B1255+B1265</f>
        <v>0</v>
      </c>
      <c r="C1095" s="32">
        <f t="shared" si="239"/>
        <v>0</v>
      </c>
      <c r="D1095" s="32">
        <f t="shared" si="239"/>
        <v>0</v>
      </c>
      <c r="E1095" s="32">
        <f t="shared" si="239"/>
        <v>0</v>
      </c>
      <c r="F1095" s="32">
        <f t="shared" si="239"/>
        <v>0</v>
      </c>
      <c r="G1095" s="32">
        <f t="shared" si="239"/>
        <v>0</v>
      </c>
      <c r="H1095" s="32">
        <f t="shared" si="239"/>
        <v>0</v>
      </c>
      <c r="I1095" s="32">
        <f t="shared" si="239"/>
        <v>0</v>
      </c>
      <c r="J1095" s="32">
        <f t="shared" si="239"/>
        <v>0</v>
      </c>
      <c r="K1095" s="32">
        <f t="shared" si="239"/>
        <v>0</v>
      </c>
      <c r="L1095" s="32">
        <f t="shared" si="239"/>
        <v>0</v>
      </c>
      <c r="M1095" s="32">
        <f t="shared" si="239"/>
        <v>0</v>
      </c>
      <c r="N1095" s="32">
        <f t="shared" si="239"/>
        <v>0</v>
      </c>
      <c r="O1095" s="32">
        <f t="shared" si="239"/>
        <v>0</v>
      </c>
      <c r="P1095" s="32">
        <f t="shared" si="239"/>
        <v>0</v>
      </c>
      <c r="Q1095" s="32">
        <f t="shared" si="239"/>
        <v>0</v>
      </c>
      <c r="R1095" s="32">
        <f t="shared" si="239"/>
        <v>0</v>
      </c>
      <c r="S1095" s="32">
        <f t="shared" si="239"/>
        <v>0</v>
      </c>
      <c r="T1095" s="32">
        <f t="shared" si="239"/>
        <v>0</v>
      </c>
      <c r="U1095" s="32">
        <f t="shared" si="239"/>
        <v>0</v>
      </c>
      <c r="V1095" s="32">
        <f t="shared" si="239"/>
        <v>0</v>
      </c>
      <c r="W1095" s="32">
        <f t="shared" si="239"/>
        <v>0</v>
      </c>
      <c r="X1095" s="32">
        <f t="shared" si="239"/>
        <v>0</v>
      </c>
      <c r="Y1095" s="32">
        <f t="shared" si="239"/>
        <v>0</v>
      </c>
      <c r="Z1095" s="32">
        <f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40</v>
      </c>
      <c r="B1096" s="40">
        <f t="shared" ref="B1096:AA1096" si="240">B1095+B1094</f>
        <v>23184230000</v>
      </c>
      <c r="C1096" s="40">
        <f t="shared" si="240"/>
        <v>-31411054</v>
      </c>
      <c r="D1096" s="40">
        <f t="shared" si="240"/>
        <v>23152818946</v>
      </c>
      <c r="E1096" s="40">
        <f t="shared" si="240"/>
        <v>3007772177.3700008</v>
      </c>
      <c r="F1096" s="40">
        <f t="shared" si="240"/>
        <v>6368566764.7199993</v>
      </c>
      <c r="G1096" s="40">
        <f t="shared" si="240"/>
        <v>0</v>
      </c>
      <c r="H1096" s="40">
        <f t="shared" si="240"/>
        <v>0</v>
      </c>
      <c r="I1096" s="40">
        <f t="shared" si="240"/>
        <v>9792</v>
      </c>
      <c r="J1096" s="40">
        <f t="shared" si="240"/>
        <v>40640257.380000003</v>
      </c>
      <c r="K1096" s="40">
        <f t="shared" si="240"/>
        <v>0</v>
      </c>
      <c r="L1096" s="40">
        <f t="shared" si="240"/>
        <v>0</v>
      </c>
      <c r="M1096" s="40">
        <f t="shared" si="240"/>
        <v>40650049.380000003</v>
      </c>
      <c r="N1096" s="40">
        <f t="shared" si="240"/>
        <v>140201705.49999997</v>
      </c>
      <c r="O1096" s="40">
        <f t="shared" si="240"/>
        <v>298033247.31999999</v>
      </c>
      <c r="P1096" s="40">
        <f t="shared" si="240"/>
        <v>2569527432.5500002</v>
      </c>
      <c r="Q1096" s="40">
        <f t="shared" si="240"/>
        <v>5046511097.8600006</v>
      </c>
      <c r="R1096" s="40">
        <f t="shared" si="240"/>
        <v>893108328.89999974</v>
      </c>
      <c r="S1096" s="40">
        <f t="shared" si="240"/>
        <v>388307080.57999992</v>
      </c>
      <c r="T1096" s="40">
        <f t="shared" si="240"/>
        <v>0</v>
      </c>
      <c r="U1096" s="40">
        <f t="shared" si="240"/>
        <v>0</v>
      </c>
      <c r="V1096" s="40">
        <f t="shared" si="240"/>
        <v>0</v>
      </c>
      <c r="W1096" s="40">
        <f t="shared" si="240"/>
        <v>0</v>
      </c>
      <c r="X1096" s="40">
        <f t="shared" si="240"/>
        <v>0</v>
      </c>
      <c r="Y1096" s="40">
        <f t="shared" si="240"/>
        <v>0</v>
      </c>
      <c r="Z1096" s="40">
        <f t="shared" si="240"/>
        <v>9376338942.0900002</v>
      </c>
      <c r="AA1096" s="40">
        <f t="shared" si="240"/>
        <v>13776480003.91</v>
      </c>
      <c r="AB1096" s="41">
        <f>Z1096/D1096</f>
        <v>0.40497612683616241</v>
      </c>
      <c r="AC1096" s="43"/>
    </row>
    <row r="1097" spans="1:29" s="46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7" t="s">
        <v>41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34</v>
      </c>
      <c r="B1100" s="32">
        <f>[1]consoCURRENT!E22671</f>
        <v>5267000</v>
      </c>
      <c r="C1100" s="32">
        <f>[1]consoCURRENT!F22671</f>
        <v>0</v>
      </c>
      <c r="D1100" s="32">
        <f>[1]consoCURRENT!G22671</f>
        <v>5267000</v>
      </c>
      <c r="E1100" s="32">
        <f>[1]consoCURRENT!H22671</f>
        <v>1020988.5400000002</v>
      </c>
      <c r="F1100" s="32">
        <f>[1]consoCURRENT!I22671</f>
        <v>1569079.98</v>
      </c>
      <c r="G1100" s="32">
        <f>[1]consoCURRENT!J22671</f>
        <v>0</v>
      </c>
      <c r="H1100" s="32">
        <f>[1]consoCURRENT!K22671</f>
        <v>0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307903.58</v>
      </c>
      <c r="O1100" s="32">
        <f>[1]consoCURRENT!R22671</f>
        <v>612683.30000000005</v>
      </c>
      <c r="P1100" s="32">
        <f>[1]consoCURRENT!S22671</f>
        <v>100401.66</v>
      </c>
      <c r="Q1100" s="32">
        <f>[1]consoCURRENT!T22671</f>
        <v>588994.93999999994</v>
      </c>
      <c r="R1100" s="32">
        <f>[1]consoCURRENT!U22671</f>
        <v>623413.66</v>
      </c>
      <c r="S1100" s="32">
        <f>[1]consoCURRENT!V22671</f>
        <v>356671.38</v>
      </c>
      <c r="T1100" s="32">
        <f>[1]consoCURRENT!W22671</f>
        <v>0</v>
      </c>
      <c r="U1100" s="32">
        <f>[1]consoCURRENT!X22671</f>
        <v>0</v>
      </c>
      <c r="V1100" s="32">
        <f>[1]consoCURRENT!Y22671</f>
        <v>0</v>
      </c>
      <c r="W1100" s="32">
        <f>[1]consoCURRENT!Z22671</f>
        <v>0</v>
      </c>
      <c r="X1100" s="32">
        <f>[1]consoCURRENT!AA22671</f>
        <v>0</v>
      </c>
      <c r="Y1100" s="32">
        <f>[1]consoCURRENT!AB22671</f>
        <v>0</v>
      </c>
      <c r="Z1100" s="32">
        <f>SUM(M1100:Y1100)</f>
        <v>2590068.52</v>
      </c>
      <c r="AA1100" s="32">
        <f>D1100-Z1100</f>
        <v>2676931.48</v>
      </c>
      <c r="AB1100" s="38">
        <f>Z1100/D1100</f>
        <v>0.49175403835200304</v>
      </c>
      <c r="AC1100" s="33"/>
    </row>
    <row r="1101" spans="1:29" s="34" customFormat="1" ht="18" customHeight="1" x14ac:dyDescent="0.2">
      <c r="A1101" s="37" t="s">
        <v>35</v>
      </c>
      <c r="B1101" s="32">
        <f>[1]consoCURRENT!E22784</f>
        <v>999065000</v>
      </c>
      <c r="C1101" s="32">
        <f>[1]consoCURRENT!F22784</f>
        <v>467952380</v>
      </c>
      <c r="D1101" s="32">
        <f>[1]consoCURRENT!G22784</f>
        <v>1467017380</v>
      </c>
      <c r="E1101" s="32">
        <f>[1]consoCURRENT!H22784</f>
        <v>213606.84</v>
      </c>
      <c r="F1101" s="32">
        <f>[1]consoCURRENT!I22784</f>
        <v>40784793.579999998</v>
      </c>
      <c r="G1101" s="32">
        <f>[1]consoCURRENT!J22784</f>
        <v>0</v>
      </c>
      <c r="H1101" s="32">
        <f>[1]consoCURRENT!K22784</f>
        <v>0</v>
      </c>
      <c r="I1101" s="32">
        <f>[1]consoCURRENT!L22784</f>
        <v>9792</v>
      </c>
      <c r="J1101" s="32">
        <f>[1]consoCURRENT!M22784</f>
        <v>40640257.380000003</v>
      </c>
      <c r="K1101" s="32">
        <f>[1]consoCURRENT!N22784</f>
        <v>0</v>
      </c>
      <c r="L1101" s="32">
        <f>[1]consoCURRENT!O22784</f>
        <v>0</v>
      </c>
      <c r="M1101" s="32">
        <f>[1]consoCURRENT!P22784</f>
        <v>40650049.380000003</v>
      </c>
      <c r="N1101" s="32">
        <f>[1]consoCURRENT!Q22784</f>
        <v>0</v>
      </c>
      <c r="O1101" s="32">
        <f>[1]consoCURRENT!R22784</f>
        <v>105942.6</v>
      </c>
      <c r="P1101" s="32">
        <f>[1]consoCURRENT!S22784</f>
        <v>97872.239999999991</v>
      </c>
      <c r="Q1101" s="32">
        <f>[1]consoCURRENT!T22784</f>
        <v>15018</v>
      </c>
      <c r="R1101" s="32">
        <f>[1]consoCURRENT!U22784</f>
        <v>102119.51999999999</v>
      </c>
      <c r="S1101" s="32">
        <f>[1]consoCURRENT!V22784</f>
        <v>27398.68</v>
      </c>
      <c r="T1101" s="32">
        <f>[1]consoCURRENT!W22784</f>
        <v>0</v>
      </c>
      <c r="U1101" s="32">
        <f>[1]consoCURRENT!X22784</f>
        <v>0</v>
      </c>
      <c r="V1101" s="32">
        <f>[1]consoCURRENT!Y22784</f>
        <v>0</v>
      </c>
      <c r="W1101" s="32">
        <f>[1]consoCURRENT!Z22784</f>
        <v>0</v>
      </c>
      <c r="X1101" s="32">
        <f>[1]consoCURRENT!AA22784</f>
        <v>0</v>
      </c>
      <c r="Y1101" s="32">
        <f>[1]consoCURRENT!AB22784</f>
        <v>0</v>
      </c>
      <c r="Z1101" s="32">
        <f>SUM(M1101:Y1101)</f>
        <v>40998400.420000009</v>
      </c>
      <c r="AA1101" s="32">
        <f>D1101-Z1101</f>
        <v>1426018979.5799999</v>
      </c>
      <c r="AB1101" s="38">
        <f>Z1101/D1101</f>
        <v>2.7946772123449558E-2</v>
      </c>
      <c r="AC1101" s="33"/>
    </row>
    <row r="1102" spans="1:29" s="34" customFormat="1" ht="18" customHeight="1" x14ac:dyDescent="0.2">
      <c r="A1102" s="37" t="s">
        <v>36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>SUM(M1102:Y1102)</f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37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>SUM(M1103:Y1103)</f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38</v>
      </c>
      <c r="B1104" s="40">
        <f t="shared" ref="B1104:AA1104" si="241">SUM(B1100:B1103)</f>
        <v>1004332000</v>
      </c>
      <c r="C1104" s="40">
        <f t="shared" si="241"/>
        <v>467952380</v>
      </c>
      <c r="D1104" s="40">
        <f t="shared" si="241"/>
        <v>1472284380</v>
      </c>
      <c r="E1104" s="40">
        <f t="shared" si="241"/>
        <v>1234595.3800000001</v>
      </c>
      <c r="F1104" s="40">
        <f t="shared" si="241"/>
        <v>42353873.559999995</v>
      </c>
      <c r="G1104" s="40">
        <f t="shared" si="241"/>
        <v>0</v>
      </c>
      <c r="H1104" s="40">
        <f t="shared" si="241"/>
        <v>0</v>
      </c>
      <c r="I1104" s="40">
        <f t="shared" si="241"/>
        <v>9792</v>
      </c>
      <c r="J1104" s="40">
        <f t="shared" si="241"/>
        <v>40640257.380000003</v>
      </c>
      <c r="K1104" s="40">
        <f t="shared" si="241"/>
        <v>0</v>
      </c>
      <c r="L1104" s="40">
        <f t="shared" si="241"/>
        <v>0</v>
      </c>
      <c r="M1104" s="40">
        <f t="shared" si="241"/>
        <v>40650049.380000003</v>
      </c>
      <c r="N1104" s="40">
        <f t="shared" si="241"/>
        <v>307903.58</v>
      </c>
      <c r="O1104" s="40">
        <f t="shared" si="241"/>
        <v>718625.9</v>
      </c>
      <c r="P1104" s="40">
        <f t="shared" si="241"/>
        <v>198273.9</v>
      </c>
      <c r="Q1104" s="40">
        <f t="shared" si="241"/>
        <v>604012.93999999994</v>
      </c>
      <c r="R1104" s="40">
        <f t="shared" si="241"/>
        <v>725533.18</v>
      </c>
      <c r="S1104" s="40">
        <f t="shared" si="241"/>
        <v>384070.06</v>
      </c>
      <c r="T1104" s="40">
        <f t="shared" si="241"/>
        <v>0</v>
      </c>
      <c r="U1104" s="40">
        <f t="shared" si="241"/>
        <v>0</v>
      </c>
      <c r="V1104" s="40">
        <f t="shared" si="241"/>
        <v>0</v>
      </c>
      <c r="W1104" s="40">
        <f t="shared" si="241"/>
        <v>0</v>
      </c>
      <c r="X1104" s="40">
        <f t="shared" si="241"/>
        <v>0</v>
      </c>
      <c r="Y1104" s="40">
        <f t="shared" si="241"/>
        <v>0</v>
      </c>
      <c r="Z1104" s="40">
        <f t="shared" si="241"/>
        <v>43588468.940000013</v>
      </c>
      <c r="AA1104" s="40">
        <f t="shared" si="241"/>
        <v>1428695911.0599999</v>
      </c>
      <c r="AB1104" s="41">
        <f>Z1104/D1104</f>
        <v>2.9606011944513067E-2</v>
      </c>
      <c r="AC1104" s="33"/>
    </row>
    <row r="1105" spans="1:29" s="34" customFormat="1" ht="18" customHeight="1" x14ac:dyDescent="0.25">
      <c r="A1105" s="42" t="s">
        <v>39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40</v>
      </c>
      <c r="B1106" s="40">
        <f t="shared" ref="B1106:AA1106" si="242">B1105+B1104</f>
        <v>1004332000</v>
      </c>
      <c r="C1106" s="40">
        <f t="shared" si="242"/>
        <v>467952380</v>
      </c>
      <c r="D1106" s="40">
        <f t="shared" si="242"/>
        <v>1472284380</v>
      </c>
      <c r="E1106" s="40">
        <f t="shared" si="242"/>
        <v>1234595.3800000001</v>
      </c>
      <c r="F1106" s="40">
        <f t="shared" si="242"/>
        <v>42353873.559999995</v>
      </c>
      <c r="G1106" s="40">
        <f t="shared" si="242"/>
        <v>0</v>
      </c>
      <c r="H1106" s="40">
        <f t="shared" si="242"/>
        <v>0</v>
      </c>
      <c r="I1106" s="40">
        <f t="shared" si="242"/>
        <v>9792</v>
      </c>
      <c r="J1106" s="40">
        <f t="shared" si="242"/>
        <v>40640257.380000003</v>
      </c>
      <c r="K1106" s="40">
        <f t="shared" si="242"/>
        <v>0</v>
      </c>
      <c r="L1106" s="40">
        <f t="shared" si="242"/>
        <v>0</v>
      </c>
      <c r="M1106" s="40">
        <f t="shared" si="242"/>
        <v>40650049.380000003</v>
      </c>
      <c r="N1106" s="40">
        <f t="shared" si="242"/>
        <v>307903.58</v>
      </c>
      <c r="O1106" s="40">
        <f t="shared" si="242"/>
        <v>718625.9</v>
      </c>
      <c r="P1106" s="40">
        <f t="shared" si="242"/>
        <v>198273.9</v>
      </c>
      <c r="Q1106" s="40">
        <f t="shared" si="242"/>
        <v>604012.93999999994</v>
      </c>
      <c r="R1106" s="40">
        <f t="shared" si="242"/>
        <v>725533.18</v>
      </c>
      <c r="S1106" s="40">
        <f t="shared" si="242"/>
        <v>384070.06</v>
      </c>
      <c r="T1106" s="40">
        <f t="shared" si="242"/>
        <v>0</v>
      </c>
      <c r="U1106" s="40">
        <f t="shared" si="242"/>
        <v>0</v>
      </c>
      <c r="V1106" s="40">
        <f t="shared" si="242"/>
        <v>0</v>
      </c>
      <c r="W1106" s="40">
        <f t="shared" si="242"/>
        <v>0</v>
      </c>
      <c r="X1106" s="40">
        <f t="shared" si="242"/>
        <v>0</v>
      </c>
      <c r="Y1106" s="40">
        <f t="shared" si="242"/>
        <v>0</v>
      </c>
      <c r="Z1106" s="40">
        <f t="shared" si="242"/>
        <v>43588468.940000013</v>
      </c>
      <c r="AA1106" s="40">
        <f t="shared" si="242"/>
        <v>1428695911.0599999</v>
      </c>
      <c r="AB1106" s="41">
        <f>Z1106/D1106</f>
        <v>2.9606011944513067E-2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7" t="s">
        <v>42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34</v>
      </c>
      <c r="B1110" s="32">
        <f>[1]consoCURRENT!E22884</f>
        <v>1334000</v>
      </c>
      <c r="C1110" s="32">
        <f>[1]consoCURRENT!F22884</f>
        <v>0</v>
      </c>
      <c r="D1110" s="32">
        <f>[1]consoCURRENT!G22884</f>
        <v>1334000</v>
      </c>
      <c r="E1110" s="32">
        <f>[1]consoCURRENT!H22884</f>
        <v>115091.97</v>
      </c>
      <c r="F1110" s="32">
        <f>[1]consoCURRENT!I22884</f>
        <v>6814.0599999999977</v>
      </c>
      <c r="G1110" s="32">
        <f>[1]consoCURRENT!J22884</f>
        <v>0</v>
      </c>
      <c r="H1110" s="32">
        <f>[1]consoCURRENT!K22884</f>
        <v>0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41512</v>
      </c>
      <c r="O1110" s="32">
        <f>[1]consoCURRENT!R22884</f>
        <v>68961.97</v>
      </c>
      <c r="P1110" s="32">
        <f>[1]consoCURRENT!S22884</f>
        <v>4618</v>
      </c>
      <c r="Q1110" s="32">
        <f>[1]consoCURRENT!T22884</f>
        <v>0</v>
      </c>
      <c r="R1110" s="32">
        <f>[1]consoCURRENT!U22884</f>
        <v>0</v>
      </c>
      <c r="S1110" s="32">
        <f>[1]consoCURRENT!V22884</f>
        <v>6814.0599999999977</v>
      </c>
      <c r="T1110" s="32">
        <f>[1]consoCURRENT!W22884</f>
        <v>0</v>
      </c>
      <c r="U1110" s="32">
        <f>[1]consoCURRENT!X22884</f>
        <v>0</v>
      </c>
      <c r="V1110" s="32">
        <f>[1]consoCURRENT!Y22884</f>
        <v>0</v>
      </c>
      <c r="W1110" s="32">
        <f>[1]consoCURRENT!Z22884</f>
        <v>0</v>
      </c>
      <c r="X1110" s="32">
        <f>[1]consoCURRENT!AA22884</f>
        <v>0</v>
      </c>
      <c r="Y1110" s="32">
        <f>[1]consoCURRENT!AB22884</f>
        <v>0</v>
      </c>
      <c r="Z1110" s="32">
        <f>SUM(M1110:Y1110)</f>
        <v>121906.03</v>
      </c>
      <c r="AA1110" s="32">
        <f>D1110-Z1110</f>
        <v>1212093.97</v>
      </c>
      <c r="AB1110" s="38">
        <f>Z1110/D1110</f>
        <v>9.1383830584707643E-2</v>
      </c>
      <c r="AC1110" s="33"/>
    </row>
    <row r="1111" spans="1:29" s="34" customFormat="1" ht="18" customHeight="1" x14ac:dyDescent="0.2">
      <c r="A1111" s="37" t="s">
        <v>35</v>
      </c>
      <c r="B1111" s="32">
        <f>[1]consoCURRENT!E22997</f>
        <v>1272076000</v>
      </c>
      <c r="C1111" s="32">
        <f>[1]consoCURRENT!F22997</f>
        <v>-3000000</v>
      </c>
      <c r="D1111" s="32">
        <f>[1]consoCURRENT!G22997</f>
        <v>1269076000</v>
      </c>
      <c r="E1111" s="32">
        <f>[1]consoCURRENT!H22997</f>
        <v>8918549</v>
      </c>
      <c r="F1111" s="32">
        <f>[1]consoCURRENT!I22997</f>
        <v>212305699.40000004</v>
      </c>
      <c r="G1111" s="32">
        <f>[1]consoCURRENT!J22997</f>
        <v>0</v>
      </c>
      <c r="H1111" s="32">
        <f>[1]consoCURRENT!K22997</f>
        <v>0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8693844</v>
      </c>
      <c r="O1111" s="32">
        <f>[1]consoCURRENT!R22997</f>
        <v>224205</v>
      </c>
      <c r="P1111" s="32">
        <f>[1]consoCURRENT!S22997</f>
        <v>500</v>
      </c>
      <c r="Q1111" s="32">
        <f>[1]consoCURRENT!T22997</f>
        <v>210534679.83000001</v>
      </c>
      <c r="R1111" s="32">
        <f>[1]consoCURRENT!U22997</f>
        <v>707689.33</v>
      </c>
      <c r="S1111" s="32">
        <f>[1]consoCURRENT!V22997</f>
        <v>1063330.24</v>
      </c>
      <c r="T1111" s="32">
        <f>[1]consoCURRENT!W22997</f>
        <v>0</v>
      </c>
      <c r="U1111" s="32">
        <f>[1]consoCURRENT!X22997</f>
        <v>0</v>
      </c>
      <c r="V1111" s="32">
        <f>[1]consoCURRENT!Y22997</f>
        <v>0</v>
      </c>
      <c r="W1111" s="32">
        <f>[1]consoCURRENT!Z22997</f>
        <v>0</v>
      </c>
      <c r="X1111" s="32">
        <f>[1]consoCURRENT!AA22997</f>
        <v>0</v>
      </c>
      <c r="Y1111" s="32">
        <f>[1]consoCURRENT!AB22997</f>
        <v>0</v>
      </c>
      <c r="Z1111" s="32">
        <f>SUM(M1111:Y1111)</f>
        <v>221224248.40000004</v>
      </c>
      <c r="AA1111" s="32">
        <f>D1111-Z1111</f>
        <v>1047851751.5999999</v>
      </c>
      <c r="AB1111" s="38">
        <f>Z1111/D1111</f>
        <v>0.17431914905017512</v>
      </c>
      <c r="AC1111" s="33"/>
    </row>
    <row r="1112" spans="1:29" s="34" customFormat="1" ht="18" customHeight="1" x14ac:dyDescent="0.2">
      <c r="A1112" s="37" t="s">
        <v>36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>SUM(M1112:Y1112)</f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37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>SUM(M1113:Y1113)</f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38</v>
      </c>
      <c r="B1114" s="40">
        <f t="shared" ref="B1114:AA1114" si="243">SUM(B1110:B1113)</f>
        <v>1273410000</v>
      </c>
      <c r="C1114" s="40">
        <f t="shared" si="243"/>
        <v>-3000000</v>
      </c>
      <c r="D1114" s="40">
        <f t="shared" si="243"/>
        <v>1270410000</v>
      </c>
      <c r="E1114" s="40">
        <f t="shared" si="243"/>
        <v>9033640.9700000007</v>
      </c>
      <c r="F1114" s="40">
        <f t="shared" si="243"/>
        <v>212312513.46000004</v>
      </c>
      <c r="G1114" s="40">
        <f t="shared" si="243"/>
        <v>0</v>
      </c>
      <c r="H1114" s="40">
        <f t="shared" si="243"/>
        <v>0</v>
      </c>
      <c r="I1114" s="40">
        <f t="shared" si="243"/>
        <v>0</v>
      </c>
      <c r="J1114" s="40">
        <f t="shared" si="243"/>
        <v>0</v>
      </c>
      <c r="K1114" s="40">
        <f t="shared" si="243"/>
        <v>0</v>
      </c>
      <c r="L1114" s="40">
        <f t="shared" si="243"/>
        <v>0</v>
      </c>
      <c r="M1114" s="40">
        <f t="shared" si="243"/>
        <v>0</v>
      </c>
      <c r="N1114" s="40">
        <f t="shared" si="243"/>
        <v>8735356</v>
      </c>
      <c r="O1114" s="40">
        <f t="shared" si="243"/>
        <v>293166.96999999997</v>
      </c>
      <c r="P1114" s="40">
        <f t="shared" si="243"/>
        <v>5118</v>
      </c>
      <c r="Q1114" s="40">
        <f t="shared" si="243"/>
        <v>210534679.83000001</v>
      </c>
      <c r="R1114" s="40">
        <f t="shared" si="243"/>
        <v>707689.33</v>
      </c>
      <c r="S1114" s="40">
        <f t="shared" si="243"/>
        <v>1070144.3</v>
      </c>
      <c r="T1114" s="40">
        <f t="shared" si="243"/>
        <v>0</v>
      </c>
      <c r="U1114" s="40">
        <f t="shared" si="243"/>
        <v>0</v>
      </c>
      <c r="V1114" s="40">
        <f t="shared" si="243"/>
        <v>0</v>
      </c>
      <c r="W1114" s="40">
        <f t="shared" si="243"/>
        <v>0</v>
      </c>
      <c r="X1114" s="40">
        <f t="shared" si="243"/>
        <v>0</v>
      </c>
      <c r="Y1114" s="40">
        <f t="shared" si="243"/>
        <v>0</v>
      </c>
      <c r="Z1114" s="40">
        <f t="shared" si="243"/>
        <v>221346154.43000004</v>
      </c>
      <c r="AA1114" s="40">
        <f t="shared" si="243"/>
        <v>1049063845.5699999</v>
      </c>
      <c r="AB1114" s="41">
        <f>Z1114/D1114</f>
        <v>0.17423206242866479</v>
      </c>
      <c r="AC1114" s="33"/>
    </row>
    <row r="1115" spans="1:29" s="34" customFormat="1" ht="18" customHeight="1" x14ac:dyDescent="0.25">
      <c r="A1115" s="42" t="s">
        <v>39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40</v>
      </c>
      <c r="B1116" s="40">
        <f t="shared" ref="B1116:AA1116" si="244">B1115+B1114</f>
        <v>1273410000</v>
      </c>
      <c r="C1116" s="40">
        <f t="shared" si="244"/>
        <v>-3000000</v>
      </c>
      <c r="D1116" s="40">
        <f t="shared" si="244"/>
        <v>1270410000</v>
      </c>
      <c r="E1116" s="40">
        <f t="shared" si="244"/>
        <v>9033640.9700000007</v>
      </c>
      <c r="F1116" s="40">
        <f t="shared" si="244"/>
        <v>212312513.46000004</v>
      </c>
      <c r="G1116" s="40">
        <f t="shared" si="244"/>
        <v>0</v>
      </c>
      <c r="H1116" s="40">
        <f t="shared" si="244"/>
        <v>0</v>
      </c>
      <c r="I1116" s="40">
        <f t="shared" si="244"/>
        <v>0</v>
      </c>
      <c r="J1116" s="40">
        <f t="shared" si="244"/>
        <v>0</v>
      </c>
      <c r="K1116" s="40">
        <f t="shared" si="244"/>
        <v>0</v>
      </c>
      <c r="L1116" s="40">
        <f t="shared" si="244"/>
        <v>0</v>
      </c>
      <c r="M1116" s="40">
        <f t="shared" si="244"/>
        <v>0</v>
      </c>
      <c r="N1116" s="40">
        <f t="shared" si="244"/>
        <v>8735356</v>
      </c>
      <c r="O1116" s="40">
        <f t="shared" si="244"/>
        <v>293166.96999999997</v>
      </c>
      <c r="P1116" s="40">
        <f t="shared" si="244"/>
        <v>5118</v>
      </c>
      <c r="Q1116" s="40">
        <f t="shared" si="244"/>
        <v>210534679.83000001</v>
      </c>
      <c r="R1116" s="40">
        <f t="shared" si="244"/>
        <v>707689.33</v>
      </c>
      <c r="S1116" s="40">
        <f t="shared" si="244"/>
        <v>1070144.3</v>
      </c>
      <c r="T1116" s="40">
        <f t="shared" si="244"/>
        <v>0</v>
      </c>
      <c r="U1116" s="40">
        <f t="shared" si="244"/>
        <v>0</v>
      </c>
      <c r="V1116" s="40">
        <f t="shared" si="244"/>
        <v>0</v>
      </c>
      <c r="W1116" s="40">
        <f t="shared" si="244"/>
        <v>0</v>
      </c>
      <c r="X1116" s="40">
        <f t="shared" si="244"/>
        <v>0</v>
      </c>
      <c r="Y1116" s="40">
        <f t="shared" si="244"/>
        <v>0</v>
      </c>
      <c r="Z1116" s="40">
        <f t="shared" si="244"/>
        <v>221346154.43000004</v>
      </c>
      <c r="AA1116" s="40">
        <f t="shared" si="244"/>
        <v>1049063845.5699999</v>
      </c>
      <c r="AB1116" s="41">
        <f>Z1116/D1116</f>
        <v>0.17423206242866479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7" t="s">
        <v>43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34</v>
      </c>
      <c r="B1120" s="32">
        <f>[1]consoCURRENT!E23097</f>
        <v>1334000</v>
      </c>
      <c r="C1120" s="32">
        <f>[1]consoCURRENT!F23097</f>
        <v>0</v>
      </c>
      <c r="D1120" s="32">
        <f>[1]consoCURRENT!G23097</f>
        <v>1334000</v>
      </c>
      <c r="E1120" s="32">
        <f>[1]consoCURRENT!H23097</f>
        <v>281196.62</v>
      </c>
      <c r="F1120" s="32">
        <f>[1]consoCURRENT!I23097</f>
        <v>336405.01</v>
      </c>
      <c r="G1120" s="32">
        <f>[1]consoCURRENT!J23097</f>
        <v>0</v>
      </c>
      <c r="H1120" s="32">
        <f>[1]consoCURRENT!K23097</f>
        <v>0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83228.81</v>
      </c>
      <c r="O1120" s="32">
        <f>[1]consoCURRENT!R23097</f>
        <v>84128.81</v>
      </c>
      <c r="P1120" s="32">
        <f>[1]consoCURRENT!S23097</f>
        <v>113839</v>
      </c>
      <c r="Q1120" s="32">
        <f>[1]consoCURRENT!T23097</f>
        <v>88177.01</v>
      </c>
      <c r="R1120" s="32">
        <f>[1]consoCURRENT!U23097</f>
        <v>185051</v>
      </c>
      <c r="S1120" s="32">
        <f>[1]consoCURRENT!V23097</f>
        <v>63177</v>
      </c>
      <c r="T1120" s="32">
        <f>[1]consoCURRENT!W23097</f>
        <v>0</v>
      </c>
      <c r="U1120" s="32">
        <f>[1]consoCURRENT!X23097</f>
        <v>0</v>
      </c>
      <c r="V1120" s="32">
        <f>[1]consoCURRENT!Y23097</f>
        <v>0</v>
      </c>
      <c r="W1120" s="32">
        <f>[1]consoCURRENT!Z23097</f>
        <v>0</v>
      </c>
      <c r="X1120" s="32">
        <f>[1]consoCURRENT!AA23097</f>
        <v>0</v>
      </c>
      <c r="Y1120" s="32">
        <f>[1]consoCURRENT!AB23097</f>
        <v>0</v>
      </c>
      <c r="Z1120" s="32">
        <f>SUM(M1120:Y1120)</f>
        <v>617601.63</v>
      </c>
      <c r="AA1120" s="32">
        <f>D1120-Z1120</f>
        <v>716398.37</v>
      </c>
      <c r="AB1120" s="38">
        <f>Z1120/D1120</f>
        <v>0.46296973763118443</v>
      </c>
      <c r="AC1120" s="33"/>
    </row>
    <row r="1121" spans="1:29" s="34" customFormat="1" ht="18" customHeight="1" x14ac:dyDescent="0.2">
      <c r="A1121" s="37" t="s">
        <v>35</v>
      </c>
      <c r="B1121" s="32">
        <f>[1]consoCURRENT!E23210</f>
        <v>1099647000</v>
      </c>
      <c r="C1121" s="32">
        <f>[1]consoCURRENT!F23210</f>
        <v>0</v>
      </c>
      <c r="D1121" s="32">
        <f>[1]consoCURRENT!G23210</f>
        <v>1099647000</v>
      </c>
      <c r="E1121" s="32">
        <f>[1]consoCURRENT!H23210</f>
        <v>141165787.22999999</v>
      </c>
      <c r="F1121" s="32">
        <f>[1]consoCURRENT!I23210</f>
        <v>339037667.62</v>
      </c>
      <c r="G1121" s="32">
        <f>[1]consoCURRENT!J23210</f>
        <v>0</v>
      </c>
      <c r="H1121" s="32">
        <f>[1]consoCURRENT!K23210</f>
        <v>0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184699.47</v>
      </c>
      <c r="O1121" s="32">
        <f>[1]consoCURRENT!R23210</f>
        <v>1102914.75</v>
      </c>
      <c r="P1121" s="32">
        <f>[1]consoCURRENT!S23210</f>
        <v>139878173.01000002</v>
      </c>
      <c r="Q1121" s="32">
        <f>[1]consoCURRENT!T23210</f>
        <v>287729386.11000001</v>
      </c>
      <c r="R1121" s="32">
        <f>[1]consoCURRENT!U23210</f>
        <v>10821290.279999999</v>
      </c>
      <c r="S1121" s="32">
        <f>[1]consoCURRENT!V23210</f>
        <v>40486991.230000004</v>
      </c>
      <c r="T1121" s="32">
        <f>[1]consoCURRENT!W23210</f>
        <v>0</v>
      </c>
      <c r="U1121" s="32">
        <f>[1]consoCURRENT!X23210</f>
        <v>0</v>
      </c>
      <c r="V1121" s="32">
        <f>[1]consoCURRENT!Y23210</f>
        <v>0</v>
      </c>
      <c r="W1121" s="32">
        <f>[1]consoCURRENT!Z23210</f>
        <v>0</v>
      </c>
      <c r="X1121" s="32">
        <f>[1]consoCURRENT!AA23210</f>
        <v>0</v>
      </c>
      <c r="Y1121" s="32">
        <f>[1]consoCURRENT!AB23210</f>
        <v>0</v>
      </c>
      <c r="Z1121" s="32">
        <f>SUM(M1121:Y1121)</f>
        <v>480203454.85000002</v>
      </c>
      <c r="AA1121" s="32">
        <f>D1121-Z1121</f>
        <v>619443545.14999998</v>
      </c>
      <c r="AB1121" s="38">
        <f>Z1121/D1121</f>
        <v>0.4366887327024036</v>
      </c>
      <c r="AC1121" s="33"/>
    </row>
    <row r="1122" spans="1:29" s="34" customFormat="1" ht="18" customHeight="1" x14ac:dyDescent="0.2">
      <c r="A1122" s="37" t="s">
        <v>36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>SUM(M1122:Y1122)</f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37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>SUM(M1123:Y1123)</f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38</v>
      </c>
      <c r="B1124" s="40">
        <f t="shared" ref="B1124:AA1124" si="245">SUM(B1120:B1123)</f>
        <v>1100981000</v>
      </c>
      <c r="C1124" s="40">
        <f t="shared" si="245"/>
        <v>0</v>
      </c>
      <c r="D1124" s="40">
        <f t="shared" si="245"/>
        <v>1100981000</v>
      </c>
      <c r="E1124" s="40">
        <f t="shared" si="245"/>
        <v>141446983.84999999</v>
      </c>
      <c r="F1124" s="40">
        <f t="shared" si="245"/>
        <v>339374072.63</v>
      </c>
      <c r="G1124" s="40">
        <f t="shared" si="245"/>
        <v>0</v>
      </c>
      <c r="H1124" s="40">
        <f t="shared" si="245"/>
        <v>0</v>
      </c>
      <c r="I1124" s="40">
        <f t="shared" si="245"/>
        <v>0</v>
      </c>
      <c r="J1124" s="40">
        <f t="shared" si="245"/>
        <v>0</v>
      </c>
      <c r="K1124" s="40">
        <f t="shared" si="245"/>
        <v>0</v>
      </c>
      <c r="L1124" s="40">
        <f t="shared" si="245"/>
        <v>0</v>
      </c>
      <c r="M1124" s="40">
        <f t="shared" si="245"/>
        <v>0</v>
      </c>
      <c r="N1124" s="40">
        <f t="shared" si="245"/>
        <v>267928.28000000003</v>
      </c>
      <c r="O1124" s="40">
        <f t="shared" si="245"/>
        <v>1187043.56</v>
      </c>
      <c r="P1124" s="40">
        <f t="shared" si="245"/>
        <v>139992012.01000002</v>
      </c>
      <c r="Q1124" s="40">
        <f t="shared" si="245"/>
        <v>287817563.12</v>
      </c>
      <c r="R1124" s="40">
        <f t="shared" si="245"/>
        <v>11006341.279999999</v>
      </c>
      <c r="S1124" s="40">
        <f t="shared" si="245"/>
        <v>40550168.230000004</v>
      </c>
      <c r="T1124" s="40">
        <f t="shared" si="245"/>
        <v>0</v>
      </c>
      <c r="U1124" s="40">
        <f t="shared" si="245"/>
        <v>0</v>
      </c>
      <c r="V1124" s="40">
        <f t="shared" si="245"/>
        <v>0</v>
      </c>
      <c r="W1124" s="40">
        <f t="shared" si="245"/>
        <v>0</v>
      </c>
      <c r="X1124" s="40">
        <f t="shared" si="245"/>
        <v>0</v>
      </c>
      <c r="Y1124" s="40">
        <f t="shared" si="245"/>
        <v>0</v>
      </c>
      <c r="Z1124" s="40">
        <f t="shared" si="245"/>
        <v>480821056.48000002</v>
      </c>
      <c r="AA1124" s="40">
        <f t="shared" si="245"/>
        <v>620159943.51999998</v>
      </c>
      <c r="AB1124" s="41">
        <f>Z1124/D1124</f>
        <v>0.43672057599540776</v>
      </c>
      <c r="AC1124" s="33"/>
    </row>
    <row r="1125" spans="1:29" s="34" customFormat="1" ht="18" customHeight="1" x14ac:dyDescent="0.25">
      <c r="A1125" s="42" t="s">
        <v>39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40</v>
      </c>
      <c r="B1126" s="40">
        <f t="shared" ref="B1126:AA1126" si="246">B1125+B1124</f>
        <v>1100981000</v>
      </c>
      <c r="C1126" s="40">
        <f t="shared" si="246"/>
        <v>0</v>
      </c>
      <c r="D1126" s="40">
        <f t="shared" si="246"/>
        <v>1100981000</v>
      </c>
      <c r="E1126" s="40">
        <f t="shared" si="246"/>
        <v>141446983.84999999</v>
      </c>
      <c r="F1126" s="40">
        <f t="shared" si="246"/>
        <v>339374072.63</v>
      </c>
      <c r="G1126" s="40">
        <f t="shared" si="246"/>
        <v>0</v>
      </c>
      <c r="H1126" s="40">
        <f t="shared" si="246"/>
        <v>0</v>
      </c>
      <c r="I1126" s="40">
        <f t="shared" si="246"/>
        <v>0</v>
      </c>
      <c r="J1126" s="40">
        <f t="shared" si="246"/>
        <v>0</v>
      </c>
      <c r="K1126" s="40">
        <f t="shared" si="246"/>
        <v>0</v>
      </c>
      <c r="L1126" s="40">
        <f t="shared" si="246"/>
        <v>0</v>
      </c>
      <c r="M1126" s="40">
        <f t="shared" si="246"/>
        <v>0</v>
      </c>
      <c r="N1126" s="40">
        <f t="shared" si="246"/>
        <v>267928.28000000003</v>
      </c>
      <c r="O1126" s="40">
        <f t="shared" si="246"/>
        <v>1187043.56</v>
      </c>
      <c r="P1126" s="40">
        <f t="shared" si="246"/>
        <v>139992012.01000002</v>
      </c>
      <c r="Q1126" s="40">
        <f t="shared" si="246"/>
        <v>287817563.12</v>
      </c>
      <c r="R1126" s="40">
        <f t="shared" si="246"/>
        <v>11006341.279999999</v>
      </c>
      <c r="S1126" s="40">
        <f t="shared" si="246"/>
        <v>40550168.230000004</v>
      </c>
      <c r="T1126" s="40">
        <f t="shared" si="246"/>
        <v>0</v>
      </c>
      <c r="U1126" s="40">
        <f t="shared" si="246"/>
        <v>0</v>
      </c>
      <c r="V1126" s="40">
        <f t="shared" si="246"/>
        <v>0</v>
      </c>
      <c r="W1126" s="40">
        <f t="shared" si="246"/>
        <v>0</v>
      </c>
      <c r="X1126" s="40">
        <f t="shared" si="246"/>
        <v>0</v>
      </c>
      <c r="Y1126" s="40">
        <f t="shared" si="246"/>
        <v>0</v>
      </c>
      <c r="Z1126" s="40">
        <f t="shared" si="246"/>
        <v>480821056.48000002</v>
      </c>
      <c r="AA1126" s="40">
        <f t="shared" si="246"/>
        <v>620159943.51999998</v>
      </c>
      <c r="AB1126" s="41">
        <f>Z1126/D1126</f>
        <v>0.43672057599540776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7" t="s">
        <v>44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34</v>
      </c>
      <c r="B1130" s="32">
        <f>[1]consoCURRENT!E23310</f>
        <v>1334000</v>
      </c>
      <c r="C1130" s="32">
        <f>[1]consoCURRENT!F23310</f>
        <v>0</v>
      </c>
      <c r="D1130" s="32">
        <f>[1]consoCURRENT!G23310</f>
        <v>1334000</v>
      </c>
      <c r="E1130" s="32">
        <f>[1]consoCURRENT!H23310</f>
        <v>272205.48</v>
      </c>
      <c r="F1130" s="32">
        <f>[1]consoCURRENT!I23310</f>
        <v>374776.48</v>
      </c>
      <c r="G1130" s="32">
        <f>[1]consoCURRENT!J23310</f>
        <v>0</v>
      </c>
      <c r="H1130" s="32">
        <f>[1]consoCURRENT!K23310</f>
        <v>0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74043</v>
      </c>
      <c r="O1130" s="32">
        <f>[1]consoCURRENT!R23310</f>
        <v>101267.83</v>
      </c>
      <c r="P1130" s="32">
        <f>[1]consoCURRENT!S23310</f>
        <v>96894.65</v>
      </c>
      <c r="Q1130" s="32">
        <f>[1]consoCURRENT!T23310</f>
        <v>101010.31</v>
      </c>
      <c r="R1130" s="32">
        <f>[1]consoCURRENT!U23310</f>
        <v>165426.12</v>
      </c>
      <c r="S1130" s="32">
        <f>[1]consoCURRENT!V23310</f>
        <v>108340.05</v>
      </c>
      <c r="T1130" s="32">
        <f>[1]consoCURRENT!W23310</f>
        <v>0</v>
      </c>
      <c r="U1130" s="32">
        <f>[1]consoCURRENT!X23310</f>
        <v>0</v>
      </c>
      <c r="V1130" s="32">
        <f>[1]consoCURRENT!Y23310</f>
        <v>0</v>
      </c>
      <c r="W1130" s="32">
        <f>[1]consoCURRENT!Z23310</f>
        <v>0</v>
      </c>
      <c r="X1130" s="32">
        <f>[1]consoCURRENT!AA23310</f>
        <v>0</v>
      </c>
      <c r="Y1130" s="32">
        <f>[1]consoCURRENT!AB23310</f>
        <v>0</v>
      </c>
      <c r="Z1130" s="32">
        <f>SUM(M1130:Y1130)</f>
        <v>646981.96</v>
      </c>
      <c r="AA1130" s="32">
        <f>D1130-Z1130</f>
        <v>687018.04</v>
      </c>
      <c r="AB1130" s="38">
        <f>Z1130/D1130</f>
        <v>0.48499397301349323</v>
      </c>
      <c r="AC1130" s="33"/>
    </row>
    <row r="1131" spans="1:29" s="34" customFormat="1" ht="18" customHeight="1" x14ac:dyDescent="0.2">
      <c r="A1131" s="37" t="s">
        <v>35</v>
      </c>
      <c r="B1131" s="32">
        <f>[1]consoCURRENT!E23423</f>
        <v>607768000</v>
      </c>
      <c r="C1131" s="32">
        <f>[1]consoCURRENT!F23423</f>
        <v>-2735300</v>
      </c>
      <c r="D1131" s="32">
        <f>[1]consoCURRENT!G23423</f>
        <v>605032700</v>
      </c>
      <c r="E1131" s="32">
        <f>[1]consoCURRENT!H23423</f>
        <v>274953297.78000003</v>
      </c>
      <c r="F1131" s="32">
        <f>[1]consoCURRENT!I23423</f>
        <v>4674114.0199999996</v>
      </c>
      <c r="G1131" s="32">
        <f>[1]consoCURRENT!J23423</f>
        <v>0</v>
      </c>
      <c r="H1131" s="32">
        <f>[1]consoCURRENT!K23423</f>
        <v>0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60851080.259999998</v>
      </c>
      <c r="O1131" s="32">
        <f>[1]consoCURRENT!R23423</f>
        <v>104707925.38000001</v>
      </c>
      <c r="P1131" s="32">
        <f>[1]consoCURRENT!S23423</f>
        <v>109394292.14</v>
      </c>
      <c r="Q1131" s="32">
        <f>[1]consoCURRENT!T23423</f>
        <v>911748.36</v>
      </c>
      <c r="R1131" s="32">
        <f>[1]consoCURRENT!U23423</f>
        <v>1268792.27</v>
      </c>
      <c r="S1131" s="32">
        <f>[1]consoCURRENT!V23423</f>
        <v>2493573.39</v>
      </c>
      <c r="T1131" s="32">
        <f>[1]consoCURRENT!W23423</f>
        <v>0</v>
      </c>
      <c r="U1131" s="32">
        <f>[1]consoCURRENT!X23423</f>
        <v>0</v>
      </c>
      <c r="V1131" s="32">
        <f>[1]consoCURRENT!Y23423</f>
        <v>0</v>
      </c>
      <c r="W1131" s="32">
        <f>[1]consoCURRENT!Z23423</f>
        <v>0</v>
      </c>
      <c r="X1131" s="32">
        <f>[1]consoCURRENT!AA23423</f>
        <v>0</v>
      </c>
      <c r="Y1131" s="32">
        <f>[1]consoCURRENT!AB23423</f>
        <v>0</v>
      </c>
      <c r="Z1131" s="32">
        <f>SUM(M1131:Y1131)</f>
        <v>279627411.80000001</v>
      </c>
      <c r="AA1131" s="32">
        <f>D1131-Z1131</f>
        <v>325405288.19999999</v>
      </c>
      <c r="AB1131" s="38">
        <f>Z1131/D1131</f>
        <v>0.46216908904262533</v>
      </c>
      <c r="AC1131" s="33"/>
    </row>
    <row r="1132" spans="1:29" s="34" customFormat="1" ht="18" customHeight="1" x14ac:dyDescent="0.2">
      <c r="A1132" s="37" t="s">
        <v>36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>SUM(M1132:Y1132)</f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37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>SUM(M1133:Y1133)</f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38</v>
      </c>
      <c r="B1134" s="40">
        <f t="shared" ref="B1134:AA1134" si="247">SUM(B1130:B1133)</f>
        <v>609102000</v>
      </c>
      <c r="C1134" s="40">
        <f t="shared" si="247"/>
        <v>-2735300</v>
      </c>
      <c r="D1134" s="40">
        <f t="shared" si="247"/>
        <v>606366700</v>
      </c>
      <c r="E1134" s="40">
        <f t="shared" si="247"/>
        <v>275225503.26000005</v>
      </c>
      <c r="F1134" s="40">
        <f t="shared" si="247"/>
        <v>5048890.5</v>
      </c>
      <c r="G1134" s="40">
        <f t="shared" si="247"/>
        <v>0</v>
      </c>
      <c r="H1134" s="40">
        <f t="shared" si="247"/>
        <v>0</v>
      </c>
      <c r="I1134" s="40">
        <f t="shared" si="247"/>
        <v>0</v>
      </c>
      <c r="J1134" s="40">
        <f t="shared" si="247"/>
        <v>0</v>
      </c>
      <c r="K1134" s="40">
        <f t="shared" si="247"/>
        <v>0</v>
      </c>
      <c r="L1134" s="40">
        <f t="shared" si="247"/>
        <v>0</v>
      </c>
      <c r="M1134" s="40">
        <f t="shared" si="247"/>
        <v>0</v>
      </c>
      <c r="N1134" s="40">
        <f t="shared" si="247"/>
        <v>60925123.259999998</v>
      </c>
      <c r="O1134" s="40">
        <f t="shared" si="247"/>
        <v>104809193.21000001</v>
      </c>
      <c r="P1134" s="40">
        <f t="shared" si="247"/>
        <v>109491186.79000001</v>
      </c>
      <c r="Q1134" s="40">
        <f t="shared" si="247"/>
        <v>1012758.6699999999</v>
      </c>
      <c r="R1134" s="40">
        <f t="shared" si="247"/>
        <v>1434218.3900000001</v>
      </c>
      <c r="S1134" s="40">
        <f t="shared" si="247"/>
        <v>2601913.44</v>
      </c>
      <c r="T1134" s="40">
        <f t="shared" si="247"/>
        <v>0</v>
      </c>
      <c r="U1134" s="40">
        <f t="shared" si="247"/>
        <v>0</v>
      </c>
      <c r="V1134" s="40">
        <f t="shared" si="247"/>
        <v>0</v>
      </c>
      <c r="W1134" s="40">
        <f t="shared" si="247"/>
        <v>0</v>
      </c>
      <c r="X1134" s="40">
        <f t="shared" si="247"/>
        <v>0</v>
      </c>
      <c r="Y1134" s="40">
        <f t="shared" si="247"/>
        <v>0</v>
      </c>
      <c r="Z1134" s="40">
        <f t="shared" si="247"/>
        <v>280274393.75999999</v>
      </c>
      <c r="AA1134" s="40">
        <f t="shared" si="247"/>
        <v>326092306.24000001</v>
      </c>
      <c r="AB1134" s="41">
        <f>Z1134/D1134</f>
        <v>0.46221930353365381</v>
      </c>
      <c r="AC1134" s="33"/>
    </row>
    <row r="1135" spans="1:29" s="34" customFormat="1" ht="18" customHeight="1" x14ac:dyDescent="0.25">
      <c r="A1135" s="42" t="s">
        <v>39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40</v>
      </c>
      <c r="B1136" s="40">
        <f t="shared" ref="B1136:AA1136" si="248">B1135+B1134</f>
        <v>609102000</v>
      </c>
      <c r="C1136" s="40">
        <f t="shared" si="248"/>
        <v>-2735300</v>
      </c>
      <c r="D1136" s="40">
        <f t="shared" si="248"/>
        <v>606366700</v>
      </c>
      <c r="E1136" s="40">
        <f t="shared" si="248"/>
        <v>275225503.26000005</v>
      </c>
      <c r="F1136" s="40">
        <f t="shared" si="248"/>
        <v>5048890.5</v>
      </c>
      <c r="G1136" s="40">
        <f t="shared" si="248"/>
        <v>0</v>
      </c>
      <c r="H1136" s="40">
        <f t="shared" si="248"/>
        <v>0</v>
      </c>
      <c r="I1136" s="40">
        <f t="shared" si="248"/>
        <v>0</v>
      </c>
      <c r="J1136" s="40">
        <f t="shared" si="248"/>
        <v>0</v>
      </c>
      <c r="K1136" s="40">
        <f t="shared" si="248"/>
        <v>0</v>
      </c>
      <c r="L1136" s="40">
        <f t="shared" si="248"/>
        <v>0</v>
      </c>
      <c r="M1136" s="40">
        <f t="shared" si="248"/>
        <v>0</v>
      </c>
      <c r="N1136" s="40">
        <f t="shared" si="248"/>
        <v>60925123.259999998</v>
      </c>
      <c r="O1136" s="40">
        <f t="shared" si="248"/>
        <v>104809193.21000001</v>
      </c>
      <c r="P1136" s="40">
        <f t="shared" si="248"/>
        <v>109491186.79000001</v>
      </c>
      <c r="Q1136" s="40">
        <f t="shared" si="248"/>
        <v>1012758.6699999999</v>
      </c>
      <c r="R1136" s="40">
        <f t="shared" si="248"/>
        <v>1434218.3900000001</v>
      </c>
      <c r="S1136" s="40">
        <f t="shared" si="248"/>
        <v>2601913.44</v>
      </c>
      <c r="T1136" s="40">
        <f t="shared" si="248"/>
        <v>0</v>
      </c>
      <c r="U1136" s="40">
        <f t="shared" si="248"/>
        <v>0</v>
      </c>
      <c r="V1136" s="40">
        <f t="shared" si="248"/>
        <v>0</v>
      </c>
      <c r="W1136" s="40">
        <f t="shared" si="248"/>
        <v>0</v>
      </c>
      <c r="X1136" s="40">
        <f t="shared" si="248"/>
        <v>0</v>
      </c>
      <c r="Y1136" s="40">
        <f t="shared" si="248"/>
        <v>0</v>
      </c>
      <c r="Z1136" s="40">
        <f t="shared" si="248"/>
        <v>280274393.75999999</v>
      </c>
      <c r="AA1136" s="40">
        <f t="shared" si="248"/>
        <v>326092306.24000001</v>
      </c>
      <c r="AB1136" s="41">
        <f>Z1136/D1136</f>
        <v>0.46221930353365381</v>
      </c>
      <c r="AC1136" s="43"/>
    </row>
    <row r="1137" spans="1:29" s="34" customFormat="1" ht="10.9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9" customHeight="1" x14ac:dyDescent="0.25">
      <c r="A1138" s="47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7" t="s">
        <v>45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34</v>
      </c>
      <c r="B1140" s="32">
        <f>[1]consoCURRENT!E23523</f>
        <v>1334000</v>
      </c>
      <c r="C1140" s="32">
        <f>[1]consoCURRENT!F23523</f>
        <v>0</v>
      </c>
      <c r="D1140" s="32">
        <f>[1]consoCURRENT!G23523</f>
        <v>1334000</v>
      </c>
      <c r="E1140" s="32">
        <f>[1]consoCURRENT!H23523</f>
        <v>210371.68</v>
      </c>
      <c r="F1140" s="32">
        <f>[1]consoCURRENT!I23523</f>
        <v>291517.98</v>
      </c>
      <c r="G1140" s="32">
        <f>[1]consoCURRENT!J23523</f>
        <v>0</v>
      </c>
      <c r="H1140" s="32">
        <f>[1]consoCURRENT!K23523</f>
        <v>0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61839.199999999997</v>
      </c>
      <c r="O1140" s="32">
        <f>[1]consoCURRENT!R23523</f>
        <v>62408.480000000003</v>
      </c>
      <c r="P1140" s="32">
        <f>[1]consoCURRENT!S23523</f>
        <v>86124</v>
      </c>
      <c r="Q1140" s="32">
        <f>[1]consoCURRENT!T23523</f>
        <v>58369</v>
      </c>
      <c r="R1140" s="32">
        <f>[1]consoCURRENT!U23523</f>
        <v>122025.8</v>
      </c>
      <c r="S1140" s="32">
        <f>[1]consoCURRENT!V23523</f>
        <v>111123.18</v>
      </c>
      <c r="T1140" s="32">
        <f>[1]consoCURRENT!W23523</f>
        <v>0</v>
      </c>
      <c r="U1140" s="32">
        <f>[1]consoCURRENT!X23523</f>
        <v>0</v>
      </c>
      <c r="V1140" s="32">
        <f>[1]consoCURRENT!Y23523</f>
        <v>0</v>
      </c>
      <c r="W1140" s="32">
        <f>[1]consoCURRENT!Z23523</f>
        <v>0</v>
      </c>
      <c r="X1140" s="32">
        <f>[1]consoCURRENT!AA23523</f>
        <v>0</v>
      </c>
      <c r="Y1140" s="32">
        <f>[1]consoCURRENT!AB23523</f>
        <v>0</v>
      </c>
      <c r="Z1140" s="32">
        <f>SUM(M1140:Y1140)</f>
        <v>501889.66</v>
      </c>
      <c r="AA1140" s="32">
        <f>D1140-Z1140</f>
        <v>832110.34000000008</v>
      </c>
      <c r="AB1140" s="38">
        <f>Z1140/D1140</f>
        <v>0.37622913043478257</v>
      </c>
      <c r="AC1140" s="33"/>
    </row>
    <row r="1141" spans="1:29" s="34" customFormat="1" ht="18" customHeight="1" x14ac:dyDescent="0.2">
      <c r="A1141" s="37" t="s">
        <v>35</v>
      </c>
      <c r="B1141" s="32">
        <f>[1]consoCURRENT!E23636</f>
        <v>1252229000</v>
      </c>
      <c r="C1141" s="32">
        <f>[1]consoCURRENT!F23636</f>
        <v>-1630682</v>
      </c>
      <c r="D1141" s="32">
        <f>[1]consoCURRENT!G23636</f>
        <v>1250598318</v>
      </c>
      <c r="E1141" s="32">
        <f>[1]consoCURRENT!H23636</f>
        <v>2340177.4099999997</v>
      </c>
      <c r="F1141" s="32">
        <f>[1]consoCURRENT!I23636</f>
        <v>666256056.23000002</v>
      </c>
      <c r="G1141" s="32">
        <f>[1]consoCURRENT!J23636</f>
        <v>0</v>
      </c>
      <c r="H1141" s="32">
        <f>[1]consoCURRENT!K23636</f>
        <v>0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1930060.95</v>
      </c>
      <c r="O1141" s="32">
        <f>[1]consoCURRENT!R23636</f>
        <v>271786.14</v>
      </c>
      <c r="P1141" s="32">
        <f>[1]consoCURRENT!S23636</f>
        <v>138330.32</v>
      </c>
      <c r="Q1141" s="32">
        <f>[1]consoCURRENT!T23636</f>
        <v>616819121.69000006</v>
      </c>
      <c r="R1141" s="32">
        <f>[1]consoCURRENT!U23636</f>
        <v>1566218.67</v>
      </c>
      <c r="S1141" s="32">
        <f>[1]consoCURRENT!V23636</f>
        <v>47870715.869999997</v>
      </c>
      <c r="T1141" s="32">
        <f>[1]consoCURRENT!W23636</f>
        <v>0</v>
      </c>
      <c r="U1141" s="32">
        <f>[1]consoCURRENT!X23636</f>
        <v>0</v>
      </c>
      <c r="V1141" s="32">
        <f>[1]consoCURRENT!Y23636</f>
        <v>0</v>
      </c>
      <c r="W1141" s="32">
        <f>[1]consoCURRENT!Z23636</f>
        <v>0</v>
      </c>
      <c r="X1141" s="32">
        <f>[1]consoCURRENT!AA23636</f>
        <v>0</v>
      </c>
      <c r="Y1141" s="32">
        <f>[1]consoCURRENT!AB23636</f>
        <v>0</v>
      </c>
      <c r="Z1141" s="32">
        <f>SUM(M1141:Y1141)</f>
        <v>668596233.63999999</v>
      </c>
      <c r="AA1141" s="32">
        <f>D1141-Z1141</f>
        <v>582002084.36000001</v>
      </c>
      <c r="AB1141" s="38">
        <f>Z1141/D1141</f>
        <v>0.53462108817581189</v>
      </c>
      <c r="AC1141" s="33"/>
    </row>
    <row r="1142" spans="1:29" s="34" customFormat="1" ht="18" customHeight="1" x14ac:dyDescent="0.2">
      <c r="A1142" s="49" t="s">
        <v>36</v>
      </c>
      <c r="B1142" s="50">
        <f>[1]consoCURRENT!E23642</f>
        <v>0</v>
      </c>
      <c r="C1142" s="50">
        <f>[1]consoCURRENT!F23642</f>
        <v>0</v>
      </c>
      <c r="D1142" s="50">
        <f>[1]consoCURRENT!G23642</f>
        <v>0</v>
      </c>
      <c r="E1142" s="50">
        <f>[1]consoCURRENT!H23642</f>
        <v>0</v>
      </c>
      <c r="F1142" s="50">
        <f>[1]consoCURRENT!I23642</f>
        <v>0</v>
      </c>
      <c r="G1142" s="50">
        <f>[1]consoCURRENT!J23642</f>
        <v>0</v>
      </c>
      <c r="H1142" s="50">
        <f>[1]consoCURRENT!K23642</f>
        <v>0</v>
      </c>
      <c r="I1142" s="50">
        <f>[1]consoCURRENT!L23642</f>
        <v>0</v>
      </c>
      <c r="J1142" s="50">
        <f>[1]consoCURRENT!M23642</f>
        <v>0</v>
      </c>
      <c r="K1142" s="50">
        <f>[1]consoCURRENT!N23642</f>
        <v>0</v>
      </c>
      <c r="L1142" s="50">
        <f>[1]consoCURRENT!O23642</f>
        <v>0</v>
      </c>
      <c r="M1142" s="50">
        <f>[1]consoCURRENT!P23642</f>
        <v>0</v>
      </c>
      <c r="N1142" s="50">
        <f>[1]consoCURRENT!Q23642</f>
        <v>0</v>
      </c>
      <c r="O1142" s="50">
        <f>[1]consoCURRENT!R23642</f>
        <v>0</v>
      </c>
      <c r="P1142" s="50">
        <f>[1]consoCURRENT!S23642</f>
        <v>0</v>
      </c>
      <c r="Q1142" s="50">
        <f>[1]consoCURRENT!T23642</f>
        <v>0</v>
      </c>
      <c r="R1142" s="50">
        <f>[1]consoCURRENT!U23642</f>
        <v>0</v>
      </c>
      <c r="S1142" s="50">
        <f>[1]consoCURRENT!V23642</f>
        <v>0</v>
      </c>
      <c r="T1142" s="50">
        <f>[1]consoCURRENT!W23642</f>
        <v>0</v>
      </c>
      <c r="U1142" s="50">
        <f>[1]consoCURRENT!X23642</f>
        <v>0</v>
      </c>
      <c r="V1142" s="50">
        <f>[1]consoCURRENT!Y23642</f>
        <v>0</v>
      </c>
      <c r="W1142" s="50">
        <f>[1]consoCURRENT!Z23642</f>
        <v>0</v>
      </c>
      <c r="X1142" s="50">
        <f>[1]consoCURRENT!AA23642</f>
        <v>0</v>
      </c>
      <c r="Y1142" s="50">
        <f>[1]consoCURRENT!AB23642</f>
        <v>0</v>
      </c>
      <c r="Z1142" s="50">
        <f>SUM(M1142:Y1142)</f>
        <v>0</v>
      </c>
      <c r="AA1142" s="50">
        <f>D1142-Z1142</f>
        <v>0</v>
      </c>
      <c r="AB1142" s="51"/>
      <c r="AC1142" s="50"/>
    </row>
    <row r="1143" spans="1:29" s="34" customFormat="1" ht="18" customHeight="1" x14ac:dyDescent="0.2">
      <c r="A1143" s="37" t="s">
        <v>37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>SUM(M1143:Y1143)</f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38</v>
      </c>
      <c r="B1144" s="40">
        <f t="shared" ref="B1144:AA1144" si="249">SUM(B1140:B1143)</f>
        <v>1253563000</v>
      </c>
      <c r="C1144" s="40">
        <f t="shared" si="249"/>
        <v>-1630682</v>
      </c>
      <c r="D1144" s="40">
        <f t="shared" si="249"/>
        <v>1251932318</v>
      </c>
      <c r="E1144" s="40">
        <f t="shared" si="249"/>
        <v>2550549.09</v>
      </c>
      <c r="F1144" s="40">
        <f t="shared" si="249"/>
        <v>666547574.21000004</v>
      </c>
      <c r="G1144" s="40">
        <f t="shared" si="249"/>
        <v>0</v>
      </c>
      <c r="H1144" s="40">
        <f t="shared" si="249"/>
        <v>0</v>
      </c>
      <c r="I1144" s="40">
        <f t="shared" si="249"/>
        <v>0</v>
      </c>
      <c r="J1144" s="40">
        <f t="shared" si="249"/>
        <v>0</v>
      </c>
      <c r="K1144" s="40">
        <f t="shared" si="249"/>
        <v>0</v>
      </c>
      <c r="L1144" s="40">
        <f t="shared" si="249"/>
        <v>0</v>
      </c>
      <c r="M1144" s="40">
        <f t="shared" si="249"/>
        <v>0</v>
      </c>
      <c r="N1144" s="40">
        <f t="shared" si="249"/>
        <v>1991900.15</v>
      </c>
      <c r="O1144" s="40">
        <f t="shared" si="249"/>
        <v>334194.62</v>
      </c>
      <c r="P1144" s="40">
        <f t="shared" si="249"/>
        <v>224454.32</v>
      </c>
      <c r="Q1144" s="40">
        <f t="shared" si="249"/>
        <v>616877490.69000006</v>
      </c>
      <c r="R1144" s="40">
        <f t="shared" si="249"/>
        <v>1688244.47</v>
      </c>
      <c r="S1144" s="40">
        <f t="shared" si="249"/>
        <v>47981839.049999997</v>
      </c>
      <c r="T1144" s="40">
        <f t="shared" si="249"/>
        <v>0</v>
      </c>
      <c r="U1144" s="40">
        <f t="shared" si="249"/>
        <v>0</v>
      </c>
      <c r="V1144" s="40">
        <f t="shared" si="249"/>
        <v>0</v>
      </c>
      <c r="W1144" s="40">
        <f t="shared" si="249"/>
        <v>0</v>
      </c>
      <c r="X1144" s="40">
        <f t="shared" si="249"/>
        <v>0</v>
      </c>
      <c r="Y1144" s="40">
        <f t="shared" si="249"/>
        <v>0</v>
      </c>
      <c r="Z1144" s="40">
        <f t="shared" si="249"/>
        <v>669098123.29999995</v>
      </c>
      <c r="AA1144" s="40">
        <f t="shared" si="249"/>
        <v>582834194.70000005</v>
      </c>
      <c r="AB1144" s="41">
        <f>Z1144/D1144</f>
        <v>0.53445231318008035</v>
      </c>
      <c r="AC1144" s="33"/>
    </row>
    <row r="1145" spans="1:29" s="34" customFormat="1" ht="14.45" customHeight="1" x14ac:dyDescent="0.25">
      <c r="A1145" s="42" t="s">
        <v>39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40</v>
      </c>
      <c r="B1146" s="40">
        <f t="shared" ref="B1146:AA1146" si="250">B1145+B1144</f>
        <v>1253563000</v>
      </c>
      <c r="C1146" s="40">
        <f t="shared" si="250"/>
        <v>-1630682</v>
      </c>
      <c r="D1146" s="40">
        <f t="shared" si="250"/>
        <v>1251932318</v>
      </c>
      <c r="E1146" s="40">
        <f t="shared" si="250"/>
        <v>2550549.09</v>
      </c>
      <c r="F1146" s="40">
        <f t="shared" si="250"/>
        <v>666547574.21000004</v>
      </c>
      <c r="G1146" s="40">
        <f t="shared" si="250"/>
        <v>0</v>
      </c>
      <c r="H1146" s="40">
        <f t="shared" si="250"/>
        <v>0</v>
      </c>
      <c r="I1146" s="40">
        <f t="shared" si="250"/>
        <v>0</v>
      </c>
      <c r="J1146" s="40">
        <f t="shared" si="250"/>
        <v>0</v>
      </c>
      <c r="K1146" s="40">
        <f t="shared" si="250"/>
        <v>0</v>
      </c>
      <c r="L1146" s="40">
        <f t="shared" si="250"/>
        <v>0</v>
      </c>
      <c r="M1146" s="40">
        <f t="shared" si="250"/>
        <v>0</v>
      </c>
      <c r="N1146" s="40">
        <f t="shared" si="250"/>
        <v>1991900.15</v>
      </c>
      <c r="O1146" s="40">
        <f t="shared" si="250"/>
        <v>334194.62</v>
      </c>
      <c r="P1146" s="40">
        <f t="shared" si="250"/>
        <v>224454.32</v>
      </c>
      <c r="Q1146" s="40">
        <f t="shared" si="250"/>
        <v>616877490.69000006</v>
      </c>
      <c r="R1146" s="40">
        <f t="shared" si="250"/>
        <v>1688244.47</v>
      </c>
      <c r="S1146" s="40">
        <f t="shared" si="250"/>
        <v>47981839.049999997</v>
      </c>
      <c r="T1146" s="40">
        <f t="shared" si="250"/>
        <v>0</v>
      </c>
      <c r="U1146" s="40">
        <f t="shared" si="250"/>
        <v>0</v>
      </c>
      <c r="V1146" s="40">
        <f t="shared" si="250"/>
        <v>0</v>
      </c>
      <c r="W1146" s="40">
        <f t="shared" si="250"/>
        <v>0</v>
      </c>
      <c r="X1146" s="40">
        <f t="shared" si="250"/>
        <v>0</v>
      </c>
      <c r="Y1146" s="40">
        <f t="shared" si="250"/>
        <v>0</v>
      </c>
      <c r="Z1146" s="40">
        <f t="shared" si="250"/>
        <v>669098123.29999995</v>
      </c>
      <c r="AA1146" s="40">
        <f t="shared" si="250"/>
        <v>582834194.70000005</v>
      </c>
      <c r="AB1146" s="41">
        <f>Z1146/D1146</f>
        <v>0.53445231318008035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7" t="s">
        <v>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34</v>
      </c>
      <c r="B1150" s="32">
        <f>[1]consoCURRENT!E23736</f>
        <v>1334000</v>
      </c>
      <c r="C1150" s="32">
        <f>[1]consoCURRENT!F23736</f>
        <v>0</v>
      </c>
      <c r="D1150" s="32">
        <f>[1]consoCURRENT!G23736</f>
        <v>1334000</v>
      </c>
      <c r="E1150" s="32">
        <f>[1]consoCURRENT!H23736</f>
        <v>281956.33999999997</v>
      </c>
      <c r="F1150" s="32">
        <f>[1]consoCURRENT!I23736</f>
        <v>320502.13</v>
      </c>
      <c r="G1150" s="32">
        <f>[1]consoCURRENT!J23736</f>
        <v>0</v>
      </c>
      <c r="H1150" s="32">
        <f>[1]consoCURRENT!K23736</f>
        <v>0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82808.160000000003</v>
      </c>
      <c r="O1150" s="32">
        <f>[1]consoCURRENT!R23736</f>
        <v>84849.459999999992</v>
      </c>
      <c r="P1150" s="32">
        <f>[1]consoCURRENT!S23736</f>
        <v>114298.72</v>
      </c>
      <c r="Q1150" s="32">
        <f>[1]consoCURRENT!T23736</f>
        <v>88751.66</v>
      </c>
      <c r="R1150" s="32">
        <f>[1]consoCURRENT!U23736</f>
        <v>160051</v>
      </c>
      <c r="S1150" s="32">
        <f>[1]consoCURRENT!V23736</f>
        <v>71699.47</v>
      </c>
      <c r="T1150" s="32">
        <f>[1]consoCURRENT!W23736</f>
        <v>0</v>
      </c>
      <c r="U1150" s="32">
        <f>[1]consoCURRENT!X23736</f>
        <v>0</v>
      </c>
      <c r="V1150" s="32">
        <f>[1]consoCURRENT!Y23736</f>
        <v>0</v>
      </c>
      <c r="W1150" s="32">
        <f>[1]consoCURRENT!Z23736</f>
        <v>0</v>
      </c>
      <c r="X1150" s="32">
        <f>[1]consoCURRENT!AA23736</f>
        <v>0</v>
      </c>
      <c r="Y1150" s="32">
        <f>[1]consoCURRENT!AB23736</f>
        <v>0</v>
      </c>
      <c r="Z1150" s="32">
        <f>SUM(M1150:Y1150)</f>
        <v>602458.47</v>
      </c>
      <c r="AA1150" s="32">
        <f>D1150-Z1150</f>
        <v>731541.53</v>
      </c>
      <c r="AB1150" s="38">
        <f>Z1150/D1150</f>
        <v>0.45161804347826084</v>
      </c>
      <c r="AC1150" s="33"/>
    </row>
    <row r="1151" spans="1:29" s="34" customFormat="1" ht="18" customHeight="1" x14ac:dyDescent="0.2">
      <c r="A1151" s="37" t="s">
        <v>35</v>
      </c>
      <c r="B1151" s="32">
        <f>[1]consoCURRENT!E23849</f>
        <v>642085000</v>
      </c>
      <c r="C1151" s="32">
        <f>[1]consoCURRENT!F23849</f>
        <v>-907052</v>
      </c>
      <c r="D1151" s="32">
        <f>[1]consoCURRENT!G23849</f>
        <v>641177948</v>
      </c>
      <c r="E1151" s="32">
        <f>[1]consoCURRENT!H23849</f>
        <v>187756562.44999999</v>
      </c>
      <c r="F1151" s="32">
        <f>[1]consoCURRENT!I23849</f>
        <v>127998238.94</v>
      </c>
      <c r="G1151" s="32">
        <f>[1]consoCURRENT!J23849</f>
        <v>0</v>
      </c>
      <c r="H1151" s="32">
        <f>[1]consoCURRENT!K23849</f>
        <v>0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153027.91</v>
      </c>
      <c r="O1151" s="32">
        <f>[1]consoCURRENT!R23849</f>
        <v>1261337.8900000001</v>
      </c>
      <c r="P1151" s="32">
        <f>[1]consoCURRENT!S23849</f>
        <v>186342196.65000001</v>
      </c>
      <c r="Q1151" s="32">
        <f>[1]consoCURRENT!T23849</f>
        <v>-49647286.789999999</v>
      </c>
      <c r="R1151" s="32">
        <f>[1]consoCURRENT!U23849</f>
        <v>95806765.170000002</v>
      </c>
      <c r="S1151" s="32">
        <f>[1]consoCURRENT!V23849</f>
        <v>81838760.560000002</v>
      </c>
      <c r="T1151" s="32">
        <f>[1]consoCURRENT!W23849</f>
        <v>0</v>
      </c>
      <c r="U1151" s="32">
        <f>[1]consoCURRENT!X23849</f>
        <v>0</v>
      </c>
      <c r="V1151" s="32">
        <f>[1]consoCURRENT!Y23849</f>
        <v>0</v>
      </c>
      <c r="W1151" s="32">
        <f>[1]consoCURRENT!Z23849</f>
        <v>0</v>
      </c>
      <c r="X1151" s="32">
        <f>[1]consoCURRENT!AA23849</f>
        <v>0</v>
      </c>
      <c r="Y1151" s="32">
        <f>[1]consoCURRENT!AB23849</f>
        <v>0</v>
      </c>
      <c r="Z1151" s="32">
        <f>SUM(M1151:Y1151)</f>
        <v>315754801.39000005</v>
      </c>
      <c r="AA1151" s="32">
        <f>D1151-Z1151</f>
        <v>325423146.60999995</v>
      </c>
      <c r="AB1151" s="38">
        <f>Z1151/D1151</f>
        <v>0.49246048210940663</v>
      </c>
      <c r="AC1151" s="33"/>
    </row>
    <row r="1152" spans="1:29" s="34" customFormat="1" ht="18" customHeight="1" x14ac:dyDescent="0.2">
      <c r="A1152" s="37" t="s">
        <v>36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>SUM(M1152:Y1152)</f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37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>SUM(M1153:Y1153)</f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38</v>
      </c>
      <c r="B1154" s="40">
        <f t="shared" ref="B1154:AA1154" si="251">SUM(B1150:B1153)</f>
        <v>643419000</v>
      </c>
      <c r="C1154" s="40">
        <f t="shared" si="251"/>
        <v>-907052</v>
      </c>
      <c r="D1154" s="40">
        <f t="shared" si="251"/>
        <v>642511948</v>
      </c>
      <c r="E1154" s="40">
        <f t="shared" si="251"/>
        <v>188038518.78999999</v>
      </c>
      <c r="F1154" s="40">
        <f t="shared" si="251"/>
        <v>128318741.06999999</v>
      </c>
      <c r="G1154" s="40">
        <f t="shared" si="251"/>
        <v>0</v>
      </c>
      <c r="H1154" s="40">
        <f t="shared" si="251"/>
        <v>0</v>
      </c>
      <c r="I1154" s="40">
        <f t="shared" si="251"/>
        <v>0</v>
      </c>
      <c r="J1154" s="40">
        <f t="shared" si="251"/>
        <v>0</v>
      </c>
      <c r="K1154" s="40">
        <f t="shared" si="251"/>
        <v>0</v>
      </c>
      <c r="L1154" s="40">
        <f t="shared" si="251"/>
        <v>0</v>
      </c>
      <c r="M1154" s="40">
        <f t="shared" si="251"/>
        <v>0</v>
      </c>
      <c r="N1154" s="40">
        <f t="shared" si="251"/>
        <v>235836.07</v>
      </c>
      <c r="O1154" s="40">
        <f t="shared" si="251"/>
        <v>1346187.35</v>
      </c>
      <c r="P1154" s="40">
        <f t="shared" si="251"/>
        <v>186456495.37</v>
      </c>
      <c r="Q1154" s="40">
        <f t="shared" si="251"/>
        <v>-49558535.130000003</v>
      </c>
      <c r="R1154" s="40">
        <f t="shared" si="251"/>
        <v>95966816.170000002</v>
      </c>
      <c r="S1154" s="40">
        <f t="shared" si="251"/>
        <v>81910460.030000001</v>
      </c>
      <c r="T1154" s="40">
        <f t="shared" si="251"/>
        <v>0</v>
      </c>
      <c r="U1154" s="40">
        <f t="shared" si="251"/>
        <v>0</v>
      </c>
      <c r="V1154" s="40">
        <f t="shared" si="251"/>
        <v>0</v>
      </c>
      <c r="W1154" s="40">
        <f t="shared" si="251"/>
        <v>0</v>
      </c>
      <c r="X1154" s="40">
        <f t="shared" si="251"/>
        <v>0</v>
      </c>
      <c r="Y1154" s="40">
        <f t="shared" si="251"/>
        <v>0</v>
      </c>
      <c r="Z1154" s="40">
        <f t="shared" si="251"/>
        <v>316357259.86000007</v>
      </c>
      <c r="AA1154" s="40">
        <f t="shared" si="251"/>
        <v>326154688.13999993</v>
      </c>
      <c r="AB1154" s="41">
        <f>Z1154/D1154</f>
        <v>0.49237568397716408</v>
      </c>
      <c r="AC1154" s="33"/>
    </row>
    <row r="1155" spans="1:29" s="34" customFormat="1" ht="18" customHeight="1" x14ac:dyDescent="0.25">
      <c r="A1155" s="42" t="s">
        <v>39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40</v>
      </c>
      <c r="B1156" s="40">
        <f t="shared" ref="B1156:AA1156" si="252">B1155+B1154</f>
        <v>643419000</v>
      </c>
      <c r="C1156" s="40">
        <f t="shared" si="252"/>
        <v>-907052</v>
      </c>
      <c r="D1156" s="40">
        <f t="shared" si="252"/>
        <v>642511948</v>
      </c>
      <c r="E1156" s="40">
        <f t="shared" si="252"/>
        <v>188038518.78999999</v>
      </c>
      <c r="F1156" s="40">
        <f t="shared" si="252"/>
        <v>128318741.06999999</v>
      </c>
      <c r="G1156" s="40">
        <f t="shared" si="252"/>
        <v>0</v>
      </c>
      <c r="H1156" s="40">
        <f t="shared" si="252"/>
        <v>0</v>
      </c>
      <c r="I1156" s="40">
        <f t="shared" si="252"/>
        <v>0</v>
      </c>
      <c r="J1156" s="40">
        <f t="shared" si="252"/>
        <v>0</v>
      </c>
      <c r="K1156" s="40">
        <f t="shared" si="252"/>
        <v>0</v>
      </c>
      <c r="L1156" s="40">
        <f t="shared" si="252"/>
        <v>0</v>
      </c>
      <c r="M1156" s="40">
        <f t="shared" si="252"/>
        <v>0</v>
      </c>
      <c r="N1156" s="40">
        <f t="shared" si="252"/>
        <v>235836.07</v>
      </c>
      <c r="O1156" s="40">
        <f t="shared" si="252"/>
        <v>1346187.35</v>
      </c>
      <c r="P1156" s="40">
        <f t="shared" si="252"/>
        <v>186456495.37</v>
      </c>
      <c r="Q1156" s="40">
        <f t="shared" si="252"/>
        <v>-49558535.130000003</v>
      </c>
      <c r="R1156" s="40">
        <f t="shared" si="252"/>
        <v>95966816.170000002</v>
      </c>
      <c r="S1156" s="40">
        <f t="shared" si="252"/>
        <v>81910460.030000001</v>
      </c>
      <c r="T1156" s="40">
        <f t="shared" si="252"/>
        <v>0</v>
      </c>
      <c r="U1156" s="40">
        <f t="shared" si="252"/>
        <v>0</v>
      </c>
      <c r="V1156" s="40">
        <f t="shared" si="252"/>
        <v>0</v>
      </c>
      <c r="W1156" s="40">
        <f t="shared" si="252"/>
        <v>0</v>
      </c>
      <c r="X1156" s="40">
        <f t="shared" si="252"/>
        <v>0</v>
      </c>
      <c r="Y1156" s="40">
        <f t="shared" si="252"/>
        <v>0</v>
      </c>
      <c r="Z1156" s="40">
        <f t="shared" si="252"/>
        <v>316357259.86000007</v>
      </c>
      <c r="AA1156" s="40">
        <f t="shared" si="252"/>
        <v>326154688.13999993</v>
      </c>
      <c r="AB1156" s="41">
        <f>Z1156/D1156</f>
        <v>0.49237568397716408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7" t="s">
        <v>47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34</v>
      </c>
      <c r="B1160" s="32">
        <f>[1]consoCURRENT!E23949</f>
        <v>1334000</v>
      </c>
      <c r="C1160" s="32">
        <f>[1]consoCURRENT!F23949</f>
        <v>0</v>
      </c>
      <c r="D1160" s="32">
        <f>[1]consoCURRENT!G23949</f>
        <v>1334000</v>
      </c>
      <c r="E1160" s="32">
        <f>[1]consoCURRENT!H23949</f>
        <v>159734.39000000001</v>
      </c>
      <c r="F1160" s="32">
        <f>[1]consoCURRENT!I23949</f>
        <v>122807.5</v>
      </c>
      <c r="G1160" s="32">
        <f>[1]consoCURRENT!J23949</f>
        <v>0</v>
      </c>
      <c r="H1160" s="32">
        <f>[1]consoCURRENT!K23949</f>
        <v>0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83828.81</v>
      </c>
      <c r="O1160" s="32">
        <f>[1]consoCURRENT!R23949</f>
        <v>63905.58</v>
      </c>
      <c r="P1160" s="32">
        <f>[1]consoCURRENT!S23949</f>
        <v>12000</v>
      </c>
      <c r="Q1160" s="32">
        <f>[1]consoCURRENT!T23949</f>
        <v>0</v>
      </c>
      <c r="R1160" s="32">
        <f>[1]consoCURRENT!U23949</f>
        <v>41159.17</v>
      </c>
      <c r="S1160" s="32">
        <f>[1]consoCURRENT!V23949</f>
        <v>81648.33</v>
      </c>
      <c r="T1160" s="32">
        <f>[1]consoCURRENT!W23949</f>
        <v>0</v>
      </c>
      <c r="U1160" s="32">
        <f>[1]consoCURRENT!X23949</f>
        <v>0</v>
      </c>
      <c r="V1160" s="32">
        <f>[1]consoCURRENT!Y23949</f>
        <v>0</v>
      </c>
      <c r="W1160" s="32">
        <f>[1]consoCURRENT!Z23949</f>
        <v>0</v>
      </c>
      <c r="X1160" s="32">
        <f>[1]consoCURRENT!AA23949</f>
        <v>0</v>
      </c>
      <c r="Y1160" s="32">
        <f>[1]consoCURRENT!AB23949</f>
        <v>0</v>
      </c>
      <c r="Z1160" s="32">
        <f>SUM(M1160:Y1160)</f>
        <v>282541.89</v>
      </c>
      <c r="AA1160" s="32">
        <f>D1160-Z1160</f>
        <v>1051458.1099999999</v>
      </c>
      <c r="AB1160" s="38">
        <f>Z1160/D1160</f>
        <v>0.21180051724137933</v>
      </c>
      <c r="AC1160" s="33"/>
    </row>
    <row r="1161" spans="1:29" s="34" customFormat="1" ht="18" customHeight="1" x14ac:dyDescent="0.2">
      <c r="A1161" s="37" t="s">
        <v>35</v>
      </c>
      <c r="B1161" s="32">
        <f>[1]consoCURRENT!E24062</f>
        <v>1889738000</v>
      </c>
      <c r="C1161" s="32">
        <f>[1]consoCURRENT!F24062</f>
        <v>-1349850</v>
      </c>
      <c r="D1161" s="32">
        <f>[1]consoCURRENT!G24062</f>
        <v>1888388150</v>
      </c>
      <c r="E1161" s="32">
        <f>[1]consoCURRENT!H24062</f>
        <v>752825.42999999993</v>
      </c>
      <c r="F1161" s="32">
        <f>[1]consoCURRENT!I24062</f>
        <v>761521727.53999996</v>
      </c>
      <c r="G1161" s="32">
        <f>[1]consoCURRENT!J24062</f>
        <v>0</v>
      </c>
      <c r="H1161" s="32">
        <f>[1]consoCURRENT!K24062</f>
        <v>0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137172.97</v>
      </c>
      <c r="O1161" s="32">
        <f>[1]consoCURRENT!R24062</f>
        <v>407377.61</v>
      </c>
      <c r="P1161" s="32">
        <f>[1]consoCURRENT!S24062</f>
        <v>208274.85</v>
      </c>
      <c r="Q1161" s="32">
        <f>[1]consoCURRENT!T24062</f>
        <v>717710184.89999998</v>
      </c>
      <c r="R1161" s="32">
        <f>[1]consoCURRENT!U24062</f>
        <v>114527.63999999998</v>
      </c>
      <c r="S1161" s="32">
        <f>[1]consoCURRENT!V24062</f>
        <v>43697015</v>
      </c>
      <c r="T1161" s="32">
        <f>[1]consoCURRENT!W24062</f>
        <v>0</v>
      </c>
      <c r="U1161" s="32">
        <f>[1]consoCURRENT!X24062</f>
        <v>0</v>
      </c>
      <c r="V1161" s="32">
        <f>[1]consoCURRENT!Y24062</f>
        <v>0</v>
      </c>
      <c r="W1161" s="32">
        <f>[1]consoCURRENT!Z24062</f>
        <v>0</v>
      </c>
      <c r="X1161" s="32">
        <f>[1]consoCURRENT!AA24062</f>
        <v>0</v>
      </c>
      <c r="Y1161" s="32">
        <f>[1]consoCURRENT!AB24062</f>
        <v>0</v>
      </c>
      <c r="Z1161" s="32">
        <f>SUM(M1161:Y1161)</f>
        <v>762274552.96999991</v>
      </c>
      <c r="AA1161" s="32">
        <f>D1161-Z1161</f>
        <v>1126113597.0300002</v>
      </c>
      <c r="AB1161" s="38">
        <f>Z1161/D1161</f>
        <v>0.40366412645090993</v>
      </c>
      <c r="AC1161" s="33"/>
    </row>
    <row r="1162" spans="1:29" s="34" customFormat="1" ht="18" customHeight="1" x14ac:dyDescent="0.2">
      <c r="A1162" s="37" t="s">
        <v>36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>SUM(M1162:Y1162)</f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37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>SUM(M1163:Y1163)</f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38</v>
      </c>
      <c r="B1164" s="40">
        <f t="shared" ref="B1164:AA1164" si="253">SUM(B1160:B1163)</f>
        <v>1891072000</v>
      </c>
      <c r="C1164" s="40">
        <f t="shared" si="253"/>
        <v>-1349850</v>
      </c>
      <c r="D1164" s="40">
        <f t="shared" si="253"/>
        <v>1889722150</v>
      </c>
      <c r="E1164" s="40">
        <f t="shared" si="253"/>
        <v>912559.82</v>
      </c>
      <c r="F1164" s="40">
        <f t="shared" si="253"/>
        <v>761644535.03999996</v>
      </c>
      <c r="G1164" s="40">
        <f t="shared" si="253"/>
        <v>0</v>
      </c>
      <c r="H1164" s="40">
        <f t="shared" si="253"/>
        <v>0</v>
      </c>
      <c r="I1164" s="40">
        <f t="shared" si="253"/>
        <v>0</v>
      </c>
      <c r="J1164" s="40">
        <f t="shared" si="253"/>
        <v>0</v>
      </c>
      <c r="K1164" s="40">
        <f t="shared" si="253"/>
        <v>0</v>
      </c>
      <c r="L1164" s="40">
        <f t="shared" si="253"/>
        <v>0</v>
      </c>
      <c r="M1164" s="40">
        <f t="shared" si="253"/>
        <v>0</v>
      </c>
      <c r="N1164" s="40">
        <f t="shared" si="253"/>
        <v>221001.78</v>
      </c>
      <c r="O1164" s="40">
        <f t="shared" si="253"/>
        <v>471283.19</v>
      </c>
      <c r="P1164" s="40">
        <f t="shared" si="253"/>
        <v>220274.85</v>
      </c>
      <c r="Q1164" s="40">
        <f t="shared" si="253"/>
        <v>717710184.89999998</v>
      </c>
      <c r="R1164" s="40">
        <f t="shared" si="253"/>
        <v>155686.81</v>
      </c>
      <c r="S1164" s="40">
        <f t="shared" si="253"/>
        <v>43778663.329999998</v>
      </c>
      <c r="T1164" s="40">
        <f t="shared" si="253"/>
        <v>0</v>
      </c>
      <c r="U1164" s="40">
        <f t="shared" si="253"/>
        <v>0</v>
      </c>
      <c r="V1164" s="40">
        <f t="shared" si="253"/>
        <v>0</v>
      </c>
      <c r="W1164" s="40">
        <f t="shared" si="253"/>
        <v>0</v>
      </c>
      <c r="X1164" s="40">
        <f t="shared" si="253"/>
        <v>0</v>
      </c>
      <c r="Y1164" s="40">
        <f t="shared" si="253"/>
        <v>0</v>
      </c>
      <c r="Z1164" s="40">
        <f t="shared" si="253"/>
        <v>762557094.8599999</v>
      </c>
      <c r="AA1164" s="40">
        <f t="shared" si="253"/>
        <v>1127165055.1400001</v>
      </c>
      <c r="AB1164" s="41">
        <f>Z1164/D1164</f>
        <v>0.40352868534667907</v>
      </c>
      <c r="AC1164" s="33"/>
    </row>
    <row r="1165" spans="1:29" s="34" customFormat="1" ht="18" customHeight="1" x14ac:dyDescent="0.25">
      <c r="A1165" s="42" t="s">
        <v>39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40</v>
      </c>
      <c r="B1166" s="40">
        <f t="shared" ref="B1166:AA1166" si="254">B1165+B1164</f>
        <v>1891072000</v>
      </c>
      <c r="C1166" s="40">
        <f t="shared" si="254"/>
        <v>-1349850</v>
      </c>
      <c r="D1166" s="40">
        <f t="shared" si="254"/>
        <v>1889722150</v>
      </c>
      <c r="E1166" s="40">
        <f t="shared" si="254"/>
        <v>912559.82</v>
      </c>
      <c r="F1166" s="40">
        <f t="shared" si="254"/>
        <v>761644535.03999996</v>
      </c>
      <c r="G1166" s="40">
        <f t="shared" si="254"/>
        <v>0</v>
      </c>
      <c r="H1166" s="40">
        <f t="shared" si="254"/>
        <v>0</v>
      </c>
      <c r="I1166" s="40">
        <f t="shared" si="254"/>
        <v>0</v>
      </c>
      <c r="J1166" s="40">
        <f t="shared" si="254"/>
        <v>0</v>
      </c>
      <c r="K1166" s="40">
        <f t="shared" si="254"/>
        <v>0</v>
      </c>
      <c r="L1166" s="40">
        <f t="shared" si="254"/>
        <v>0</v>
      </c>
      <c r="M1166" s="40">
        <f t="shared" si="254"/>
        <v>0</v>
      </c>
      <c r="N1166" s="40">
        <f t="shared" si="254"/>
        <v>221001.78</v>
      </c>
      <c r="O1166" s="40">
        <f t="shared" si="254"/>
        <v>471283.19</v>
      </c>
      <c r="P1166" s="40">
        <f t="shared" si="254"/>
        <v>220274.85</v>
      </c>
      <c r="Q1166" s="40">
        <f t="shared" si="254"/>
        <v>717710184.89999998</v>
      </c>
      <c r="R1166" s="40">
        <f t="shared" si="254"/>
        <v>155686.81</v>
      </c>
      <c r="S1166" s="40">
        <f t="shared" si="254"/>
        <v>43778663.329999998</v>
      </c>
      <c r="T1166" s="40">
        <f t="shared" si="254"/>
        <v>0</v>
      </c>
      <c r="U1166" s="40">
        <f t="shared" si="254"/>
        <v>0</v>
      </c>
      <c r="V1166" s="40">
        <f t="shared" si="254"/>
        <v>0</v>
      </c>
      <c r="W1166" s="40">
        <f t="shared" si="254"/>
        <v>0</v>
      </c>
      <c r="X1166" s="40">
        <f t="shared" si="254"/>
        <v>0</v>
      </c>
      <c r="Y1166" s="40">
        <f t="shared" si="254"/>
        <v>0</v>
      </c>
      <c r="Z1166" s="40">
        <f t="shared" si="254"/>
        <v>762557094.8599999</v>
      </c>
      <c r="AA1166" s="40">
        <f t="shared" si="254"/>
        <v>1127165055.1400001</v>
      </c>
      <c r="AB1166" s="41">
        <f>Z1166/D1166</f>
        <v>0.40352868534667907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7" t="s">
        <v>48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34</v>
      </c>
      <c r="B1170" s="32">
        <f>[1]consoCURRENT!E24162</f>
        <v>1334000</v>
      </c>
      <c r="C1170" s="32">
        <f>[1]consoCURRENT!F24162</f>
        <v>0</v>
      </c>
      <c r="D1170" s="32">
        <f>[1]consoCURRENT!G24162</f>
        <v>1334000</v>
      </c>
      <c r="E1170" s="32">
        <f>[1]consoCURRENT!H24162</f>
        <v>282531</v>
      </c>
      <c r="F1170" s="32">
        <f>[1]consoCURRENT!I24162</f>
        <v>394532.22</v>
      </c>
      <c r="G1170" s="32">
        <f>[1]consoCURRENT!J24162</f>
        <v>0</v>
      </c>
      <c r="H1170" s="32">
        <f>[1]consoCURRENT!K24162</f>
        <v>0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83828.81</v>
      </c>
      <c r="O1170" s="32">
        <f>[1]consoCURRENT!R24162</f>
        <v>83828.81</v>
      </c>
      <c r="P1170" s="32">
        <f>[1]consoCURRENT!S24162</f>
        <v>114873.38</v>
      </c>
      <c r="Q1170" s="32">
        <f>[1]consoCURRENT!T24162</f>
        <v>77874</v>
      </c>
      <c r="R1170" s="32">
        <f>[1]consoCURRENT!U24162</f>
        <v>-6000</v>
      </c>
      <c r="S1170" s="32">
        <f>[1]consoCURRENT!V24162</f>
        <v>322658.21999999997</v>
      </c>
      <c r="T1170" s="32">
        <f>[1]consoCURRENT!W24162</f>
        <v>0</v>
      </c>
      <c r="U1170" s="32">
        <f>[1]consoCURRENT!X24162</f>
        <v>0</v>
      </c>
      <c r="V1170" s="32">
        <f>[1]consoCURRENT!Y24162</f>
        <v>0</v>
      </c>
      <c r="W1170" s="32">
        <f>[1]consoCURRENT!Z24162</f>
        <v>0</v>
      </c>
      <c r="X1170" s="32">
        <f>[1]consoCURRENT!AA24162</f>
        <v>0</v>
      </c>
      <c r="Y1170" s="32">
        <f>[1]consoCURRENT!AB24162</f>
        <v>0</v>
      </c>
      <c r="Z1170" s="32">
        <f>SUM(M1170:Y1170)</f>
        <v>677063.22</v>
      </c>
      <c r="AA1170" s="32">
        <f>D1170-Z1170</f>
        <v>656936.78</v>
      </c>
      <c r="AB1170" s="38">
        <f>Z1170/D1170</f>
        <v>0.50754364317841072</v>
      </c>
      <c r="AC1170" s="33"/>
    </row>
    <row r="1171" spans="1:29" s="34" customFormat="1" ht="18" customHeight="1" x14ac:dyDescent="0.2">
      <c r="A1171" s="37" t="s">
        <v>35</v>
      </c>
      <c r="B1171" s="32">
        <f>[1]consoCURRENT!E24275</f>
        <v>1149114000</v>
      </c>
      <c r="C1171" s="32">
        <f>[1]consoCURRENT!F24275</f>
        <v>-622000</v>
      </c>
      <c r="D1171" s="32">
        <f>[1]consoCURRENT!G24275</f>
        <v>1148492000</v>
      </c>
      <c r="E1171" s="32">
        <f>[1]consoCURRENT!H24275</f>
        <v>3707052.9099999997</v>
      </c>
      <c r="F1171" s="32">
        <f>[1]consoCURRENT!I24275</f>
        <v>487680960.81999999</v>
      </c>
      <c r="G1171" s="32">
        <f>[1]consoCURRENT!J24275</f>
        <v>0</v>
      </c>
      <c r="H1171" s="32">
        <f>[1]consoCURRENT!K24275</f>
        <v>0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405889</v>
      </c>
      <c r="O1171" s="32">
        <f>[1]consoCURRENT!R24275</f>
        <v>1306006.77</v>
      </c>
      <c r="P1171" s="32">
        <f>[1]consoCURRENT!S24275</f>
        <v>1995157.14</v>
      </c>
      <c r="Q1171" s="32">
        <f>[1]consoCURRENT!T24275</f>
        <v>487945237.24000001</v>
      </c>
      <c r="R1171" s="32">
        <f>[1]consoCURRENT!U24275</f>
        <v>465740.14</v>
      </c>
      <c r="S1171" s="32">
        <f>[1]consoCURRENT!V24275</f>
        <v>-730016.56</v>
      </c>
      <c r="T1171" s="32">
        <f>[1]consoCURRENT!W24275</f>
        <v>0</v>
      </c>
      <c r="U1171" s="32">
        <f>[1]consoCURRENT!X24275</f>
        <v>0</v>
      </c>
      <c r="V1171" s="32">
        <f>[1]consoCURRENT!Y24275</f>
        <v>0</v>
      </c>
      <c r="W1171" s="32">
        <f>[1]consoCURRENT!Z24275</f>
        <v>0</v>
      </c>
      <c r="X1171" s="32">
        <f>[1]consoCURRENT!AA24275</f>
        <v>0</v>
      </c>
      <c r="Y1171" s="32">
        <f>[1]consoCURRENT!AB24275</f>
        <v>0</v>
      </c>
      <c r="Z1171" s="32">
        <f>SUM(M1171:Y1171)</f>
        <v>491388013.73000002</v>
      </c>
      <c r="AA1171" s="32">
        <f>D1171-Z1171</f>
        <v>657103986.26999998</v>
      </c>
      <c r="AB1171" s="38">
        <f>Z1171/D1171</f>
        <v>0.42785497306903314</v>
      </c>
      <c r="AC1171" s="33"/>
    </row>
    <row r="1172" spans="1:29" s="34" customFormat="1" ht="18" customHeight="1" x14ac:dyDescent="0.2">
      <c r="A1172" s="37" t="s">
        <v>36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>SUM(M1172:Y1172)</f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37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>SUM(M1173:Y1173)</f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38</v>
      </c>
      <c r="B1174" s="40">
        <f t="shared" ref="B1174:AA1174" si="255">SUM(B1170:B1173)</f>
        <v>1150448000</v>
      </c>
      <c r="C1174" s="40">
        <f t="shared" si="255"/>
        <v>-622000</v>
      </c>
      <c r="D1174" s="40">
        <f t="shared" si="255"/>
        <v>1149826000</v>
      </c>
      <c r="E1174" s="40">
        <f t="shared" si="255"/>
        <v>3989583.9099999997</v>
      </c>
      <c r="F1174" s="40">
        <f t="shared" si="255"/>
        <v>488075493.04000002</v>
      </c>
      <c r="G1174" s="40">
        <f t="shared" si="255"/>
        <v>0</v>
      </c>
      <c r="H1174" s="40">
        <f t="shared" si="255"/>
        <v>0</v>
      </c>
      <c r="I1174" s="40">
        <f t="shared" si="255"/>
        <v>0</v>
      </c>
      <c r="J1174" s="40">
        <f t="shared" si="255"/>
        <v>0</v>
      </c>
      <c r="K1174" s="40">
        <f t="shared" si="255"/>
        <v>0</v>
      </c>
      <c r="L1174" s="40">
        <f t="shared" si="255"/>
        <v>0</v>
      </c>
      <c r="M1174" s="40">
        <f t="shared" si="255"/>
        <v>0</v>
      </c>
      <c r="N1174" s="40">
        <f t="shared" si="255"/>
        <v>489717.81</v>
      </c>
      <c r="O1174" s="40">
        <f t="shared" si="255"/>
        <v>1389835.58</v>
      </c>
      <c r="P1174" s="40">
        <f t="shared" si="255"/>
        <v>2110030.52</v>
      </c>
      <c r="Q1174" s="40">
        <f t="shared" si="255"/>
        <v>488023111.24000001</v>
      </c>
      <c r="R1174" s="40">
        <f t="shared" si="255"/>
        <v>459740.14</v>
      </c>
      <c r="S1174" s="40">
        <f t="shared" si="255"/>
        <v>-407358.34000000008</v>
      </c>
      <c r="T1174" s="40">
        <f t="shared" si="255"/>
        <v>0</v>
      </c>
      <c r="U1174" s="40">
        <f t="shared" si="255"/>
        <v>0</v>
      </c>
      <c r="V1174" s="40">
        <f t="shared" si="255"/>
        <v>0</v>
      </c>
      <c r="W1174" s="40">
        <f t="shared" si="255"/>
        <v>0</v>
      </c>
      <c r="X1174" s="40">
        <f t="shared" si="255"/>
        <v>0</v>
      </c>
      <c r="Y1174" s="40">
        <f t="shared" si="255"/>
        <v>0</v>
      </c>
      <c r="Z1174" s="40">
        <f t="shared" si="255"/>
        <v>492065076.95000005</v>
      </c>
      <c r="AA1174" s="40">
        <f t="shared" si="255"/>
        <v>657760923.04999995</v>
      </c>
      <c r="AB1174" s="41">
        <f>Z1174/D1174</f>
        <v>0.42794742591487761</v>
      </c>
      <c r="AC1174" s="33"/>
    </row>
    <row r="1175" spans="1:29" s="34" customFormat="1" ht="18" customHeight="1" x14ac:dyDescent="0.25">
      <c r="A1175" s="42" t="s">
        <v>39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40</v>
      </c>
      <c r="B1176" s="40">
        <f t="shared" ref="B1176:AA1176" si="256">B1175+B1174</f>
        <v>1150448000</v>
      </c>
      <c r="C1176" s="40">
        <f t="shared" si="256"/>
        <v>-622000</v>
      </c>
      <c r="D1176" s="40">
        <f t="shared" si="256"/>
        <v>1149826000</v>
      </c>
      <c r="E1176" s="40">
        <f t="shared" si="256"/>
        <v>3989583.9099999997</v>
      </c>
      <c r="F1176" s="40">
        <f t="shared" si="256"/>
        <v>488075493.04000002</v>
      </c>
      <c r="G1176" s="40">
        <f t="shared" si="256"/>
        <v>0</v>
      </c>
      <c r="H1176" s="40">
        <f t="shared" si="256"/>
        <v>0</v>
      </c>
      <c r="I1176" s="40">
        <f t="shared" si="256"/>
        <v>0</v>
      </c>
      <c r="J1176" s="40">
        <f t="shared" si="256"/>
        <v>0</v>
      </c>
      <c r="K1176" s="40">
        <f t="shared" si="256"/>
        <v>0</v>
      </c>
      <c r="L1176" s="40">
        <f t="shared" si="256"/>
        <v>0</v>
      </c>
      <c r="M1176" s="40">
        <f t="shared" si="256"/>
        <v>0</v>
      </c>
      <c r="N1176" s="40">
        <f t="shared" si="256"/>
        <v>489717.81</v>
      </c>
      <c r="O1176" s="40">
        <f t="shared" si="256"/>
        <v>1389835.58</v>
      </c>
      <c r="P1176" s="40">
        <f t="shared" si="256"/>
        <v>2110030.52</v>
      </c>
      <c r="Q1176" s="40">
        <f t="shared" si="256"/>
        <v>488023111.24000001</v>
      </c>
      <c r="R1176" s="40">
        <f t="shared" si="256"/>
        <v>459740.14</v>
      </c>
      <c r="S1176" s="40">
        <f t="shared" si="256"/>
        <v>-407358.34000000008</v>
      </c>
      <c r="T1176" s="40">
        <f t="shared" si="256"/>
        <v>0</v>
      </c>
      <c r="U1176" s="40">
        <f t="shared" si="256"/>
        <v>0</v>
      </c>
      <c r="V1176" s="40">
        <f t="shared" si="256"/>
        <v>0</v>
      </c>
      <c r="W1176" s="40">
        <f t="shared" si="256"/>
        <v>0</v>
      </c>
      <c r="X1176" s="40">
        <f t="shared" si="256"/>
        <v>0</v>
      </c>
      <c r="Y1176" s="40">
        <f t="shared" si="256"/>
        <v>0</v>
      </c>
      <c r="Z1176" s="40">
        <f t="shared" si="256"/>
        <v>492065076.95000005</v>
      </c>
      <c r="AA1176" s="40">
        <f t="shared" si="256"/>
        <v>657760923.04999995</v>
      </c>
      <c r="AB1176" s="41">
        <f>Z1176/D1176</f>
        <v>0.42794742591487761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7" t="s">
        <v>49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34</v>
      </c>
      <c r="B1180" s="32">
        <f>[1]consoCURRENT!E24375</f>
        <v>1334000</v>
      </c>
      <c r="C1180" s="32">
        <f>[1]consoCURRENT!F24375</f>
        <v>0</v>
      </c>
      <c r="D1180" s="32">
        <f>[1]consoCURRENT!G24375</f>
        <v>1334000</v>
      </c>
      <c r="E1180" s="32">
        <f>[1]consoCURRENT!H24375</f>
        <v>516653</v>
      </c>
      <c r="F1180" s="32">
        <f>[1]consoCURRENT!I24375</f>
        <v>113867.9</v>
      </c>
      <c r="G1180" s="32">
        <f>[1]consoCURRENT!J24375</f>
        <v>0</v>
      </c>
      <c r="H1180" s="32">
        <f>[1]consoCURRENT!K24375</f>
        <v>0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454543.81</v>
      </c>
      <c r="O1180" s="32">
        <f>[1]consoCURRENT!R24375</f>
        <v>33806.19</v>
      </c>
      <c r="P1180" s="32">
        <f>[1]consoCURRENT!S24375</f>
        <v>28303</v>
      </c>
      <c r="Q1180" s="32">
        <f>[1]consoCURRENT!T24375</f>
        <v>10303</v>
      </c>
      <c r="R1180" s="32">
        <f>[1]consoCURRENT!U24375</f>
        <v>80261.899999999994</v>
      </c>
      <c r="S1180" s="32">
        <f>[1]consoCURRENT!V24375</f>
        <v>23303</v>
      </c>
      <c r="T1180" s="32">
        <f>[1]consoCURRENT!W24375</f>
        <v>0</v>
      </c>
      <c r="U1180" s="32">
        <f>[1]consoCURRENT!X24375</f>
        <v>0</v>
      </c>
      <c r="V1180" s="32">
        <f>[1]consoCURRENT!Y24375</f>
        <v>0</v>
      </c>
      <c r="W1180" s="32">
        <f>[1]consoCURRENT!Z24375</f>
        <v>0</v>
      </c>
      <c r="X1180" s="32">
        <f>[1]consoCURRENT!AA24375</f>
        <v>0</v>
      </c>
      <c r="Y1180" s="32">
        <f>[1]consoCURRENT!AB24375</f>
        <v>0</v>
      </c>
      <c r="Z1180" s="32">
        <f>SUM(M1180:Y1180)</f>
        <v>630520.9</v>
      </c>
      <c r="AA1180" s="32">
        <f>D1180-Z1180</f>
        <v>703479.1</v>
      </c>
      <c r="AB1180" s="38">
        <f>Z1180/D1180</f>
        <v>0.47265434782608695</v>
      </c>
      <c r="AC1180" s="33"/>
    </row>
    <row r="1181" spans="1:29" s="34" customFormat="1" ht="18" customHeight="1" x14ac:dyDescent="0.2">
      <c r="A1181" s="37" t="s">
        <v>35</v>
      </c>
      <c r="B1181" s="32">
        <f>[1]consoCURRENT!E24488</f>
        <v>1546778000</v>
      </c>
      <c r="C1181" s="32">
        <f>[1]consoCURRENT!F24488</f>
        <v>0</v>
      </c>
      <c r="D1181" s="32">
        <f>[1]consoCURRENT!G24488</f>
        <v>1546778000</v>
      </c>
      <c r="E1181" s="32">
        <f>[1]consoCURRENT!H24488</f>
        <v>114052492.06999999</v>
      </c>
      <c r="F1181" s="32">
        <f>[1]consoCURRENT!I24488</f>
        <v>614850718.78999996</v>
      </c>
      <c r="G1181" s="32">
        <f>[1]consoCURRENT!J24488</f>
        <v>0</v>
      </c>
      <c r="H1181" s="32">
        <f>[1]consoCURRENT!K24488</f>
        <v>0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426337.17</v>
      </c>
      <c r="O1181" s="32">
        <f>[1]consoCURRENT!R24488</f>
        <v>1715482.95</v>
      </c>
      <c r="P1181" s="32">
        <f>[1]consoCURRENT!S24488</f>
        <v>111910671.95</v>
      </c>
      <c r="Q1181" s="32">
        <f>[1]consoCURRENT!T24488</f>
        <v>614019573.39999998</v>
      </c>
      <c r="R1181" s="32">
        <f>[1]consoCURRENT!U24488</f>
        <v>369129.96</v>
      </c>
      <c r="S1181" s="32">
        <f>[1]consoCURRENT!V24488</f>
        <v>462015.43000000005</v>
      </c>
      <c r="T1181" s="32">
        <f>[1]consoCURRENT!W24488</f>
        <v>0</v>
      </c>
      <c r="U1181" s="32">
        <f>[1]consoCURRENT!X24488</f>
        <v>0</v>
      </c>
      <c r="V1181" s="32">
        <f>[1]consoCURRENT!Y24488</f>
        <v>0</v>
      </c>
      <c r="W1181" s="32">
        <f>[1]consoCURRENT!Z24488</f>
        <v>0</v>
      </c>
      <c r="X1181" s="32">
        <f>[1]consoCURRENT!AA24488</f>
        <v>0</v>
      </c>
      <c r="Y1181" s="32">
        <f>[1]consoCURRENT!AB24488</f>
        <v>0</v>
      </c>
      <c r="Z1181" s="32">
        <f>SUM(M1181:Y1181)</f>
        <v>728903210.86000001</v>
      </c>
      <c r="AA1181" s="32">
        <f>D1181-Z1181</f>
        <v>817874789.13999999</v>
      </c>
      <c r="AB1181" s="38">
        <f>Z1181/D1181</f>
        <v>0.47123970657715586</v>
      </c>
      <c r="AC1181" s="33"/>
    </row>
    <row r="1182" spans="1:29" s="34" customFormat="1" ht="18" customHeight="1" x14ac:dyDescent="0.2">
      <c r="A1182" s="37" t="s">
        <v>36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>SUM(M1182:Y1182)</f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37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>SUM(M1183:Y1183)</f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38</v>
      </c>
      <c r="B1184" s="40">
        <f t="shared" ref="B1184:AA1184" si="257">SUM(B1180:B1183)</f>
        <v>1548112000</v>
      </c>
      <c r="C1184" s="40">
        <f t="shared" si="257"/>
        <v>0</v>
      </c>
      <c r="D1184" s="40">
        <f t="shared" si="257"/>
        <v>1548112000</v>
      </c>
      <c r="E1184" s="40">
        <f t="shared" si="257"/>
        <v>114569145.06999999</v>
      </c>
      <c r="F1184" s="40">
        <f t="shared" si="257"/>
        <v>614964586.68999994</v>
      </c>
      <c r="G1184" s="40">
        <f t="shared" si="257"/>
        <v>0</v>
      </c>
      <c r="H1184" s="40">
        <f t="shared" si="257"/>
        <v>0</v>
      </c>
      <c r="I1184" s="40">
        <f t="shared" si="257"/>
        <v>0</v>
      </c>
      <c r="J1184" s="40">
        <f t="shared" si="257"/>
        <v>0</v>
      </c>
      <c r="K1184" s="40">
        <f t="shared" si="257"/>
        <v>0</v>
      </c>
      <c r="L1184" s="40">
        <f t="shared" si="257"/>
        <v>0</v>
      </c>
      <c r="M1184" s="40">
        <f t="shared" si="257"/>
        <v>0</v>
      </c>
      <c r="N1184" s="40">
        <f t="shared" si="257"/>
        <v>880880.98</v>
      </c>
      <c r="O1184" s="40">
        <f t="shared" si="257"/>
        <v>1749289.14</v>
      </c>
      <c r="P1184" s="40">
        <f t="shared" si="257"/>
        <v>111938974.95</v>
      </c>
      <c r="Q1184" s="40">
        <f t="shared" si="257"/>
        <v>614029876.39999998</v>
      </c>
      <c r="R1184" s="40">
        <f t="shared" si="257"/>
        <v>449391.86</v>
      </c>
      <c r="S1184" s="40">
        <f t="shared" si="257"/>
        <v>485318.43000000005</v>
      </c>
      <c r="T1184" s="40">
        <f t="shared" si="257"/>
        <v>0</v>
      </c>
      <c r="U1184" s="40">
        <f t="shared" si="257"/>
        <v>0</v>
      </c>
      <c r="V1184" s="40">
        <f t="shared" si="257"/>
        <v>0</v>
      </c>
      <c r="W1184" s="40">
        <f t="shared" si="257"/>
        <v>0</v>
      </c>
      <c r="X1184" s="40">
        <f t="shared" si="257"/>
        <v>0</v>
      </c>
      <c r="Y1184" s="40">
        <f t="shared" si="257"/>
        <v>0</v>
      </c>
      <c r="Z1184" s="40">
        <f t="shared" si="257"/>
        <v>729533731.75999999</v>
      </c>
      <c r="AA1184" s="40">
        <f t="shared" si="257"/>
        <v>818578268.24000001</v>
      </c>
      <c r="AB1184" s="41">
        <f>Z1184/D1184</f>
        <v>0.47124092556610891</v>
      </c>
      <c r="AC1184" s="33"/>
    </row>
    <row r="1185" spans="1:29" s="34" customFormat="1" ht="18" customHeight="1" x14ac:dyDescent="0.25">
      <c r="A1185" s="42" t="s">
        <v>39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40</v>
      </c>
      <c r="B1186" s="40">
        <f t="shared" ref="B1186:AA1186" si="258">B1185+B1184</f>
        <v>1548112000</v>
      </c>
      <c r="C1186" s="40">
        <f t="shared" si="258"/>
        <v>0</v>
      </c>
      <c r="D1186" s="40">
        <f t="shared" si="258"/>
        <v>1548112000</v>
      </c>
      <c r="E1186" s="40">
        <f t="shared" si="258"/>
        <v>114569145.06999999</v>
      </c>
      <c r="F1186" s="40">
        <f t="shared" si="258"/>
        <v>614964586.68999994</v>
      </c>
      <c r="G1186" s="40">
        <f t="shared" si="258"/>
        <v>0</v>
      </c>
      <c r="H1186" s="40">
        <f t="shared" si="258"/>
        <v>0</v>
      </c>
      <c r="I1186" s="40">
        <f t="shared" si="258"/>
        <v>0</v>
      </c>
      <c r="J1186" s="40">
        <f t="shared" si="258"/>
        <v>0</v>
      </c>
      <c r="K1186" s="40">
        <f t="shared" si="258"/>
        <v>0</v>
      </c>
      <c r="L1186" s="40">
        <f t="shared" si="258"/>
        <v>0</v>
      </c>
      <c r="M1186" s="40">
        <f t="shared" si="258"/>
        <v>0</v>
      </c>
      <c r="N1186" s="40">
        <f t="shared" si="258"/>
        <v>880880.98</v>
      </c>
      <c r="O1186" s="40">
        <f t="shared" si="258"/>
        <v>1749289.14</v>
      </c>
      <c r="P1186" s="40">
        <f t="shared" si="258"/>
        <v>111938974.95</v>
      </c>
      <c r="Q1186" s="40">
        <f t="shared" si="258"/>
        <v>614029876.39999998</v>
      </c>
      <c r="R1186" s="40">
        <f t="shared" si="258"/>
        <v>449391.86</v>
      </c>
      <c r="S1186" s="40">
        <f t="shared" si="258"/>
        <v>485318.43000000005</v>
      </c>
      <c r="T1186" s="40">
        <f t="shared" si="258"/>
        <v>0</v>
      </c>
      <c r="U1186" s="40">
        <f t="shared" si="258"/>
        <v>0</v>
      </c>
      <c r="V1186" s="40">
        <f t="shared" si="258"/>
        <v>0</v>
      </c>
      <c r="W1186" s="40">
        <f t="shared" si="258"/>
        <v>0</v>
      </c>
      <c r="X1186" s="40">
        <f t="shared" si="258"/>
        <v>0</v>
      </c>
      <c r="Y1186" s="40">
        <f t="shared" si="258"/>
        <v>0</v>
      </c>
      <c r="Z1186" s="40">
        <f t="shared" si="258"/>
        <v>729533731.75999999</v>
      </c>
      <c r="AA1186" s="40">
        <f t="shared" si="258"/>
        <v>818578268.24000001</v>
      </c>
      <c r="AB1186" s="41">
        <f>Z1186/D1186</f>
        <v>0.47124092556610891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7" t="s">
        <v>50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34</v>
      </c>
      <c r="B1190" s="32">
        <f>[1]consoCURRENT!E24588</f>
        <v>1334000</v>
      </c>
      <c r="C1190" s="32">
        <f>[1]consoCURRENT!F24588</f>
        <v>0</v>
      </c>
      <c r="D1190" s="32">
        <f>[1]consoCURRENT!G24588</f>
        <v>1334000</v>
      </c>
      <c r="E1190" s="32">
        <f>[1]consoCURRENT!H24588</f>
        <v>283756</v>
      </c>
      <c r="F1190" s="32">
        <f>[1]consoCURRENT!I24588</f>
        <v>337711.4</v>
      </c>
      <c r="G1190" s="32">
        <f>[1]consoCURRENT!J24588</f>
        <v>0</v>
      </c>
      <c r="H1190" s="32">
        <f>[1]consoCURRENT!K24588</f>
        <v>0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83828.81</v>
      </c>
      <c r="O1190" s="32">
        <f>[1]consoCURRENT!R24588</f>
        <v>84328.81</v>
      </c>
      <c r="P1190" s="32">
        <f>[1]consoCURRENT!S24588</f>
        <v>115598.38</v>
      </c>
      <c r="Q1190" s="32">
        <f>[1]consoCURRENT!T24588</f>
        <v>88177</v>
      </c>
      <c r="R1190" s="32">
        <f>[1]consoCURRENT!U24588</f>
        <v>160857.4</v>
      </c>
      <c r="S1190" s="32">
        <f>[1]consoCURRENT!V24588</f>
        <v>88677</v>
      </c>
      <c r="T1190" s="32">
        <f>[1]consoCURRENT!W24588</f>
        <v>0</v>
      </c>
      <c r="U1190" s="32">
        <f>[1]consoCURRENT!X24588</f>
        <v>0</v>
      </c>
      <c r="V1190" s="32">
        <f>[1]consoCURRENT!Y24588</f>
        <v>0</v>
      </c>
      <c r="W1190" s="32">
        <f>[1]consoCURRENT!Z24588</f>
        <v>0</v>
      </c>
      <c r="X1190" s="32">
        <f>[1]consoCURRENT!AA24588</f>
        <v>0</v>
      </c>
      <c r="Y1190" s="32">
        <f>[1]consoCURRENT!AB24588</f>
        <v>0</v>
      </c>
      <c r="Z1190" s="32">
        <f>SUM(M1190:Y1190)</f>
        <v>621467.4</v>
      </c>
      <c r="AA1190" s="32">
        <f>D1190-Z1190</f>
        <v>712532.6</v>
      </c>
      <c r="AB1190" s="38">
        <f>Z1190/D1190</f>
        <v>0.46586761619190409</v>
      </c>
      <c r="AC1190" s="33"/>
    </row>
    <row r="1191" spans="1:29" s="34" customFormat="1" ht="18" customHeight="1" x14ac:dyDescent="0.2">
      <c r="A1191" s="37" t="s">
        <v>35</v>
      </c>
      <c r="B1191" s="32">
        <f>[1]consoCURRENT!E24701</f>
        <v>2363538000</v>
      </c>
      <c r="C1191" s="32">
        <f>[1]consoCURRENT!F24701</f>
        <v>-109802400</v>
      </c>
      <c r="D1191" s="32">
        <f>[1]consoCURRENT!G24701</f>
        <v>2253735600</v>
      </c>
      <c r="E1191" s="32">
        <f>[1]consoCURRENT!H24701</f>
        <v>769462154.16999996</v>
      </c>
      <c r="F1191" s="32">
        <f>[1]consoCURRENT!I24701</f>
        <v>352983982.13999999</v>
      </c>
      <c r="G1191" s="32">
        <f>[1]consoCURRENT!J24701</f>
        <v>0</v>
      </c>
      <c r="H1191" s="32">
        <f>[1]consoCURRENT!K24701</f>
        <v>0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1315941.73</v>
      </c>
      <c r="O1191" s="32">
        <f>[1]consoCURRENT!R24701</f>
        <v>2991138.6</v>
      </c>
      <c r="P1191" s="32">
        <f>[1]consoCURRENT!S24701</f>
        <v>765155073.83999991</v>
      </c>
      <c r="Q1191" s="32">
        <f>[1]consoCURRENT!T24701</f>
        <v>342173598.94</v>
      </c>
      <c r="R1191" s="32">
        <f>[1]consoCURRENT!U24701</f>
        <v>264079.42000000004</v>
      </c>
      <c r="S1191" s="32">
        <f>[1]consoCURRENT!V24701</f>
        <v>10546303.779999999</v>
      </c>
      <c r="T1191" s="32">
        <f>[1]consoCURRENT!W24701</f>
        <v>0</v>
      </c>
      <c r="U1191" s="32">
        <f>[1]consoCURRENT!X24701</f>
        <v>0</v>
      </c>
      <c r="V1191" s="32">
        <f>[1]consoCURRENT!Y24701</f>
        <v>0</v>
      </c>
      <c r="W1191" s="32">
        <f>[1]consoCURRENT!Z24701</f>
        <v>0</v>
      </c>
      <c r="X1191" s="32">
        <f>[1]consoCURRENT!AA24701</f>
        <v>0</v>
      </c>
      <c r="Y1191" s="32">
        <f>[1]consoCURRENT!AB24701</f>
        <v>0</v>
      </c>
      <c r="Z1191" s="32">
        <f>SUM(M1191:Y1191)</f>
        <v>1122446136.3099999</v>
      </c>
      <c r="AA1191" s="32">
        <f>D1191-Z1191</f>
        <v>1131289463.6900001</v>
      </c>
      <c r="AB1191" s="38">
        <f>Z1191/D1191</f>
        <v>0.49803807345901618</v>
      </c>
      <c r="AC1191" s="33"/>
    </row>
    <row r="1192" spans="1:29" s="34" customFormat="1" ht="18" customHeight="1" x14ac:dyDescent="0.2">
      <c r="A1192" s="37" t="s">
        <v>36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>SUM(M1192:Y1192)</f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37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>SUM(M1193:Y1193)</f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38</v>
      </c>
      <c r="B1194" s="40">
        <f t="shared" ref="B1194:AA1194" si="259">SUM(B1190:B1193)</f>
        <v>2364872000</v>
      </c>
      <c r="C1194" s="40">
        <f t="shared" si="259"/>
        <v>-109802400</v>
      </c>
      <c r="D1194" s="40">
        <f t="shared" si="259"/>
        <v>2255069600</v>
      </c>
      <c r="E1194" s="40">
        <f t="shared" si="259"/>
        <v>769745910.16999996</v>
      </c>
      <c r="F1194" s="40">
        <f t="shared" si="259"/>
        <v>353321693.53999996</v>
      </c>
      <c r="G1194" s="40">
        <f t="shared" si="259"/>
        <v>0</v>
      </c>
      <c r="H1194" s="40">
        <f t="shared" si="259"/>
        <v>0</v>
      </c>
      <c r="I1194" s="40">
        <f t="shared" si="259"/>
        <v>0</v>
      </c>
      <c r="J1194" s="40">
        <f t="shared" si="259"/>
        <v>0</v>
      </c>
      <c r="K1194" s="40">
        <f t="shared" si="259"/>
        <v>0</v>
      </c>
      <c r="L1194" s="40">
        <f t="shared" si="259"/>
        <v>0</v>
      </c>
      <c r="M1194" s="40">
        <f t="shared" si="259"/>
        <v>0</v>
      </c>
      <c r="N1194" s="40">
        <f t="shared" si="259"/>
        <v>1399770.54</v>
      </c>
      <c r="O1194" s="40">
        <f t="shared" si="259"/>
        <v>3075467.41</v>
      </c>
      <c r="P1194" s="40">
        <f t="shared" si="259"/>
        <v>765270672.21999991</v>
      </c>
      <c r="Q1194" s="40">
        <f t="shared" si="259"/>
        <v>342261775.94</v>
      </c>
      <c r="R1194" s="40">
        <f t="shared" si="259"/>
        <v>424936.82000000007</v>
      </c>
      <c r="S1194" s="40">
        <f t="shared" si="259"/>
        <v>10634980.779999999</v>
      </c>
      <c r="T1194" s="40">
        <f t="shared" si="259"/>
        <v>0</v>
      </c>
      <c r="U1194" s="40">
        <f t="shared" si="259"/>
        <v>0</v>
      </c>
      <c r="V1194" s="40">
        <f t="shared" si="259"/>
        <v>0</v>
      </c>
      <c r="W1194" s="40">
        <f t="shared" si="259"/>
        <v>0</v>
      </c>
      <c r="X1194" s="40">
        <f t="shared" si="259"/>
        <v>0</v>
      </c>
      <c r="Y1194" s="40">
        <f t="shared" si="259"/>
        <v>0</v>
      </c>
      <c r="Z1194" s="40">
        <f t="shared" si="259"/>
        <v>1123067603.71</v>
      </c>
      <c r="AA1194" s="40">
        <f t="shared" si="259"/>
        <v>1132001996.29</v>
      </c>
      <c r="AB1194" s="41">
        <f>Z1194/D1194</f>
        <v>0.49801904283131659</v>
      </c>
      <c r="AC1194" s="33"/>
    </row>
    <row r="1195" spans="1:29" s="34" customFormat="1" ht="18" customHeight="1" x14ac:dyDescent="0.25">
      <c r="A1195" s="42" t="s">
        <v>39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40</v>
      </c>
      <c r="B1196" s="40">
        <f t="shared" ref="B1196:AA1196" si="260">B1195+B1194</f>
        <v>2364872000</v>
      </c>
      <c r="C1196" s="40">
        <f t="shared" si="260"/>
        <v>-109802400</v>
      </c>
      <c r="D1196" s="40">
        <f t="shared" si="260"/>
        <v>2255069600</v>
      </c>
      <c r="E1196" s="40">
        <f t="shared" si="260"/>
        <v>769745910.16999996</v>
      </c>
      <c r="F1196" s="40">
        <f t="shared" si="260"/>
        <v>353321693.53999996</v>
      </c>
      <c r="G1196" s="40">
        <f t="shared" si="260"/>
        <v>0</v>
      </c>
      <c r="H1196" s="40">
        <f t="shared" si="260"/>
        <v>0</v>
      </c>
      <c r="I1196" s="40">
        <f t="shared" si="260"/>
        <v>0</v>
      </c>
      <c r="J1196" s="40">
        <f t="shared" si="260"/>
        <v>0</v>
      </c>
      <c r="K1196" s="40">
        <f t="shared" si="260"/>
        <v>0</v>
      </c>
      <c r="L1196" s="40">
        <f t="shared" si="260"/>
        <v>0</v>
      </c>
      <c r="M1196" s="40">
        <f t="shared" si="260"/>
        <v>0</v>
      </c>
      <c r="N1196" s="40">
        <f t="shared" si="260"/>
        <v>1399770.54</v>
      </c>
      <c r="O1196" s="40">
        <f t="shared" si="260"/>
        <v>3075467.41</v>
      </c>
      <c r="P1196" s="40">
        <f t="shared" si="260"/>
        <v>765270672.21999991</v>
      </c>
      <c r="Q1196" s="40">
        <f t="shared" si="260"/>
        <v>342261775.94</v>
      </c>
      <c r="R1196" s="40">
        <f t="shared" si="260"/>
        <v>424936.82000000007</v>
      </c>
      <c r="S1196" s="40">
        <f t="shared" si="260"/>
        <v>10634980.779999999</v>
      </c>
      <c r="T1196" s="40">
        <f t="shared" si="260"/>
        <v>0</v>
      </c>
      <c r="U1196" s="40">
        <f t="shared" si="260"/>
        <v>0</v>
      </c>
      <c r="V1196" s="40">
        <f t="shared" si="260"/>
        <v>0</v>
      </c>
      <c r="W1196" s="40">
        <f t="shared" si="260"/>
        <v>0</v>
      </c>
      <c r="X1196" s="40">
        <f t="shared" si="260"/>
        <v>0</v>
      </c>
      <c r="Y1196" s="40">
        <f t="shared" si="260"/>
        <v>0</v>
      </c>
      <c r="Z1196" s="40">
        <f t="shared" si="260"/>
        <v>1123067603.71</v>
      </c>
      <c r="AA1196" s="40">
        <f t="shared" si="260"/>
        <v>1132001996.29</v>
      </c>
      <c r="AB1196" s="41">
        <f>Z1196/D1196</f>
        <v>0.49801904283131659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7" t="s">
        <v>51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34</v>
      </c>
      <c r="B1200" s="32">
        <f>[1]consoCURRENT!E24801</f>
        <v>1334000</v>
      </c>
      <c r="C1200" s="32">
        <f>[1]consoCURRENT!F24801</f>
        <v>0</v>
      </c>
      <c r="D1200" s="32">
        <f>[1]consoCURRENT!G24801</f>
        <v>1334000</v>
      </c>
      <c r="E1200" s="32">
        <f>[1]consoCURRENT!H24801</f>
        <v>180695.28999999998</v>
      </c>
      <c r="F1200" s="32">
        <f>[1]consoCURRENT!I24801</f>
        <v>438742.1999999999</v>
      </c>
      <c r="G1200" s="32">
        <f>[1]consoCURRENT!J24801</f>
        <v>0</v>
      </c>
      <c r="H1200" s="32">
        <f>[1]consoCURRENT!K24801</f>
        <v>0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20756</v>
      </c>
      <c r="O1200" s="32">
        <f>[1]consoCURRENT!R24801</f>
        <v>46976.119999999995</v>
      </c>
      <c r="P1200" s="32">
        <f>[1]consoCURRENT!S24801</f>
        <v>112963.16999999998</v>
      </c>
      <c r="Q1200" s="32">
        <f>[1]consoCURRENT!T24801</f>
        <v>119340.72000000003</v>
      </c>
      <c r="R1200" s="32">
        <f>[1]consoCURRENT!U24801</f>
        <v>192104.11999999994</v>
      </c>
      <c r="S1200" s="32">
        <f>[1]consoCURRENT!V24801</f>
        <v>127297.35999999993</v>
      </c>
      <c r="T1200" s="32">
        <f>[1]consoCURRENT!W24801</f>
        <v>0</v>
      </c>
      <c r="U1200" s="32">
        <f>[1]consoCURRENT!X24801</f>
        <v>0</v>
      </c>
      <c r="V1200" s="32">
        <f>[1]consoCURRENT!Y24801</f>
        <v>0</v>
      </c>
      <c r="W1200" s="32">
        <f>[1]consoCURRENT!Z24801</f>
        <v>0</v>
      </c>
      <c r="X1200" s="32">
        <f>[1]consoCURRENT!AA24801</f>
        <v>0</v>
      </c>
      <c r="Y1200" s="32">
        <f>[1]consoCURRENT!AB24801</f>
        <v>0</v>
      </c>
      <c r="Z1200" s="32">
        <f>SUM(M1200:Y1200)</f>
        <v>619437.48999999987</v>
      </c>
      <c r="AA1200" s="32">
        <f>D1200-Z1200</f>
        <v>714562.51000000013</v>
      </c>
      <c r="AB1200" s="38">
        <f>Z1200/D1200</f>
        <v>0.46434594452773603</v>
      </c>
      <c r="AC1200" s="33"/>
    </row>
    <row r="1201" spans="1:29" s="34" customFormat="1" ht="18" customHeight="1" x14ac:dyDescent="0.2">
      <c r="A1201" s="37" t="s">
        <v>35</v>
      </c>
      <c r="B1201" s="32">
        <f>[1]consoCURRENT!E24914</f>
        <v>1900601000</v>
      </c>
      <c r="C1201" s="32">
        <f>[1]consoCURRENT!F24914</f>
        <v>-200512000</v>
      </c>
      <c r="D1201" s="32">
        <f>[1]consoCURRENT!G24914</f>
        <v>1700089000</v>
      </c>
      <c r="E1201" s="32">
        <f>[1]consoCURRENT!H24914</f>
        <v>17472903.149999999</v>
      </c>
      <c r="F1201" s="32">
        <f>[1]consoCURRENT!I24914</f>
        <v>809168761.75</v>
      </c>
      <c r="G1201" s="32">
        <f>[1]consoCURRENT!J24914</f>
        <v>0</v>
      </c>
      <c r="H1201" s="32">
        <f>[1]consoCURRENT!K24914</f>
        <v>0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732212.74</v>
      </c>
      <c r="O1201" s="32">
        <f>[1]consoCURRENT!R24914</f>
        <v>11840312.549999999</v>
      </c>
      <c r="P1201" s="32">
        <f>[1]consoCURRENT!S24914</f>
        <v>4900377.8600000003</v>
      </c>
      <c r="Q1201" s="32">
        <f>[1]consoCURRENT!T24914</f>
        <v>806235465.92000008</v>
      </c>
      <c r="R1201" s="32">
        <f>[1]consoCURRENT!U24914</f>
        <v>1382624.9200000002</v>
      </c>
      <c r="S1201" s="32">
        <f>[1]consoCURRENT!V24914</f>
        <v>1550670.9100000001</v>
      </c>
      <c r="T1201" s="32">
        <f>[1]consoCURRENT!W24914</f>
        <v>0</v>
      </c>
      <c r="U1201" s="32">
        <f>[1]consoCURRENT!X24914</f>
        <v>0</v>
      </c>
      <c r="V1201" s="32">
        <f>[1]consoCURRENT!Y24914</f>
        <v>0</v>
      </c>
      <c r="W1201" s="32">
        <f>[1]consoCURRENT!Z24914</f>
        <v>0</v>
      </c>
      <c r="X1201" s="32">
        <f>[1]consoCURRENT!AA24914</f>
        <v>0</v>
      </c>
      <c r="Y1201" s="32">
        <f>[1]consoCURRENT!AB24914</f>
        <v>0</v>
      </c>
      <c r="Z1201" s="32">
        <f>SUM(M1201:Y1201)</f>
        <v>826641664.89999998</v>
      </c>
      <c r="AA1201" s="32">
        <f>D1201-Z1201</f>
        <v>873447335.10000002</v>
      </c>
      <c r="AB1201" s="38">
        <f>Z1201/D1201</f>
        <v>0.48623434708418206</v>
      </c>
      <c r="AC1201" s="33"/>
    </row>
    <row r="1202" spans="1:29" s="34" customFormat="1" ht="18" customHeight="1" x14ac:dyDescent="0.2">
      <c r="A1202" s="37" t="s">
        <v>36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>SUM(M1202:Y1202)</f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37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>SUM(M1203:Y1203)</f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38</v>
      </c>
      <c r="B1204" s="40">
        <f t="shared" ref="B1204:AA1204" si="261">SUM(B1200:B1203)</f>
        <v>1901935000</v>
      </c>
      <c r="C1204" s="40">
        <f t="shared" si="261"/>
        <v>-200512000</v>
      </c>
      <c r="D1204" s="40">
        <f t="shared" si="261"/>
        <v>1701423000</v>
      </c>
      <c r="E1204" s="40">
        <f t="shared" si="261"/>
        <v>17653598.439999998</v>
      </c>
      <c r="F1204" s="40">
        <f t="shared" si="261"/>
        <v>809607503.95000005</v>
      </c>
      <c r="G1204" s="40">
        <f t="shared" si="261"/>
        <v>0</v>
      </c>
      <c r="H1204" s="40">
        <f t="shared" si="261"/>
        <v>0</v>
      </c>
      <c r="I1204" s="40">
        <f t="shared" si="261"/>
        <v>0</v>
      </c>
      <c r="J1204" s="40">
        <f t="shared" si="261"/>
        <v>0</v>
      </c>
      <c r="K1204" s="40">
        <f t="shared" si="261"/>
        <v>0</v>
      </c>
      <c r="L1204" s="40">
        <f t="shared" si="261"/>
        <v>0</v>
      </c>
      <c r="M1204" s="40">
        <f t="shared" si="261"/>
        <v>0</v>
      </c>
      <c r="N1204" s="40">
        <f t="shared" si="261"/>
        <v>752968.74</v>
      </c>
      <c r="O1204" s="40">
        <f t="shared" si="261"/>
        <v>11887288.669999998</v>
      </c>
      <c r="P1204" s="40">
        <f t="shared" si="261"/>
        <v>5013341.03</v>
      </c>
      <c r="Q1204" s="40">
        <f t="shared" si="261"/>
        <v>806354806.6400001</v>
      </c>
      <c r="R1204" s="40">
        <f t="shared" si="261"/>
        <v>1574729.04</v>
      </c>
      <c r="S1204" s="40">
        <f t="shared" si="261"/>
        <v>1677968.27</v>
      </c>
      <c r="T1204" s="40">
        <f t="shared" si="261"/>
        <v>0</v>
      </c>
      <c r="U1204" s="40">
        <f t="shared" si="261"/>
        <v>0</v>
      </c>
      <c r="V1204" s="40">
        <f t="shared" si="261"/>
        <v>0</v>
      </c>
      <c r="W1204" s="40">
        <f t="shared" si="261"/>
        <v>0</v>
      </c>
      <c r="X1204" s="40">
        <f t="shared" si="261"/>
        <v>0</v>
      </c>
      <c r="Y1204" s="40">
        <f t="shared" si="261"/>
        <v>0</v>
      </c>
      <c r="Z1204" s="40">
        <f t="shared" si="261"/>
        <v>827261102.38999999</v>
      </c>
      <c r="AA1204" s="40">
        <f t="shared" si="261"/>
        <v>874161897.61000001</v>
      </c>
      <c r="AB1204" s="41">
        <f>Z1204/D1204</f>
        <v>0.48621718549120352</v>
      </c>
      <c r="AC1204" s="33"/>
    </row>
    <row r="1205" spans="1:29" s="34" customFormat="1" ht="18" customHeight="1" x14ac:dyDescent="0.25">
      <c r="A1205" s="42" t="s">
        <v>39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40</v>
      </c>
      <c r="B1206" s="40">
        <f t="shared" ref="B1206:AA1206" si="262">B1205+B1204</f>
        <v>1901935000</v>
      </c>
      <c r="C1206" s="40">
        <f t="shared" si="262"/>
        <v>-200512000</v>
      </c>
      <c r="D1206" s="40">
        <f t="shared" si="262"/>
        <v>1701423000</v>
      </c>
      <c r="E1206" s="40">
        <f t="shared" si="262"/>
        <v>17653598.439999998</v>
      </c>
      <c r="F1206" s="40">
        <f t="shared" si="262"/>
        <v>809607503.95000005</v>
      </c>
      <c r="G1206" s="40">
        <f t="shared" si="262"/>
        <v>0</v>
      </c>
      <c r="H1206" s="40">
        <f t="shared" si="262"/>
        <v>0</v>
      </c>
      <c r="I1206" s="40">
        <f t="shared" si="262"/>
        <v>0</v>
      </c>
      <c r="J1206" s="40">
        <f t="shared" si="262"/>
        <v>0</v>
      </c>
      <c r="K1206" s="40">
        <f t="shared" si="262"/>
        <v>0</v>
      </c>
      <c r="L1206" s="40">
        <f t="shared" si="262"/>
        <v>0</v>
      </c>
      <c r="M1206" s="40">
        <f t="shared" si="262"/>
        <v>0</v>
      </c>
      <c r="N1206" s="40">
        <f t="shared" si="262"/>
        <v>752968.74</v>
      </c>
      <c r="O1206" s="40">
        <f t="shared" si="262"/>
        <v>11887288.669999998</v>
      </c>
      <c r="P1206" s="40">
        <f t="shared" si="262"/>
        <v>5013341.03</v>
      </c>
      <c r="Q1206" s="40">
        <f t="shared" si="262"/>
        <v>806354806.6400001</v>
      </c>
      <c r="R1206" s="40">
        <f t="shared" si="262"/>
        <v>1574729.04</v>
      </c>
      <c r="S1206" s="40">
        <f t="shared" si="262"/>
        <v>1677968.27</v>
      </c>
      <c r="T1206" s="40">
        <f t="shared" si="262"/>
        <v>0</v>
      </c>
      <c r="U1206" s="40">
        <f t="shared" si="262"/>
        <v>0</v>
      </c>
      <c r="V1206" s="40">
        <f t="shared" si="262"/>
        <v>0</v>
      </c>
      <c r="W1206" s="40">
        <f t="shared" si="262"/>
        <v>0</v>
      </c>
      <c r="X1206" s="40">
        <f t="shared" si="262"/>
        <v>0</v>
      </c>
      <c r="Y1206" s="40">
        <f t="shared" si="262"/>
        <v>0</v>
      </c>
      <c r="Z1206" s="40">
        <f t="shared" si="262"/>
        <v>827261102.38999999</v>
      </c>
      <c r="AA1206" s="40">
        <f t="shared" si="262"/>
        <v>874161897.61000001</v>
      </c>
      <c r="AB1206" s="41">
        <f>Z1206/D1206</f>
        <v>0.48621718549120352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7" t="s">
        <v>52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34</v>
      </c>
      <c r="B1210" s="32">
        <f>[1]consoCURRENT!E25014</f>
        <v>1334000</v>
      </c>
      <c r="C1210" s="32">
        <f>[1]consoCURRENT!F25014</f>
        <v>0</v>
      </c>
      <c r="D1210" s="32">
        <f>[1]consoCURRENT!G25014</f>
        <v>1334000</v>
      </c>
      <c r="E1210" s="32">
        <f>[1]consoCURRENT!H25014</f>
        <v>282531</v>
      </c>
      <c r="F1210" s="32">
        <f>[1]consoCURRENT!I25014</f>
        <v>205215.68</v>
      </c>
      <c r="G1210" s="32">
        <f>[1]consoCURRENT!J25014</f>
        <v>0</v>
      </c>
      <c r="H1210" s="32">
        <f>[1]consoCURRENT!K25014</f>
        <v>0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0</v>
      </c>
      <c r="O1210" s="32">
        <f>[1]consoCURRENT!R25014</f>
        <v>167657.62</v>
      </c>
      <c r="P1210" s="32">
        <f>[1]consoCURRENT!S25014</f>
        <v>114873.38</v>
      </c>
      <c r="Q1210" s="32">
        <f>[1]consoCURRENT!T25014</f>
        <v>88177</v>
      </c>
      <c r="R1210" s="32">
        <f>[1]consoCURRENT!U25014</f>
        <v>0</v>
      </c>
      <c r="S1210" s="32">
        <f>[1]consoCURRENT!V25014</f>
        <v>117038.68</v>
      </c>
      <c r="T1210" s="32">
        <f>[1]consoCURRENT!W25014</f>
        <v>0</v>
      </c>
      <c r="U1210" s="32">
        <f>[1]consoCURRENT!X25014</f>
        <v>0</v>
      </c>
      <c r="V1210" s="32">
        <f>[1]consoCURRENT!Y25014</f>
        <v>0</v>
      </c>
      <c r="W1210" s="32">
        <f>[1]consoCURRENT!Z25014</f>
        <v>0</v>
      </c>
      <c r="X1210" s="32">
        <f>[1]consoCURRENT!AA25014</f>
        <v>0</v>
      </c>
      <c r="Y1210" s="32">
        <f>[1]consoCURRENT!AB25014</f>
        <v>0</v>
      </c>
      <c r="Z1210" s="32">
        <f>SUM(M1210:Y1210)</f>
        <v>487746.68</v>
      </c>
      <c r="AA1210" s="32">
        <f>D1210-Z1210</f>
        <v>846253.32000000007</v>
      </c>
      <c r="AB1210" s="38">
        <f>Z1210/D1210</f>
        <v>0.36562719640179908</v>
      </c>
      <c r="AC1210" s="33"/>
    </row>
    <row r="1211" spans="1:29" s="34" customFormat="1" ht="18" customHeight="1" x14ac:dyDescent="0.2">
      <c r="A1211" s="37" t="s">
        <v>35</v>
      </c>
      <c r="B1211" s="32">
        <f>[1]consoCURRENT!E25127</f>
        <v>1730155000</v>
      </c>
      <c r="C1211" s="32">
        <f>[1]consoCURRENT!F25127</f>
        <v>-53173800</v>
      </c>
      <c r="D1211" s="32">
        <f>[1]consoCURRENT!G25127</f>
        <v>1676981200</v>
      </c>
      <c r="E1211" s="32">
        <f>[1]consoCURRENT!H25127</f>
        <v>1713573.6300000001</v>
      </c>
      <c r="F1211" s="32">
        <f>[1]consoCURRENT!I25127</f>
        <v>81607344.330000013</v>
      </c>
      <c r="G1211" s="32">
        <f>[1]consoCURRENT!J25127</f>
        <v>0</v>
      </c>
      <c r="H1211" s="32">
        <f>[1]consoCURRENT!K25127</f>
        <v>0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11684.8</v>
      </c>
      <c r="O1211" s="32">
        <f>[1]consoCURRENT!R25127</f>
        <v>503377.63</v>
      </c>
      <c r="P1211" s="32">
        <f>[1]consoCURRENT!S25127</f>
        <v>1198511.2</v>
      </c>
      <c r="Q1211" s="32">
        <f>[1]consoCURRENT!T25127</f>
        <v>891233.69</v>
      </c>
      <c r="R1211" s="32">
        <f>[1]consoCURRENT!U25127</f>
        <v>1113366.6299999999</v>
      </c>
      <c r="S1211" s="32">
        <f>[1]consoCURRENT!V25127</f>
        <v>79602744.00999999</v>
      </c>
      <c r="T1211" s="32">
        <f>[1]consoCURRENT!W25127</f>
        <v>0</v>
      </c>
      <c r="U1211" s="32">
        <f>[1]consoCURRENT!X25127</f>
        <v>0</v>
      </c>
      <c r="V1211" s="32">
        <f>[1]consoCURRENT!Y25127</f>
        <v>0</v>
      </c>
      <c r="W1211" s="32">
        <f>[1]consoCURRENT!Z25127</f>
        <v>0</v>
      </c>
      <c r="X1211" s="32">
        <f>[1]consoCURRENT!AA25127</f>
        <v>0</v>
      </c>
      <c r="Y1211" s="32">
        <f>[1]consoCURRENT!AB25127</f>
        <v>0</v>
      </c>
      <c r="Z1211" s="32">
        <f>SUM(M1211:Y1211)</f>
        <v>83320917.959999993</v>
      </c>
      <c r="AA1211" s="32">
        <f>D1211-Z1211</f>
        <v>1593660282.04</v>
      </c>
      <c r="AB1211" s="38">
        <f>Z1211/D1211</f>
        <v>4.9685063827787687E-2</v>
      </c>
      <c r="AC1211" s="33"/>
    </row>
    <row r="1212" spans="1:29" s="34" customFormat="1" ht="18" customHeight="1" x14ac:dyDescent="0.2">
      <c r="A1212" s="37" t="s">
        <v>36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>SUM(M1212:Y1212)</f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37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>SUM(M1213:Y1213)</f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38</v>
      </c>
      <c r="B1214" s="40">
        <f t="shared" ref="B1214:AA1214" si="263">SUM(B1210:B1213)</f>
        <v>1731489000</v>
      </c>
      <c r="C1214" s="40">
        <f t="shared" si="263"/>
        <v>-53173800</v>
      </c>
      <c r="D1214" s="40">
        <f t="shared" si="263"/>
        <v>1678315200</v>
      </c>
      <c r="E1214" s="40">
        <f t="shared" si="263"/>
        <v>1996104.6300000001</v>
      </c>
      <c r="F1214" s="40">
        <f t="shared" si="263"/>
        <v>81812560.01000002</v>
      </c>
      <c r="G1214" s="40">
        <f t="shared" si="263"/>
        <v>0</v>
      </c>
      <c r="H1214" s="40">
        <f t="shared" si="263"/>
        <v>0</v>
      </c>
      <c r="I1214" s="40">
        <f t="shared" si="263"/>
        <v>0</v>
      </c>
      <c r="J1214" s="40">
        <f t="shared" si="263"/>
        <v>0</v>
      </c>
      <c r="K1214" s="40">
        <f t="shared" si="263"/>
        <v>0</v>
      </c>
      <c r="L1214" s="40">
        <f t="shared" si="263"/>
        <v>0</v>
      </c>
      <c r="M1214" s="40">
        <f t="shared" si="263"/>
        <v>0</v>
      </c>
      <c r="N1214" s="40">
        <f t="shared" si="263"/>
        <v>11684.8</v>
      </c>
      <c r="O1214" s="40">
        <f t="shared" si="263"/>
        <v>671035.25</v>
      </c>
      <c r="P1214" s="40">
        <f t="shared" si="263"/>
        <v>1313384.58</v>
      </c>
      <c r="Q1214" s="40">
        <f t="shared" si="263"/>
        <v>979410.69</v>
      </c>
      <c r="R1214" s="40">
        <f t="shared" si="263"/>
        <v>1113366.6299999999</v>
      </c>
      <c r="S1214" s="40">
        <f t="shared" si="263"/>
        <v>79719782.689999998</v>
      </c>
      <c r="T1214" s="40">
        <f t="shared" si="263"/>
        <v>0</v>
      </c>
      <c r="U1214" s="40">
        <f t="shared" si="263"/>
        <v>0</v>
      </c>
      <c r="V1214" s="40">
        <f t="shared" si="263"/>
        <v>0</v>
      </c>
      <c r="W1214" s="40">
        <f t="shared" si="263"/>
        <v>0</v>
      </c>
      <c r="X1214" s="40">
        <f t="shared" si="263"/>
        <v>0</v>
      </c>
      <c r="Y1214" s="40">
        <f t="shared" si="263"/>
        <v>0</v>
      </c>
      <c r="Z1214" s="40">
        <f t="shared" si="263"/>
        <v>83808664.640000001</v>
      </c>
      <c r="AA1214" s="40">
        <f t="shared" si="263"/>
        <v>1594506535.3599999</v>
      </c>
      <c r="AB1214" s="41">
        <f>Z1214/D1214</f>
        <v>4.9936188768355316E-2</v>
      </c>
      <c r="AC1214" s="33"/>
    </row>
    <row r="1215" spans="1:29" s="34" customFormat="1" ht="18" customHeight="1" x14ac:dyDescent="0.25">
      <c r="A1215" s="42" t="s">
        <v>39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40</v>
      </c>
      <c r="B1216" s="40">
        <f t="shared" ref="B1216:AA1216" si="264">B1215+B1214</f>
        <v>1731489000</v>
      </c>
      <c r="C1216" s="40">
        <f t="shared" si="264"/>
        <v>-53173800</v>
      </c>
      <c r="D1216" s="40">
        <f t="shared" si="264"/>
        <v>1678315200</v>
      </c>
      <c r="E1216" s="40">
        <f t="shared" si="264"/>
        <v>1996104.6300000001</v>
      </c>
      <c r="F1216" s="40">
        <f t="shared" si="264"/>
        <v>81812560.01000002</v>
      </c>
      <c r="G1216" s="40">
        <f t="shared" si="264"/>
        <v>0</v>
      </c>
      <c r="H1216" s="40">
        <f t="shared" si="264"/>
        <v>0</v>
      </c>
      <c r="I1216" s="40">
        <f t="shared" si="264"/>
        <v>0</v>
      </c>
      <c r="J1216" s="40">
        <f t="shared" si="264"/>
        <v>0</v>
      </c>
      <c r="K1216" s="40">
        <f t="shared" si="264"/>
        <v>0</v>
      </c>
      <c r="L1216" s="40">
        <f t="shared" si="264"/>
        <v>0</v>
      </c>
      <c r="M1216" s="40">
        <f t="shared" si="264"/>
        <v>0</v>
      </c>
      <c r="N1216" s="40">
        <f t="shared" si="264"/>
        <v>11684.8</v>
      </c>
      <c r="O1216" s="40">
        <f t="shared" si="264"/>
        <v>671035.25</v>
      </c>
      <c r="P1216" s="40">
        <f t="shared" si="264"/>
        <v>1313384.58</v>
      </c>
      <c r="Q1216" s="40">
        <f t="shared" si="264"/>
        <v>979410.69</v>
      </c>
      <c r="R1216" s="40">
        <f t="shared" si="264"/>
        <v>1113366.6299999999</v>
      </c>
      <c r="S1216" s="40">
        <f t="shared" si="264"/>
        <v>79719782.689999998</v>
      </c>
      <c r="T1216" s="40">
        <f t="shared" si="264"/>
        <v>0</v>
      </c>
      <c r="U1216" s="40">
        <f t="shared" si="264"/>
        <v>0</v>
      </c>
      <c r="V1216" s="40">
        <f t="shared" si="264"/>
        <v>0</v>
      </c>
      <c r="W1216" s="40">
        <f t="shared" si="264"/>
        <v>0</v>
      </c>
      <c r="X1216" s="40">
        <f t="shared" si="264"/>
        <v>0</v>
      </c>
      <c r="Y1216" s="40">
        <f t="shared" si="264"/>
        <v>0</v>
      </c>
      <c r="Z1216" s="40">
        <f t="shared" si="264"/>
        <v>83808664.640000001</v>
      </c>
      <c r="AA1216" s="40">
        <f t="shared" si="264"/>
        <v>1594506535.3599999</v>
      </c>
      <c r="AB1216" s="41">
        <f>Z1216/D1216</f>
        <v>4.9936188768355316E-2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7" t="s">
        <v>53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34</v>
      </c>
      <c r="B1220" s="32">
        <f>[1]consoCURRENT!E25227</f>
        <v>1334000</v>
      </c>
      <c r="C1220" s="32">
        <f>[1]consoCURRENT!F25227</f>
        <v>0</v>
      </c>
      <c r="D1220" s="32">
        <f>[1]consoCURRENT!G25227</f>
        <v>1334000</v>
      </c>
      <c r="E1220" s="32">
        <f>[1]consoCURRENT!H25227</f>
        <v>297326.51</v>
      </c>
      <c r="F1220" s="32">
        <f>[1]consoCURRENT!I25227</f>
        <v>231399.41999999998</v>
      </c>
      <c r="G1220" s="32">
        <f>[1]consoCURRENT!J25227</f>
        <v>0</v>
      </c>
      <c r="H1220" s="32">
        <f>[1]consoCURRENT!K25227</f>
        <v>0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0</v>
      </c>
      <c r="O1220" s="32">
        <f>[1]consoCURRENT!R25227</f>
        <v>87139.839999999997</v>
      </c>
      <c r="P1220" s="32">
        <f>[1]consoCURRENT!S25227</f>
        <v>210186.67</v>
      </c>
      <c r="Q1220" s="32">
        <f>[1]consoCURRENT!T25227</f>
        <v>80120.509999999995</v>
      </c>
      <c r="R1220" s="32">
        <f>[1]consoCURRENT!U25227</f>
        <v>52901.91</v>
      </c>
      <c r="S1220" s="32">
        <f>[1]consoCURRENT!V25227</f>
        <v>98377</v>
      </c>
      <c r="T1220" s="32">
        <f>[1]consoCURRENT!W25227</f>
        <v>0</v>
      </c>
      <c r="U1220" s="32">
        <f>[1]consoCURRENT!X25227</f>
        <v>0</v>
      </c>
      <c r="V1220" s="32">
        <f>[1]consoCURRENT!Y25227</f>
        <v>0</v>
      </c>
      <c r="W1220" s="32">
        <f>[1]consoCURRENT!Z25227</f>
        <v>0</v>
      </c>
      <c r="X1220" s="32">
        <f>[1]consoCURRENT!AA25227</f>
        <v>0</v>
      </c>
      <c r="Y1220" s="32">
        <f>[1]consoCURRENT!AB25227</f>
        <v>0</v>
      </c>
      <c r="Z1220" s="32">
        <f>SUM(M1220:Y1220)</f>
        <v>528725.93000000005</v>
      </c>
      <c r="AA1220" s="32">
        <f>D1220-Z1220</f>
        <v>805274.07</v>
      </c>
      <c r="AB1220" s="38">
        <f>Z1220/D1220</f>
        <v>0.39634627436281861</v>
      </c>
      <c r="AC1220" s="33"/>
    </row>
    <row r="1221" spans="1:29" s="34" customFormat="1" ht="18" customHeight="1" x14ac:dyDescent="0.2">
      <c r="A1221" s="37" t="s">
        <v>35</v>
      </c>
      <c r="B1221" s="32">
        <f>[1]consoCURRENT!E25340</f>
        <v>1221293000</v>
      </c>
      <c r="C1221" s="32">
        <f>[1]consoCURRENT!F25340</f>
        <v>-35622000</v>
      </c>
      <c r="D1221" s="32">
        <f>[1]consoCURRENT!G25340</f>
        <v>1185671000</v>
      </c>
      <c r="E1221" s="32">
        <f>[1]consoCURRENT!H25340</f>
        <v>2351909.0300000003</v>
      </c>
      <c r="F1221" s="32">
        <f>[1]consoCURRENT!I25340</f>
        <v>587121472.94999993</v>
      </c>
      <c r="G1221" s="32">
        <f>[1]consoCURRENT!J25340</f>
        <v>0</v>
      </c>
      <c r="H1221" s="32">
        <f>[1]consoCURRENT!K25340</f>
        <v>0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24138</v>
      </c>
      <c r="O1221" s="32">
        <f>[1]consoCURRENT!R25340</f>
        <v>1149211.8900000001</v>
      </c>
      <c r="P1221" s="32">
        <f>[1]consoCURRENT!S25340</f>
        <v>1178559.1400000001</v>
      </c>
      <c r="Q1221" s="32">
        <f>[1]consoCURRENT!T25340</f>
        <v>155713</v>
      </c>
      <c r="R1221" s="32">
        <f>[1]consoCURRENT!U25340</f>
        <v>586114903.16999996</v>
      </c>
      <c r="S1221" s="32">
        <f>[1]consoCURRENT!V25340</f>
        <v>850856.78</v>
      </c>
      <c r="T1221" s="32">
        <f>[1]consoCURRENT!W25340</f>
        <v>0</v>
      </c>
      <c r="U1221" s="32">
        <f>[1]consoCURRENT!X25340</f>
        <v>0</v>
      </c>
      <c r="V1221" s="32">
        <f>[1]consoCURRENT!Y25340</f>
        <v>0</v>
      </c>
      <c r="W1221" s="32">
        <f>[1]consoCURRENT!Z25340</f>
        <v>0</v>
      </c>
      <c r="X1221" s="32">
        <f>[1]consoCURRENT!AA25340</f>
        <v>0</v>
      </c>
      <c r="Y1221" s="32">
        <f>[1]consoCURRENT!AB25340</f>
        <v>0</v>
      </c>
      <c r="Z1221" s="32">
        <f>SUM(M1221:Y1221)</f>
        <v>589473381.9799999</v>
      </c>
      <c r="AA1221" s="32">
        <f>D1221-Z1221</f>
        <v>596197618.0200001</v>
      </c>
      <c r="AB1221" s="38">
        <f>Z1221/D1221</f>
        <v>0.4971643752609281</v>
      </c>
      <c r="AC1221" s="33"/>
    </row>
    <row r="1222" spans="1:29" s="34" customFormat="1" ht="18" customHeight="1" x14ac:dyDescent="0.2">
      <c r="A1222" s="37" t="s">
        <v>36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>SUM(M1222:Y1222)</f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37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>SUM(M1223:Y1223)</f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38</v>
      </c>
      <c r="B1224" s="40">
        <f t="shared" ref="B1224:AA1224" si="265">SUM(B1220:B1223)</f>
        <v>1222627000</v>
      </c>
      <c r="C1224" s="40">
        <f t="shared" si="265"/>
        <v>-35622000</v>
      </c>
      <c r="D1224" s="40">
        <f t="shared" si="265"/>
        <v>1187005000</v>
      </c>
      <c r="E1224" s="40">
        <f t="shared" si="265"/>
        <v>2649235.54</v>
      </c>
      <c r="F1224" s="40">
        <f t="shared" si="265"/>
        <v>587352872.36999989</v>
      </c>
      <c r="G1224" s="40">
        <f t="shared" si="265"/>
        <v>0</v>
      </c>
      <c r="H1224" s="40">
        <f t="shared" si="265"/>
        <v>0</v>
      </c>
      <c r="I1224" s="40">
        <f t="shared" si="265"/>
        <v>0</v>
      </c>
      <c r="J1224" s="40">
        <f t="shared" si="265"/>
        <v>0</v>
      </c>
      <c r="K1224" s="40">
        <f t="shared" si="265"/>
        <v>0</v>
      </c>
      <c r="L1224" s="40">
        <f t="shared" si="265"/>
        <v>0</v>
      </c>
      <c r="M1224" s="40">
        <f t="shared" si="265"/>
        <v>0</v>
      </c>
      <c r="N1224" s="40">
        <f t="shared" si="265"/>
        <v>24138</v>
      </c>
      <c r="O1224" s="40">
        <f t="shared" si="265"/>
        <v>1236351.7300000002</v>
      </c>
      <c r="P1224" s="40">
        <f t="shared" si="265"/>
        <v>1388745.81</v>
      </c>
      <c r="Q1224" s="40">
        <f t="shared" si="265"/>
        <v>235833.51</v>
      </c>
      <c r="R1224" s="40">
        <f t="shared" si="265"/>
        <v>586167805.07999992</v>
      </c>
      <c r="S1224" s="40">
        <f t="shared" si="265"/>
        <v>949233.78</v>
      </c>
      <c r="T1224" s="40">
        <f t="shared" si="265"/>
        <v>0</v>
      </c>
      <c r="U1224" s="40">
        <f t="shared" si="265"/>
        <v>0</v>
      </c>
      <c r="V1224" s="40">
        <f t="shared" si="265"/>
        <v>0</v>
      </c>
      <c r="W1224" s="40">
        <f t="shared" si="265"/>
        <v>0</v>
      </c>
      <c r="X1224" s="40">
        <f t="shared" si="265"/>
        <v>0</v>
      </c>
      <c r="Y1224" s="40">
        <f t="shared" si="265"/>
        <v>0</v>
      </c>
      <c r="Z1224" s="40">
        <f t="shared" si="265"/>
        <v>590002107.90999985</v>
      </c>
      <c r="AA1224" s="40">
        <f t="shared" si="265"/>
        <v>597002892.09000015</v>
      </c>
      <c r="AB1224" s="41">
        <f>Z1224/D1224</f>
        <v>0.49705107216060579</v>
      </c>
      <c r="AC1224" s="33"/>
    </row>
    <row r="1225" spans="1:29" s="34" customFormat="1" ht="18" customHeight="1" x14ac:dyDescent="0.25">
      <c r="A1225" s="42" t="s">
        <v>39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40</v>
      </c>
      <c r="B1226" s="40">
        <f t="shared" ref="B1226:AA1226" si="266">B1225+B1224</f>
        <v>1222627000</v>
      </c>
      <c r="C1226" s="40">
        <f t="shared" si="266"/>
        <v>-35622000</v>
      </c>
      <c r="D1226" s="40">
        <f t="shared" si="266"/>
        <v>1187005000</v>
      </c>
      <c r="E1226" s="40">
        <f t="shared" si="266"/>
        <v>2649235.54</v>
      </c>
      <c r="F1226" s="40">
        <f t="shared" si="266"/>
        <v>587352872.36999989</v>
      </c>
      <c r="G1226" s="40">
        <f t="shared" si="266"/>
        <v>0</v>
      </c>
      <c r="H1226" s="40">
        <f t="shared" si="266"/>
        <v>0</v>
      </c>
      <c r="I1226" s="40">
        <f t="shared" si="266"/>
        <v>0</v>
      </c>
      <c r="J1226" s="40">
        <f t="shared" si="266"/>
        <v>0</v>
      </c>
      <c r="K1226" s="40">
        <f t="shared" si="266"/>
        <v>0</v>
      </c>
      <c r="L1226" s="40">
        <f t="shared" si="266"/>
        <v>0</v>
      </c>
      <c r="M1226" s="40">
        <f t="shared" si="266"/>
        <v>0</v>
      </c>
      <c r="N1226" s="40">
        <f t="shared" si="266"/>
        <v>24138</v>
      </c>
      <c r="O1226" s="40">
        <f t="shared" si="266"/>
        <v>1236351.7300000002</v>
      </c>
      <c r="P1226" s="40">
        <f t="shared" si="266"/>
        <v>1388745.81</v>
      </c>
      <c r="Q1226" s="40">
        <f t="shared" si="266"/>
        <v>235833.51</v>
      </c>
      <c r="R1226" s="40">
        <f t="shared" si="266"/>
        <v>586167805.07999992</v>
      </c>
      <c r="S1226" s="40">
        <f t="shared" si="266"/>
        <v>949233.78</v>
      </c>
      <c r="T1226" s="40">
        <f t="shared" si="266"/>
        <v>0</v>
      </c>
      <c r="U1226" s="40">
        <f t="shared" si="266"/>
        <v>0</v>
      </c>
      <c r="V1226" s="40">
        <f t="shared" si="266"/>
        <v>0</v>
      </c>
      <c r="W1226" s="40">
        <f t="shared" si="266"/>
        <v>0</v>
      </c>
      <c r="X1226" s="40">
        <f t="shared" si="266"/>
        <v>0</v>
      </c>
      <c r="Y1226" s="40">
        <f t="shared" si="266"/>
        <v>0</v>
      </c>
      <c r="Z1226" s="40">
        <f t="shared" si="266"/>
        <v>590002107.90999985</v>
      </c>
      <c r="AA1226" s="40">
        <f t="shared" si="266"/>
        <v>597002892.09000015</v>
      </c>
      <c r="AB1226" s="41">
        <f>Z1226/D1226</f>
        <v>0.49705107216060579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7" t="s">
        <v>54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34</v>
      </c>
      <c r="B1230" s="32">
        <f>[1]consoCURRENT!E25440</f>
        <v>1334000</v>
      </c>
      <c r="C1230" s="32">
        <f>[1]consoCURRENT!F25440</f>
        <v>0</v>
      </c>
      <c r="D1230" s="32">
        <f>[1]consoCURRENT!G25440</f>
        <v>1334000</v>
      </c>
      <c r="E1230" s="32">
        <f>[1]consoCURRENT!H25440</f>
        <v>270106.58</v>
      </c>
      <c r="F1230" s="32">
        <f>[1]consoCURRENT!I25440</f>
        <v>256115.59</v>
      </c>
      <c r="G1230" s="32">
        <f>[1]consoCURRENT!J25440</f>
        <v>0</v>
      </c>
      <c r="H1230" s="32">
        <f>[1]consoCURRENT!K25440</f>
        <v>0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74043</v>
      </c>
      <c r="O1230" s="32">
        <f>[1]consoCURRENT!R25440</f>
        <v>84849.46</v>
      </c>
      <c r="P1230" s="32">
        <f>[1]consoCURRENT!S25440</f>
        <v>111214.12</v>
      </c>
      <c r="Q1230" s="32">
        <f>[1]consoCURRENT!T25440</f>
        <v>80339.16</v>
      </c>
      <c r="R1230" s="32">
        <f>[1]consoCURRENT!U25440</f>
        <v>34858.93</v>
      </c>
      <c r="S1230" s="32">
        <f>[1]consoCURRENT!V25440</f>
        <v>140917.5</v>
      </c>
      <c r="T1230" s="32">
        <f>[1]consoCURRENT!W25440</f>
        <v>0</v>
      </c>
      <c r="U1230" s="32">
        <f>[1]consoCURRENT!X25440</f>
        <v>0</v>
      </c>
      <c r="V1230" s="32">
        <f>[1]consoCURRENT!Y25440</f>
        <v>0</v>
      </c>
      <c r="W1230" s="32">
        <f>[1]consoCURRENT!Z25440</f>
        <v>0</v>
      </c>
      <c r="X1230" s="32">
        <f>[1]consoCURRENT!AA25440</f>
        <v>0</v>
      </c>
      <c r="Y1230" s="32">
        <f>[1]consoCURRENT!AB25440</f>
        <v>0</v>
      </c>
      <c r="Z1230" s="32">
        <f>SUM(M1230:Y1230)</f>
        <v>526222.16999999993</v>
      </c>
      <c r="AA1230" s="32">
        <f>D1230-Z1230</f>
        <v>807777.83000000007</v>
      </c>
      <c r="AB1230" s="38">
        <f>Z1230/D1230</f>
        <v>0.39446939280359816</v>
      </c>
      <c r="AC1230" s="33"/>
    </row>
    <row r="1231" spans="1:29" s="34" customFormat="1" ht="18" customHeight="1" x14ac:dyDescent="0.2">
      <c r="A1231" s="37" t="s">
        <v>35</v>
      </c>
      <c r="B1231" s="32">
        <f>[1]consoCURRENT!E25553</f>
        <v>1281988000</v>
      </c>
      <c r="C1231" s="32">
        <f>[1]consoCURRENT!F25553</f>
        <v>-37436250</v>
      </c>
      <c r="D1231" s="32">
        <f>[1]consoCURRENT!G25553</f>
        <v>1244551750</v>
      </c>
      <c r="E1231" s="32">
        <f>[1]consoCURRENT!H25553</f>
        <v>623984240.06000006</v>
      </c>
      <c r="F1231" s="32">
        <f>[1]consoCURRENT!I25553</f>
        <v>-6492046.2199999997</v>
      </c>
      <c r="G1231" s="32">
        <f>[1]consoCURRENT!J25553</f>
        <v>0</v>
      </c>
      <c r="H1231" s="32">
        <f>[1]consoCURRENT!K25553</f>
        <v>0</v>
      </c>
      <c r="I1231" s="32">
        <f>[1]consoCURRENT!L25553</f>
        <v>0</v>
      </c>
      <c r="J1231" s="32">
        <f>[1]consoCURRENT!M25553</f>
        <v>0</v>
      </c>
      <c r="K1231" s="32">
        <f>[1]consoCURRENT!N25553</f>
        <v>0</v>
      </c>
      <c r="L1231" s="32">
        <f>[1]consoCURRENT!O25553</f>
        <v>0</v>
      </c>
      <c r="M1231" s="32">
        <f>[1]consoCURRENT!P25553</f>
        <v>0</v>
      </c>
      <c r="N1231" s="32">
        <f>[1]consoCURRENT!Q25553</f>
        <v>0</v>
      </c>
      <c r="O1231" s="32">
        <f>[1]consoCURRENT!R25553</f>
        <v>6089162.5599999996</v>
      </c>
      <c r="P1231" s="32">
        <f>[1]consoCURRENT!S25553</f>
        <v>617895077.5</v>
      </c>
      <c r="Q1231" s="32">
        <f>[1]consoCURRENT!T25553</f>
        <v>13519</v>
      </c>
      <c r="R1231" s="32">
        <f>[1]consoCURRENT!U25553</f>
        <v>-15899756.6</v>
      </c>
      <c r="S1231" s="32">
        <f>[1]consoCURRENT!V25553</f>
        <v>9394191.3800000008</v>
      </c>
      <c r="T1231" s="32">
        <f>[1]consoCURRENT!W25553</f>
        <v>0</v>
      </c>
      <c r="U1231" s="32">
        <f>[1]consoCURRENT!X25553</f>
        <v>0</v>
      </c>
      <c r="V1231" s="32">
        <f>[1]consoCURRENT!Y25553</f>
        <v>0</v>
      </c>
      <c r="W1231" s="32">
        <f>[1]consoCURRENT!Z25553</f>
        <v>0</v>
      </c>
      <c r="X1231" s="32">
        <f>[1]consoCURRENT!AA25553</f>
        <v>0</v>
      </c>
      <c r="Y1231" s="32">
        <f>[1]consoCURRENT!AB25553</f>
        <v>0</v>
      </c>
      <c r="Z1231" s="32">
        <f>SUM(M1231:Y1231)</f>
        <v>617492193.83999991</v>
      </c>
      <c r="AA1231" s="32">
        <f>D1231-Z1231</f>
        <v>627059556.16000009</v>
      </c>
      <c r="AB1231" s="38">
        <f>Z1231/D1231</f>
        <v>0.49615630192959026</v>
      </c>
      <c r="AC1231" s="33"/>
    </row>
    <row r="1232" spans="1:29" s="34" customFormat="1" ht="18" customHeight="1" x14ac:dyDescent="0.2">
      <c r="A1232" s="37" t="s">
        <v>36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>SUM(M1232:Y1232)</f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37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>SUM(M1233:Y1233)</f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38</v>
      </c>
      <c r="B1234" s="40">
        <f t="shared" ref="B1234:AA1234" si="267">SUM(B1230:B1233)</f>
        <v>1283322000</v>
      </c>
      <c r="C1234" s="40">
        <f t="shared" si="267"/>
        <v>-37436250</v>
      </c>
      <c r="D1234" s="40">
        <f t="shared" si="267"/>
        <v>1245885750</v>
      </c>
      <c r="E1234" s="40">
        <f t="shared" si="267"/>
        <v>624254346.6400001</v>
      </c>
      <c r="F1234" s="40">
        <f t="shared" si="267"/>
        <v>-6235930.6299999999</v>
      </c>
      <c r="G1234" s="40">
        <f t="shared" si="267"/>
        <v>0</v>
      </c>
      <c r="H1234" s="40">
        <f t="shared" si="267"/>
        <v>0</v>
      </c>
      <c r="I1234" s="40">
        <f t="shared" si="267"/>
        <v>0</v>
      </c>
      <c r="J1234" s="40">
        <f t="shared" si="267"/>
        <v>0</v>
      </c>
      <c r="K1234" s="40">
        <f t="shared" si="267"/>
        <v>0</v>
      </c>
      <c r="L1234" s="40">
        <f t="shared" si="267"/>
        <v>0</v>
      </c>
      <c r="M1234" s="40">
        <f t="shared" si="267"/>
        <v>0</v>
      </c>
      <c r="N1234" s="40">
        <f t="shared" si="267"/>
        <v>74043</v>
      </c>
      <c r="O1234" s="40">
        <f t="shared" si="267"/>
        <v>6174012.0199999996</v>
      </c>
      <c r="P1234" s="40">
        <f t="shared" si="267"/>
        <v>618006291.62</v>
      </c>
      <c r="Q1234" s="40">
        <f t="shared" si="267"/>
        <v>93858.16</v>
      </c>
      <c r="R1234" s="40">
        <f t="shared" si="267"/>
        <v>-15864897.67</v>
      </c>
      <c r="S1234" s="40">
        <f t="shared" si="267"/>
        <v>9535108.8800000008</v>
      </c>
      <c r="T1234" s="40">
        <f t="shared" si="267"/>
        <v>0</v>
      </c>
      <c r="U1234" s="40">
        <f t="shared" si="267"/>
        <v>0</v>
      </c>
      <c r="V1234" s="40">
        <f t="shared" si="267"/>
        <v>0</v>
      </c>
      <c r="W1234" s="40">
        <f t="shared" si="267"/>
        <v>0</v>
      </c>
      <c r="X1234" s="40">
        <f t="shared" si="267"/>
        <v>0</v>
      </c>
      <c r="Y1234" s="40">
        <f t="shared" si="267"/>
        <v>0</v>
      </c>
      <c r="Z1234" s="40">
        <f t="shared" si="267"/>
        <v>618018416.00999987</v>
      </c>
      <c r="AA1234" s="40">
        <f t="shared" si="267"/>
        <v>627867333.99000013</v>
      </c>
      <c r="AB1234" s="41">
        <f>Z1234/D1234</f>
        <v>0.49604742329703977</v>
      </c>
      <c r="AC1234" s="33"/>
    </row>
    <row r="1235" spans="1:29" s="34" customFormat="1" ht="18" customHeight="1" x14ac:dyDescent="0.25">
      <c r="A1235" s="42" t="s">
        <v>39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40</v>
      </c>
      <c r="B1236" s="40">
        <f t="shared" ref="B1236:AA1236" si="268">B1235+B1234</f>
        <v>1283322000</v>
      </c>
      <c r="C1236" s="40">
        <f t="shared" si="268"/>
        <v>-37436250</v>
      </c>
      <c r="D1236" s="40">
        <f t="shared" si="268"/>
        <v>1245885750</v>
      </c>
      <c r="E1236" s="40">
        <f t="shared" si="268"/>
        <v>624254346.6400001</v>
      </c>
      <c r="F1236" s="40">
        <f t="shared" si="268"/>
        <v>-6235930.6299999999</v>
      </c>
      <c r="G1236" s="40">
        <f t="shared" si="268"/>
        <v>0</v>
      </c>
      <c r="H1236" s="40">
        <f t="shared" si="268"/>
        <v>0</v>
      </c>
      <c r="I1236" s="40">
        <f t="shared" si="268"/>
        <v>0</v>
      </c>
      <c r="J1236" s="40">
        <f t="shared" si="268"/>
        <v>0</v>
      </c>
      <c r="K1236" s="40">
        <f t="shared" si="268"/>
        <v>0</v>
      </c>
      <c r="L1236" s="40">
        <f t="shared" si="268"/>
        <v>0</v>
      </c>
      <c r="M1236" s="40">
        <f t="shared" si="268"/>
        <v>0</v>
      </c>
      <c r="N1236" s="40">
        <f t="shared" si="268"/>
        <v>74043</v>
      </c>
      <c r="O1236" s="40">
        <f t="shared" si="268"/>
        <v>6174012.0199999996</v>
      </c>
      <c r="P1236" s="40">
        <f t="shared" si="268"/>
        <v>618006291.62</v>
      </c>
      <c r="Q1236" s="40">
        <f t="shared" si="268"/>
        <v>93858.16</v>
      </c>
      <c r="R1236" s="40">
        <f t="shared" si="268"/>
        <v>-15864897.67</v>
      </c>
      <c r="S1236" s="40">
        <f t="shared" si="268"/>
        <v>9535108.8800000008</v>
      </c>
      <c r="T1236" s="40">
        <f t="shared" si="268"/>
        <v>0</v>
      </c>
      <c r="U1236" s="40">
        <f t="shared" si="268"/>
        <v>0</v>
      </c>
      <c r="V1236" s="40">
        <f t="shared" si="268"/>
        <v>0</v>
      </c>
      <c r="W1236" s="40">
        <f t="shared" si="268"/>
        <v>0</v>
      </c>
      <c r="X1236" s="40">
        <f t="shared" si="268"/>
        <v>0</v>
      </c>
      <c r="Y1236" s="40">
        <f t="shared" si="268"/>
        <v>0</v>
      </c>
      <c r="Z1236" s="40">
        <f t="shared" si="268"/>
        <v>618018416.00999987</v>
      </c>
      <c r="AA1236" s="40">
        <f t="shared" si="268"/>
        <v>627867333.99000013</v>
      </c>
      <c r="AB1236" s="41">
        <f>Z1236/D1236</f>
        <v>0.49604742329703977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7" t="s">
        <v>55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34</v>
      </c>
      <c r="B1240" s="32">
        <f>[1]consoCURRENT!E25653</f>
        <v>1334000</v>
      </c>
      <c r="C1240" s="32">
        <f>[1]consoCURRENT!F25653</f>
        <v>0</v>
      </c>
      <c r="D1240" s="32">
        <f>[1]consoCURRENT!G25653</f>
        <v>1334000</v>
      </c>
      <c r="E1240" s="32">
        <f>[1]consoCURRENT!H25653</f>
        <v>371493.62</v>
      </c>
      <c r="F1240" s="32">
        <f>[1]consoCURRENT!I25653</f>
        <v>270917.68</v>
      </c>
      <c r="G1240" s="32">
        <f>[1]consoCURRENT!J25653</f>
        <v>0</v>
      </c>
      <c r="H1240" s="32">
        <f>[1]consoCURRENT!K25653</f>
        <v>0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133828.81</v>
      </c>
      <c r="O1240" s="32">
        <f>[1]consoCURRENT!R25653</f>
        <v>133025.65</v>
      </c>
      <c r="P1240" s="32">
        <f>[1]consoCURRENT!S25653</f>
        <v>104639.16</v>
      </c>
      <c r="Q1240" s="32">
        <f>[1]consoCURRENT!T25653</f>
        <v>99939.44</v>
      </c>
      <c r="R1240" s="32">
        <f>[1]consoCURRENT!U25653</f>
        <v>51426.12</v>
      </c>
      <c r="S1240" s="32">
        <f>[1]consoCURRENT!V25653</f>
        <v>119552.12</v>
      </c>
      <c r="T1240" s="32">
        <f>[1]consoCURRENT!W25653</f>
        <v>0</v>
      </c>
      <c r="U1240" s="32">
        <f>[1]consoCURRENT!X25653</f>
        <v>0</v>
      </c>
      <c r="V1240" s="32">
        <f>[1]consoCURRENT!Y25653</f>
        <v>0</v>
      </c>
      <c r="W1240" s="32">
        <f>[1]consoCURRENT!Z25653</f>
        <v>0</v>
      </c>
      <c r="X1240" s="32">
        <f>[1]consoCURRENT!AA25653</f>
        <v>0</v>
      </c>
      <c r="Y1240" s="32">
        <f>[1]consoCURRENT!AB25653</f>
        <v>0</v>
      </c>
      <c r="Z1240" s="32">
        <f>SUM(M1240:Y1240)</f>
        <v>642411.30000000005</v>
      </c>
      <c r="AA1240" s="32">
        <f>D1240-Z1240</f>
        <v>691588.7</v>
      </c>
      <c r="AB1240" s="38">
        <f>Z1240/D1240</f>
        <v>0.48156769115442283</v>
      </c>
      <c r="AC1240" s="33"/>
    </row>
    <row r="1241" spans="1:29" s="34" customFormat="1" ht="18" customHeight="1" x14ac:dyDescent="0.2">
      <c r="A1241" s="37" t="s">
        <v>35</v>
      </c>
      <c r="B1241" s="32">
        <f>[1]consoCURRENT!E25766</f>
        <v>1550368000</v>
      </c>
      <c r="C1241" s="32">
        <f>[1]consoCURRENT!F25766</f>
        <v>0</v>
      </c>
      <c r="D1241" s="32">
        <f>[1]consoCURRENT!G25766</f>
        <v>1550368000</v>
      </c>
      <c r="E1241" s="32">
        <f>[1]consoCURRENT!H25766</f>
        <v>10526621</v>
      </c>
      <c r="F1241" s="32">
        <f>[1]consoCURRENT!I25766</f>
        <v>753440283.37</v>
      </c>
      <c r="G1241" s="32">
        <f>[1]consoCURRENT!J25766</f>
        <v>0</v>
      </c>
      <c r="H1241" s="32">
        <f>[1]consoCURRENT!K25766</f>
        <v>0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6117416</v>
      </c>
      <c r="O1241" s="32">
        <f>[1]consoCURRENT!R25766</f>
        <v>1147780</v>
      </c>
      <c r="P1241" s="32">
        <f>[1]consoCURRENT!S25766</f>
        <v>3261425</v>
      </c>
      <c r="Q1241" s="32">
        <f>[1]consoCURRENT!T25766</f>
        <v>703194998</v>
      </c>
      <c r="R1241" s="32">
        <f>[1]consoCURRENT!U25766</f>
        <v>24626846.059999999</v>
      </c>
      <c r="S1241" s="32">
        <f>[1]consoCURRENT!V25766</f>
        <v>25618439.310000002</v>
      </c>
      <c r="T1241" s="32">
        <f>[1]consoCURRENT!W25766</f>
        <v>0</v>
      </c>
      <c r="U1241" s="32">
        <f>[1]consoCURRENT!X25766</f>
        <v>0</v>
      </c>
      <c r="V1241" s="32">
        <f>[1]consoCURRENT!Y25766</f>
        <v>0</v>
      </c>
      <c r="W1241" s="32">
        <f>[1]consoCURRENT!Z25766</f>
        <v>0</v>
      </c>
      <c r="X1241" s="32">
        <f>[1]consoCURRENT!AA25766</f>
        <v>0</v>
      </c>
      <c r="Y1241" s="32">
        <f>[1]consoCURRENT!AB25766</f>
        <v>0</v>
      </c>
      <c r="Z1241" s="32">
        <f>SUM(M1241:Y1241)</f>
        <v>763966904.36999989</v>
      </c>
      <c r="AA1241" s="32">
        <f>D1241-Z1241</f>
        <v>786401095.63000011</v>
      </c>
      <c r="AB1241" s="38">
        <f>Z1241/D1241</f>
        <v>0.49276488186675671</v>
      </c>
      <c r="AC1241" s="33"/>
    </row>
    <row r="1242" spans="1:29" s="34" customFormat="1" ht="18" customHeight="1" x14ac:dyDescent="0.2">
      <c r="A1242" s="37" t="s">
        <v>36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>SUM(M1242:Y1242)</f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37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>SUM(M1243:Y1243)</f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38</v>
      </c>
      <c r="B1244" s="40">
        <f t="shared" ref="B1244:AA1244" si="269">SUM(B1240:B1243)</f>
        <v>1551702000</v>
      </c>
      <c r="C1244" s="40">
        <f t="shared" si="269"/>
        <v>0</v>
      </c>
      <c r="D1244" s="40">
        <f t="shared" si="269"/>
        <v>1551702000</v>
      </c>
      <c r="E1244" s="40">
        <f t="shared" si="269"/>
        <v>10898114.619999999</v>
      </c>
      <c r="F1244" s="40">
        <f t="shared" si="269"/>
        <v>753711201.04999995</v>
      </c>
      <c r="G1244" s="40">
        <f t="shared" si="269"/>
        <v>0</v>
      </c>
      <c r="H1244" s="40">
        <f t="shared" si="269"/>
        <v>0</v>
      </c>
      <c r="I1244" s="40">
        <f t="shared" si="269"/>
        <v>0</v>
      </c>
      <c r="J1244" s="40">
        <f t="shared" si="269"/>
        <v>0</v>
      </c>
      <c r="K1244" s="40">
        <f t="shared" si="269"/>
        <v>0</v>
      </c>
      <c r="L1244" s="40">
        <f t="shared" si="269"/>
        <v>0</v>
      </c>
      <c r="M1244" s="40">
        <f t="shared" si="269"/>
        <v>0</v>
      </c>
      <c r="N1244" s="40">
        <f t="shared" si="269"/>
        <v>6251244.8099999996</v>
      </c>
      <c r="O1244" s="40">
        <f t="shared" si="269"/>
        <v>1280805.6499999999</v>
      </c>
      <c r="P1244" s="40">
        <f t="shared" si="269"/>
        <v>3366064.16</v>
      </c>
      <c r="Q1244" s="40">
        <f t="shared" si="269"/>
        <v>703294937.44000006</v>
      </c>
      <c r="R1244" s="40">
        <f t="shared" si="269"/>
        <v>24678272.18</v>
      </c>
      <c r="S1244" s="40">
        <f t="shared" si="269"/>
        <v>25737991.430000003</v>
      </c>
      <c r="T1244" s="40">
        <f t="shared" si="269"/>
        <v>0</v>
      </c>
      <c r="U1244" s="40">
        <f t="shared" si="269"/>
        <v>0</v>
      </c>
      <c r="V1244" s="40">
        <f t="shared" si="269"/>
        <v>0</v>
      </c>
      <c r="W1244" s="40">
        <f t="shared" si="269"/>
        <v>0</v>
      </c>
      <c r="X1244" s="40">
        <f t="shared" si="269"/>
        <v>0</v>
      </c>
      <c r="Y1244" s="40">
        <f t="shared" si="269"/>
        <v>0</v>
      </c>
      <c r="Z1244" s="40">
        <f t="shared" si="269"/>
        <v>764609315.66999984</v>
      </c>
      <c r="AA1244" s="40">
        <f t="shared" si="269"/>
        <v>787092684.33000016</v>
      </c>
      <c r="AB1244" s="41">
        <f>Z1244/D1244</f>
        <v>0.4927552556289802</v>
      </c>
      <c r="AC1244" s="33"/>
    </row>
    <row r="1245" spans="1:29" s="34" customFormat="1" ht="18" customHeight="1" x14ac:dyDescent="0.25">
      <c r="A1245" s="42" t="s">
        <v>39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40</v>
      </c>
      <c r="B1246" s="40">
        <f t="shared" ref="B1246:AA1246" si="270">B1245+B1244</f>
        <v>1551702000</v>
      </c>
      <c r="C1246" s="40">
        <f t="shared" si="270"/>
        <v>0</v>
      </c>
      <c r="D1246" s="40">
        <f t="shared" si="270"/>
        <v>1551702000</v>
      </c>
      <c r="E1246" s="40">
        <f t="shared" si="270"/>
        <v>10898114.619999999</v>
      </c>
      <c r="F1246" s="40">
        <f t="shared" si="270"/>
        <v>753711201.04999995</v>
      </c>
      <c r="G1246" s="40">
        <f t="shared" si="270"/>
        <v>0</v>
      </c>
      <c r="H1246" s="40">
        <f t="shared" si="270"/>
        <v>0</v>
      </c>
      <c r="I1246" s="40">
        <f t="shared" si="270"/>
        <v>0</v>
      </c>
      <c r="J1246" s="40">
        <f t="shared" si="270"/>
        <v>0</v>
      </c>
      <c r="K1246" s="40">
        <f t="shared" si="270"/>
        <v>0</v>
      </c>
      <c r="L1246" s="40">
        <f t="shared" si="270"/>
        <v>0</v>
      </c>
      <c r="M1246" s="40">
        <f t="shared" si="270"/>
        <v>0</v>
      </c>
      <c r="N1246" s="40">
        <f t="shared" si="270"/>
        <v>6251244.8099999996</v>
      </c>
      <c r="O1246" s="40">
        <f t="shared" si="270"/>
        <v>1280805.6499999999</v>
      </c>
      <c r="P1246" s="40">
        <f t="shared" si="270"/>
        <v>3366064.16</v>
      </c>
      <c r="Q1246" s="40">
        <f t="shared" si="270"/>
        <v>703294937.44000006</v>
      </c>
      <c r="R1246" s="40">
        <f t="shared" si="270"/>
        <v>24678272.18</v>
      </c>
      <c r="S1246" s="40">
        <f t="shared" si="270"/>
        <v>25737991.430000003</v>
      </c>
      <c r="T1246" s="40">
        <f t="shared" si="270"/>
        <v>0</v>
      </c>
      <c r="U1246" s="40">
        <f t="shared" si="270"/>
        <v>0</v>
      </c>
      <c r="V1246" s="40">
        <f t="shared" si="270"/>
        <v>0</v>
      </c>
      <c r="W1246" s="40">
        <f t="shared" si="270"/>
        <v>0</v>
      </c>
      <c r="X1246" s="40">
        <f t="shared" si="270"/>
        <v>0</v>
      </c>
      <c r="Y1246" s="40">
        <f t="shared" si="270"/>
        <v>0</v>
      </c>
      <c r="Z1246" s="40">
        <f t="shared" si="270"/>
        <v>764609315.66999984</v>
      </c>
      <c r="AA1246" s="40">
        <f t="shared" si="270"/>
        <v>787092684.33000016</v>
      </c>
      <c r="AB1246" s="41">
        <f>Z1246/D1246</f>
        <v>0.4927552556289802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7" t="s">
        <v>56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34</v>
      </c>
      <c r="B1250" s="32">
        <f>[1]consoCURRENT!E25866</f>
        <v>1419000</v>
      </c>
      <c r="C1250" s="32">
        <f>[1]consoCURRENT!F25866</f>
        <v>0</v>
      </c>
      <c r="D1250" s="32">
        <f>[1]consoCURRENT!G25866</f>
        <v>1419000</v>
      </c>
      <c r="E1250" s="32">
        <f>[1]consoCURRENT!H25866</f>
        <v>270460.78000000003</v>
      </c>
      <c r="F1250" s="32">
        <f>[1]consoCURRENT!I25866</f>
        <v>336405</v>
      </c>
      <c r="G1250" s="32">
        <f>[1]consoCURRENT!J25866</f>
        <v>0</v>
      </c>
      <c r="H1250" s="32">
        <f>[1]consoCURRENT!K25866</f>
        <v>0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0</v>
      </c>
      <c r="O1250" s="32">
        <f>[1]consoCURRENT!R25866</f>
        <v>157081.5</v>
      </c>
      <c r="P1250" s="32">
        <f>[1]consoCURRENT!S25866</f>
        <v>113379.28000000003</v>
      </c>
      <c r="Q1250" s="32">
        <f>[1]consoCURRENT!T25866</f>
        <v>97101.88</v>
      </c>
      <c r="R1250" s="32">
        <f>[1]consoCURRENT!U25866</f>
        <v>151126.12</v>
      </c>
      <c r="S1250" s="32">
        <f>[1]consoCURRENT!V25866</f>
        <v>88177</v>
      </c>
      <c r="T1250" s="32">
        <f>[1]consoCURRENT!W25866</f>
        <v>0</v>
      </c>
      <c r="U1250" s="32">
        <f>[1]consoCURRENT!X25866</f>
        <v>0</v>
      </c>
      <c r="V1250" s="32">
        <f>[1]consoCURRENT!Y25866</f>
        <v>0</v>
      </c>
      <c r="W1250" s="32">
        <f>[1]consoCURRENT!Z25866</f>
        <v>0</v>
      </c>
      <c r="X1250" s="32">
        <f>[1]consoCURRENT!AA25866</f>
        <v>0</v>
      </c>
      <c r="Y1250" s="32">
        <f>[1]consoCURRENT!AB25866</f>
        <v>0</v>
      </c>
      <c r="Z1250" s="32">
        <f>SUM(M1250:Y1250)</f>
        <v>606865.78</v>
      </c>
      <c r="AA1250" s="32">
        <f>D1250-Z1250</f>
        <v>812134.22</v>
      </c>
      <c r="AB1250" s="38">
        <f>Z1250/D1250</f>
        <v>0.4276714446793517</v>
      </c>
      <c r="AC1250" s="33"/>
    </row>
    <row r="1251" spans="1:29" s="34" customFormat="1" ht="18" customHeight="1" x14ac:dyDescent="0.2">
      <c r="A1251" s="37" t="s">
        <v>35</v>
      </c>
      <c r="B1251" s="32">
        <f>[1]consoCURRENT!E25979</f>
        <v>1558967000</v>
      </c>
      <c r="C1251" s="32">
        <f>[1]consoCURRENT!F25979</f>
        <v>-1482000</v>
      </c>
      <c r="D1251" s="32">
        <f>[1]consoCURRENT!G25979</f>
        <v>1557485000</v>
      </c>
      <c r="E1251" s="32">
        <f>[1]consoCURRENT!H25979</f>
        <v>511812908.81999999</v>
      </c>
      <c r="F1251" s="32">
        <f>[1]consoCURRENT!I25979</f>
        <v>353664980.83000004</v>
      </c>
      <c r="G1251" s="32">
        <f>[1]consoCURRENT!J25979</f>
        <v>0</v>
      </c>
      <c r="H1251" s="32">
        <f>[1]consoCURRENT!K25979</f>
        <v>0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0</v>
      </c>
      <c r="O1251" s="32">
        <f>[1]consoCURRENT!R25979</f>
        <v>288019.53999999998</v>
      </c>
      <c r="P1251" s="32">
        <f>[1]consoCURRENT!S25979</f>
        <v>511524889.27999997</v>
      </c>
      <c r="Q1251" s="32">
        <f>[1]consoCURRENT!T25979</f>
        <v>93205376.939999998</v>
      </c>
      <c r="R1251" s="32">
        <f>[1]consoCURRENT!U25979</f>
        <v>246765523.94</v>
      </c>
      <c r="S1251" s="32">
        <f>[1]consoCURRENT!V25979</f>
        <v>13694079.949999999</v>
      </c>
      <c r="T1251" s="32">
        <f>[1]consoCURRENT!W25979</f>
        <v>0</v>
      </c>
      <c r="U1251" s="32">
        <f>[1]consoCURRENT!X25979</f>
        <v>0</v>
      </c>
      <c r="V1251" s="32">
        <f>[1]consoCURRENT!Y25979</f>
        <v>0</v>
      </c>
      <c r="W1251" s="32">
        <f>[1]consoCURRENT!Z25979</f>
        <v>0</v>
      </c>
      <c r="X1251" s="32">
        <f>[1]consoCURRENT!AA25979</f>
        <v>0</v>
      </c>
      <c r="Y1251" s="32">
        <f>[1]consoCURRENT!AB25979</f>
        <v>0</v>
      </c>
      <c r="Z1251" s="32">
        <f>SUM(M1251:Y1251)</f>
        <v>865477889.6500001</v>
      </c>
      <c r="AA1251" s="32">
        <f>D1251-Z1251</f>
        <v>692007110.3499999</v>
      </c>
      <c r="AB1251" s="38">
        <f>Z1251/D1251</f>
        <v>0.5556893900422798</v>
      </c>
      <c r="AC1251" s="33"/>
    </row>
    <row r="1252" spans="1:29" s="34" customFormat="1" ht="18" customHeight="1" x14ac:dyDescent="0.2">
      <c r="A1252" s="37" t="s">
        <v>36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>SUM(M1252:Y1252)</f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37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>SUM(M1253:Y1253)</f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38</v>
      </c>
      <c r="B1254" s="40">
        <f t="shared" ref="B1254:AA1254" si="271">SUM(B1250:B1253)</f>
        <v>1560386000</v>
      </c>
      <c r="C1254" s="40">
        <f t="shared" si="271"/>
        <v>-1482000</v>
      </c>
      <c r="D1254" s="40">
        <f t="shared" si="271"/>
        <v>1558904000</v>
      </c>
      <c r="E1254" s="40">
        <f t="shared" si="271"/>
        <v>512083369.59999996</v>
      </c>
      <c r="F1254" s="40">
        <f t="shared" si="271"/>
        <v>354001385.83000004</v>
      </c>
      <c r="G1254" s="40">
        <f t="shared" si="271"/>
        <v>0</v>
      </c>
      <c r="H1254" s="40">
        <f t="shared" si="271"/>
        <v>0</v>
      </c>
      <c r="I1254" s="40">
        <f t="shared" si="271"/>
        <v>0</v>
      </c>
      <c r="J1254" s="40">
        <f t="shared" si="271"/>
        <v>0</v>
      </c>
      <c r="K1254" s="40">
        <f t="shared" si="271"/>
        <v>0</v>
      </c>
      <c r="L1254" s="40">
        <f t="shared" si="271"/>
        <v>0</v>
      </c>
      <c r="M1254" s="40">
        <f t="shared" si="271"/>
        <v>0</v>
      </c>
      <c r="N1254" s="40">
        <f t="shared" si="271"/>
        <v>0</v>
      </c>
      <c r="O1254" s="40">
        <f t="shared" si="271"/>
        <v>445101.04</v>
      </c>
      <c r="P1254" s="40">
        <f t="shared" si="271"/>
        <v>511638268.55999994</v>
      </c>
      <c r="Q1254" s="40">
        <f t="shared" si="271"/>
        <v>93302478.819999993</v>
      </c>
      <c r="R1254" s="40">
        <f t="shared" si="271"/>
        <v>246916650.06</v>
      </c>
      <c r="S1254" s="40">
        <f t="shared" si="271"/>
        <v>13782256.949999999</v>
      </c>
      <c r="T1254" s="40">
        <f t="shared" si="271"/>
        <v>0</v>
      </c>
      <c r="U1254" s="40">
        <f t="shared" si="271"/>
        <v>0</v>
      </c>
      <c r="V1254" s="40">
        <f t="shared" si="271"/>
        <v>0</v>
      </c>
      <c r="W1254" s="40">
        <f t="shared" si="271"/>
        <v>0</v>
      </c>
      <c r="X1254" s="40">
        <f t="shared" si="271"/>
        <v>0</v>
      </c>
      <c r="Y1254" s="40">
        <f t="shared" si="271"/>
        <v>0</v>
      </c>
      <c r="Z1254" s="40">
        <f t="shared" si="271"/>
        <v>866084755.43000007</v>
      </c>
      <c r="AA1254" s="40">
        <f t="shared" si="271"/>
        <v>692819244.56999993</v>
      </c>
      <c r="AB1254" s="41">
        <f>Z1254/D1254</f>
        <v>0.55557286108060544</v>
      </c>
      <c r="AC1254" s="33"/>
    </row>
    <row r="1255" spans="1:29" s="34" customFormat="1" ht="18" customHeight="1" x14ac:dyDescent="0.25">
      <c r="A1255" s="42" t="s">
        <v>39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40</v>
      </c>
      <c r="B1256" s="40">
        <f t="shared" ref="B1256:AA1256" si="272">B1255+B1254</f>
        <v>1560386000</v>
      </c>
      <c r="C1256" s="40">
        <f t="shared" si="272"/>
        <v>-1482000</v>
      </c>
      <c r="D1256" s="40">
        <f t="shared" si="272"/>
        <v>1558904000</v>
      </c>
      <c r="E1256" s="40">
        <f t="shared" si="272"/>
        <v>512083369.59999996</v>
      </c>
      <c r="F1256" s="40">
        <f t="shared" si="272"/>
        <v>354001385.83000004</v>
      </c>
      <c r="G1256" s="40">
        <f t="shared" si="272"/>
        <v>0</v>
      </c>
      <c r="H1256" s="40">
        <f t="shared" si="272"/>
        <v>0</v>
      </c>
      <c r="I1256" s="40">
        <f t="shared" si="272"/>
        <v>0</v>
      </c>
      <c r="J1256" s="40">
        <f t="shared" si="272"/>
        <v>0</v>
      </c>
      <c r="K1256" s="40">
        <f t="shared" si="272"/>
        <v>0</v>
      </c>
      <c r="L1256" s="40">
        <f t="shared" si="272"/>
        <v>0</v>
      </c>
      <c r="M1256" s="40">
        <f t="shared" si="272"/>
        <v>0</v>
      </c>
      <c r="N1256" s="40">
        <f t="shared" si="272"/>
        <v>0</v>
      </c>
      <c r="O1256" s="40">
        <f t="shared" si="272"/>
        <v>445101.04</v>
      </c>
      <c r="P1256" s="40">
        <f t="shared" si="272"/>
        <v>511638268.55999994</v>
      </c>
      <c r="Q1256" s="40">
        <f t="shared" si="272"/>
        <v>93302478.819999993</v>
      </c>
      <c r="R1256" s="40">
        <f t="shared" si="272"/>
        <v>246916650.06</v>
      </c>
      <c r="S1256" s="40">
        <f t="shared" si="272"/>
        <v>13782256.949999999</v>
      </c>
      <c r="T1256" s="40">
        <f t="shared" si="272"/>
        <v>0</v>
      </c>
      <c r="U1256" s="40">
        <f t="shared" si="272"/>
        <v>0</v>
      </c>
      <c r="V1256" s="40">
        <f t="shared" si="272"/>
        <v>0</v>
      </c>
      <c r="W1256" s="40">
        <f t="shared" si="272"/>
        <v>0</v>
      </c>
      <c r="X1256" s="40">
        <f t="shared" si="272"/>
        <v>0</v>
      </c>
      <c r="Y1256" s="40">
        <f t="shared" si="272"/>
        <v>0</v>
      </c>
      <c r="Z1256" s="40">
        <f t="shared" si="272"/>
        <v>866084755.43000007</v>
      </c>
      <c r="AA1256" s="40">
        <f t="shared" si="272"/>
        <v>692819244.56999993</v>
      </c>
      <c r="AB1256" s="41">
        <f>Z1256/D1256</f>
        <v>0.55557286108060544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7" t="s">
        <v>57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34</v>
      </c>
      <c r="B1260" s="32">
        <f>[1]consoCURRENT!E26079</f>
        <v>1334000</v>
      </c>
      <c r="C1260" s="32">
        <f>[1]consoCURRENT!F26079</f>
        <v>0</v>
      </c>
      <c r="D1260" s="32">
        <f>[1]consoCURRENT!G26079</f>
        <v>1334000</v>
      </c>
      <c r="E1260" s="32">
        <f>[1]consoCURRENT!H26079</f>
        <v>301347</v>
      </c>
      <c r="F1260" s="32">
        <f>[1]consoCURRENT!I26079</f>
        <v>332180.36</v>
      </c>
      <c r="G1260" s="32">
        <f>[1]consoCURRENT!J26079</f>
        <v>0</v>
      </c>
      <c r="H1260" s="32">
        <f>[1]consoCURRENT!K26079</f>
        <v>0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79252.12</v>
      </c>
      <c r="O1260" s="32">
        <f>[1]consoCURRENT!R26079</f>
        <v>116001.88</v>
      </c>
      <c r="P1260" s="32">
        <f>[1]consoCURRENT!S26079</f>
        <v>106093</v>
      </c>
      <c r="Q1260" s="32">
        <f>[1]consoCURRENT!T26079</f>
        <v>78674</v>
      </c>
      <c r="R1260" s="32">
        <f>[1]consoCURRENT!U26079</f>
        <v>153454.24</v>
      </c>
      <c r="S1260" s="32">
        <f>[1]consoCURRENT!V26079</f>
        <v>100052.12</v>
      </c>
      <c r="T1260" s="32">
        <f>[1]consoCURRENT!W26079</f>
        <v>0</v>
      </c>
      <c r="U1260" s="32">
        <f>[1]consoCURRENT!X26079</f>
        <v>0</v>
      </c>
      <c r="V1260" s="32">
        <f>[1]consoCURRENT!Y26079</f>
        <v>0</v>
      </c>
      <c r="W1260" s="32">
        <f>[1]consoCURRENT!Z26079</f>
        <v>0</v>
      </c>
      <c r="X1260" s="32">
        <f>[1]consoCURRENT!AA26079</f>
        <v>0</v>
      </c>
      <c r="Y1260" s="32">
        <f>[1]consoCURRENT!AB26079</f>
        <v>0</v>
      </c>
      <c r="Z1260" s="32">
        <f>SUM(M1260:Y1260)</f>
        <v>633527.36</v>
      </c>
      <c r="AA1260" s="32">
        <f>D1260-Z1260</f>
        <v>700472.64</v>
      </c>
      <c r="AB1260" s="38">
        <f>Z1260/D1260</f>
        <v>0.47490806596701646</v>
      </c>
      <c r="AC1260" s="33"/>
    </row>
    <row r="1261" spans="1:29" s="34" customFormat="1" ht="18" customHeight="1" x14ac:dyDescent="0.2">
      <c r="A1261" s="37" t="s">
        <v>35</v>
      </c>
      <c r="B1261" s="32">
        <f>[1]consoCURRENT!E26192</f>
        <v>1092124000</v>
      </c>
      <c r="C1261" s="32">
        <f>[1]consoCURRENT!F26192</f>
        <v>-51090100</v>
      </c>
      <c r="D1261" s="32">
        <f>[1]consoCURRENT!G26192</f>
        <v>1041033900</v>
      </c>
      <c r="E1261" s="32">
        <f>[1]consoCURRENT!H26192</f>
        <v>331189070.58999997</v>
      </c>
      <c r="F1261" s="32">
        <f>[1]consoCURRENT!I26192</f>
        <v>176023018.03999999</v>
      </c>
      <c r="G1261" s="32">
        <f>[1]consoCURRENT!J26192</f>
        <v>0</v>
      </c>
      <c r="H1261" s="32">
        <f>[1]consoCURRENT!K26192</f>
        <v>0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57552955.579999998</v>
      </c>
      <c r="O1261" s="32">
        <f>[1]consoCURRENT!R26192</f>
        <v>160848364.14999998</v>
      </c>
      <c r="P1261" s="32">
        <f>[1]consoCURRENT!S26192</f>
        <v>112787750.86</v>
      </c>
      <c r="Q1261" s="32">
        <f>[1]consoCURRENT!T26192</f>
        <v>212858180</v>
      </c>
      <c r="R1261" s="32">
        <f>[1]consoCURRENT!U26192</f>
        <v>-64649649.109999999</v>
      </c>
      <c r="S1261" s="32">
        <f>[1]consoCURRENT!V26192</f>
        <v>27814487.149999999</v>
      </c>
      <c r="T1261" s="32">
        <f>[1]consoCURRENT!W26192</f>
        <v>0</v>
      </c>
      <c r="U1261" s="32">
        <f>[1]consoCURRENT!X26192</f>
        <v>0</v>
      </c>
      <c r="V1261" s="32">
        <f>[1]consoCURRENT!Y26192</f>
        <v>0</v>
      </c>
      <c r="W1261" s="32">
        <f>[1]consoCURRENT!Z26192</f>
        <v>0</v>
      </c>
      <c r="X1261" s="32">
        <f>[1]consoCURRENT!AA26192</f>
        <v>0</v>
      </c>
      <c r="Y1261" s="32">
        <f>[1]consoCURRENT!AB26192</f>
        <v>0</v>
      </c>
      <c r="Z1261" s="32">
        <f>SUM(M1261:Y1261)</f>
        <v>507212088.62999988</v>
      </c>
      <c r="AA1261" s="32">
        <f>D1261-Z1261</f>
        <v>533821811.37000012</v>
      </c>
      <c r="AB1261" s="38">
        <f>Z1261/D1261</f>
        <v>0.48721956953563172</v>
      </c>
      <c r="AC1261" s="33"/>
    </row>
    <row r="1262" spans="1:29" s="34" customFormat="1" ht="18" customHeight="1" x14ac:dyDescent="0.2">
      <c r="A1262" s="37" t="s">
        <v>36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>SUM(M1262:Y1262)</f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37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>SUM(M1263:Y1263)</f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38</v>
      </c>
      <c r="B1264" s="40">
        <f t="shared" ref="B1264:AA1264" si="273">SUM(B1260:B1263)</f>
        <v>1093458000</v>
      </c>
      <c r="C1264" s="40">
        <f t="shared" si="273"/>
        <v>-51090100</v>
      </c>
      <c r="D1264" s="40">
        <f t="shared" si="273"/>
        <v>1042367900</v>
      </c>
      <c r="E1264" s="40">
        <f t="shared" si="273"/>
        <v>331490417.58999997</v>
      </c>
      <c r="F1264" s="40">
        <f t="shared" si="273"/>
        <v>176355198.40000001</v>
      </c>
      <c r="G1264" s="40">
        <f t="shared" si="273"/>
        <v>0</v>
      </c>
      <c r="H1264" s="40">
        <f t="shared" si="273"/>
        <v>0</v>
      </c>
      <c r="I1264" s="40">
        <f t="shared" si="273"/>
        <v>0</v>
      </c>
      <c r="J1264" s="40">
        <f t="shared" si="273"/>
        <v>0</v>
      </c>
      <c r="K1264" s="40">
        <f t="shared" si="273"/>
        <v>0</v>
      </c>
      <c r="L1264" s="40">
        <f t="shared" si="273"/>
        <v>0</v>
      </c>
      <c r="M1264" s="40">
        <f t="shared" si="273"/>
        <v>0</v>
      </c>
      <c r="N1264" s="40">
        <f t="shared" si="273"/>
        <v>57632207.699999996</v>
      </c>
      <c r="O1264" s="40">
        <f t="shared" si="273"/>
        <v>160964366.02999997</v>
      </c>
      <c r="P1264" s="40">
        <f t="shared" si="273"/>
        <v>112893843.86</v>
      </c>
      <c r="Q1264" s="40">
        <f t="shared" si="273"/>
        <v>212936854</v>
      </c>
      <c r="R1264" s="40">
        <f t="shared" si="273"/>
        <v>-64496194.869999997</v>
      </c>
      <c r="S1264" s="40">
        <f t="shared" si="273"/>
        <v>27914539.27</v>
      </c>
      <c r="T1264" s="40">
        <f t="shared" si="273"/>
        <v>0</v>
      </c>
      <c r="U1264" s="40">
        <f t="shared" si="273"/>
        <v>0</v>
      </c>
      <c r="V1264" s="40">
        <f t="shared" si="273"/>
        <v>0</v>
      </c>
      <c r="W1264" s="40">
        <f t="shared" si="273"/>
        <v>0</v>
      </c>
      <c r="X1264" s="40">
        <f t="shared" si="273"/>
        <v>0</v>
      </c>
      <c r="Y1264" s="40">
        <f t="shared" si="273"/>
        <v>0</v>
      </c>
      <c r="Z1264" s="40">
        <f t="shared" si="273"/>
        <v>507845615.98999989</v>
      </c>
      <c r="AA1264" s="40">
        <f t="shared" si="273"/>
        <v>534522284.01000011</v>
      </c>
      <c r="AB1264" s="41">
        <f>Z1264/D1264</f>
        <v>0.48720381353838688</v>
      </c>
      <c r="AC1264" s="33"/>
    </row>
    <row r="1265" spans="1:29" s="34" customFormat="1" ht="18" customHeight="1" x14ac:dyDescent="0.25">
      <c r="A1265" s="42" t="s">
        <v>39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40</v>
      </c>
      <c r="B1266" s="40">
        <f t="shared" ref="B1266:AA1266" si="274">B1265+B1264</f>
        <v>1093458000</v>
      </c>
      <c r="C1266" s="40">
        <f t="shared" si="274"/>
        <v>-51090100</v>
      </c>
      <c r="D1266" s="40">
        <f t="shared" si="274"/>
        <v>1042367900</v>
      </c>
      <c r="E1266" s="40">
        <f t="shared" si="274"/>
        <v>331490417.58999997</v>
      </c>
      <c r="F1266" s="40">
        <f t="shared" si="274"/>
        <v>176355198.40000001</v>
      </c>
      <c r="G1266" s="40">
        <f t="shared" si="274"/>
        <v>0</v>
      </c>
      <c r="H1266" s="40">
        <f t="shared" si="274"/>
        <v>0</v>
      </c>
      <c r="I1266" s="40">
        <f t="shared" si="274"/>
        <v>0</v>
      </c>
      <c r="J1266" s="40">
        <f t="shared" si="274"/>
        <v>0</v>
      </c>
      <c r="K1266" s="40">
        <f t="shared" si="274"/>
        <v>0</v>
      </c>
      <c r="L1266" s="40">
        <f t="shared" si="274"/>
        <v>0</v>
      </c>
      <c r="M1266" s="40">
        <f t="shared" si="274"/>
        <v>0</v>
      </c>
      <c r="N1266" s="40">
        <f t="shared" si="274"/>
        <v>57632207.699999996</v>
      </c>
      <c r="O1266" s="40">
        <f t="shared" si="274"/>
        <v>160964366.02999997</v>
      </c>
      <c r="P1266" s="40">
        <f t="shared" si="274"/>
        <v>112893843.86</v>
      </c>
      <c r="Q1266" s="40">
        <f t="shared" si="274"/>
        <v>212936854</v>
      </c>
      <c r="R1266" s="40">
        <f t="shared" si="274"/>
        <v>-64496194.869999997</v>
      </c>
      <c r="S1266" s="40">
        <f t="shared" si="274"/>
        <v>27914539.27</v>
      </c>
      <c r="T1266" s="40">
        <f t="shared" si="274"/>
        <v>0</v>
      </c>
      <c r="U1266" s="40">
        <f t="shared" si="274"/>
        <v>0</v>
      </c>
      <c r="V1266" s="40">
        <f t="shared" si="274"/>
        <v>0</v>
      </c>
      <c r="W1266" s="40">
        <f t="shared" si="274"/>
        <v>0</v>
      </c>
      <c r="X1266" s="40">
        <f t="shared" si="274"/>
        <v>0</v>
      </c>
      <c r="Y1266" s="40">
        <f t="shared" si="274"/>
        <v>0</v>
      </c>
      <c r="Z1266" s="40">
        <f t="shared" si="274"/>
        <v>507845615.98999989</v>
      </c>
      <c r="AA1266" s="40">
        <f t="shared" si="274"/>
        <v>534522284.01000011</v>
      </c>
      <c r="AB1266" s="41">
        <f>Z1266/D1266</f>
        <v>0.48720381353838688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34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35</v>
      </c>
      <c r="B1271" s="32">
        <f>[1]consoCURRENT!E26405</f>
        <v>109140000</v>
      </c>
      <c r="C1271" s="32">
        <f>[1]consoCURRENT!F26405</f>
        <v>-473773</v>
      </c>
      <c r="D1271" s="32">
        <f>[1]consoCURRENT!G26405</f>
        <v>108666227</v>
      </c>
      <c r="E1271" s="32">
        <f>[1]consoCURRENT!H26405</f>
        <v>29169301.300000001</v>
      </c>
      <c r="F1271" s="32">
        <f>[1]consoCURRENT!I26405</f>
        <v>27775714.460000001</v>
      </c>
      <c r="G1271" s="32">
        <f>[1]consoCURRENT!J26405</f>
        <v>0</v>
      </c>
      <c r="H1271" s="32">
        <f>[1]consoCURRENT!K26405</f>
        <v>0</v>
      </c>
      <c r="I1271" s="32">
        <f>[1]consoCURRENT!L26405</f>
        <v>29061451.300000001</v>
      </c>
      <c r="J1271" s="32">
        <f>[1]consoCURRENT!M26405</f>
        <v>27775714.460000001</v>
      </c>
      <c r="K1271" s="32">
        <f>[1]consoCURRENT!N26405</f>
        <v>0</v>
      </c>
      <c r="L1271" s="32">
        <f>[1]consoCURRENT!O26405</f>
        <v>0</v>
      </c>
      <c r="M1271" s="32">
        <f>[1]consoCURRENT!P26405</f>
        <v>56837165.760000005</v>
      </c>
      <c r="N1271" s="32">
        <f>[1]consoCURRENT!Q26405</f>
        <v>107850</v>
      </c>
      <c r="O1271" s="32">
        <f>[1]consoCURRENT!R26405</f>
        <v>0</v>
      </c>
      <c r="P1271" s="32">
        <f>[1]consoCURRENT!S26405</f>
        <v>0</v>
      </c>
      <c r="Q1271" s="32">
        <f>[1]consoCURRENT!T26405</f>
        <v>0</v>
      </c>
      <c r="R1271" s="32">
        <f>[1]consoCURRENT!U26405</f>
        <v>0</v>
      </c>
      <c r="S1271" s="32">
        <f>[1]consoCURRENT!V26405</f>
        <v>0</v>
      </c>
      <c r="T1271" s="32">
        <f>[1]consoCURRENT!W26405</f>
        <v>0</v>
      </c>
      <c r="U1271" s="32">
        <f>[1]consoCURRENT!X26405</f>
        <v>0</v>
      </c>
      <c r="V1271" s="32">
        <f>[1]consoCURRENT!Y26405</f>
        <v>0</v>
      </c>
      <c r="W1271" s="32">
        <f>[1]consoCURRENT!Z26405</f>
        <v>0</v>
      </c>
      <c r="X1271" s="32">
        <f>[1]consoCURRENT!AA26405</f>
        <v>0</v>
      </c>
      <c r="Y1271" s="32">
        <f>[1]consoCURRENT!AB26405</f>
        <v>0</v>
      </c>
      <c r="Z1271" s="32">
        <f>SUM(M1271:Y1271)</f>
        <v>56945015.760000005</v>
      </c>
      <c r="AA1271" s="32">
        <f>D1271-Z1271</f>
        <v>51721211.239999995</v>
      </c>
      <c r="AB1271" s="38">
        <f>Z1271/D1271</f>
        <v>0.52403600761808</v>
      </c>
      <c r="AC1271" s="33"/>
    </row>
    <row r="1272" spans="1:29" s="34" customFormat="1" ht="18" customHeight="1" x14ac:dyDescent="0.2">
      <c r="A1272" s="37" t="s">
        <v>36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>SUM(M1272:Y1272)</f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37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>SUM(M1273:Y1273)</f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38</v>
      </c>
      <c r="B1274" s="40">
        <f t="shared" ref="B1274:AA1274" si="275">SUM(B1270:B1273)</f>
        <v>109140000</v>
      </c>
      <c r="C1274" s="40">
        <f t="shared" si="275"/>
        <v>-473773</v>
      </c>
      <c r="D1274" s="40">
        <f t="shared" si="275"/>
        <v>108666227</v>
      </c>
      <c r="E1274" s="40">
        <f t="shared" si="275"/>
        <v>29169301.300000001</v>
      </c>
      <c r="F1274" s="40">
        <f t="shared" si="275"/>
        <v>27775714.460000001</v>
      </c>
      <c r="G1274" s="40">
        <f t="shared" si="275"/>
        <v>0</v>
      </c>
      <c r="H1274" s="40">
        <f t="shared" si="275"/>
        <v>0</v>
      </c>
      <c r="I1274" s="40">
        <f t="shared" si="275"/>
        <v>29061451.300000001</v>
      </c>
      <c r="J1274" s="40">
        <f t="shared" si="275"/>
        <v>27775714.460000001</v>
      </c>
      <c r="K1274" s="40">
        <f t="shared" si="275"/>
        <v>0</v>
      </c>
      <c r="L1274" s="40">
        <f t="shared" si="275"/>
        <v>0</v>
      </c>
      <c r="M1274" s="40">
        <f t="shared" si="275"/>
        <v>56837165.760000005</v>
      </c>
      <c r="N1274" s="40">
        <f t="shared" si="275"/>
        <v>107850</v>
      </c>
      <c r="O1274" s="40">
        <f t="shared" si="275"/>
        <v>0</v>
      </c>
      <c r="P1274" s="40">
        <f t="shared" si="275"/>
        <v>0</v>
      </c>
      <c r="Q1274" s="40">
        <f t="shared" si="275"/>
        <v>0</v>
      </c>
      <c r="R1274" s="40">
        <f t="shared" si="275"/>
        <v>0</v>
      </c>
      <c r="S1274" s="40">
        <f t="shared" si="275"/>
        <v>0</v>
      </c>
      <c r="T1274" s="40">
        <f t="shared" si="275"/>
        <v>0</v>
      </c>
      <c r="U1274" s="40">
        <f t="shared" si="275"/>
        <v>0</v>
      </c>
      <c r="V1274" s="40">
        <f t="shared" si="275"/>
        <v>0</v>
      </c>
      <c r="W1274" s="40">
        <f t="shared" si="275"/>
        <v>0</v>
      </c>
      <c r="X1274" s="40">
        <f t="shared" si="275"/>
        <v>0</v>
      </c>
      <c r="Y1274" s="40">
        <f t="shared" si="275"/>
        <v>0</v>
      </c>
      <c r="Z1274" s="40">
        <f t="shared" si="275"/>
        <v>56945015.760000005</v>
      </c>
      <c r="AA1274" s="40">
        <f t="shared" si="275"/>
        <v>51721211.239999995</v>
      </c>
      <c r="AB1274" s="41">
        <f>Z1274/D1274</f>
        <v>0.52403600761808</v>
      </c>
      <c r="AC1274" s="33"/>
    </row>
    <row r="1275" spans="1:29" s="34" customFormat="1" ht="18" customHeight="1" x14ac:dyDescent="0.25">
      <c r="A1275" s="42" t="s">
        <v>39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40</v>
      </c>
      <c r="B1276" s="40">
        <f t="shared" ref="B1276:AA1276" si="276">B1275+B1274</f>
        <v>109140000</v>
      </c>
      <c r="C1276" s="40">
        <f t="shared" si="276"/>
        <v>-473773</v>
      </c>
      <c r="D1276" s="40">
        <f t="shared" si="276"/>
        <v>108666227</v>
      </c>
      <c r="E1276" s="40">
        <f t="shared" si="276"/>
        <v>29169301.300000001</v>
      </c>
      <c r="F1276" s="40">
        <f t="shared" si="276"/>
        <v>27775714.460000001</v>
      </c>
      <c r="G1276" s="40">
        <f t="shared" si="276"/>
        <v>0</v>
      </c>
      <c r="H1276" s="40">
        <f t="shared" si="276"/>
        <v>0</v>
      </c>
      <c r="I1276" s="40">
        <f t="shared" si="276"/>
        <v>29061451.300000001</v>
      </c>
      <c r="J1276" s="40">
        <f t="shared" si="276"/>
        <v>27775714.460000001</v>
      </c>
      <c r="K1276" s="40">
        <f t="shared" si="276"/>
        <v>0</v>
      </c>
      <c r="L1276" s="40">
        <f t="shared" si="276"/>
        <v>0</v>
      </c>
      <c r="M1276" s="40">
        <f t="shared" si="276"/>
        <v>56837165.760000005</v>
      </c>
      <c r="N1276" s="40">
        <f t="shared" si="276"/>
        <v>107850</v>
      </c>
      <c r="O1276" s="40">
        <f t="shared" si="276"/>
        <v>0</v>
      </c>
      <c r="P1276" s="40">
        <f t="shared" si="276"/>
        <v>0</v>
      </c>
      <c r="Q1276" s="40">
        <f t="shared" si="276"/>
        <v>0</v>
      </c>
      <c r="R1276" s="40">
        <f t="shared" si="276"/>
        <v>0</v>
      </c>
      <c r="S1276" s="40">
        <f t="shared" si="276"/>
        <v>0</v>
      </c>
      <c r="T1276" s="40">
        <f t="shared" si="276"/>
        <v>0</v>
      </c>
      <c r="U1276" s="40">
        <f t="shared" si="276"/>
        <v>0</v>
      </c>
      <c r="V1276" s="40">
        <f t="shared" si="276"/>
        <v>0</v>
      </c>
      <c r="W1276" s="40">
        <f t="shared" si="276"/>
        <v>0</v>
      </c>
      <c r="X1276" s="40">
        <f t="shared" si="276"/>
        <v>0</v>
      </c>
      <c r="Y1276" s="40">
        <f t="shared" si="276"/>
        <v>0</v>
      </c>
      <c r="Z1276" s="40">
        <f t="shared" si="276"/>
        <v>56945015.760000005</v>
      </c>
      <c r="AA1276" s="40">
        <f t="shared" si="276"/>
        <v>51721211.239999995</v>
      </c>
      <c r="AB1276" s="41">
        <f>Z1276/D1276</f>
        <v>0.52403600761808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7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34</v>
      </c>
      <c r="B1280" s="32">
        <f t="shared" ref="B1280:Y1283" si="277">B1290+B1300+B1310</f>
        <v>76725000</v>
      </c>
      <c r="C1280" s="32">
        <f t="shared" si="277"/>
        <v>0</v>
      </c>
      <c r="D1280" s="32">
        <f t="shared" si="277"/>
        <v>76725000</v>
      </c>
      <c r="E1280" s="32">
        <f t="shared" si="277"/>
        <v>10649309.560000001</v>
      </c>
      <c r="F1280" s="32">
        <f t="shared" si="277"/>
        <v>9804749.4700000007</v>
      </c>
      <c r="G1280" s="32">
        <f t="shared" si="277"/>
        <v>0</v>
      </c>
      <c r="H1280" s="32">
        <f t="shared" si="277"/>
        <v>0</v>
      </c>
      <c r="I1280" s="32">
        <f t="shared" si="277"/>
        <v>0</v>
      </c>
      <c r="J1280" s="32">
        <f t="shared" si="277"/>
        <v>0</v>
      </c>
      <c r="K1280" s="32">
        <f t="shared" si="277"/>
        <v>0</v>
      </c>
      <c r="L1280" s="32">
        <f t="shared" si="277"/>
        <v>0</v>
      </c>
      <c r="M1280" s="32">
        <f t="shared" si="277"/>
        <v>0</v>
      </c>
      <c r="N1280" s="32">
        <f t="shared" si="277"/>
        <v>2975941.6500000004</v>
      </c>
      <c r="O1280" s="32">
        <f t="shared" si="277"/>
        <v>2655912.92</v>
      </c>
      <c r="P1280" s="32">
        <f t="shared" si="277"/>
        <v>5017454.9899999993</v>
      </c>
      <c r="Q1280" s="32">
        <f t="shared" si="277"/>
        <v>2477805.36</v>
      </c>
      <c r="R1280" s="32">
        <f t="shared" si="277"/>
        <v>1875793.3399999999</v>
      </c>
      <c r="S1280" s="32">
        <f t="shared" si="277"/>
        <v>5451150.7700000005</v>
      </c>
      <c r="T1280" s="32">
        <f t="shared" si="277"/>
        <v>0</v>
      </c>
      <c r="U1280" s="32">
        <f t="shared" si="277"/>
        <v>0</v>
      </c>
      <c r="V1280" s="32">
        <f t="shared" si="277"/>
        <v>0</v>
      </c>
      <c r="W1280" s="32">
        <f t="shared" si="277"/>
        <v>0</v>
      </c>
      <c r="X1280" s="32">
        <f t="shared" si="277"/>
        <v>0</v>
      </c>
      <c r="Y1280" s="32">
        <f t="shared" si="277"/>
        <v>0</v>
      </c>
      <c r="Z1280" s="32">
        <f>SUM(M1280:Y1280)</f>
        <v>20454059.029999997</v>
      </c>
      <c r="AA1280" s="32">
        <f>D1280-Z1280</f>
        <v>56270940.969999999</v>
      </c>
      <c r="AB1280" s="38">
        <f>Z1280/D1280</f>
        <v>0.26658923466927337</v>
      </c>
      <c r="AC1280" s="33"/>
    </row>
    <row r="1281" spans="1:29" s="34" customFormat="1" ht="18" customHeight="1" x14ac:dyDescent="0.2">
      <c r="A1281" s="37" t="s">
        <v>35</v>
      </c>
      <c r="B1281" s="32">
        <f t="shared" si="277"/>
        <v>9549281000</v>
      </c>
      <c r="C1281" s="32">
        <f t="shared" si="277"/>
        <v>9501752857</v>
      </c>
      <c r="D1281" s="32">
        <f t="shared" si="277"/>
        <v>19051033857</v>
      </c>
      <c r="E1281" s="32">
        <f t="shared" si="277"/>
        <v>906365711.09000003</v>
      </c>
      <c r="F1281" s="32">
        <f t="shared" si="277"/>
        <v>1285276462.3500001</v>
      </c>
      <c r="G1281" s="32">
        <f t="shared" si="277"/>
        <v>0</v>
      </c>
      <c r="H1281" s="32">
        <f t="shared" si="277"/>
        <v>0</v>
      </c>
      <c r="I1281" s="32">
        <f t="shared" si="277"/>
        <v>796948877.43000007</v>
      </c>
      <c r="J1281" s="32">
        <f t="shared" si="277"/>
        <v>1136271491.3999999</v>
      </c>
      <c r="K1281" s="32">
        <f t="shared" si="277"/>
        <v>0</v>
      </c>
      <c r="L1281" s="32">
        <f t="shared" si="277"/>
        <v>0</v>
      </c>
      <c r="M1281" s="32">
        <f t="shared" si="277"/>
        <v>1933220368.8300002</v>
      </c>
      <c r="N1281" s="32">
        <f t="shared" si="277"/>
        <v>26423506.939999998</v>
      </c>
      <c r="O1281" s="32">
        <f t="shared" si="277"/>
        <v>39493622.689999998</v>
      </c>
      <c r="P1281" s="32">
        <f t="shared" si="277"/>
        <v>43499704.030000001</v>
      </c>
      <c r="Q1281" s="32">
        <f t="shared" si="277"/>
        <v>21663908.380000003</v>
      </c>
      <c r="R1281" s="32">
        <f t="shared" si="277"/>
        <v>41077312.479999997</v>
      </c>
      <c r="S1281" s="32">
        <f t="shared" si="277"/>
        <v>86263750.090000004</v>
      </c>
      <c r="T1281" s="32">
        <f t="shared" si="277"/>
        <v>0</v>
      </c>
      <c r="U1281" s="32">
        <f t="shared" si="277"/>
        <v>0</v>
      </c>
      <c r="V1281" s="32">
        <f t="shared" si="277"/>
        <v>0</v>
      </c>
      <c r="W1281" s="32">
        <f t="shared" si="277"/>
        <v>0</v>
      </c>
      <c r="X1281" s="32">
        <f t="shared" si="277"/>
        <v>0</v>
      </c>
      <c r="Y1281" s="32">
        <f t="shared" si="277"/>
        <v>0</v>
      </c>
      <c r="Z1281" s="32">
        <f>SUM(M1281:Y1281)</f>
        <v>2191642173.4400005</v>
      </c>
      <c r="AA1281" s="32">
        <f>D1281-Z1281</f>
        <v>16859391683.559999</v>
      </c>
      <c r="AB1281" s="38">
        <f>Z1281/D1281</f>
        <v>0.11504058991710397</v>
      </c>
      <c r="AC1281" s="33"/>
    </row>
    <row r="1282" spans="1:29" s="34" customFormat="1" ht="18" customHeight="1" x14ac:dyDescent="0.2">
      <c r="A1282" s="37" t="s">
        <v>36</v>
      </c>
      <c r="B1282" s="32">
        <f t="shared" si="277"/>
        <v>0</v>
      </c>
      <c r="C1282" s="32">
        <f t="shared" si="277"/>
        <v>0</v>
      </c>
      <c r="D1282" s="32">
        <f t="shared" si="277"/>
        <v>0</v>
      </c>
      <c r="E1282" s="32">
        <f t="shared" si="277"/>
        <v>0</v>
      </c>
      <c r="F1282" s="32">
        <f t="shared" si="277"/>
        <v>0</v>
      </c>
      <c r="G1282" s="32">
        <f t="shared" si="277"/>
        <v>0</v>
      </c>
      <c r="H1282" s="32">
        <f t="shared" si="277"/>
        <v>0</v>
      </c>
      <c r="I1282" s="32">
        <f t="shared" si="277"/>
        <v>0</v>
      </c>
      <c r="J1282" s="32">
        <f t="shared" si="277"/>
        <v>0</v>
      </c>
      <c r="K1282" s="32">
        <f t="shared" si="277"/>
        <v>0</v>
      </c>
      <c r="L1282" s="32">
        <f t="shared" si="277"/>
        <v>0</v>
      </c>
      <c r="M1282" s="32">
        <f t="shared" si="277"/>
        <v>0</v>
      </c>
      <c r="N1282" s="32">
        <f t="shared" si="277"/>
        <v>0</v>
      </c>
      <c r="O1282" s="32">
        <f t="shared" si="277"/>
        <v>0</v>
      </c>
      <c r="P1282" s="32">
        <f t="shared" si="277"/>
        <v>0</v>
      </c>
      <c r="Q1282" s="32">
        <f t="shared" si="277"/>
        <v>0</v>
      </c>
      <c r="R1282" s="32">
        <f t="shared" si="277"/>
        <v>0</v>
      </c>
      <c r="S1282" s="32">
        <f t="shared" si="277"/>
        <v>0</v>
      </c>
      <c r="T1282" s="32">
        <f t="shared" si="277"/>
        <v>0</v>
      </c>
      <c r="U1282" s="32">
        <f t="shared" si="277"/>
        <v>0</v>
      </c>
      <c r="V1282" s="32">
        <f t="shared" si="277"/>
        <v>0</v>
      </c>
      <c r="W1282" s="32">
        <f t="shared" si="277"/>
        <v>0</v>
      </c>
      <c r="X1282" s="32">
        <f t="shared" si="277"/>
        <v>0</v>
      </c>
      <c r="Y1282" s="32">
        <f t="shared" si="277"/>
        <v>0</v>
      </c>
      <c r="Z1282" s="32">
        <f>SUM(M1282:Y1282)</f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37</v>
      </c>
      <c r="B1283" s="32">
        <f t="shared" si="277"/>
        <v>0</v>
      </c>
      <c r="C1283" s="32">
        <f t="shared" si="277"/>
        <v>0</v>
      </c>
      <c r="D1283" s="32">
        <f t="shared" si="277"/>
        <v>0</v>
      </c>
      <c r="E1283" s="32">
        <f t="shared" si="277"/>
        <v>0</v>
      </c>
      <c r="F1283" s="32">
        <f t="shared" si="277"/>
        <v>0</v>
      </c>
      <c r="G1283" s="32">
        <f t="shared" si="277"/>
        <v>0</v>
      </c>
      <c r="H1283" s="32">
        <f t="shared" si="277"/>
        <v>0</v>
      </c>
      <c r="I1283" s="32">
        <f t="shared" si="277"/>
        <v>0</v>
      </c>
      <c r="J1283" s="32">
        <f t="shared" si="277"/>
        <v>0</v>
      </c>
      <c r="K1283" s="32">
        <f t="shared" si="277"/>
        <v>0</v>
      </c>
      <c r="L1283" s="32">
        <f t="shared" si="277"/>
        <v>0</v>
      </c>
      <c r="M1283" s="32">
        <f t="shared" si="277"/>
        <v>0</v>
      </c>
      <c r="N1283" s="32">
        <f t="shared" si="277"/>
        <v>0</v>
      </c>
      <c r="O1283" s="32">
        <f t="shared" si="277"/>
        <v>0</v>
      </c>
      <c r="P1283" s="32">
        <f t="shared" si="277"/>
        <v>0</v>
      </c>
      <c r="Q1283" s="32">
        <f t="shared" si="277"/>
        <v>0</v>
      </c>
      <c r="R1283" s="32">
        <f t="shared" si="277"/>
        <v>0</v>
      </c>
      <c r="S1283" s="32">
        <f t="shared" si="277"/>
        <v>0</v>
      </c>
      <c r="T1283" s="32">
        <f t="shared" si="277"/>
        <v>0</v>
      </c>
      <c r="U1283" s="32">
        <f t="shared" si="277"/>
        <v>0</v>
      </c>
      <c r="V1283" s="32">
        <f t="shared" si="277"/>
        <v>0</v>
      </c>
      <c r="W1283" s="32">
        <f t="shared" si="277"/>
        <v>0</v>
      </c>
      <c r="X1283" s="32">
        <f t="shared" si="277"/>
        <v>0</v>
      </c>
      <c r="Y1283" s="32">
        <f t="shared" si="277"/>
        <v>0</v>
      </c>
      <c r="Z1283" s="32">
        <f>SUM(M1283:Y1283)</f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38</v>
      </c>
      <c r="B1284" s="40">
        <f t="shared" ref="B1284:AA1284" si="278">SUM(B1280:B1283)</f>
        <v>9626006000</v>
      </c>
      <c r="C1284" s="40">
        <f t="shared" si="278"/>
        <v>9501752857</v>
      </c>
      <c r="D1284" s="40">
        <f t="shared" si="278"/>
        <v>19127758857</v>
      </c>
      <c r="E1284" s="40">
        <f t="shared" si="278"/>
        <v>917015020.64999998</v>
      </c>
      <c r="F1284" s="40">
        <f t="shared" si="278"/>
        <v>1295081211.8200002</v>
      </c>
      <c r="G1284" s="40">
        <f t="shared" si="278"/>
        <v>0</v>
      </c>
      <c r="H1284" s="40">
        <f t="shared" si="278"/>
        <v>0</v>
      </c>
      <c r="I1284" s="40">
        <f t="shared" si="278"/>
        <v>796948877.43000007</v>
      </c>
      <c r="J1284" s="40">
        <f t="shared" si="278"/>
        <v>1136271491.3999999</v>
      </c>
      <c r="K1284" s="40">
        <f t="shared" si="278"/>
        <v>0</v>
      </c>
      <c r="L1284" s="40">
        <f t="shared" si="278"/>
        <v>0</v>
      </c>
      <c r="M1284" s="40">
        <f t="shared" si="278"/>
        <v>1933220368.8300002</v>
      </c>
      <c r="N1284" s="40">
        <f t="shared" si="278"/>
        <v>29399448.589999996</v>
      </c>
      <c r="O1284" s="40">
        <f t="shared" si="278"/>
        <v>42149535.609999999</v>
      </c>
      <c r="P1284" s="40">
        <f t="shared" si="278"/>
        <v>48517159.020000003</v>
      </c>
      <c r="Q1284" s="40">
        <f t="shared" si="278"/>
        <v>24141713.740000002</v>
      </c>
      <c r="R1284" s="40">
        <f t="shared" si="278"/>
        <v>42953105.819999993</v>
      </c>
      <c r="S1284" s="40">
        <f t="shared" si="278"/>
        <v>91714900.859999999</v>
      </c>
      <c r="T1284" s="40">
        <f t="shared" si="278"/>
        <v>0</v>
      </c>
      <c r="U1284" s="40">
        <f t="shared" si="278"/>
        <v>0</v>
      </c>
      <c r="V1284" s="40">
        <f t="shared" si="278"/>
        <v>0</v>
      </c>
      <c r="W1284" s="40">
        <f t="shared" si="278"/>
        <v>0</v>
      </c>
      <c r="X1284" s="40">
        <f t="shared" si="278"/>
        <v>0</v>
      </c>
      <c r="Y1284" s="40">
        <f t="shared" si="278"/>
        <v>0</v>
      </c>
      <c r="Z1284" s="40">
        <f t="shared" si="278"/>
        <v>2212096232.4700007</v>
      </c>
      <c r="AA1284" s="40">
        <f t="shared" si="278"/>
        <v>16915662624.529999</v>
      </c>
      <c r="AB1284" s="41">
        <f>Z1284/D1284</f>
        <v>0.11564847973083169</v>
      </c>
      <c r="AC1284" s="33"/>
    </row>
    <row r="1285" spans="1:29" s="34" customFormat="1" ht="18" customHeight="1" x14ac:dyDescent="0.25">
      <c r="A1285" s="42" t="s">
        <v>39</v>
      </c>
      <c r="B1285" s="32">
        <f t="shared" ref="B1285:Y1285" si="279">B1295+B1305+B1315</f>
        <v>2762000</v>
      </c>
      <c r="C1285" s="32">
        <f t="shared" si="279"/>
        <v>-2071500</v>
      </c>
      <c r="D1285" s="32">
        <f t="shared" si="279"/>
        <v>690500</v>
      </c>
      <c r="E1285" s="32">
        <f t="shared" si="279"/>
        <v>434008.04</v>
      </c>
      <c r="F1285" s="32">
        <f t="shared" si="279"/>
        <v>441620.76</v>
      </c>
      <c r="G1285" s="32">
        <f t="shared" si="279"/>
        <v>0</v>
      </c>
      <c r="H1285" s="32">
        <f t="shared" si="279"/>
        <v>0</v>
      </c>
      <c r="I1285" s="32">
        <f t="shared" si="279"/>
        <v>0</v>
      </c>
      <c r="J1285" s="32">
        <f t="shared" si="279"/>
        <v>0</v>
      </c>
      <c r="K1285" s="32">
        <f t="shared" si="279"/>
        <v>0</v>
      </c>
      <c r="L1285" s="32">
        <f t="shared" si="279"/>
        <v>0</v>
      </c>
      <c r="M1285" s="32">
        <f t="shared" si="279"/>
        <v>0</v>
      </c>
      <c r="N1285" s="32">
        <f t="shared" si="279"/>
        <v>0</v>
      </c>
      <c r="O1285" s="32">
        <f t="shared" si="279"/>
        <v>212738.02</v>
      </c>
      <c r="P1285" s="32">
        <f t="shared" si="279"/>
        <v>221270.02</v>
      </c>
      <c r="Q1285" s="32">
        <f t="shared" si="279"/>
        <v>0</v>
      </c>
      <c r="R1285" s="32">
        <f t="shared" si="279"/>
        <v>218189.16</v>
      </c>
      <c r="S1285" s="32">
        <f t="shared" si="279"/>
        <v>223431.6</v>
      </c>
      <c r="T1285" s="32">
        <f t="shared" si="279"/>
        <v>0</v>
      </c>
      <c r="U1285" s="32">
        <f t="shared" si="279"/>
        <v>0</v>
      </c>
      <c r="V1285" s="32">
        <f t="shared" si="279"/>
        <v>0</v>
      </c>
      <c r="W1285" s="32">
        <f t="shared" si="279"/>
        <v>0</v>
      </c>
      <c r="X1285" s="32">
        <f t="shared" si="279"/>
        <v>0</v>
      </c>
      <c r="Y1285" s="32">
        <f t="shared" si="279"/>
        <v>0</v>
      </c>
      <c r="Z1285" s="32">
        <f>SUM(M1285:Y1285)</f>
        <v>875628.79999999993</v>
      </c>
      <c r="AA1285" s="32">
        <f>D1285-Z1285</f>
        <v>-185128.79999999993</v>
      </c>
      <c r="AB1285" s="38">
        <f>Z1285/D1285</f>
        <v>1.2681083272990585</v>
      </c>
      <c r="AC1285" s="33"/>
    </row>
    <row r="1286" spans="1:29" s="34" customFormat="1" ht="18" customHeight="1" x14ac:dyDescent="0.25">
      <c r="A1286" s="39" t="s">
        <v>40</v>
      </c>
      <c r="B1286" s="40">
        <f t="shared" ref="B1286:AA1286" si="280">B1285+B1284</f>
        <v>9628768000</v>
      </c>
      <c r="C1286" s="40">
        <f t="shared" si="280"/>
        <v>9499681357</v>
      </c>
      <c r="D1286" s="40">
        <f t="shared" si="280"/>
        <v>19128449357</v>
      </c>
      <c r="E1286" s="40">
        <f t="shared" si="280"/>
        <v>917449028.68999994</v>
      </c>
      <c r="F1286" s="40">
        <f t="shared" si="280"/>
        <v>1295522832.5800002</v>
      </c>
      <c r="G1286" s="40">
        <f t="shared" si="280"/>
        <v>0</v>
      </c>
      <c r="H1286" s="40">
        <f t="shared" si="280"/>
        <v>0</v>
      </c>
      <c r="I1286" s="40">
        <f t="shared" si="280"/>
        <v>796948877.43000007</v>
      </c>
      <c r="J1286" s="40">
        <f t="shared" si="280"/>
        <v>1136271491.3999999</v>
      </c>
      <c r="K1286" s="40">
        <f t="shared" si="280"/>
        <v>0</v>
      </c>
      <c r="L1286" s="40">
        <f t="shared" si="280"/>
        <v>0</v>
      </c>
      <c r="M1286" s="40">
        <f t="shared" si="280"/>
        <v>1933220368.8300002</v>
      </c>
      <c r="N1286" s="40">
        <f t="shared" si="280"/>
        <v>29399448.589999996</v>
      </c>
      <c r="O1286" s="40">
        <f t="shared" si="280"/>
        <v>42362273.630000003</v>
      </c>
      <c r="P1286" s="40">
        <f t="shared" si="280"/>
        <v>48738429.040000007</v>
      </c>
      <c r="Q1286" s="40">
        <f t="shared" si="280"/>
        <v>24141713.740000002</v>
      </c>
      <c r="R1286" s="40">
        <f t="shared" si="280"/>
        <v>43171294.979999989</v>
      </c>
      <c r="S1286" s="40">
        <f t="shared" si="280"/>
        <v>91938332.459999993</v>
      </c>
      <c r="T1286" s="40">
        <f t="shared" si="280"/>
        <v>0</v>
      </c>
      <c r="U1286" s="40">
        <f t="shared" si="280"/>
        <v>0</v>
      </c>
      <c r="V1286" s="40">
        <f t="shared" si="280"/>
        <v>0</v>
      </c>
      <c r="W1286" s="40">
        <f t="shared" si="280"/>
        <v>0</v>
      </c>
      <c r="X1286" s="40">
        <f t="shared" si="280"/>
        <v>0</v>
      </c>
      <c r="Y1286" s="40">
        <f t="shared" si="280"/>
        <v>0</v>
      </c>
      <c r="Z1286" s="40">
        <f t="shared" si="280"/>
        <v>2212971861.2700009</v>
      </c>
      <c r="AA1286" s="40">
        <f t="shared" si="280"/>
        <v>16915477495.73</v>
      </c>
      <c r="AB1286" s="41">
        <f>Z1286/D1286</f>
        <v>0.11569008130082277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34</v>
      </c>
      <c r="B1290" s="32">
        <f>[1]consoCURRENT!E26718</f>
        <v>76725000</v>
      </c>
      <c r="C1290" s="32">
        <f>[1]consoCURRENT!F26718</f>
        <v>0</v>
      </c>
      <c r="D1290" s="32">
        <f>[1]consoCURRENT!G26718</f>
        <v>76725000</v>
      </c>
      <c r="E1290" s="32">
        <f>[1]consoCURRENT!H26718</f>
        <v>10649309.560000001</v>
      </c>
      <c r="F1290" s="32">
        <f>[1]consoCURRENT!I26718</f>
        <v>9804749.4700000007</v>
      </c>
      <c r="G1290" s="32">
        <f>[1]consoCURRENT!J26718</f>
        <v>0</v>
      </c>
      <c r="H1290" s="32">
        <f>[1]consoCURRENT!K26718</f>
        <v>0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2975941.6500000004</v>
      </c>
      <c r="O1290" s="32">
        <f>[1]consoCURRENT!R26718</f>
        <v>2655912.92</v>
      </c>
      <c r="P1290" s="32">
        <f>[1]consoCURRENT!S26718</f>
        <v>5017454.9899999993</v>
      </c>
      <c r="Q1290" s="32">
        <f>[1]consoCURRENT!T26718</f>
        <v>2477805.36</v>
      </c>
      <c r="R1290" s="32">
        <f>[1]consoCURRENT!U26718</f>
        <v>1875793.3399999999</v>
      </c>
      <c r="S1290" s="32">
        <f>[1]consoCURRENT!V26718</f>
        <v>5451150.7700000005</v>
      </c>
      <c r="T1290" s="32">
        <f>[1]consoCURRENT!W26718</f>
        <v>0</v>
      </c>
      <c r="U1290" s="32">
        <f>[1]consoCURRENT!X26718</f>
        <v>0</v>
      </c>
      <c r="V1290" s="32">
        <f>[1]consoCURRENT!Y26718</f>
        <v>0</v>
      </c>
      <c r="W1290" s="32">
        <f>[1]consoCURRENT!Z26718</f>
        <v>0</v>
      </c>
      <c r="X1290" s="32">
        <f>[1]consoCURRENT!AA26718</f>
        <v>0</v>
      </c>
      <c r="Y1290" s="32">
        <f>[1]consoCURRENT!AB26718</f>
        <v>0</v>
      </c>
      <c r="Z1290" s="32">
        <f>SUM(M1290:Y1290)</f>
        <v>20454059.029999997</v>
      </c>
      <c r="AA1290" s="32">
        <f>D1290-Z1290</f>
        <v>56270940.969999999</v>
      </c>
      <c r="AB1290" s="38">
        <f>Z1290/D1290</f>
        <v>0.26658923466927337</v>
      </c>
      <c r="AC1290" s="33"/>
    </row>
    <row r="1291" spans="1:29" s="34" customFormat="1" ht="18" customHeight="1" x14ac:dyDescent="0.2">
      <c r="A1291" s="37" t="s">
        <v>35</v>
      </c>
      <c r="B1291" s="32">
        <f>[1]consoCURRENT!E26831</f>
        <v>8657202000</v>
      </c>
      <c r="C1291" s="32">
        <f>[1]consoCURRENT!F26831</f>
        <v>9507058933</v>
      </c>
      <c r="D1291" s="32">
        <f>[1]consoCURRENT!G26831</f>
        <v>18164260933</v>
      </c>
      <c r="E1291" s="32">
        <f>[1]consoCURRENT!H26831</f>
        <v>879414831.31000006</v>
      </c>
      <c r="F1291" s="32">
        <f>[1]consoCURRENT!I26831</f>
        <v>1264295617.49</v>
      </c>
      <c r="G1291" s="32">
        <f>[1]consoCURRENT!J26831</f>
        <v>0</v>
      </c>
      <c r="H1291" s="32">
        <f>[1]consoCURRENT!K26831</f>
        <v>0</v>
      </c>
      <c r="I1291" s="32">
        <f>[1]consoCURRENT!L26831</f>
        <v>773866407.20000005</v>
      </c>
      <c r="J1291" s="32">
        <f>[1]consoCURRENT!M26831</f>
        <v>1115411455.7099998</v>
      </c>
      <c r="K1291" s="32">
        <f>[1]consoCURRENT!N26831</f>
        <v>0</v>
      </c>
      <c r="L1291" s="32">
        <f>[1]consoCURRENT!O26831</f>
        <v>0</v>
      </c>
      <c r="M1291" s="32">
        <f>[1]consoCURRENT!P26831</f>
        <v>1889277862.9100001</v>
      </c>
      <c r="N1291" s="32">
        <f>[1]consoCURRENT!Q26831</f>
        <v>22628380.989999998</v>
      </c>
      <c r="O1291" s="32">
        <f>[1]consoCURRENT!R26831</f>
        <v>39448924.689999998</v>
      </c>
      <c r="P1291" s="32">
        <f>[1]consoCURRENT!S26831</f>
        <v>43471118.43</v>
      </c>
      <c r="Q1291" s="32">
        <f>[1]consoCURRENT!T26831</f>
        <v>21649560.380000003</v>
      </c>
      <c r="R1291" s="32">
        <f>[1]consoCURRENT!U26831</f>
        <v>41020331.039999999</v>
      </c>
      <c r="S1291" s="32">
        <f>[1]consoCURRENT!V26831</f>
        <v>86214270.359999999</v>
      </c>
      <c r="T1291" s="32">
        <f>[1]consoCURRENT!W26831</f>
        <v>0</v>
      </c>
      <c r="U1291" s="32">
        <f>[1]consoCURRENT!X26831</f>
        <v>0</v>
      </c>
      <c r="V1291" s="32">
        <f>[1]consoCURRENT!Y26831</f>
        <v>0</v>
      </c>
      <c r="W1291" s="32">
        <f>[1]consoCURRENT!Z26831</f>
        <v>0</v>
      </c>
      <c r="X1291" s="32">
        <f>[1]consoCURRENT!AA26831</f>
        <v>0</v>
      </c>
      <c r="Y1291" s="32">
        <f>[1]consoCURRENT!AB26831</f>
        <v>0</v>
      </c>
      <c r="Z1291" s="32">
        <f>SUM(M1291:Y1291)</f>
        <v>2143710448.8000002</v>
      </c>
      <c r="AA1291" s="32">
        <f>D1291-Z1291</f>
        <v>16020550484.200001</v>
      </c>
      <c r="AB1291" s="38">
        <f>Z1291/D1291</f>
        <v>0.11801803864782656</v>
      </c>
      <c r="AC1291" s="33"/>
    </row>
    <row r="1292" spans="1:29" s="34" customFormat="1" ht="18" customHeight="1" x14ac:dyDescent="0.2">
      <c r="A1292" s="37" t="s">
        <v>36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>SUM(M1292:Y1292)</f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37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>SUM(M1293:Y1293)</f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38</v>
      </c>
      <c r="B1294" s="40">
        <f t="shared" ref="B1294:AA1294" si="281">SUM(B1290:B1293)</f>
        <v>8733927000</v>
      </c>
      <c r="C1294" s="40">
        <f t="shared" si="281"/>
        <v>9507058933</v>
      </c>
      <c r="D1294" s="40">
        <f t="shared" si="281"/>
        <v>18240985933</v>
      </c>
      <c r="E1294" s="40">
        <f t="shared" si="281"/>
        <v>890064140.87</v>
      </c>
      <c r="F1294" s="40">
        <f t="shared" si="281"/>
        <v>1274100366.96</v>
      </c>
      <c r="G1294" s="40">
        <f t="shared" si="281"/>
        <v>0</v>
      </c>
      <c r="H1294" s="40">
        <f t="shared" si="281"/>
        <v>0</v>
      </c>
      <c r="I1294" s="40">
        <f t="shared" si="281"/>
        <v>773866407.20000005</v>
      </c>
      <c r="J1294" s="40">
        <f t="shared" si="281"/>
        <v>1115411455.7099998</v>
      </c>
      <c r="K1294" s="40">
        <f t="shared" si="281"/>
        <v>0</v>
      </c>
      <c r="L1294" s="40">
        <f t="shared" si="281"/>
        <v>0</v>
      </c>
      <c r="M1294" s="40">
        <f t="shared" si="281"/>
        <v>1889277862.9100001</v>
      </c>
      <c r="N1294" s="40">
        <f t="shared" si="281"/>
        <v>25604322.640000001</v>
      </c>
      <c r="O1294" s="40">
        <f t="shared" si="281"/>
        <v>42104837.609999999</v>
      </c>
      <c r="P1294" s="40">
        <f t="shared" si="281"/>
        <v>48488573.420000002</v>
      </c>
      <c r="Q1294" s="40">
        <f t="shared" si="281"/>
        <v>24127365.740000002</v>
      </c>
      <c r="R1294" s="40">
        <f t="shared" si="281"/>
        <v>42896124.379999995</v>
      </c>
      <c r="S1294" s="40">
        <f t="shared" si="281"/>
        <v>91665421.129999995</v>
      </c>
      <c r="T1294" s="40">
        <f t="shared" si="281"/>
        <v>0</v>
      </c>
      <c r="U1294" s="40">
        <f t="shared" si="281"/>
        <v>0</v>
      </c>
      <c r="V1294" s="40">
        <f t="shared" si="281"/>
        <v>0</v>
      </c>
      <c r="W1294" s="40">
        <f t="shared" si="281"/>
        <v>0</v>
      </c>
      <c r="X1294" s="40">
        <f t="shared" si="281"/>
        <v>0</v>
      </c>
      <c r="Y1294" s="40">
        <f t="shared" si="281"/>
        <v>0</v>
      </c>
      <c r="Z1294" s="40">
        <f t="shared" si="281"/>
        <v>2164164507.8300004</v>
      </c>
      <c r="AA1294" s="40">
        <f t="shared" si="281"/>
        <v>16076821425.17</v>
      </c>
      <c r="AB1294" s="41">
        <f>Z1294/D1294</f>
        <v>0.11864295689822242</v>
      </c>
      <c r="AC1294" s="33"/>
    </row>
    <row r="1295" spans="1:29" s="34" customFormat="1" ht="18" customHeight="1" x14ac:dyDescent="0.25">
      <c r="A1295" s="42" t="s">
        <v>39</v>
      </c>
      <c r="B1295" s="32">
        <f>[1]consoCURRENT!E26870</f>
        <v>2762000</v>
      </c>
      <c r="C1295" s="32">
        <f>[1]consoCURRENT!F26870</f>
        <v>-2071500</v>
      </c>
      <c r="D1295" s="32">
        <f>[1]consoCURRENT!G26870</f>
        <v>690500</v>
      </c>
      <c r="E1295" s="32">
        <f>[1]consoCURRENT!H26870</f>
        <v>434008.04</v>
      </c>
      <c r="F1295" s="32">
        <f>[1]consoCURRENT!I26870</f>
        <v>441620.76</v>
      </c>
      <c r="G1295" s="32">
        <f>[1]consoCURRENT!J26870</f>
        <v>0</v>
      </c>
      <c r="H1295" s="32">
        <f>[1]consoCURRENT!K26870</f>
        <v>0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0</v>
      </c>
      <c r="O1295" s="32">
        <f>[1]consoCURRENT!R26870</f>
        <v>212738.02</v>
      </c>
      <c r="P1295" s="32">
        <f>[1]consoCURRENT!S26870</f>
        <v>221270.02</v>
      </c>
      <c r="Q1295" s="32">
        <f>[1]consoCURRENT!T26870</f>
        <v>0</v>
      </c>
      <c r="R1295" s="32">
        <f>[1]consoCURRENT!U26870</f>
        <v>218189.16</v>
      </c>
      <c r="S1295" s="32">
        <f>[1]consoCURRENT!V26870</f>
        <v>223431.6</v>
      </c>
      <c r="T1295" s="32">
        <f>[1]consoCURRENT!W26870</f>
        <v>0</v>
      </c>
      <c r="U1295" s="32">
        <f>[1]consoCURRENT!X26870</f>
        <v>0</v>
      </c>
      <c r="V1295" s="32">
        <f>[1]consoCURRENT!Y26870</f>
        <v>0</v>
      </c>
      <c r="W1295" s="32">
        <f>[1]consoCURRENT!Z26870</f>
        <v>0</v>
      </c>
      <c r="X1295" s="32">
        <f>[1]consoCURRENT!AA26870</f>
        <v>0</v>
      </c>
      <c r="Y1295" s="32">
        <f>[1]consoCURRENT!AB26870</f>
        <v>0</v>
      </c>
      <c r="Z1295" s="32">
        <f>SUM(M1295:Y1295)</f>
        <v>875628.79999999993</v>
      </c>
      <c r="AA1295" s="32">
        <f>D1295-Z1295</f>
        <v>-185128.79999999993</v>
      </c>
      <c r="AB1295" s="38">
        <f>Z1295/D1295</f>
        <v>1.2681083272990585</v>
      </c>
      <c r="AC1295" s="33"/>
    </row>
    <row r="1296" spans="1:29" s="34" customFormat="1" ht="18" customHeight="1" x14ac:dyDescent="0.25">
      <c r="A1296" s="39" t="s">
        <v>40</v>
      </c>
      <c r="B1296" s="40">
        <f t="shared" ref="B1296:AA1296" si="282">B1295+B1294</f>
        <v>8736689000</v>
      </c>
      <c r="C1296" s="40">
        <f t="shared" si="282"/>
        <v>9504987433</v>
      </c>
      <c r="D1296" s="40">
        <f t="shared" si="282"/>
        <v>18241676433</v>
      </c>
      <c r="E1296" s="40">
        <f t="shared" si="282"/>
        <v>890498148.90999997</v>
      </c>
      <c r="F1296" s="40">
        <f t="shared" si="282"/>
        <v>1274541987.72</v>
      </c>
      <c r="G1296" s="40">
        <f t="shared" si="282"/>
        <v>0</v>
      </c>
      <c r="H1296" s="40">
        <f t="shared" si="282"/>
        <v>0</v>
      </c>
      <c r="I1296" s="40">
        <f t="shared" si="282"/>
        <v>773866407.20000005</v>
      </c>
      <c r="J1296" s="40">
        <f t="shared" si="282"/>
        <v>1115411455.7099998</v>
      </c>
      <c r="K1296" s="40">
        <f t="shared" si="282"/>
        <v>0</v>
      </c>
      <c r="L1296" s="40">
        <f t="shared" si="282"/>
        <v>0</v>
      </c>
      <c r="M1296" s="40">
        <f t="shared" si="282"/>
        <v>1889277862.9100001</v>
      </c>
      <c r="N1296" s="40">
        <f t="shared" si="282"/>
        <v>25604322.640000001</v>
      </c>
      <c r="O1296" s="40">
        <f t="shared" si="282"/>
        <v>42317575.630000003</v>
      </c>
      <c r="P1296" s="40">
        <f t="shared" si="282"/>
        <v>48709843.440000005</v>
      </c>
      <c r="Q1296" s="40">
        <f t="shared" si="282"/>
        <v>24127365.740000002</v>
      </c>
      <c r="R1296" s="40">
        <f t="shared" si="282"/>
        <v>43114313.539999992</v>
      </c>
      <c r="S1296" s="40">
        <f t="shared" si="282"/>
        <v>91888852.729999989</v>
      </c>
      <c r="T1296" s="40">
        <f t="shared" si="282"/>
        <v>0</v>
      </c>
      <c r="U1296" s="40">
        <f t="shared" si="282"/>
        <v>0</v>
      </c>
      <c r="V1296" s="40">
        <f t="shared" si="282"/>
        <v>0</v>
      </c>
      <c r="W1296" s="40">
        <f t="shared" si="282"/>
        <v>0</v>
      </c>
      <c r="X1296" s="40">
        <f t="shared" si="282"/>
        <v>0</v>
      </c>
      <c r="Y1296" s="40">
        <f t="shared" si="282"/>
        <v>0</v>
      </c>
      <c r="Z1296" s="40">
        <f t="shared" si="282"/>
        <v>2165040136.6300006</v>
      </c>
      <c r="AA1296" s="40">
        <f t="shared" si="282"/>
        <v>16076636296.370001</v>
      </c>
      <c r="AB1296" s="41">
        <f>Z1296/D1296</f>
        <v>0.11868646747364443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35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3"/>
    </row>
    <row r="1299" spans="1:29" s="34" customFormat="1" ht="15" customHeight="1" x14ac:dyDescent="0.25">
      <c r="A1299" s="3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34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35</v>
      </c>
      <c r="B1301" s="32">
        <f>[1]consoCURRENT!E30665</f>
        <v>10970000</v>
      </c>
      <c r="C1301" s="32">
        <f>[1]consoCURRENT!F30665</f>
        <v>-589030</v>
      </c>
      <c r="D1301" s="32">
        <f>[1]consoCURRENT!G30665</f>
        <v>10380970</v>
      </c>
      <c r="E1301" s="32">
        <f>[1]consoCURRENT!H30665</f>
        <v>821631</v>
      </c>
      <c r="F1301" s="32">
        <f>[1]consoCURRENT!I30665</f>
        <v>614791.92000000004</v>
      </c>
      <c r="G1301" s="32">
        <f>[1]consoCURRENT!J30665</f>
        <v>0</v>
      </c>
      <c r="H1301" s="32">
        <f>[1]consoCURRENT!K30665</f>
        <v>0</v>
      </c>
      <c r="I1301" s="32">
        <f>[1]consoCURRENT!L30665</f>
        <v>821631</v>
      </c>
      <c r="J1301" s="32">
        <f>[1]consoCURRENT!M30665</f>
        <v>613991.92000000004</v>
      </c>
      <c r="K1301" s="32">
        <f>[1]consoCURRENT!N30665</f>
        <v>0</v>
      </c>
      <c r="L1301" s="32">
        <f>[1]consoCURRENT!O30665</f>
        <v>0</v>
      </c>
      <c r="M1301" s="32">
        <f>[1]consoCURRENT!P30665</f>
        <v>1435622.92</v>
      </c>
      <c r="N1301" s="32">
        <f>[1]consoCURRENT!Q30665</f>
        <v>0</v>
      </c>
      <c r="O1301" s="32">
        <f>[1]consoCURRENT!R30665</f>
        <v>0</v>
      </c>
      <c r="P1301" s="32">
        <f>[1]consoCURRENT!S30665</f>
        <v>0</v>
      </c>
      <c r="Q1301" s="32">
        <f>[1]consoCURRENT!T30665</f>
        <v>800</v>
      </c>
      <c r="R1301" s="32">
        <f>[1]consoCURRENT!U30665</f>
        <v>0</v>
      </c>
      <c r="S1301" s="32">
        <f>[1]consoCURRENT!V30665</f>
        <v>0</v>
      </c>
      <c r="T1301" s="32">
        <f>[1]consoCURRENT!W30665</f>
        <v>0</v>
      </c>
      <c r="U1301" s="32">
        <f>[1]consoCURRENT!X30665</f>
        <v>0</v>
      </c>
      <c r="V1301" s="32">
        <f>[1]consoCURRENT!Y30665</f>
        <v>0</v>
      </c>
      <c r="W1301" s="32">
        <f>[1]consoCURRENT!Z30665</f>
        <v>0</v>
      </c>
      <c r="X1301" s="32">
        <f>[1]consoCURRENT!AA30665</f>
        <v>0</v>
      </c>
      <c r="Y1301" s="32">
        <f>[1]consoCURRENT!AB30665</f>
        <v>0</v>
      </c>
      <c r="Z1301" s="32">
        <f>SUM(M1301:Y1301)</f>
        <v>1436422.92</v>
      </c>
      <c r="AA1301" s="32">
        <f>D1301-Z1301</f>
        <v>8944547.0800000001</v>
      </c>
      <c r="AB1301" s="38">
        <f>Z1301/D1301</f>
        <v>0.13837078037986816</v>
      </c>
      <c r="AC1301" s="33"/>
    </row>
    <row r="1302" spans="1:29" s="34" customFormat="1" ht="18" customHeight="1" x14ac:dyDescent="0.2">
      <c r="A1302" s="37" t="s">
        <v>36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>SUM(M1302:Y1302)</f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37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>SUM(M1303:Y1303)</f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38</v>
      </c>
      <c r="B1304" s="40">
        <f t="shared" ref="B1304:AA1304" si="283">SUM(B1300:B1303)</f>
        <v>10970000</v>
      </c>
      <c r="C1304" s="40">
        <f t="shared" si="283"/>
        <v>-589030</v>
      </c>
      <c r="D1304" s="40">
        <f t="shared" si="283"/>
        <v>10380970</v>
      </c>
      <c r="E1304" s="40">
        <f t="shared" si="283"/>
        <v>821631</v>
      </c>
      <c r="F1304" s="40">
        <f t="shared" si="283"/>
        <v>614791.92000000004</v>
      </c>
      <c r="G1304" s="40">
        <f t="shared" si="283"/>
        <v>0</v>
      </c>
      <c r="H1304" s="40">
        <f t="shared" si="283"/>
        <v>0</v>
      </c>
      <c r="I1304" s="40">
        <f t="shared" si="283"/>
        <v>821631</v>
      </c>
      <c r="J1304" s="40">
        <f t="shared" si="283"/>
        <v>613991.92000000004</v>
      </c>
      <c r="K1304" s="40">
        <f t="shared" si="283"/>
        <v>0</v>
      </c>
      <c r="L1304" s="40">
        <f t="shared" si="283"/>
        <v>0</v>
      </c>
      <c r="M1304" s="40">
        <f t="shared" si="283"/>
        <v>1435622.92</v>
      </c>
      <c r="N1304" s="40">
        <f t="shared" si="283"/>
        <v>0</v>
      </c>
      <c r="O1304" s="40">
        <f t="shared" si="283"/>
        <v>0</v>
      </c>
      <c r="P1304" s="40">
        <f t="shared" si="283"/>
        <v>0</v>
      </c>
      <c r="Q1304" s="40">
        <f t="shared" si="283"/>
        <v>800</v>
      </c>
      <c r="R1304" s="40">
        <f t="shared" si="283"/>
        <v>0</v>
      </c>
      <c r="S1304" s="40">
        <f t="shared" si="283"/>
        <v>0</v>
      </c>
      <c r="T1304" s="40">
        <f t="shared" si="283"/>
        <v>0</v>
      </c>
      <c r="U1304" s="40">
        <f t="shared" si="283"/>
        <v>0</v>
      </c>
      <c r="V1304" s="40">
        <f t="shared" si="283"/>
        <v>0</v>
      </c>
      <c r="W1304" s="40">
        <f t="shared" si="283"/>
        <v>0</v>
      </c>
      <c r="X1304" s="40">
        <f t="shared" si="283"/>
        <v>0</v>
      </c>
      <c r="Y1304" s="40">
        <f t="shared" si="283"/>
        <v>0</v>
      </c>
      <c r="Z1304" s="40">
        <f t="shared" si="283"/>
        <v>1436422.92</v>
      </c>
      <c r="AA1304" s="40">
        <f t="shared" si="283"/>
        <v>8944547.0800000001</v>
      </c>
      <c r="AB1304" s="41">
        <f>Z1304/D1304</f>
        <v>0.13837078037986816</v>
      </c>
      <c r="AC1304" s="33"/>
    </row>
    <row r="1305" spans="1:29" s="34" customFormat="1" ht="18" customHeight="1" x14ac:dyDescent="0.25">
      <c r="A1305" s="42" t="s">
        <v>39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40</v>
      </c>
      <c r="B1306" s="40">
        <f t="shared" ref="B1306:AA1306" si="284">B1305+B1304</f>
        <v>10970000</v>
      </c>
      <c r="C1306" s="40">
        <f t="shared" si="284"/>
        <v>-589030</v>
      </c>
      <c r="D1306" s="40">
        <f t="shared" si="284"/>
        <v>10380970</v>
      </c>
      <c r="E1306" s="40">
        <f t="shared" si="284"/>
        <v>821631</v>
      </c>
      <c r="F1306" s="40">
        <f t="shared" si="284"/>
        <v>614791.92000000004</v>
      </c>
      <c r="G1306" s="40">
        <f t="shared" si="284"/>
        <v>0</v>
      </c>
      <c r="H1306" s="40">
        <f t="shared" si="284"/>
        <v>0</v>
      </c>
      <c r="I1306" s="40">
        <f t="shared" si="284"/>
        <v>821631</v>
      </c>
      <c r="J1306" s="40">
        <f t="shared" si="284"/>
        <v>613991.92000000004</v>
      </c>
      <c r="K1306" s="40">
        <f t="shared" si="284"/>
        <v>0</v>
      </c>
      <c r="L1306" s="40">
        <f t="shared" si="284"/>
        <v>0</v>
      </c>
      <c r="M1306" s="40">
        <f t="shared" si="284"/>
        <v>1435622.92</v>
      </c>
      <c r="N1306" s="40">
        <f t="shared" si="284"/>
        <v>0</v>
      </c>
      <c r="O1306" s="40">
        <f t="shared" si="284"/>
        <v>0</v>
      </c>
      <c r="P1306" s="40">
        <f t="shared" si="284"/>
        <v>0</v>
      </c>
      <c r="Q1306" s="40">
        <f t="shared" si="284"/>
        <v>800</v>
      </c>
      <c r="R1306" s="40">
        <f t="shared" si="284"/>
        <v>0</v>
      </c>
      <c r="S1306" s="40">
        <f t="shared" si="284"/>
        <v>0</v>
      </c>
      <c r="T1306" s="40">
        <f t="shared" si="284"/>
        <v>0</v>
      </c>
      <c r="U1306" s="40">
        <f t="shared" si="284"/>
        <v>0</v>
      </c>
      <c r="V1306" s="40">
        <f t="shared" si="284"/>
        <v>0</v>
      </c>
      <c r="W1306" s="40">
        <f t="shared" si="284"/>
        <v>0</v>
      </c>
      <c r="X1306" s="40">
        <f t="shared" si="284"/>
        <v>0</v>
      </c>
      <c r="Y1306" s="40">
        <f t="shared" si="284"/>
        <v>0</v>
      </c>
      <c r="Z1306" s="40">
        <f t="shared" si="284"/>
        <v>1436422.92</v>
      </c>
      <c r="AA1306" s="40">
        <f t="shared" si="284"/>
        <v>8944547.0800000001</v>
      </c>
      <c r="AB1306" s="41">
        <f>Z1306/D1306</f>
        <v>0.13837078037986816</v>
      </c>
      <c r="AC1306" s="43"/>
    </row>
    <row r="1307" spans="1:29" s="34" customFormat="1" ht="15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customHeight="1" x14ac:dyDescent="0.25">
      <c r="A1309" s="64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customHeight="1" x14ac:dyDescent="0.2">
      <c r="A1310" s="37" t="s">
        <v>34</v>
      </c>
      <c r="B1310" s="32">
        <f t="shared" ref="B1310:Y1313" si="285">B1320+B1330+B1340</f>
        <v>0</v>
      </c>
      <c r="C1310" s="32">
        <f t="shared" si="285"/>
        <v>0</v>
      </c>
      <c r="D1310" s="32">
        <f t="shared" si="285"/>
        <v>0</v>
      </c>
      <c r="E1310" s="32">
        <f t="shared" si="285"/>
        <v>0</v>
      </c>
      <c r="F1310" s="32">
        <f t="shared" si="285"/>
        <v>0</v>
      </c>
      <c r="G1310" s="32">
        <f t="shared" si="285"/>
        <v>0</v>
      </c>
      <c r="H1310" s="32">
        <f t="shared" si="285"/>
        <v>0</v>
      </c>
      <c r="I1310" s="32">
        <f t="shared" si="285"/>
        <v>0</v>
      </c>
      <c r="J1310" s="32">
        <f t="shared" si="285"/>
        <v>0</v>
      </c>
      <c r="K1310" s="32">
        <f t="shared" si="285"/>
        <v>0</v>
      </c>
      <c r="L1310" s="32">
        <f t="shared" si="285"/>
        <v>0</v>
      </c>
      <c r="M1310" s="32">
        <f t="shared" si="285"/>
        <v>0</v>
      </c>
      <c r="N1310" s="32">
        <f t="shared" si="285"/>
        <v>0</v>
      </c>
      <c r="O1310" s="32">
        <f t="shared" si="285"/>
        <v>0</v>
      </c>
      <c r="P1310" s="32">
        <f t="shared" si="285"/>
        <v>0</v>
      </c>
      <c r="Q1310" s="32">
        <f t="shared" si="285"/>
        <v>0</v>
      </c>
      <c r="R1310" s="32">
        <f t="shared" si="285"/>
        <v>0</v>
      </c>
      <c r="S1310" s="32">
        <f t="shared" si="285"/>
        <v>0</v>
      </c>
      <c r="T1310" s="32">
        <f t="shared" si="285"/>
        <v>0</v>
      </c>
      <c r="U1310" s="32">
        <f t="shared" si="285"/>
        <v>0</v>
      </c>
      <c r="V1310" s="32">
        <f t="shared" si="285"/>
        <v>0</v>
      </c>
      <c r="W1310" s="32">
        <f t="shared" si="285"/>
        <v>0</v>
      </c>
      <c r="X1310" s="32">
        <f t="shared" si="285"/>
        <v>0</v>
      </c>
      <c r="Y1310" s="32">
        <f t="shared" si="285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customHeight="1" x14ac:dyDescent="0.2">
      <c r="A1311" s="37" t="s">
        <v>35</v>
      </c>
      <c r="B1311" s="32">
        <f t="shared" si="285"/>
        <v>881109000</v>
      </c>
      <c r="C1311" s="32">
        <f t="shared" si="285"/>
        <v>-4717045.9999999991</v>
      </c>
      <c r="D1311" s="32">
        <f t="shared" si="285"/>
        <v>876391954</v>
      </c>
      <c r="E1311" s="32">
        <f t="shared" si="285"/>
        <v>26129248.780000001</v>
      </c>
      <c r="F1311" s="32">
        <f t="shared" si="285"/>
        <v>20366052.940000001</v>
      </c>
      <c r="G1311" s="32">
        <f t="shared" si="285"/>
        <v>0</v>
      </c>
      <c r="H1311" s="32">
        <f t="shared" si="285"/>
        <v>0</v>
      </c>
      <c r="I1311" s="32">
        <f t="shared" si="285"/>
        <v>22260839.23</v>
      </c>
      <c r="J1311" s="32">
        <f t="shared" si="285"/>
        <v>20246043.77</v>
      </c>
      <c r="K1311" s="32">
        <f t="shared" si="285"/>
        <v>0</v>
      </c>
      <c r="L1311" s="32">
        <f t="shared" si="285"/>
        <v>0</v>
      </c>
      <c r="M1311" s="32">
        <f t="shared" si="285"/>
        <v>42506883</v>
      </c>
      <c r="N1311" s="32">
        <f t="shared" si="285"/>
        <v>3795125.95</v>
      </c>
      <c r="O1311" s="32">
        <f t="shared" si="285"/>
        <v>44698</v>
      </c>
      <c r="P1311" s="32">
        <f t="shared" si="285"/>
        <v>28585.599999999999</v>
      </c>
      <c r="Q1311" s="32">
        <f t="shared" si="285"/>
        <v>13548</v>
      </c>
      <c r="R1311" s="32">
        <f t="shared" si="285"/>
        <v>56981.440000000002</v>
      </c>
      <c r="S1311" s="32">
        <f t="shared" si="285"/>
        <v>49479.729999999996</v>
      </c>
      <c r="T1311" s="32">
        <f t="shared" si="285"/>
        <v>0</v>
      </c>
      <c r="U1311" s="32">
        <f t="shared" si="285"/>
        <v>0</v>
      </c>
      <c r="V1311" s="32">
        <f t="shared" si="285"/>
        <v>0</v>
      </c>
      <c r="W1311" s="32">
        <f t="shared" si="285"/>
        <v>0</v>
      </c>
      <c r="X1311" s="32">
        <f t="shared" si="285"/>
        <v>0</v>
      </c>
      <c r="Y1311" s="32">
        <f t="shared" si="285"/>
        <v>0</v>
      </c>
      <c r="Z1311" s="32">
        <f>SUM(M1311:Y1311)</f>
        <v>46495301.719999999</v>
      </c>
      <c r="AA1311" s="32">
        <f>D1311-Z1311</f>
        <v>829896652.27999997</v>
      </c>
      <c r="AB1311" s="38">
        <f>Z1311/D1311</f>
        <v>5.3053090580975369E-2</v>
      </c>
      <c r="AC1311" s="33"/>
    </row>
    <row r="1312" spans="1:29" s="34" customFormat="1" ht="18" customHeight="1" x14ac:dyDescent="0.2">
      <c r="A1312" s="37" t="s">
        <v>36</v>
      </c>
      <c r="B1312" s="32">
        <f t="shared" si="285"/>
        <v>0</v>
      </c>
      <c r="C1312" s="32">
        <f t="shared" si="285"/>
        <v>0</v>
      </c>
      <c r="D1312" s="32">
        <f t="shared" si="285"/>
        <v>0</v>
      </c>
      <c r="E1312" s="32">
        <f t="shared" si="285"/>
        <v>0</v>
      </c>
      <c r="F1312" s="32">
        <f t="shared" si="285"/>
        <v>0</v>
      </c>
      <c r="G1312" s="32">
        <f t="shared" si="285"/>
        <v>0</v>
      </c>
      <c r="H1312" s="32">
        <f t="shared" si="285"/>
        <v>0</v>
      </c>
      <c r="I1312" s="32">
        <f t="shared" si="285"/>
        <v>0</v>
      </c>
      <c r="J1312" s="32">
        <f t="shared" si="285"/>
        <v>0</v>
      </c>
      <c r="K1312" s="32">
        <f t="shared" si="285"/>
        <v>0</v>
      </c>
      <c r="L1312" s="32">
        <f t="shared" si="285"/>
        <v>0</v>
      </c>
      <c r="M1312" s="32">
        <f t="shared" si="285"/>
        <v>0</v>
      </c>
      <c r="N1312" s="32">
        <f t="shared" si="285"/>
        <v>0</v>
      </c>
      <c r="O1312" s="32">
        <f t="shared" si="285"/>
        <v>0</v>
      </c>
      <c r="P1312" s="32">
        <f t="shared" si="285"/>
        <v>0</v>
      </c>
      <c r="Q1312" s="32">
        <f t="shared" si="285"/>
        <v>0</v>
      </c>
      <c r="R1312" s="32">
        <f t="shared" si="285"/>
        <v>0</v>
      </c>
      <c r="S1312" s="32">
        <f t="shared" si="285"/>
        <v>0</v>
      </c>
      <c r="T1312" s="32">
        <f t="shared" si="285"/>
        <v>0</v>
      </c>
      <c r="U1312" s="32">
        <f t="shared" si="285"/>
        <v>0</v>
      </c>
      <c r="V1312" s="32">
        <f t="shared" si="285"/>
        <v>0</v>
      </c>
      <c r="W1312" s="32">
        <f t="shared" si="285"/>
        <v>0</v>
      </c>
      <c r="X1312" s="32">
        <f t="shared" si="285"/>
        <v>0</v>
      </c>
      <c r="Y1312" s="32">
        <f t="shared" si="285"/>
        <v>0</v>
      </c>
      <c r="Z1312" s="32">
        <f>SUM(M1312:Y1312)</f>
        <v>0</v>
      </c>
      <c r="AA1312" s="32">
        <f>D1312-Z1312</f>
        <v>0</v>
      </c>
      <c r="AB1312" s="38"/>
      <c r="AC1312" s="33"/>
    </row>
    <row r="1313" spans="1:29" s="34" customFormat="1" ht="18" customHeight="1" x14ac:dyDescent="0.2">
      <c r="A1313" s="37" t="s">
        <v>37</v>
      </c>
      <c r="B1313" s="32">
        <f t="shared" si="285"/>
        <v>0</v>
      </c>
      <c r="C1313" s="32">
        <f t="shared" si="285"/>
        <v>0</v>
      </c>
      <c r="D1313" s="32">
        <f t="shared" si="285"/>
        <v>0</v>
      </c>
      <c r="E1313" s="32">
        <f t="shared" si="285"/>
        <v>0</v>
      </c>
      <c r="F1313" s="32">
        <f t="shared" si="285"/>
        <v>0</v>
      </c>
      <c r="G1313" s="32">
        <f t="shared" si="285"/>
        <v>0</v>
      </c>
      <c r="H1313" s="32">
        <f t="shared" si="285"/>
        <v>0</v>
      </c>
      <c r="I1313" s="32">
        <f t="shared" si="285"/>
        <v>0</v>
      </c>
      <c r="J1313" s="32">
        <f t="shared" si="285"/>
        <v>0</v>
      </c>
      <c r="K1313" s="32">
        <f t="shared" si="285"/>
        <v>0</v>
      </c>
      <c r="L1313" s="32">
        <f t="shared" si="285"/>
        <v>0</v>
      </c>
      <c r="M1313" s="32">
        <f t="shared" si="285"/>
        <v>0</v>
      </c>
      <c r="N1313" s="32">
        <f t="shared" si="285"/>
        <v>0</v>
      </c>
      <c r="O1313" s="32">
        <f t="shared" si="285"/>
        <v>0</v>
      </c>
      <c r="P1313" s="32">
        <f t="shared" si="285"/>
        <v>0</v>
      </c>
      <c r="Q1313" s="32">
        <f t="shared" si="285"/>
        <v>0</v>
      </c>
      <c r="R1313" s="32">
        <f t="shared" si="285"/>
        <v>0</v>
      </c>
      <c r="S1313" s="32">
        <f t="shared" si="285"/>
        <v>0</v>
      </c>
      <c r="T1313" s="32">
        <f t="shared" si="285"/>
        <v>0</v>
      </c>
      <c r="U1313" s="32">
        <f t="shared" si="285"/>
        <v>0</v>
      </c>
      <c r="V1313" s="32">
        <f t="shared" si="285"/>
        <v>0</v>
      </c>
      <c r="W1313" s="32">
        <f t="shared" si="285"/>
        <v>0</v>
      </c>
      <c r="X1313" s="32">
        <f t="shared" si="285"/>
        <v>0</v>
      </c>
      <c r="Y1313" s="32">
        <f t="shared" si="285"/>
        <v>0</v>
      </c>
      <c r="Z1313" s="32">
        <f>SUM(M1313:Y1313)</f>
        <v>0</v>
      </c>
      <c r="AA1313" s="32">
        <f>D1313-Z1313</f>
        <v>0</v>
      </c>
      <c r="AB1313" s="38"/>
      <c r="AC1313" s="33"/>
    </row>
    <row r="1314" spans="1:29" s="34" customFormat="1" ht="18" customHeight="1" x14ac:dyDescent="0.25">
      <c r="A1314" s="39" t="s">
        <v>38</v>
      </c>
      <c r="B1314" s="40">
        <f t="shared" ref="B1314:AA1314" si="286">SUM(B1310:B1313)</f>
        <v>881109000</v>
      </c>
      <c r="C1314" s="40">
        <f t="shared" si="286"/>
        <v>-4717045.9999999991</v>
      </c>
      <c r="D1314" s="40">
        <f t="shared" si="286"/>
        <v>876391954</v>
      </c>
      <c r="E1314" s="40">
        <f t="shared" si="286"/>
        <v>26129248.780000001</v>
      </c>
      <c r="F1314" s="40">
        <f t="shared" si="286"/>
        <v>20366052.940000001</v>
      </c>
      <c r="G1314" s="40">
        <f t="shared" si="286"/>
        <v>0</v>
      </c>
      <c r="H1314" s="40">
        <f t="shared" si="286"/>
        <v>0</v>
      </c>
      <c r="I1314" s="40">
        <f t="shared" si="286"/>
        <v>22260839.23</v>
      </c>
      <c r="J1314" s="40">
        <f t="shared" si="286"/>
        <v>20246043.77</v>
      </c>
      <c r="K1314" s="40">
        <f t="shared" si="286"/>
        <v>0</v>
      </c>
      <c r="L1314" s="40">
        <f t="shared" si="286"/>
        <v>0</v>
      </c>
      <c r="M1314" s="40">
        <f t="shared" si="286"/>
        <v>42506883</v>
      </c>
      <c r="N1314" s="40">
        <f t="shared" si="286"/>
        <v>3795125.95</v>
      </c>
      <c r="O1314" s="40">
        <f t="shared" si="286"/>
        <v>44698</v>
      </c>
      <c r="P1314" s="40">
        <f t="shared" si="286"/>
        <v>28585.599999999999</v>
      </c>
      <c r="Q1314" s="40">
        <f t="shared" si="286"/>
        <v>13548</v>
      </c>
      <c r="R1314" s="40">
        <f t="shared" si="286"/>
        <v>56981.440000000002</v>
      </c>
      <c r="S1314" s="40">
        <f t="shared" si="286"/>
        <v>49479.729999999996</v>
      </c>
      <c r="T1314" s="40">
        <f t="shared" si="286"/>
        <v>0</v>
      </c>
      <c r="U1314" s="40">
        <f t="shared" si="286"/>
        <v>0</v>
      </c>
      <c r="V1314" s="40">
        <f t="shared" si="286"/>
        <v>0</v>
      </c>
      <c r="W1314" s="40">
        <f t="shared" si="286"/>
        <v>0</v>
      </c>
      <c r="X1314" s="40">
        <f t="shared" si="286"/>
        <v>0</v>
      </c>
      <c r="Y1314" s="40">
        <f t="shared" si="286"/>
        <v>0</v>
      </c>
      <c r="Z1314" s="40">
        <f t="shared" si="286"/>
        <v>46495301.719999999</v>
      </c>
      <c r="AA1314" s="40">
        <f t="shared" si="286"/>
        <v>829896652.27999997</v>
      </c>
      <c r="AB1314" s="41">
        <f>Z1314/D1314</f>
        <v>5.3053090580975369E-2</v>
      </c>
      <c r="AC1314" s="33"/>
    </row>
    <row r="1315" spans="1:29" s="34" customFormat="1" ht="18" customHeight="1" x14ac:dyDescent="0.25">
      <c r="A1315" s="42" t="s">
        <v>39</v>
      </c>
      <c r="B1315" s="32">
        <f t="shared" ref="B1315:Y1315" si="287">B1325+B1335+B1345</f>
        <v>0</v>
      </c>
      <c r="C1315" s="32">
        <f t="shared" si="287"/>
        <v>0</v>
      </c>
      <c r="D1315" s="32">
        <f t="shared" si="287"/>
        <v>0</v>
      </c>
      <c r="E1315" s="32">
        <f t="shared" si="287"/>
        <v>0</v>
      </c>
      <c r="F1315" s="32">
        <f t="shared" si="287"/>
        <v>0</v>
      </c>
      <c r="G1315" s="32">
        <f t="shared" si="287"/>
        <v>0</v>
      </c>
      <c r="H1315" s="32">
        <f t="shared" si="287"/>
        <v>0</v>
      </c>
      <c r="I1315" s="32">
        <f t="shared" si="287"/>
        <v>0</v>
      </c>
      <c r="J1315" s="32">
        <f t="shared" si="287"/>
        <v>0</v>
      </c>
      <c r="K1315" s="32">
        <f t="shared" si="287"/>
        <v>0</v>
      </c>
      <c r="L1315" s="32">
        <f t="shared" si="287"/>
        <v>0</v>
      </c>
      <c r="M1315" s="32">
        <f t="shared" si="287"/>
        <v>0</v>
      </c>
      <c r="N1315" s="32">
        <f t="shared" si="287"/>
        <v>0</v>
      </c>
      <c r="O1315" s="32">
        <f t="shared" si="287"/>
        <v>0</v>
      </c>
      <c r="P1315" s="32">
        <f t="shared" si="287"/>
        <v>0</v>
      </c>
      <c r="Q1315" s="32">
        <f t="shared" si="287"/>
        <v>0</v>
      </c>
      <c r="R1315" s="32">
        <f t="shared" si="287"/>
        <v>0</v>
      </c>
      <c r="S1315" s="32">
        <f t="shared" si="287"/>
        <v>0</v>
      </c>
      <c r="T1315" s="32">
        <f t="shared" si="287"/>
        <v>0</v>
      </c>
      <c r="U1315" s="32">
        <f t="shared" si="287"/>
        <v>0</v>
      </c>
      <c r="V1315" s="32">
        <f t="shared" si="287"/>
        <v>0</v>
      </c>
      <c r="W1315" s="32">
        <f t="shared" si="287"/>
        <v>0</v>
      </c>
      <c r="X1315" s="32">
        <f t="shared" si="287"/>
        <v>0</v>
      </c>
      <c r="Y1315" s="32">
        <f t="shared" si="287"/>
        <v>0</v>
      </c>
      <c r="Z1315" s="32">
        <f>SUM(M1315:Y1315)</f>
        <v>0</v>
      </c>
      <c r="AA1315" s="32">
        <f>D1315-Z1315</f>
        <v>0</v>
      </c>
      <c r="AB1315" s="38"/>
      <c r="AC1315" s="33"/>
    </row>
    <row r="1316" spans="1:29" s="34" customFormat="1" ht="18" customHeight="1" x14ac:dyDescent="0.25">
      <c r="A1316" s="39" t="s">
        <v>40</v>
      </c>
      <c r="B1316" s="40">
        <f t="shared" ref="B1316:AA1316" si="288">B1315+B1314</f>
        <v>881109000</v>
      </c>
      <c r="C1316" s="40">
        <f t="shared" si="288"/>
        <v>-4717045.9999999991</v>
      </c>
      <c r="D1316" s="40">
        <f t="shared" si="288"/>
        <v>876391954</v>
      </c>
      <c r="E1316" s="40">
        <f t="shared" si="288"/>
        <v>26129248.780000001</v>
      </c>
      <c r="F1316" s="40">
        <f t="shared" si="288"/>
        <v>20366052.940000001</v>
      </c>
      <c r="G1316" s="40">
        <f t="shared" si="288"/>
        <v>0</v>
      </c>
      <c r="H1316" s="40">
        <f t="shared" si="288"/>
        <v>0</v>
      </c>
      <c r="I1316" s="40">
        <f t="shared" si="288"/>
        <v>22260839.23</v>
      </c>
      <c r="J1316" s="40">
        <f t="shared" si="288"/>
        <v>20246043.77</v>
      </c>
      <c r="K1316" s="40">
        <f t="shared" si="288"/>
        <v>0</v>
      </c>
      <c r="L1316" s="40">
        <f t="shared" si="288"/>
        <v>0</v>
      </c>
      <c r="M1316" s="40">
        <f t="shared" si="288"/>
        <v>42506883</v>
      </c>
      <c r="N1316" s="40">
        <f t="shared" si="288"/>
        <v>3795125.95</v>
      </c>
      <c r="O1316" s="40">
        <f t="shared" si="288"/>
        <v>44698</v>
      </c>
      <c r="P1316" s="40">
        <f t="shared" si="288"/>
        <v>28585.599999999999</v>
      </c>
      <c r="Q1316" s="40">
        <f t="shared" si="288"/>
        <v>13548</v>
      </c>
      <c r="R1316" s="40">
        <f t="shared" si="288"/>
        <v>56981.440000000002</v>
      </c>
      <c r="S1316" s="40">
        <f t="shared" si="288"/>
        <v>49479.729999999996</v>
      </c>
      <c r="T1316" s="40">
        <f t="shared" si="288"/>
        <v>0</v>
      </c>
      <c r="U1316" s="40">
        <f t="shared" si="288"/>
        <v>0</v>
      </c>
      <c r="V1316" s="40">
        <f t="shared" si="288"/>
        <v>0</v>
      </c>
      <c r="W1316" s="40">
        <f t="shared" si="288"/>
        <v>0</v>
      </c>
      <c r="X1316" s="40">
        <f t="shared" si="288"/>
        <v>0</v>
      </c>
      <c r="Y1316" s="40">
        <f t="shared" si="288"/>
        <v>0</v>
      </c>
      <c r="Z1316" s="40">
        <f t="shared" si="288"/>
        <v>46495301.719999999</v>
      </c>
      <c r="AA1316" s="40">
        <f t="shared" si="288"/>
        <v>829896652.27999997</v>
      </c>
      <c r="AB1316" s="41">
        <f>Z1316/D1316</f>
        <v>5.3053090580975369E-2</v>
      </c>
      <c r="AC1316" s="43"/>
    </row>
    <row r="1317" spans="1:29" s="34" customFormat="1" ht="15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customHeight="1" x14ac:dyDescent="0.25">
      <c r="A1319" s="36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customHeight="1" x14ac:dyDescent="0.2">
      <c r="A1320" s="37" t="s">
        <v>34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customHeight="1" x14ac:dyDescent="0.2">
      <c r="A1321" s="37" t="s">
        <v>35</v>
      </c>
      <c r="B1321" s="32">
        <f>[1]consoCURRENT!E30881</f>
        <v>34306000</v>
      </c>
      <c r="C1321" s="32">
        <f>[1]consoCURRENT!F30881</f>
        <v>-4717045.9999999991</v>
      </c>
      <c r="D1321" s="32">
        <f>[1]consoCURRENT!G30881</f>
        <v>29588954.000000004</v>
      </c>
      <c r="E1321" s="32">
        <f>[1]consoCURRENT!H30881</f>
        <v>3487151.46</v>
      </c>
      <c r="F1321" s="32">
        <f>[1]consoCURRENT!I30881</f>
        <v>2257194.08</v>
      </c>
      <c r="G1321" s="32">
        <f>[1]consoCURRENT!J30881</f>
        <v>0</v>
      </c>
      <c r="H1321" s="32">
        <f>[1]consoCURRENT!K30881</f>
        <v>0</v>
      </c>
      <c r="I1321" s="32">
        <f>[1]consoCURRENT!L30881</f>
        <v>3118805.46</v>
      </c>
      <c r="J1321" s="32">
        <f>[1]consoCURRENT!M30881</f>
        <v>2251246.08</v>
      </c>
      <c r="K1321" s="32">
        <f>[1]consoCURRENT!N30881</f>
        <v>0</v>
      </c>
      <c r="L1321" s="32">
        <f>[1]consoCURRENT!O30881</f>
        <v>0</v>
      </c>
      <c r="M1321" s="32">
        <f>[1]consoCURRENT!P30881</f>
        <v>5370051.54</v>
      </c>
      <c r="N1321" s="32">
        <f>[1]consoCURRENT!Q30881</f>
        <v>368346</v>
      </c>
      <c r="O1321" s="32">
        <f>[1]consoCURRENT!R30881</f>
        <v>0</v>
      </c>
      <c r="P1321" s="32">
        <f>[1]consoCURRENT!S30881</f>
        <v>0</v>
      </c>
      <c r="Q1321" s="32">
        <f>[1]consoCURRENT!T30881</f>
        <v>3948</v>
      </c>
      <c r="R1321" s="32">
        <f>[1]consoCURRENT!U30881</f>
        <v>0</v>
      </c>
      <c r="S1321" s="32">
        <f>[1]consoCURRENT!V30881</f>
        <v>2000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>SUM(M1321:Y1321)</f>
        <v>5744345.54</v>
      </c>
      <c r="AA1321" s="32">
        <f>D1321-Z1321</f>
        <v>23844608.460000005</v>
      </c>
      <c r="AB1321" s="38">
        <f>Z1321/D1321</f>
        <v>0.19413817534746242</v>
      </c>
      <c r="AC1321" s="33"/>
    </row>
    <row r="1322" spans="1:29" s="34" customFormat="1" ht="18" customHeight="1" x14ac:dyDescent="0.2">
      <c r="A1322" s="37" t="s">
        <v>36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>SUM(M1322:Y1322)</f>
        <v>0</v>
      </c>
      <c r="AA1322" s="32">
        <f>D1322-Z1322</f>
        <v>0</v>
      </c>
      <c r="AB1322" s="38"/>
      <c r="AC1322" s="33"/>
    </row>
    <row r="1323" spans="1:29" s="34" customFormat="1" ht="18" customHeight="1" x14ac:dyDescent="0.2">
      <c r="A1323" s="37" t="s">
        <v>37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>SUM(M1323:Y1323)</f>
        <v>0</v>
      </c>
      <c r="AA1323" s="32">
        <f>D1323-Z1323</f>
        <v>0</v>
      </c>
      <c r="AB1323" s="38"/>
      <c r="AC1323" s="33"/>
    </row>
    <row r="1324" spans="1:29" s="34" customFormat="1" ht="18" customHeight="1" x14ac:dyDescent="0.25">
      <c r="A1324" s="39" t="s">
        <v>38</v>
      </c>
      <c r="B1324" s="40">
        <f t="shared" ref="B1324:AA1324" si="289">SUM(B1320:B1323)</f>
        <v>34306000</v>
      </c>
      <c r="C1324" s="40">
        <f t="shared" si="289"/>
        <v>-4717045.9999999991</v>
      </c>
      <c r="D1324" s="40">
        <f t="shared" si="289"/>
        <v>29588954.000000004</v>
      </c>
      <c r="E1324" s="40">
        <f t="shared" si="289"/>
        <v>3487151.46</v>
      </c>
      <c r="F1324" s="40">
        <f t="shared" si="289"/>
        <v>2257194.08</v>
      </c>
      <c r="G1324" s="40">
        <f t="shared" si="289"/>
        <v>0</v>
      </c>
      <c r="H1324" s="40">
        <f t="shared" si="289"/>
        <v>0</v>
      </c>
      <c r="I1324" s="40">
        <f t="shared" si="289"/>
        <v>3118805.46</v>
      </c>
      <c r="J1324" s="40">
        <f t="shared" si="289"/>
        <v>2251246.08</v>
      </c>
      <c r="K1324" s="40">
        <f t="shared" si="289"/>
        <v>0</v>
      </c>
      <c r="L1324" s="40">
        <f t="shared" si="289"/>
        <v>0</v>
      </c>
      <c r="M1324" s="40">
        <f t="shared" si="289"/>
        <v>5370051.54</v>
      </c>
      <c r="N1324" s="40">
        <f t="shared" si="289"/>
        <v>368346</v>
      </c>
      <c r="O1324" s="40">
        <f t="shared" si="289"/>
        <v>0</v>
      </c>
      <c r="P1324" s="40">
        <f t="shared" si="289"/>
        <v>0</v>
      </c>
      <c r="Q1324" s="40">
        <f t="shared" si="289"/>
        <v>3948</v>
      </c>
      <c r="R1324" s="40">
        <f t="shared" si="289"/>
        <v>0</v>
      </c>
      <c r="S1324" s="40">
        <f t="shared" si="289"/>
        <v>2000</v>
      </c>
      <c r="T1324" s="40">
        <f t="shared" si="289"/>
        <v>0</v>
      </c>
      <c r="U1324" s="40">
        <f t="shared" si="289"/>
        <v>0</v>
      </c>
      <c r="V1324" s="40">
        <f t="shared" si="289"/>
        <v>0</v>
      </c>
      <c r="W1324" s="40">
        <f t="shared" si="289"/>
        <v>0</v>
      </c>
      <c r="X1324" s="40">
        <f t="shared" si="289"/>
        <v>0</v>
      </c>
      <c r="Y1324" s="40">
        <f t="shared" si="289"/>
        <v>0</v>
      </c>
      <c r="Z1324" s="40">
        <f t="shared" si="289"/>
        <v>5744345.54</v>
      </c>
      <c r="AA1324" s="40">
        <f t="shared" si="289"/>
        <v>23844608.460000005</v>
      </c>
      <c r="AB1324" s="41">
        <f>Z1324/D1324</f>
        <v>0.19413817534746242</v>
      </c>
      <c r="AC1324" s="33"/>
    </row>
    <row r="1325" spans="1:29" s="34" customFormat="1" ht="18" customHeight="1" x14ac:dyDescent="0.25">
      <c r="A1325" s="42" t="s">
        <v>39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>SUM(M1325:Y1325)</f>
        <v>0</v>
      </c>
      <c r="AA1325" s="32">
        <f>D1325-Z1325</f>
        <v>0</v>
      </c>
      <c r="AB1325" s="38"/>
      <c r="AC1325" s="33"/>
    </row>
    <row r="1326" spans="1:29" s="34" customFormat="1" ht="18" customHeight="1" x14ac:dyDescent="0.25">
      <c r="A1326" s="39" t="s">
        <v>40</v>
      </c>
      <c r="B1326" s="40">
        <f t="shared" ref="B1326:AA1326" si="290">B1325+B1324</f>
        <v>34306000</v>
      </c>
      <c r="C1326" s="40">
        <f t="shared" si="290"/>
        <v>-4717045.9999999991</v>
      </c>
      <c r="D1326" s="40">
        <f t="shared" si="290"/>
        <v>29588954.000000004</v>
      </c>
      <c r="E1326" s="40">
        <f t="shared" si="290"/>
        <v>3487151.46</v>
      </c>
      <c r="F1326" s="40">
        <f t="shared" si="290"/>
        <v>2257194.08</v>
      </c>
      <c r="G1326" s="40">
        <f t="shared" si="290"/>
        <v>0</v>
      </c>
      <c r="H1326" s="40">
        <f t="shared" si="290"/>
        <v>0</v>
      </c>
      <c r="I1326" s="40">
        <f t="shared" si="290"/>
        <v>3118805.46</v>
      </c>
      <c r="J1326" s="40">
        <f t="shared" si="290"/>
        <v>2251246.08</v>
      </c>
      <c r="K1326" s="40">
        <f t="shared" si="290"/>
        <v>0</v>
      </c>
      <c r="L1326" s="40">
        <f t="shared" si="290"/>
        <v>0</v>
      </c>
      <c r="M1326" s="40">
        <f t="shared" si="290"/>
        <v>5370051.54</v>
      </c>
      <c r="N1326" s="40">
        <f t="shared" si="290"/>
        <v>368346</v>
      </c>
      <c r="O1326" s="40">
        <f t="shared" si="290"/>
        <v>0</v>
      </c>
      <c r="P1326" s="40">
        <f t="shared" si="290"/>
        <v>0</v>
      </c>
      <c r="Q1326" s="40">
        <f t="shared" si="290"/>
        <v>3948</v>
      </c>
      <c r="R1326" s="40">
        <f t="shared" si="290"/>
        <v>0</v>
      </c>
      <c r="S1326" s="40">
        <f t="shared" si="290"/>
        <v>2000</v>
      </c>
      <c r="T1326" s="40">
        <f t="shared" si="290"/>
        <v>0</v>
      </c>
      <c r="U1326" s="40">
        <f t="shared" si="290"/>
        <v>0</v>
      </c>
      <c r="V1326" s="40">
        <f t="shared" si="290"/>
        <v>0</v>
      </c>
      <c r="W1326" s="40">
        <f t="shared" si="290"/>
        <v>0</v>
      </c>
      <c r="X1326" s="40">
        <f t="shared" si="290"/>
        <v>0</v>
      </c>
      <c r="Y1326" s="40">
        <f t="shared" si="290"/>
        <v>0</v>
      </c>
      <c r="Z1326" s="40">
        <f t="shared" si="290"/>
        <v>5744345.54</v>
      </c>
      <c r="AA1326" s="40">
        <f t="shared" si="290"/>
        <v>23844608.460000005</v>
      </c>
      <c r="AB1326" s="41">
        <f>Z1326/D1326</f>
        <v>0.19413817534746242</v>
      </c>
      <c r="AC1326" s="43"/>
    </row>
    <row r="1327" spans="1:29" s="34" customFormat="1" ht="15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customHeight="1" x14ac:dyDescent="0.25">
      <c r="A1329" s="47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customHeight="1" x14ac:dyDescent="0.2">
      <c r="A1330" s="37" t="s">
        <v>34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customHeight="1" x14ac:dyDescent="0.2">
      <c r="A1331" s="37" t="s">
        <v>35</v>
      </c>
      <c r="B1331" s="32">
        <f>[1]consoCURRENT!E31094</f>
        <v>158444000</v>
      </c>
      <c r="C1331" s="32">
        <f>[1]consoCURRENT!F31094</f>
        <v>0</v>
      </c>
      <c r="D1331" s="32">
        <f>[1]consoCURRENT!G31094</f>
        <v>158444000</v>
      </c>
      <c r="E1331" s="32">
        <f>[1]consoCURRENT!H31094</f>
        <v>5404481.9100000001</v>
      </c>
      <c r="F1331" s="32">
        <f>[1]consoCURRENT!I31094</f>
        <v>2779497.3999999994</v>
      </c>
      <c r="G1331" s="32">
        <f>[1]consoCURRENT!J31094</f>
        <v>0</v>
      </c>
      <c r="H1331" s="32">
        <f>[1]consoCURRENT!K31094</f>
        <v>0</v>
      </c>
      <c r="I1331" s="32">
        <f>[1]consoCURRENT!L31094</f>
        <v>3132120.36</v>
      </c>
      <c r="J1331" s="32">
        <f>[1]consoCURRENT!M31094</f>
        <v>2712675.08</v>
      </c>
      <c r="K1331" s="32">
        <f>[1]consoCURRENT!N31094</f>
        <v>0</v>
      </c>
      <c r="L1331" s="32">
        <f>[1]consoCURRENT!O31094</f>
        <v>0</v>
      </c>
      <c r="M1331" s="32">
        <f>[1]consoCURRENT!P31094</f>
        <v>5844795.4399999995</v>
      </c>
      <c r="N1331" s="32">
        <f>[1]consoCURRENT!Q31094</f>
        <v>2199077.9500000002</v>
      </c>
      <c r="O1331" s="32">
        <f>[1]consoCURRENT!R31094</f>
        <v>44698</v>
      </c>
      <c r="P1331" s="32">
        <f>[1]consoCURRENT!S31094</f>
        <v>28585.599999999999</v>
      </c>
      <c r="Q1331" s="32">
        <f>[1]consoCURRENT!T31094</f>
        <v>9600</v>
      </c>
      <c r="R1331" s="32">
        <f>[1]consoCURRENT!U31094</f>
        <v>33981.440000000002</v>
      </c>
      <c r="S1331" s="32">
        <f>[1]consoCURRENT!V31094</f>
        <v>23240.880000000001</v>
      </c>
      <c r="T1331" s="32">
        <f>[1]consoCURRENT!W31094</f>
        <v>0</v>
      </c>
      <c r="U1331" s="32">
        <f>[1]consoCURRENT!X31094</f>
        <v>0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>SUM(M1331:Y1331)</f>
        <v>8183979.3099999996</v>
      </c>
      <c r="AA1331" s="32">
        <f>D1331-Z1331</f>
        <v>150260020.69</v>
      </c>
      <c r="AB1331" s="38">
        <f>Z1331/D1331</f>
        <v>5.1652188217919261E-2</v>
      </c>
      <c r="AC1331" s="33"/>
    </row>
    <row r="1332" spans="1:29" s="34" customFormat="1" ht="18" customHeight="1" x14ac:dyDescent="0.2">
      <c r="A1332" s="37" t="s">
        <v>36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>SUM(M1332:Y1332)</f>
        <v>0</v>
      </c>
      <c r="AA1332" s="32">
        <f>D1332-Z1332</f>
        <v>0</v>
      </c>
      <c r="AB1332" s="38"/>
      <c r="AC1332" s="33"/>
    </row>
    <row r="1333" spans="1:29" s="34" customFormat="1" ht="18" customHeight="1" x14ac:dyDescent="0.2">
      <c r="A1333" s="37" t="s">
        <v>37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>SUM(M1333:Y1333)</f>
        <v>0</v>
      </c>
      <c r="AA1333" s="32">
        <f>D1333-Z1333</f>
        <v>0</v>
      </c>
      <c r="AB1333" s="38"/>
      <c r="AC1333" s="33"/>
    </row>
    <row r="1334" spans="1:29" s="34" customFormat="1" ht="18" customHeight="1" x14ac:dyDescent="0.25">
      <c r="A1334" s="39" t="s">
        <v>38</v>
      </c>
      <c r="B1334" s="40">
        <f t="shared" ref="B1334:AA1334" si="291">SUM(B1330:B1333)</f>
        <v>158444000</v>
      </c>
      <c r="C1334" s="40">
        <f t="shared" si="291"/>
        <v>0</v>
      </c>
      <c r="D1334" s="40">
        <f t="shared" si="291"/>
        <v>158444000</v>
      </c>
      <c r="E1334" s="40">
        <f t="shared" si="291"/>
        <v>5404481.9100000001</v>
      </c>
      <c r="F1334" s="40">
        <f t="shared" si="291"/>
        <v>2779497.3999999994</v>
      </c>
      <c r="G1334" s="40">
        <f t="shared" si="291"/>
        <v>0</v>
      </c>
      <c r="H1334" s="40">
        <f t="shared" si="291"/>
        <v>0</v>
      </c>
      <c r="I1334" s="40">
        <f t="shared" si="291"/>
        <v>3132120.36</v>
      </c>
      <c r="J1334" s="40">
        <f t="shared" si="291"/>
        <v>2712675.08</v>
      </c>
      <c r="K1334" s="40">
        <f t="shared" si="291"/>
        <v>0</v>
      </c>
      <c r="L1334" s="40">
        <f t="shared" si="291"/>
        <v>0</v>
      </c>
      <c r="M1334" s="40">
        <f t="shared" si="291"/>
        <v>5844795.4399999995</v>
      </c>
      <c r="N1334" s="40">
        <f t="shared" si="291"/>
        <v>2199077.9500000002</v>
      </c>
      <c r="O1334" s="40">
        <f t="shared" si="291"/>
        <v>44698</v>
      </c>
      <c r="P1334" s="40">
        <f t="shared" si="291"/>
        <v>28585.599999999999</v>
      </c>
      <c r="Q1334" s="40">
        <f t="shared" si="291"/>
        <v>9600</v>
      </c>
      <c r="R1334" s="40">
        <f t="shared" si="291"/>
        <v>33981.440000000002</v>
      </c>
      <c r="S1334" s="40">
        <f t="shared" si="291"/>
        <v>23240.880000000001</v>
      </c>
      <c r="T1334" s="40">
        <f t="shared" si="291"/>
        <v>0</v>
      </c>
      <c r="U1334" s="40">
        <f t="shared" si="291"/>
        <v>0</v>
      </c>
      <c r="V1334" s="40">
        <f t="shared" si="291"/>
        <v>0</v>
      </c>
      <c r="W1334" s="40">
        <f t="shared" si="291"/>
        <v>0</v>
      </c>
      <c r="X1334" s="40">
        <f t="shared" si="291"/>
        <v>0</v>
      </c>
      <c r="Y1334" s="40">
        <f t="shared" si="291"/>
        <v>0</v>
      </c>
      <c r="Z1334" s="40">
        <f t="shared" si="291"/>
        <v>8183979.3099999996</v>
      </c>
      <c r="AA1334" s="40">
        <f t="shared" si="291"/>
        <v>150260020.69</v>
      </c>
      <c r="AB1334" s="41">
        <f>Z1334/D1334</f>
        <v>5.1652188217919261E-2</v>
      </c>
      <c r="AC1334" s="33"/>
    </row>
    <row r="1335" spans="1:29" s="34" customFormat="1" ht="18" customHeight="1" x14ac:dyDescent="0.25">
      <c r="A1335" s="42" t="s">
        <v>39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>SUM(M1335:Y1335)</f>
        <v>0</v>
      </c>
      <c r="AA1335" s="32">
        <f>D1335-Z1335</f>
        <v>0</v>
      </c>
      <c r="AB1335" s="38"/>
      <c r="AC1335" s="33"/>
    </row>
    <row r="1336" spans="1:29" s="34" customFormat="1" ht="18" customHeight="1" x14ac:dyDescent="0.25">
      <c r="A1336" s="39" t="s">
        <v>40</v>
      </c>
      <c r="B1336" s="40">
        <f t="shared" ref="B1336:AA1336" si="292">B1335+B1334</f>
        <v>158444000</v>
      </c>
      <c r="C1336" s="40">
        <f t="shared" si="292"/>
        <v>0</v>
      </c>
      <c r="D1336" s="40">
        <f t="shared" si="292"/>
        <v>158444000</v>
      </c>
      <c r="E1336" s="40">
        <f t="shared" si="292"/>
        <v>5404481.9100000001</v>
      </c>
      <c r="F1336" s="40">
        <f t="shared" si="292"/>
        <v>2779497.3999999994</v>
      </c>
      <c r="G1336" s="40">
        <f t="shared" si="292"/>
        <v>0</v>
      </c>
      <c r="H1336" s="40">
        <f t="shared" si="292"/>
        <v>0</v>
      </c>
      <c r="I1336" s="40">
        <f t="shared" si="292"/>
        <v>3132120.36</v>
      </c>
      <c r="J1336" s="40">
        <f t="shared" si="292"/>
        <v>2712675.08</v>
      </c>
      <c r="K1336" s="40">
        <f t="shared" si="292"/>
        <v>0</v>
      </c>
      <c r="L1336" s="40">
        <f t="shared" si="292"/>
        <v>0</v>
      </c>
      <c r="M1336" s="40">
        <f t="shared" si="292"/>
        <v>5844795.4399999995</v>
      </c>
      <c r="N1336" s="40">
        <f t="shared" si="292"/>
        <v>2199077.9500000002</v>
      </c>
      <c r="O1336" s="40">
        <f t="shared" si="292"/>
        <v>44698</v>
      </c>
      <c r="P1336" s="40">
        <f t="shared" si="292"/>
        <v>28585.599999999999</v>
      </c>
      <c r="Q1336" s="40">
        <f t="shared" si="292"/>
        <v>9600</v>
      </c>
      <c r="R1336" s="40">
        <f t="shared" si="292"/>
        <v>33981.440000000002</v>
      </c>
      <c r="S1336" s="40">
        <f t="shared" si="292"/>
        <v>23240.880000000001</v>
      </c>
      <c r="T1336" s="40">
        <f t="shared" si="292"/>
        <v>0</v>
      </c>
      <c r="U1336" s="40">
        <f t="shared" si="292"/>
        <v>0</v>
      </c>
      <c r="V1336" s="40">
        <f t="shared" si="292"/>
        <v>0</v>
      </c>
      <c r="W1336" s="40">
        <f t="shared" si="292"/>
        <v>0</v>
      </c>
      <c r="X1336" s="40">
        <f t="shared" si="292"/>
        <v>0</v>
      </c>
      <c r="Y1336" s="40">
        <f t="shared" si="292"/>
        <v>0</v>
      </c>
      <c r="Z1336" s="40">
        <f t="shared" si="292"/>
        <v>8183979.3099999996</v>
      </c>
      <c r="AA1336" s="40">
        <f t="shared" si="292"/>
        <v>150260020.69</v>
      </c>
      <c r="AB1336" s="41">
        <f>Z1336/D1336</f>
        <v>5.1652188217919261E-2</v>
      </c>
      <c r="AC1336" s="43"/>
    </row>
    <row r="1337" spans="1:29" s="34" customFormat="1" ht="15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customHeight="1" x14ac:dyDescent="0.25">
      <c r="A1339" s="36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customHeight="1" x14ac:dyDescent="0.2">
      <c r="A1340" s="37" t="s">
        <v>34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customHeight="1" x14ac:dyDescent="0.2">
      <c r="A1341" s="37" t="s">
        <v>35</v>
      </c>
      <c r="B1341" s="32">
        <f>[1]consoCURRENT!E31307</f>
        <v>688359000</v>
      </c>
      <c r="C1341" s="32">
        <f>[1]consoCURRENT!F31307</f>
        <v>0</v>
      </c>
      <c r="D1341" s="32">
        <f>[1]consoCURRENT!G31307</f>
        <v>688359000</v>
      </c>
      <c r="E1341" s="32">
        <f>[1]consoCURRENT!H31307</f>
        <v>17237615.41</v>
      </c>
      <c r="F1341" s="32">
        <f>[1]consoCURRENT!I31307</f>
        <v>15329361.460000001</v>
      </c>
      <c r="G1341" s="32">
        <f>[1]consoCURRENT!J31307</f>
        <v>0</v>
      </c>
      <c r="H1341" s="32">
        <f>[1]consoCURRENT!K31307</f>
        <v>0</v>
      </c>
      <c r="I1341" s="32">
        <f>[1]consoCURRENT!L31307</f>
        <v>16009913.41</v>
      </c>
      <c r="J1341" s="32">
        <f>[1]consoCURRENT!M31307</f>
        <v>15282122.609999999</v>
      </c>
      <c r="K1341" s="32">
        <f>[1]consoCURRENT!N31307</f>
        <v>0</v>
      </c>
      <c r="L1341" s="32">
        <f>[1]consoCURRENT!O31307</f>
        <v>0</v>
      </c>
      <c r="M1341" s="32">
        <f>[1]consoCURRENT!P31307</f>
        <v>31292036.020000003</v>
      </c>
      <c r="N1341" s="32">
        <f>[1]consoCURRENT!Q31307</f>
        <v>1227702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23000</v>
      </c>
      <c r="S1341" s="32">
        <f>[1]consoCURRENT!V31307</f>
        <v>24238.85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>SUM(M1341:Y1341)</f>
        <v>32566976.870000005</v>
      </c>
      <c r="AA1341" s="32">
        <f>D1341-Z1341</f>
        <v>655792023.13</v>
      </c>
      <c r="AB1341" s="38">
        <f>Z1341/D1341</f>
        <v>4.7311035186581425E-2</v>
      </c>
      <c r="AC1341" s="33"/>
    </row>
    <row r="1342" spans="1:29" s="34" customFormat="1" ht="18" customHeight="1" x14ac:dyDescent="0.2">
      <c r="A1342" s="37" t="s">
        <v>36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>SUM(M1342:Y1342)</f>
        <v>0</v>
      </c>
      <c r="AA1342" s="32">
        <f>D1342-Z1342</f>
        <v>0</v>
      </c>
      <c r="AB1342" s="38"/>
      <c r="AC1342" s="33"/>
    </row>
    <row r="1343" spans="1:29" s="34" customFormat="1" ht="18" customHeight="1" x14ac:dyDescent="0.2">
      <c r="A1343" s="37" t="s">
        <v>37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customHeight="1" x14ac:dyDescent="0.25">
      <c r="A1344" s="39" t="s">
        <v>38</v>
      </c>
      <c r="B1344" s="40">
        <f t="shared" ref="B1344:AA1344" si="293">SUM(B1340:B1343)</f>
        <v>688359000</v>
      </c>
      <c r="C1344" s="40">
        <f t="shared" si="293"/>
        <v>0</v>
      </c>
      <c r="D1344" s="40">
        <f t="shared" si="293"/>
        <v>688359000</v>
      </c>
      <c r="E1344" s="40">
        <f t="shared" si="293"/>
        <v>17237615.41</v>
      </c>
      <c r="F1344" s="40">
        <f t="shared" si="293"/>
        <v>15329361.460000001</v>
      </c>
      <c r="G1344" s="40">
        <f t="shared" si="293"/>
        <v>0</v>
      </c>
      <c r="H1344" s="40">
        <f t="shared" si="293"/>
        <v>0</v>
      </c>
      <c r="I1344" s="40">
        <f t="shared" si="293"/>
        <v>16009913.41</v>
      </c>
      <c r="J1344" s="40">
        <f t="shared" si="293"/>
        <v>15282122.609999999</v>
      </c>
      <c r="K1344" s="40">
        <f t="shared" si="293"/>
        <v>0</v>
      </c>
      <c r="L1344" s="40">
        <f t="shared" si="293"/>
        <v>0</v>
      </c>
      <c r="M1344" s="40">
        <f t="shared" si="293"/>
        <v>31292036.020000003</v>
      </c>
      <c r="N1344" s="40">
        <f t="shared" si="293"/>
        <v>1227702</v>
      </c>
      <c r="O1344" s="40">
        <f t="shared" si="293"/>
        <v>0</v>
      </c>
      <c r="P1344" s="40">
        <f t="shared" si="293"/>
        <v>0</v>
      </c>
      <c r="Q1344" s="40">
        <f t="shared" si="293"/>
        <v>0</v>
      </c>
      <c r="R1344" s="40">
        <f t="shared" si="293"/>
        <v>23000</v>
      </c>
      <c r="S1344" s="40">
        <f t="shared" si="293"/>
        <v>24238.85</v>
      </c>
      <c r="T1344" s="40">
        <f t="shared" si="293"/>
        <v>0</v>
      </c>
      <c r="U1344" s="40">
        <f t="shared" si="293"/>
        <v>0</v>
      </c>
      <c r="V1344" s="40">
        <f t="shared" si="293"/>
        <v>0</v>
      </c>
      <c r="W1344" s="40">
        <f t="shared" si="293"/>
        <v>0</v>
      </c>
      <c r="X1344" s="40">
        <f t="shared" si="293"/>
        <v>0</v>
      </c>
      <c r="Y1344" s="40">
        <f t="shared" si="293"/>
        <v>0</v>
      </c>
      <c r="Z1344" s="40">
        <f t="shared" si="293"/>
        <v>32566976.870000005</v>
      </c>
      <c r="AA1344" s="40">
        <f t="shared" si="293"/>
        <v>655792023.13</v>
      </c>
      <c r="AB1344" s="41">
        <f>Z1344/D1344</f>
        <v>4.7311035186581425E-2</v>
      </c>
      <c r="AC1344" s="33"/>
    </row>
    <row r="1345" spans="1:29" s="34" customFormat="1" ht="18" customHeight="1" x14ac:dyDescent="0.25">
      <c r="A1345" s="42" t="s">
        <v>39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>SUM(M1345:Y1345)</f>
        <v>0</v>
      </c>
      <c r="AA1345" s="32">
        <f>D1345-Z1345</f>
        <v>0</v>
      </c>
      <c r="AB1345" s="38"/>
      <c r="AC1345" s="33"/>
    </row>
    <row r="1346" spans="1:29" s="34" customFormat="1" ht="18" customHeight="1" x14ac:dyDescent="0.25">
      <c r="A1346" s="39" t="s">
        <v>40</v>
      </c>
      <c r="B1346" s="40">
        <f t="shared" ref="B1346:AA1346" si="294">B1345+B1344</f>
        <v>688359000</v>
      </c>
      <c r="C1346" s="40">
        <f t="shared" si="294"/>
        <v>0</v>
      </c>
      <c r="D1346" s="40">
        <f t="shared" si="294"/>
        <v>688359000</v>
      </c>
      <c r="E1346" s="40">
        <f t="shared" si="294"/>
        <v>17237615.41</v>
      </c>
      <c r="F1346" s="40">
        <f t="shared" si="294"/>
        <v>15329361.460000001</v>
      </c>
      <c r="G1346" s="40">
        <f t="shared" si="294"/>
        <v>0</v>
      </c>
      <c r="H1346" s="40">
        <f t="shared" si="294"/>
        <v>0</v>
      </c>
      <c r="I1346" s="40">
        <f t="shared" si="294"/>
        <v>16009913.41</v>
      </c>
      <c r="J1346" s="40">
        <f t="shared" si="294"/>
        <v>15282122.609999999</v>
      </c>
      <c r="K1346" s="40">
        <f t="shared" si="294"/>
        <v>0</v>
      </c>
      <c r="L1346" s="40">
        <f t="shared" si="294"/>
        <v>0</v>
      </c>
      <c r="M1346" s="40">
        <f t="shared" si="294"/>
        <v>31292036.020000003</v>
      </c>
      <c r="N1346" s="40">
        <f t="shared" si="294"/>
        <v>1227702</v>
      </c>
      <c r="O1346" s="40">
        <f t="shared" si="294"/>
        <v>0</v>
      </c>
      <c r="P1346" s="40">
        <f t="shared" si="294"/>
        <v>0</v>
      </c>
      <c r="Q1346" s="40">
        <f t="shared" si="294"/>
        <v>0</v>
      </c>
      <c r="R1346" s="40">
        <f t="shared" si="294"/>
        <v>23000</v>
      </c>
      <c r="S1346" s="40">
        <f t="shared" si="294"/>
        <v>24238.85</v>
      </c>
      <c r="T1346" s="40">
        <f t="shared" si="294"/>
        <v>0</v>
      </c>
      <c r="U1346" s="40">
        <f t="shared" si="294"/>
        <v>0</v>
      </c>
      <c r="V1346" s="40">
        <f t="shared" si="294"/>
        <v>0</v>
      </c>
      <c r="W1346" s="40">
        <f t="shared" si="294"/>
        <v>0</v>
      </c>
      <c r="X1346" s="40">
        <f t="shared" si="294"/>
        <v>0</v>
      </c>
      <c r="Y1346" s="40">
        <f t="shared" si="294"/>
        <v>0</v>
      </c>
      <c r="Z1346" s="40">
        <f t="shared" si="294"/>
        <v>32566976.870000005</v>
      </c>
      <c r="AA1346" s="40">
        <f t="shared" si="294"/>
        <v>655792023.13</v>
      </c>
      <c r="AB1346" s="41">
        <f>Z1346/D1346</f>
        <v>4.7311035186581425E-2</v>
      </c>
      <c r="AC1346" s="43"/>
    </row>
    <row r="1347" spans="1:29" s="34" customFormat="1" ht="15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7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34</v>
      </c>
      <c r="B1350" s="32">
        <f t="shared" ref="B1350:Y1353" si="295">B1360+B1370+B1380</f>
        <v>22000000</v>
      </c>
      <c r="C1350" s="32">
        <f t="shared" si="295"/>
        <v>0</v>
      </c>
      <c r="D1350" s="32">
        <f t="shared" si="295"/>
        <v>22000000</v>
      </c>
      <c r="E1350" s="32">
        <f t="shared" si="295"/>
        <v>6747894.1699999999</v>
      </c>
      <c r="F1350" s="32">
        <f t="shared" si="295"/>
        <v>2514742.08</v>
      </c>
      <c r="G1350" s="32">
        <f t="shared" si="295"/>
        <v>0</v>
      </c>
      <c r="H1350" s="32">
        <f t="shared" si="295"/>
        <v>0</v>
      </c>
      <c r="I1350" s="32">
        <f t="shared" si="295"/>
        <v>0</v>
      </c>
      <c r="J1350" s="32">
        <f t="shared" si="295"/>
        <v>0</v>
      </c>
      <c r="K1350" s="32">
        <f t="shared" si="295"/>
        <v>0</v>
      </c>
      <c r="L1350" s="32">
        <f t="shared" si="295"/>
        <v>0</v>
      </c>
      <c r="M1350" s="32">
        <f t="shared" si="295"/>
        <v>0</v>
      </c>
      <c r="N1350" s="32">
        <f t="shared" si="295"/>
        <v>1507186.6800000002</v>
      </c>
      <c r="O1350" s="32">
        <f t="shared" si="295"/>
        <v>2020515.19</v>
      </c>
      <c r="P1350" s="32">
        <f t="shared" si="295"/>
        <v>3220192.3</v>
      </c>
      <c r="Q1350" s="32">
        <f t="shared" si="295"/>
        <v>1702009.74</v>
      </c>
      <c r="R1350" s="32">
        <f t="shared" si="295"/>
        <v>0</v>
      </c>
      <c r="S1350" s="32">
        <f t="shared" si="295"/>
        <v>812732.34</v>
      </c>
      <c r="T1350" s="32">
        <f t="shared" si="295"/>
        <v>0</v>
      </c>
      <c r="U1350" s="32">
        <f t="shared" si="295"/>
        <v>0</v>
      </c>
      <c r="V1350" s="32">
        <f t="shared" si="295"/>
        <v>0</v>
      </c>
      <c r="W1350" s="32">
        <f t="shared" si="295"/>
        <v>0</v>
      </c>
      <c r="X1350" s="32">
        <f t="shared" si="295"/>
        <v>0</v>
      </c>
      <c r="Y1350" s="32">
        <f t="shared" si="295"/>
        <v>0</v>
      </c>
      <c r="Z1350" s="32">
        <f>SUM(M1350:Y1350)</f>
        <v>9262636.25</v>
      </c>
      <c r="AA1350" s="32">
        <f>D1350-Z1350</f>
        <v>12737363.75</v>
      </c>
      <c r="AB1350" s="38">
        <f>Z1350/D1350</f>
        <v>0.42102892045454543</v>
      </c>
      <c r="AC1350" s="33"/>
    </row>
    <row r="1351" spans="1:29" s="34" customFormat="1" ht="18" customHeight="1" x14ac:dyDescent="0.2">
      <c r="A1351" s="37" t="s">
        <v>35</v>
      </c>
      <c r="B1351" s="32">
        <f t="shared" si="295"/>
        <v>144530000</v>
      </c>
      <c r="C1351" s="32">
        <f t="shared" si="295"/>
        <v>-12409895</v>
      </c>
      <c r="D1351" s="32">
        <f t="shared" si="295"/>
        <v>132120105</v>
      </c>
      <c r="E1351" s="32">
        <f t="shared" si="295"/>
        <v>16589177.640000001</v>
      </c>
      <c r="F1351" s="32">
        <f t="shared" si="295"/>
        <v>11349066.280000001</v>
      </c>
      <c r="G1351" s="32">
        <f t="shared" si="295"/>
        <v>0</v>
      </c>
      <c r="H1351" s="32">
        <f t="shared" si="295"/>
        <v>0</v>
      </c>
      <c r="I1351" s="32">
        <f t="shared" si="295"/>
        <v>2062323.1999999997</v>
      </c>
      <c r="J1351" s="32">
        <f t="shared" si="295"/>
        <v>3411520.76</v>
      </c>
      <c r="K1351" s="32">
        <f t="shared" si="295"/>
        <v>0</v>
      </c>
      <c r="L1351" s="32">
        <f t="shared" si="295"/>
        <v>0</v>
      </c>
      <c r="M1351" s="32">
        <f t="shared" si="295"/>
        <v>5473843.96</v>
      </c>
      <c r="N1351" s="32">
        <f t="shared" si="295"/>
        <v>10861715.549999999</v>
      </c>
      <c r="O1351" s="32">
        <f t="shared" si="295"/>
        <v>1527389.0099999998</v>
      </c>
      <c r="P1351" s="32">
        <f t="shared" si="295"/>
        <v>2137749.88</v>
      </c>
      <c r="Q1351" s="32">
        <f t="shared" si="295"/>
        <v>666047.84999999986</v>
      </c>
      <c r="R1351" s="32">
        <f t="shared" si="295"/>
        <v>6130297.5100000007</v>
      </c>
      <c r="S1351" s="32">
        <f t="shared" si="295"/>
        <v>1141200.1599999999</v>
      </c>
      <c r="T1351" s="32">
        <f t="shared" si="295"/>
        <v>0</v>
      </c>
      <c r="U1351" s="32">
        <f t="shared" si="295"/>
        <v>0</v>
      </c>
      <c r="V1351" s="32">
        <f t="shared" si="295"/>
        <v>0</v>
      </c>
      <c r="W1351" s="32">
        <f t="shared" si="295"/>
        <v>0</v>
      </c>
      <c r="X1351" s="32">
        <f t="shared" si="295"/>
        <v>0</v>
      </c>
      <c r="Y1351" s="32">
        <f t="shared" si="295"/>
        <v>0</v>
      </c>
      <c r="Z1351" s="32">
        <f>SUM(M1351:Y1351)</f>
        <v>27938243.919999998</v>
      </c>
      <c r="AA1351" s="32">
        <f>D1351-Z1351</f>
        <v>104181861.08</v>
      </c>
      <c r="AB1351" s="38">
        <f>Z1351/D1351</f>
        <v>0.21146095758855171</v>
      </c>
      <c r="AC1351" s="33"/>
    </row>
    <row r="1352" spans="1:29" s="34" customFormat="1" ht="18" customHeight="1" x14ac:dyDescent="0.2">
      <c r="A1352" s="37" t="s">
        <v>36</v>
      </c>
      <c r="B1352" s="32">
        <f t="shared" si="295"/>
        <v>0</v>
      </c>
      <c r="C1352" s="32">
        <f t="shared" si="295"/>
        <v>0</v>
      </c>
      <c r="D1352" s="32">
        <f t="shared" si="295"/>
        <v>0</v>
      </c>
      <c r="E1352" s="32">
        <f t="shared" si="295"/>
        <v>0</v>
      </c>
      <c r="F1352" s="32">
        <f t="shared" si="295"/>
        <v>0</v>
      </c>
      <c r="G1352" s="32">
        <f t="shared" si="295"/>
        <v>0</v>
      </c>
      <c r="H1352" s="32">
        <f t="shared" si="295"/>
        <v>0</v>
      </c>
      <c r="I1352" s="32">
        <f t="shared" si="295"/>
        <v>0</v>
      </c>
      <c r="J1352" s="32">
        <f t="shared" si="295"/>
        <v>0</v>
      </c>
      <c r="K1352" s="32">
        <f t="shared" si="295"/>
        <v>0</v>
      </c>
      <c r="L1352" s="32">
        <f t="shared" si="295"/>
        <v>0</v>
      </c>
      <c r="M1352" s="32">
        <f t="shared" si="295"/>
        <v>0</v>
      </c>
      <c r="N1352" s="32">
        <f t="shared" si="295"/>
        <v>0</v>
      </c>
      <c r="O1352" s="32">
        <f t="shared" si="295"/>
        <v>0</v>
      </c>
      <c r="P1352" s="32">
        <f t="shared" si="295"/>
        <v>0</v>
      </c>
      <c r="Q1352" s="32">
        <f t="shared" si="295"/>
        <v>0</v>
      </c>
      <c r="R1352" s="32">
        <f t="shared" si="295"/>
        <v>0</v>
      </c>
      <c r="S1352" s="32">
        <f t="shared" si="295"/>
        <v>0</v>
      </c>
      <c r="T1352" s="32">
        <f t="shared" si="295"/>
        <v>0</v>
      </c>
      <c r="U1352" s="32">
        <f t="shared" si="295"/>
        <v>0</v>
      </c>
      <c r="V1352" s="32">
        <f t="shared" si="295"/>
        <v>0</v>
      </c>
      <c r="W1352" s="32">
        <f t="shared" si="295"/>
        <v>0</v>
      </c>
      <c r="X1352" s="32">
        <f t="shared" si="295"/>
        <v>0</v>
      </c>
      <c r="Y1352" s="32">
        <f t="shared" si="295"/>
        <v>0</v>
      </c>
      <c r="Z1352" s="32">
        <f>SUM(M1352:Y1352)</f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37</v>
      </c>
      <c r="B1353" s="32">
        <f t="shared" si="295"/>
        <v>0</v>
      </c>
      <c r="C1353" s="32">
        <f t="shared" si="295"/>
        <v>0</v>
      </c>
      <c r="D1353" s="32">
        <f t="shared" si="295"/>
        <v>0</v>
      </c>
      <c r="E1353" s="32">
        <f t="shared" si="295"/>
        <v>0</v>
      </c>
      <c r="F1353" s="32">
        <f t="shared" si="295"/>
        <v>0</v>
      </c>
      <c r="G1353" s="32">
        <f t="shared" si="295"/>
        <v>0</v>
      </c>
      <c r="H1353" s="32">
        <f t="shared" si="295"/>
        <v>0</v>
      </c>
      <c r="I1353" s="32">
        <f t="shared" si="295"/>
        <v>0</v>
      </c>
      <c r="J1353" s="32">
        <f t="shared" si="295"/>
        <v>0</v>
      </c>
      <c r="K1353" s="32">
        <f t="shared" si="295"/>
        <v>0</v>
      </c>
      <c r="L1353" s="32">
        <f t="shared" si="295"/>
        <v>0</v>
      </c>
      <c r="M1353" s="32">
        <f t="shared" si="295"/>
        <v>0</v>
      </c>
      <c r="N1353" s="32">
        <f t="shared" si="295"/>
        <v>0</v>
      </c>
      <c r="O1353" s="32">
        <f t="shared" si="295"/>
        <v>0</v>
      </c>
      <c r="P1353" s="32">
        <f t="shared" si="295"/>
        <v>0</v>
      </c>
      <c r="Q1353" s="32">
        <f t="shared" si="295"/>
        <v>0</v>
      </c>
      <c r="R1353" s="32">
        <f t="shared" si="295"/>
        <v>0</v>
      </c>
      <c r="S1353" s="32">
        <f t="shared" si="295"/>
        <v>0</v>
      </c>
      <c r="T1353" s="32">
        <f t="shared" si="295"/>
        <v>0</v>
      </c>
      <c r="U1353" s="32">
        <f t="shared" si="295"/>
        <v>0</v>
      </c>
      <c r="V1353" s="32">
        <f t="shared" si="295"/>
        <v>0</v>
      </c>
      <c r="W1353" s="32">
        <f t="shared" si="295"/>
        <v>0</v>
      </c>
      <c r="X1353" s="32">
        <f t="shared" si="295"/>
        <v>0</v>
      </c>
      <c r="Y1353" s="32">
        <f t="shared" si="295"/>
        <v>0</v>
      </c>
      <c r="Z1353" s="32">
        <f>SUM(M1353:Y1353)</f>
        <v>0</v>
      </c>
      <c r="AA1353" s="32">
        <f>D1353-Z1353</f>
        <v>0</v>
      </c>
      <c r="AB1353" s="38"/>
      <c r="AC1353" s="33"/>
    </row>
    <row r="1354" spans="1:29" s="34" customFormat="1" ht="18" customHeight="1" x14ac:dyDescent="0.25">
      <c r="A1354" s="39" t="s">
        <v>38</v>
      </c>
      <c r="B1354" s="40">
        <f t="shared" ref="B1354:AA1354" si="296">SUM(B1350:B1353)</f>
        <v>166530000</v>
      </c>
      <c r="C1354" s="40">
        <f t="shared" si="296"/>
        <v>-12409895</v>
      </c>
      <c r="D1354" s="40">
        <f t="shared" si="296"/>
        <v>154120105</v>
      </c>
      <c r="E1354" s="40">
        <f t="shared" si="296"/>
        <v>23337071.810000002</v>
      </c>
      <c r="F1354" s="40">
        <f t="shared" si="296"/>
        <v>13863808.360000001</v>
      </c>
      <c r="G1354" s="40">
        <f t="shared" si="296"/>
        <v>0</v>
      </c>
      <c r="H1354" s="40">
        <f t="shared" si="296"/>
        <v>0</v>
      </c>
      <c r="I1354" s="40">
        <f t="shared" si="296"/>
        <v>2062323.1999999997</v>
      </c>
      <c r="J1354" s="40">
        <f t="shared" si="296"/>
        <v>3411520.76</v>
      </c>
      <c r="K1354" s="40">
        <f t="shared" si="296"/>
        <v>0</v>
      </c>
      <c r="L1354" s="40">
        <f t="shared" si="296"/>
        <v>0</v>
      </c>
      <c r="M1354" s="40">
        <f t="shared" si="296"/>
        <v>5473843.96</v>
      </c>
      <c r="N1354" s="40">
        <f t="shared" si="296"/>
        <v>12368902.229999999</v>
      </c>
      <c r="O1354" s="40">
        <f t="shared" si="296"/>
        <v>3547904.1999999997</v>
      </c>
      <c r="P1354" s="40">
        <f t="shared" si="296"/>
        <v>5357942.18</v>
      </c>
      <c r="Q1354" s="40">
        <f t="shared" si="296"/>
        <v>2368057.59</v>
      </c>
      <c r="R1354" s="40">
        <f t="shared" si="296"/>
        <v>6130297.5100000007</v>
      </c>
      <c r="S1354" s="40">
        <f t="shared" si="296"/>
        <v>1953932.5</v>
      </c>
      <c r="T1354" s="40">
        <f t="shared" si="296"/>
        <v>0</v>
      </c>
      <c r="U1354" s="40">
        <f t="shared" si="296"/>
        <v>0</v>
      </c>
      <c r="V1354" s="40">
        <f t="shared" si="296"/>
        <v>0</v>
      </c>
      <c r="W1354" s="40">
        <f t="shared" si="296"/>
        <v>0</v>
      </c>
      <c r="X1354" s="40">
        <f t="shared" si="296"/>
        <v>0</v>
      </c>
      <c r="Y1354" s="40">
        <f t="shared" si="296"/>
        <v>0</v>
      </c>
      <c r="Z1354" s="40">
        <f t="shared" si="296"/>
        <v>37200880.170000002</v>
      </c>
      <c r="AA1354" s="40">
        <f t="shared" si="296"/>
        <v>116919224.83</v>
      </c>
      <c r="AB1354" s="41">
        <f>Z1354/D1354</f>
        <v>0.24137590725103647</v>
      </c>
      <c r="AC1354" s="33"/>
    </row>
    <row r="1355" spans="1:29" s="34" customFormat="1" ht="18" customHeight="1" x14ac:dyDescent="0.25">
      <c r="A1355" s="42" t="s">
        <v>39</v>
      </c>
      <c r="B1355" s="32">
        <f t="shared" ref="B1355:Y1355" si="297">B1365+B1375+B1385</f>
        <v>0</v>
      </c>
      <c r="C1355" s="32">
        <f t="shared" si="297"/>
        <v>0</v>
      </c>
      <c r="D1355" s="32">
        <f t="shared" si="297"/>
        <v>0</v>
      </c>
      <c r="E1355" s="32">
        <f t="shared" si="297"/>
        <v>0</v>
      </c>
      <c r="F1355" s="32">
        <f t="shared" si="297"/>
        <v>0</v>
      </c>
      <c r="G1355" s="32">
        <f t="shared" si="297"/>
        <v>0</v>
      </c>
      <c r="H1355" s="32">
        <f t="shared" si="297"/>
        <v>0</v>
      </c>
      <c r="I1355" s="32">
        <f t="shared" si="297"/>
        <v>0</v>
      </c>
      <c r="J1355" s="32">
        <f t="shared" si="297"/>
        <v>0</v>
      </c>
      <c r="K1355" s="32">
        <f t="shared" si="297"/>
        <v>0</v>
      </c>
      <c r="L1355" s="32">
        <f t="shared" si="297"/>
        <v>0</v>
      </c>
      <c r="M1355" s="32">
        <f t="shared" si="297"/>
        <v>0</v>
      </c>
      <c r="N1355" s="32">
        <f t="shared" si="297"/>
        <v>0</v>
      </c>
      <c r="O1355" s="32">
        <f t="shared" si="297"/>
        <v>0</v>
      </c>
      <c r="P1355" s="32">
        <f t="shared" si="297"/>
        <v>0</v>
      </c>
      <c r="Q1355" s="32">
        <f t="shared" si="297"/>
        <v>0</v>
      </c>
      <c r="R1355" s="32">
        <f t="shared" si="297"/>
        <v>0</v>
      </c>
      <c r="S1355" s="32">
        <f t="shared" si="297"/>
        <v>0</v>
      </c>
      <c r="T1355" s="32">
        <f t="shared" si="297"/>
        <v>0</v>
      </c>
      <c r="U1355" s="32">
        <f t="shared" si="297"/>
        <v>0</v>
      </c>
      <c r="V1355" s="32">
        <f t="shared" si="297"/>
        <v>0</v>
      </c>
      <c r="W1355" s="32">
        <f t="shared" si="297"/>
        <v>0</v>
      </c>
      <c r="X1355" s="32">
        <f t="shared" si="297"/>
        <v>0</v>
      </c>
      <c r="Y1355" s="32">
        <f t="shared" si="297"/>
        <v>0</v>
      </c>
      <c r="Z1355" s="32">
        <f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40</v>
      </c>
      <c r="B1356" s="40">
        <f t="shared" ref="B1356:AA1356" si="298">B1355+B1354</f>
        <v>166530000</v>
      </c>
      <c r="C1356" s="40">
        <f t="shared" si="298"/>
        <v>-12409895</v>
      </c>
      <c r="D1356" s="40">
        <f t="shared" si="298"/>
        <v>154120105</v>
      </c>
      <c r="E1356" s="40">
        <f t="shared" si="298"/>
        <v>23337071.810000002</v>
      </c>
      <c r="F1356" s="40">
        <f t="shared" si="298"/>
        <v>13863808.360000001</v>
      </c>
      <c r="G1356" s="40">
        <f t="shared" si="298"/>
        <v>0</v>
      </c>
      <c r="H1356" s="40">
        <f t="shared" si="298"/>
        <v>0</v>
      </c>
      <c r="I1356" s="40">
        <f t="shared" si="298"/>
        <v>2062323.1999999997</v>
      </c>
      <c r="J1356" s="40">
        <f t="shared" si="298"/>
        <v>3411520.76</v>
      </c>
      <c r="K1356" s="40">
        <f t="shared" si="298"/>
        <v>0</v>
      </c>
      <c r="L1356" s="40">
        <f t="shared" si="298"/>
        <v>0</v>
      </c>
      <c r="M1356" s="40">
        <f t="shared" si="298"/>
        <v>5473843.96</v>
      </c>
      <c r="N1356" s="40">
        <f t="shared" si="298"/>
        <v>12368902.229999999</v>
      </c>
      <c r="O1356" s="40">
        <f t="shared" si="298"/>
        <v>3547904.1999999997</v>
      </c>
      <c r="P1356" s="40">
        <f t="shared" si="298"/>
        <v>5357942.18</v>
      </c>
      <c r="Q1356" s="40">
        <f t="shared" si="298"/>
        <v>2368057.59</v>
      </c>
      <c r="R1356" s="40">
        <f t="shared" si="298"/>
        <v>6130297.5100000007</v>
      </c>
      <c r="S1356" s="40">
        <f t="shared" si="298"/>
        <v>1953932.5</v>
      </c>
      <c r="T1356" s="40">
        <f t="shared" si="298"/>
        <v>0</v>
      </c>
      <c r="U1356" s="40">
        <f t="shared" si="298"/>
        <v>0</v>
      </c>
      <c r="V1356" s="40">
        <f t="shared" si="298"/>
        <v>0</v>
      </c>
      <c r="W1356" s="40">
        <f t="shared" si="298"/>
        <v>0</v>
      </c>
      <c r="X1356" s="40">
        <f t="shared" si="298"/>
        <v>0</v>
      </c>
      <c r="Y1356" s="40">
        <f t="shared" si="298"/>
        <v>0</v>
      </c>
      <c r="Z1356" s="40">
        <f t="shared" si="298"/>
        <v>37200880.170000002</v>
      </c>
      <c r="AA1356" s="40">
        <f t="shared" si="298"/>
        <v>116919224.83</v>
      </c>
      <c r="AB1356" s="41">
        <f>Z1356/D1356</f>
        <v>0.24137590725103647</v>
      </c>
      <c r="AC1356" s="43"/>
    </row>
    <row r="1357" spans="1:29" s="34" customFormat="1" ht="15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8">
        <f>[1]consoCURRENT!AC31561</f>
        <v>37200880.170000002</v>
      </c>
      <c r="AA1357" s="32"/>
      <c r="AB1357" s="32"/>
      <c r="AC1357" s="33"/>
    </row>
    <row r="1358" spans="1:29" s="34" customFormat="1" ht="15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8" customHeight="1" x14ac:dyDescent="0.2">
      <c r="A1360" s="37" t="s">
        <v>34</v>
      </c>
      <c r="B1360" s="32">
        <f>[1]consoCURRENT!E31620</f>
        <v>22000000</v>
      </c>
      <c r="C1360" s="32">
        <f>[1]consoCURRENT!F31620</f>
        <v>0</v>
      </c>
      <c r="D1360" s="32">
        <f>[1]consoCURRENT!G31620</f>
        <v>22000000</v>
      </c>
      <c r="E1360" s="32">
        <f>[1]consoCURRENT!H31620</f>
        <v>6747894.1699999999</v>
      </c>
      <c r="F1360" s="32">
        <f>[1]consoCURRENT!I31620</f>
        <v>2514742.08</v>
      </c>
      <c r="G1360" s="32">
        <f>[1]consoCURRENT!J31620</f>
        <v>0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1507186.6800000002</v>
      </c>
      <c r="O1360" s="32">
        <f>[1]consoCURRENT!R31620</f>
        <v>2020515.19</v>
      </c>
      <c r="P1360" s="32">
        <f>[1]consoCURRENT!S31620</f>
        <v>3220192.3</v>
      </c>
      <c r="Q1360" s="32">
        <f>[1]consoCURRENT!T31620</f>
        <v>1702009.74</v>
      </c>
      <c r="R1360" s="32">
        <f>[1]consoCURRENT!U31620</f>
        <v>0</v>
      </c>
      <c r="S1360" s="32">
        <f>[1]consoCURRENT!V31620</f>
        <v>812732.34</v>
      </c>
      <c r="T1360" s="32">
        <f>[1]consoCURRENT!W31620</f>
        <v>0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9262636.25</v>
      </c>
      <c r="AA1360" s="32">
        <f>D1360-Z1360</f>
        <v>12737363.75</v>
      </c>
      <c r="AB1360" s="38">
        <f>Z1360/D1360</f>
        <v>0.42102892045454543</v>
      </c>
      <c r="AC1360" s="33"/>
    </row>
    <row r="1361" spans="1:29" s="34" customFormat="1" ht="18" customHeight="1" x14ac:dyDescent="0.2">
      <c r="A1361" s="37" t="s">
        <v>35</v>
      </c>
      <c r="B1361" s="32">
        <f>[1]consoCURRENT!E31733</f>
        <v>67840000</v>
      </c>
      <c r="C1361" s="32">
        <f>[1]consoCURRENT!F31733</f>
        <v>-11002000</v>
      </c>
      <c r="D1361" s="32">
        <f>[1]consoCURRENT!G31733</f>
        <v>56838000</v>
      </c>
      <c r="E1361" s="32">
        <f>[1]consoCURRENT!H31733</f>
        <v>12309098.550000001</v>
      </c>
      <c r="F1361" s="32">
        <f>[1]consoCURRENT!I31733</f>
        <v>7285659.5000000009</v>
      </c>
      <c r="G1361" s="32">
        <f>[1]consoCURRENT!J31733</f>
        <v>0</v>
      </c>
      <c r="H1361" s="32">
        <f>[1]consoCURRENT!K31733</f>
        <v>0</v>
      </c>
      <c r="I1361" s="32">
        <f>[1]consoCURRENT!L31733</f>
        <v>1726212.6099999999</v>
      </c>
      <c r="J1361" s="32">
        <f>[1]consoCURRENT!M31733</f>
        <v>1122782.8500000001</v>
      </c>
      <c r="K1361" s="32">
        <f>[1]consoCURRENT!N31733</f>
        <v>0</v>
      </c>
      <c r="L1361" s="32">
        <f>[1]consoCURRENT!O31733</f>
        <v>0</v>
      </c>
      <c r="M1361" s="32">
        <f>[1]consoCURRENT!P31733</f>
        <v>2848995.46</v>
      </c>
      <c r="N1361" s="32">
        <f>[1]consoCURRENT!Q31733</f>
        <v>9824388.879999999</v>
      </c>
      <c r="O1361" s="32">
        <f>[1]consoCURRENT!R31733</f>
        <v>513876.57</v>
      </c>
      <c r="P1361" s="32">
        <f>[1]consoCURRENT!S31733</f>
        <v>244620.49</v>
      </c>
      <c r="Q1361" s="32">
        <f>[1]consoCURRENT!T31733</f>
        <v>110230.39</v>
      </c>
      <c r="R1361" s="32">
        <f>[1]consoCURRENT!U31733</f>
        <v>5620524.1800000006</v>
      </c>
      <c r="S1361" s="32">
        <f>[1]consoCURRENT!V31733</f>
        <v>432122.08</v>
      </c>
      <c r="T1361" s="32">
        <f>[1]consoCURRENT!W31733</f>
        <v>0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>SUM(M1361:Y1361)</f>
        <v>19594758.050000001</v>
      </c>
      <c r="AA1361" s="32">
        <f>D1361-Z1361</f>
        <v>37243241.950000003</v>
      </c>
      <c r="AB1361" s="38">
        <f>Z1361/D1361</f>
        <v>0.34474749375417857</v>
      </c>
      <c r="AC1361" s="33"/>
    </row>
    <row r="1362" spans="1:29" s="34" customFormat="1" ht="18" customHeight="1" x14ac:dyDescent="0.2">
      <c r="A1362" s="37" t="s">
        <v>36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>SUM(M1362:Y1362)</f>
        <v>0</v>
      </c>
      <c r="AA1362" s="32">
        <f>D1362-Z1362</f>
        <v>0</v>
      </c>
      <c r="AB1362" s="38"/>
      <c r="AC1362" s="33"/>
    </row>
    <row r="1363" spans="1:29" s="34" customFormat="1" ht="18" customHeight="1" x14ac:dyDescent="0.2">
      <c r="A1363" s="37" t="s">
        <v>37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>SUM(M1363:Y1363)</f>
        <v>0</v>
      </c>
      <c r="AA1363" s="32">
        <f>D1363-Z1363</f>
        <v>0</v>
      </c>
      <c r="AB1363" s="38"/>
      <c r="AC1363" s="33"/>
    </row>
    <row r="1364" spans="1:29" s="34" customFormat="1" ht="18" customHeight="1" x14ac:dyDescent="0.25">
      <c r="A1364" s="39" t="s">
        <v>38</v>
      </c>
      <c r="B1364" s="40">
        <f t="shared" ref="B1364:AA1364" si="299">SUM(B1360:B1363)</f>
        <v>89840000</v>
      </c>
      <c r="C1364" s="40">
        <f t="shared" si="299"/>
        <v>-11002000</v>
      </c>
      <c r="D1364" s="40">
        <f t="shared" si="299"/>
        <v>78838000</v>
      </c>
      <c r="E1364" s="40">
        <f t="shared" si="299"/>
        <v>19056992.719999999</v>
      </c>
      <c r="F1364" s="40">
        <f t="shared" si="299"/>
        <v>9800401.5800000019</v>
      </c>
      <c r="G1364" s="40">
        <f t="shared" si="299"/>
        <v>0</v>
      </c>
      <c r="H1364" s="40">
        <f t="shared" si="299"/>
        <v>0</v>
      </c>
      <c r="I1364" s="40">
        <f t="shared" si="299"/>
        <v>1726212.6099999999</v>
      </c>
      <c r="J1364" s="40">
        <f t="shared" si="299"/>
        <v>1122782.8500000001</v>
      </c>
      <c r="K1364" s="40">
        <f t="shared" si="299"/>
        <v>0</v>
      </c>
      <c r="L1364" s="40">
        <f t="shared" si="299"/>
        <v>0</v>
      </c>
      <c r="M1364" s="40">
        <f t="shared" si="299"/>
        <v>2848995.46</v>
      </c>
      <c r="N1364" s="40">
        <f t="shared" si="299"/>
        <v>11331575.559999999</v>
      </c>
      <c r="O1364" s="40">
        <f t="shared" si="299"/>
        <v>2534391.7599999998</v>
      </c>
      <c r="P1364" s="40">
        <f t="shared" si="299"/>
        <v>3464812.79</v>
      </c>
      <c r="Q1364" s="40">
        <f t="shared" si="299"/>
        <v>1812240.13</v>
      </c>
      <c r="R1364" s="40">
        <f t="shared" si="299"/>
        <v>5620524.1800000006</v>
      </c>
      <c r="S1364" s="40">
        <f t="shared" si="299"/>
        <v>1244854.42</v>
      </c>
      <c r="T1364" s="40">
        <f t="shared" si="299"/>
        <v>0</v>
      </c>
      <c r="U1364" s="40">
        <f t="shared" si="299"/>
        <v>0</v>
      </c>
      <c r="V1364" s="40">
        <f t="shared" si="299"/>
        <v>0</v>
      </c>
      <c r="W1364" s="40">
        <f t="shared" si="299"/>
        <v>0</v>
      </c>
      <c r="X1364" s="40">
        <f t="shared" si="299"/>
        <v>0</v>
      </c>
      <c r="Y1364" s="40">
        <f t="shared" si="299"/>
        <v>0</v>
      </c>
      <c r="Z1364" s="40">
        <f t="shared" si="299"/>
        <v>28857394.300000001</v>
      </c>
      <c r="AA1364" s="40">
        <f t="shared" si="299"/>
        <v>49980605.700000003</v>
      </c>
      <c r="AB1364" s="41">
        <f>Z1364/D1364</f>
        <v>0.36603407367005758</v>
      </c>
      <c r="AC1364" s="33"/>
    </row>
    <row r="1365" spans="1:29" s="34" customFormat="1" ht="18" customHeight="1" x14ac:dyDescent="0.25">
      <c r="A1365" s="42" t="s">
        <v>39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>SUM(M1365:Y1365)</f>
        <v>0</v>
      </c>
      <c r="AA1365" s="32">
        <f>D1365-Z1365</f>
        <v>0</v>
      </c>
      <c r="AB1365" s="38"/>
      <c r="AC1365" s="33"/>
    </row>
    <row r="1366" spans="1:29" s="34" customFormat="1" ht="18" customHeight="1" x14ac:dyDescent="0.25">
      <c r="A1366" s="39" t="s">
        <v>40</v>
      </c>
      <c r="B1366" s="40">
        <f t="shared" ref="B1366:AA1366" si="300">B1365+B1364</f>
        <v>89840000</v>
      </c>
      <c r="C1366" s="40">
        <f t="shared" si="300"/>
        <v>-11002000</v>
      </c>
      <c r="D1366" s="40">
        <f t="shared" si="300"/>
        <v>78838000</v>
      </c>
      <c r="E1366" s="40">
        <f t="shared" si="300"/>
        <v>19056992.719999999</v>
      </c>
      <c r="F1366" s="40">
        <f t="shared" si="300"/>
        <v>9800401.5800000019</v>
      </c>
      <c r="G1366" s="40">
        <f t="shared" si="300"/>
        <v>0</v>
      </c>
      <c r="H1366" s="40">
        <f t="shared" si="300"/>
        <v>0</v>
      </c>
      <c r="I1366" s="40">
        <f t="shared" si="300"/>
        <v>1726212.6099999999</v>
      </c>
      <c r="J1366" s="40">
        <f t="shared" si="300"/>
        <v>1122782.8500000001</v>
      </c>
      <c r="K1366" s="40">
        <f t="shared" si="300"/>
        <v>0</v>
      </c>
      <c r="L1366" s="40">
        <f t="shared" si="300"/>
        <v>0</v>
      </c>
      <c r="M1366" s="40">
        <f t="shared" si="300"/>
        <v>2848995.46</v>
      </c>
      <c r="N1366" s="40">
        <f t="shared" si="300"/>
        <v>11331575.559999999</v>
      </c>
      <c r="O1366" s="40">
        <f t="shared" si="300"/>
        <v>2534391.7599999998</v>
      </c>
      <c r="P1366" s="40">
        <f t="shared" si="300"/>
        <v>3464812.79</v>
      </c>
      <c r="Q1366" s="40">
        <f t="shared" si="300"/>
        <v>1812240.13</v>
      </c>
      <c r="R1366" s="40">
        <f t="shared" si="300"/>
        <v>5620524.1800000006</v>
      </c>
      <c r="S1366" s="40">
        <f t="shared" si="300"/>
        <v>1244854.42</v>
      </c>
      <c r="T1366" s="40">
        <f t="shared" si="300"/>
        <v>0</v>
      </c>
      <c r="U1366" s="40">
        <f t="shared" si="300"/>
        <v>0</v>
      </c>
      <c r="V1366" s="40">
        <f t="shared" si="300"/>
        <v>0</v>
      </c>
      <c r="W1366" s="40">
        <f t="shared" si="300"/>
        <v>0</v>
      </c>
      <c r="X1366" s="40">
        <f t="shared" si="300"/>
        <v>0</v>
      </c>
      <c r="Y1366" s="40">
        <f t="shared" si="300"/>
        <v>0</v>
      </c>
      <c r="Z1366" s="40">
        <f t="shared" si="300"/>
        <v>28857394.300000001</v>
      </c>
      <c r="AA1366" s="40">
        <f t="shared" si="300"/>
        <v>49980605.700000003</v>
      </c>
      <c r="AB1366" s="41">
        <f>Z1366/D1366</f>
        <v>0.36603407367005758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34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35</v>
      </c>
      <c r="B1371" s="32">
        <f>[1]consoCURRENT!E31946</f>
        <v>52349000</v>
      </c>
      <c r="C1371" s="32">
        <f>[1]consoCURRENT!F31946</f>
        <v>0</v>
      </c>
      <c r="D1371" s="32">
        <f>[1]consoCURRENT!G31946</f>
        <v>52349000</v>
      </c>
      <c r="E1371" s="32">
        <f>[1]consoCURRENT!H31946</f>
        <v>0</v>
      </c>
      <c r="F1371" s="32">
        <f>[1]consoCURRENT!I31946</f>
        <v>1551060.9999999998</v>
      </c>
      <c r="G1371" s="32">
        <f>[1]consoCURRENT!J31946</f>
        <v>0</v>
      </c>
      <c r="H1371" s="32">
        <f>[1]consoCURRENT!K31946</f>
        <v>0</v>
      </c>
      <c r="I1371" s="32">
        <f>[1]consoCURRENT!L31946</f>
        <v>0</v>
      </c>
      <c r="J1371" s="32">
        <f>[1]consoCURRENT!M31946</f>
        <v>1551060.9999999998</v>
      </c>
      <c r="K1371" s="32">
        <f>[1]consoCURRENT!N31946</f>
        <v>0</v>
      </c>
      <c r="L1371" s="32">
        <f>[1]consoCURRENT!O31946</f>
        <v>0</v>
      </c>
      <c r="M1371" s="32">
        <f>[1]consoCURRENT!P31946</f>
        <v>1551060.9999999998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>SUM(M1371:Y1371)</f>
        <v>1551060.9999999998</v>
      </c>
      <c r="AA1371" s="32">
        <f>D1371-Z1371</f>
        <v>50797939</v>
      </c>
      <c r="AB1371" s="38">
        <f>Z1371/D1371</f>
        <v>2.9629238380866871E-2</v>
      </c>
      <c r="AC1371" s="33"/>
    </row>
    <row r="1372" spans="1:29" s="34" customFormat="1" ht="18" customHeight="1" x14ac:dyDescent="0.2">
      <c r="A1372" s="37" t="s">
        <v>36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>SUM(M1372:Y1372)</f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37</v>
      </c>
      <c r="B1373" s="32">
        <f>[1]consoCURRENT!E31981</f>
        <v>0</v>
      </c>
      <c r="C1373" s="32">
        <f>[1]consoCURRENT!F31981</f>
        <v>0</v>
      </c>
      <c r="D1373" s="32">
        <f>[1]consoCURRENT!G31981</f>
        <v>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>SUM(M1373:Y1373)</f>
        <v>0</v>
      </c>
      <c r="AA1373" s="32">
        <f>D1373-Z1373</f>
        <v>0</v>
      </c>
      <c r="AB1373" s="38"/>
      <c r="AC1373" s="33"/>
    </row>
    <row r="1374" spans="1:29" s="34" customFormat="1" ht="18" customHeight="1" x14ac:dyDescent="0.25">
      <c r="A1374" s="39" t="s">
        <v>38</v>
      </c>
      <c r="B1374" s="40">
        <f t="shared" ref="B1374:AA1374" si="301">SUM(B1370:B1373)</f>
        <v>52349000</v>
      </c>
      <c r="C1374" s="40">
        <f t="shared" si="301"/>
        <v>0</v>
      </c>
      <c r="D1374" s="40">
        <f t="shared" si="301"/>
        <v>52349000</v>
      </c>
      <c r="E1374" s="40">
        <f t="shared" si="301"/>
        <v>0</v>
      </c>
      <c r="F1374" s="40">
        <f t="shared" si="301"/>
        <v>1551060.9999999998</v>
      </c>
      <c r="G1374" s="40">
        <f t="shared" si="301"/>
        <v>0</v>
      </c>
      <c r="H1374" s="40">
        <f t="shared" si="301"/>
        <v>0</v>
      </c>
      <c r="I1374" s="40">
        <f t="shared" si="301"/>
        <v>0</v>
      </c>
      <c r="J1374" s="40">
        <f t="shared" si="301"/>
        <v>1551060.9999999998</v>
      </c>
      <c r="K1374" s="40">
        <f t="shared" si="301"/>
        <v>0</v>
      </c>
      <c r="L1374" s="40">
        <f t="shared" si="301"/>
        <v>0</v>
      </c>
      <c r="M1374" s="40">
        <f t="shared" si="301"/>
        <v>1551060.9999999998</v>
      </c>
      <c r="N1374" s="40">
        <f t="shared" si="301"/>
        <v>0</v>
      </c>
      <c r="O1374" s="40">
        <f t="shared" si="301"/>
        <v>0</v>
      </c>
      <c r="P1374" s="40">
        <f t="shared" si="301"/>
        <v>0</v>
      </c>
      <c r="Q1374" s="40">
        <f t="shared" si="301"/>
        <v>0</v>
      </c>
      <c r="R1374" s="40">
        <f t="shared" si="301"/>
        <v>0</v>
      </c>
      <c r="S1374" s="40">
        <f t="shared" si="301"/>
        <v>0</v>
      </c>
      <c r="T1374" s="40">
        <f t="shared" si="301"/>
        <v>0</v>
      </c>
      <c r="U1374" s="40">
        <f t="shared" si="301"/>
        <v>0</v>
      </c>
      <c r="V1374" s="40">
        <f t="shared" si="301"/>
        <v>0</v>
      </c>
      <c r="W1374" s="40">
        <f t="shared" si="301"/>
        <v>0</v>
      </c>
      <c r="X1374" s="40">
        <f t="shared" si="301"/>
        <v>0</v>
      </c>
      <c r="Y1374" s="40">
        <f t="shared" si="301"/>
        <v>0</v>
      </c>
      <c r="Z1374" s="40">
        <f t="shared" si="301"/>
        <v>1551060.9999999998</v>
      </c>
      <c r="AA1374" s="40">
        <f t="shared" si="301"/>
        <v>50797939</v>
      </c>
      <c r="AB1374" s="41">
        <f>Z1374/D1374</f>
        <v>2.9629238380866871E-2</v>
      </c>
      <c r="AC1374" s="33"/>
    </row>
    <row r="1375" spans="1:29" s="34" customFormat="1" ht="18" customHeight="1" x14ac:dyDescent="0.25">
      <c r="A1375" s="42" t="s">
        <v>39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40</v>
      </c>
      <c r="B1376" s="40">
        <f t="shared" ref="B1376:AA1376" si="302">B1375+B1374</f>
        <v>52349000</v>
      </c>
      <c r="C1376" s="40">
        <f t="shared" si="302"/>
        <v>0</v>
      </c>
      <c r="D1376" s="40">
        <f t="shared" si="302"/>
        <v>52349000</v>
      </c>
      <c r="E1376" s="40">
        <f t="shared" si="302"/>
        <v>0</v>
      </c>
      <c r="F1376" s="40">
        <f t="shared" si="302"/>
        <v>1551060.9999999998</v>
      </c>
      <c r="G1376" s="40">
        <f t="shared" si="302"/>
        <v>0</v>
      </c>
      <c r="H1376" s="40">
        <f t="shared" si="302"/>
        <v>0</v>
      </c>
      <c r="I1376" s="40">
        <f t="shared" si="302"/>
        <v>0</v>
      </c>
      <c r="J1376" s="40">
        <f t="shared" si="302"/>
        <v>1551060.9999999998</v>
      </c>
      <c r="K1376" s="40">
        <f t="shared" si="302"/>
        <v>0</v>
      </c>
      <c r="L1376" s="40">
        <f t="shared" si="302"/>
        <v>0</v>
      </c>
      <c r="M1376" s="40">
        <f t="shared" si="302"/>
        <v>1551060.9999999998</v>
      </c>
      <c r="N1376" s="40">
        <f t="shared" si="302"/>
        <v>0</v>
      </c>
      <c r="O1376" s="40">
        <f t="shared" si="302"/>
        <v>0</v>
      </c>
      <c r="P1376" s="40">
        <f t="shared" si="302"/>
        <v>0</v>
      </c>
      <c r="Q1376" s="40">
        <f t="shared" si="302"/>
        <v>0</v>
      </c>
      <c r="R1376" s="40">
        <f t="shared" si="302"/>
        <v>0</v>
      </c>
      <c r="S1376" s="40">
        <f t="shared" si="302"/>
        <v>0</v>
      </c>
      <c r="T1376" s="40">
        <f t="shared" si="302"/>
        <v>0</v>
      </c>
      <c r="U1376" s="40">
        <f t="shared" si="302"/>
        <v>0</v>
      </c>
      <c r="V1376" s="40">
        <f t="shared" si="302"/>
        <v>0</v>
      </c>
      <c r="W1376" s="40">
        <f t="shared" si="302"/>
        <v>0</v>
      </c>
      <c r="X1376" s="40">
        <f t="shared" si="302"/>
        <v>0</v>
      </c>
      <c r="Y1376" s="40">
        <f t="shared" si="302"/>
        <v>0</v>
      </c>
      <c r="Z1376" s="40">
        <f t="shared" si="302"/>
        <v>1551060.9999999998</v>
      </c>
      <c r="AA1376" s="40">
        <f t="shared" si="302"/>
        <v>50797939</v>
      </c>
      <c r="AB1376" s="41">
        <f>Z1376/D1376</f>
        <v>2.9629238380866871E-2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97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34</v>
      </c>
      <c r="B1380" s="32">
        <f t="shared" ref="B1380:Y1383" si="303">B1390+B1400+B1410+B1420+B1430+B1440+B1450+B1460+B1470+B1480+B1490+B1500+B1510+B1520+B1530+B1540+B1550</f>
        <v>0</v>
      </c>
      <c r="C1380" s="32">
        <f t="shared" si="303"/>
        <v>0</v>
      </c>
      <c r="D1380" s="32">
        <f t="shared" si="303"/>
        <v>0</v>
      </c>
      <c r="E1380" s="32">
        <f t="shared" si="303"/>
        <v>0</v>
      </c>
      <c r="F1380" s="32">
        <f t="shared" si="303"/>
        <v>0</v>
      </c>
      <c r="G1380" s="32">
        <f t="shared" si="303"/>
        <v>0</v>
      </c>
      <c r="H1380" s="32">
        <f t="shared" si="303"/>
        <v>0</v>
      </c>
      <c r="I1380" s="32">
        <f t="shared" si="303"/>
        <v>0</v>
      </c>
      <c r="J1380" s="32">
        <f t="shared" si="303"/>
        <v>0</v>
      </c>
      <c r="K1380" s="32">
        <f t="shared" si="303"/>
        <v>0</v>
      </c>
      <c r="L1380" s="32">
        <f t="shared" si="303"/>
        <v>0</v>
      </c>
      <c r="M1380" s="32">
        <f t="shared" si="303"/>
        <v>0</v>
      </c>
      <c r="N1380" s="32">
        <f t="shared" si="303"/>
        <v>0</v>
      </c>
      <c r="O1380" s="32">
        <f t="shared" si="303"/>
        <v>0</v>
      </c>
      <c r="P1380" s="32">
        <f t="shared" si="303"/>
        <v>0</v>
      </c>
      <c r="Q1380" s="32">
        <f t="shared" si="303"/>
        <v>0</v>
      </c>
      <c r="R1380" s="32">
        <f t="shared" si="303"/>
        <v>0</v>
      </c>
      <c r="S1380" s="32">
        <f t="shared" si="303"/>
        <v>0</v>
      </c>
      <c r="T1380" s="32">
        <f t="shared" si="303"/>
        <v>0</v>
      </c>
      <c r="U1380" s="32">
        <f t="shared" si="303"/>
        <v>0</v>
      </c>
      <c r="V1380" s="32">
        <f t="shared" si="303"/>
        <v>0</v>
      </c>
      <c r="W1380" s="32">
        <f t="shared" si="303"/>
        <v>0</v>
      </c>
      <c r="X1380" s="32">
        <f t="shared" si="303"/>
        <v>0</v>
      </c>
      <c r="Y1380" s="32">
        <f t="shared" si="303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35</v>
      </c>
      <c r="B1381" s="32">
        <f t="shared" si="303"/>
        <v>24341000</v>
      </c>
      <c r="C1381" s="32">
        <f t="shared" si="303"/>
        <v>-1407895</v>
      </c>
      <c r="D1381" s="32">
        <f t="shared" si="303"/>
        <v>22933105</v>
      </c>
      <c r="E1381" s="32">
        <f t="shared" si="303"/>
        <v>4280079.09</v>
      </c>
      <c r="F1381" s="32">
        <f t="shared" si="303"/>
        <v>2512345.7800000003</v>
      </c>
      <c r="G1381" s="32">
        <f t="shared" si="303"/>
        <v>0</v>
      </c>
      <c r="H1381" s="32">
        <f t="shared" si="303"/>
        <v>0</v>
      </c>
      <c r="I1381" s="32">
        <f t="shared" si="303"/>
        <v>336110.58999999997</v>
      </c>
      <c r="J1381" s="32">
        <f t="shared" si="303"/>
        <v>737676.90999999992</v>
      </c>
      <c r="K1381" s="32">
        <f t="shared" si="303"/>
        <v>0</v>
      </c>
      <c r="L1381" s="32">
        <f t="shared" si="303"/>
        <v>0</v>
      </c>
      <c r="M1381" s="32">
        <f t="shared" si="303"/>
        <v>1073787.5</v>
      </c>
      <c r="N1381" s="32">
        <f t="shared" si="303"/>
        <v>1037326.67</v>
      </c>
      <c r="O1381" s="32">
        <f t="shared" si="303"/>
        <v>1013512.4399999998</v>
      </c>
      <c r="P1381" s="32">
        <f t="shared" si="303"/>
        <v>1893129.39</v>
      </c>
      <c r="Q1381" s="32">
        <f t="shared" si="303"/>
        <v>555817.45999999985</v>
      </c>
      <c r="R1381" s="32">
        <f t="shared" si="303"/>
        <v>509773.33</v>
      </c>
      <c r="S1381" s="32">
        <f t="shared" si="303"/>
        <v>709078.08</v>
      </c>
      <c r="T1381" s="32">
        <f t="shared" si="303"/>
        <v>0</v>
      </c>
      <c r="U1381" s="32">
        <f t="shared" si="303"/>
        <v>0</v>
      </c>
      <c r="V1381" s="32">
        <f t="shared" si="303"/>
        <v>0</v>
      </c>
      <c r="W1381" s="32">
        <f t="shared" si="303"/>
        <v>0</v>
      </c>
      <c r="X1381" s="32">
        <f t="shared" si="303"/>
        <v>0</v>
      </c>
      <c r="Y1381" s="32">
        <f t="shared" si="303"/>
        <v>0</v>
      </c>
      <c r="Z1381" s="32">
        <f>SUM(M1381:Y1381)</f>
        <v>6792424.8700000001</v>
      </c>
      <c r="AA1381" s="32">
        <f>D1381-Z1381</f>
        <v>16140680.129999999</v>
      </c>
      <c r="AB1381" s="38">
        <f>Z1381/D1381</f>
        <v>0.2961842659334617</v>
      </c>
      <c r="AC1381" s="33"/>
    </row>
    <row r="1382" spans="1:29" s="34" customFormat="1" ht="18" customHeight="1" x14ac:dyDescent="0.2">
      <c r="A1382" s="37" t="s">
        <v>36</v>
      </c>
      <c r="B1382" s="32">
        <f t="shared" si="303"/>
        <v>0</v>
      </c>
      <c r="C1382" s="32">
        <f t="shared" si="303"/>
        <v>0</v>
      </c>
      <c r="D1382" s="32">
        <f t="shared" si="303"/>
        <v>0</v>
      </c>
      <c r="E1382" s="32">
        <f t="shared" si="303"/>
        <v>0</v>
      </c>
      <c r="F1382" s="32">
        <f t="shared" si="303"/>
        <v>0</v>
      </c>
      <c r="G1382" s="32">
        <f t="shared" si="303"/>
        <v>0</v>
      </c>
      <c r="H1382" s="32">
        <f t="shared" si="303"/>
        <v>0</v>
      </c>
      <c r="I1382" s="32">
        <f t="shared" si="303"/>
        <v>0</v>
      </c>
      <c r="J1382" s="32">
        <f t="shared" si="303"/>
        <v>0</v>
      </c>
      <c r="K1382" s="32">
        <f t="shared" si="303"/>
        <v>0</v>
      </c>
      <c r="L1382" s="32">
        <f t="shared" si="303"/>
        <v>0</v>
      </c>
      <c r="M1382" s="32">
        <f t="shared" si="303"/>
        <v>0</v>
      </c>
      <c r="N1382" s="32">
        <f t="shared" si="303"/>
        <v>0</v>
      </c>
      <c r="O1382" s="32">
        <f t="shared" si="303"/>
        <v>0</v>
      </c>
      <c r="P1382" s="32">
        <f t="shared" si="303"/>
        <v>0</v>
      </c>
      <c r="Q1382" s="32">
        <f t="shared" si="303"/>
        <v>0</v>
      </c>
      <c r="R1382" s="32">
        <f t="shared" si="303"/>
        <v>0</v>
      </c>
      <c r="S1382" s="32">
        <f t="shared" si="303"/>
        <v>0</v>
      </c>
      <c r="T1382" s="32">
        <f t="shared" si="303"/>
        <v>0</v>
      </c>
      <c r="U1382" s="32">
        <f t="shared" si="303"/>
        <v>0</v>
      </c>
      <c r="V1382" s="32">
        <f t="shared" si="303"/>
        <v>0</v>
      </c>
      <c r="W1382" s="32">
        <f t="shared" si="303"/>
        <v>0</v>
      </c>
      <c r="X1382" s="32">
        <f t="shared" si="303"/>
        <v>0</v>
      </c>
      <c r="Y1382" s="32">
        <f t="shared" si="303"/>
        <v>0</v>
      </c>
      <c r="Z1382" s="32">
        <f>SUM(M1382:Y1382)</f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37</v>
      </c>
      <c r="B1383" s="32">
        <f t="shared" si="303"/>
        <v>0</v>
      </c>
      <c r="C1383" s="32">
        <f t="shared" si="303"/>
        <v>0</v>
      </c>
      <c r="D1383" s="32">
        <f t="shared" si="303"/>
        <v>0</v>
      </c>
      <c r="E1383" s="32">
        <f t="shared" si="303"/>
        <v>0</v>
      </c>
      <c r="F1383" s="32">
        <f t="shared" si="303"/>
        <v>0</v>
      </c>
      <c r="G1383" s="32">
        <f t="shared" si="303"/>
        <v>0</v>
      </c>
      <c r="H1383" s="32">
        <f t="shared" si="303"/>
        <v>0</v>
      </c>
      <c r="I1383" s="32">
        <f t="shared" si="303"/>
        <v>0</v>
      </c>
      <c r="J1383" s="32">
        <f t="shared" si="303"/>
        <v>0</v>
      </c>
      <c r="K1383" s="32">
        <f t="shared" si="303"/>
        <v>0</v>
      </c>
      <c r="L1383" s="32">
        <f t="shared" si="303"/>
        <v>0</v>
      </c>
      <c r="M1383" s="32">
        <f t="shared" si="303"/>
        <v>0</v>
      </c>
      <c r="N1383" s="32">
        <f t="shared" si="303"/>
        <v>0</v>
      </c>
      <c r="O1383" s="32">
        <f t="shared" si="303"/>
        <v>0</v>
      </c>
      <c r="P1383" s="32">
        <f t="shared" si="303"/>
        <v>0</v>
      </c>
      <c r="Q1383" s="32">
        <f t="shared" si="303"/>
        <v>0</v>
      </c>
      <c r="R1383" s="32">
        <f t="shared" si="303"/>
        <v>0</v>
      </c>
      <c r="S1383" s="32">
        <f t="shared" si="303"/>
        <v>0</v>
      </c>
      <c r="T1383" s="32">
        <f t="shared" si="303"/>
        <v>0</v>
      </c>
      <c r="U1383" s="32">
        <f t="shared" si="303"/>
        <v>0</v>
      </c>
      <c r="V1383" s="32">
        <f t="shared" si="303"/>
        <v>0</v>
      </c>
      <c r="W1383" s="32">
        <f t="shared" si="303"/>
        <v>0</v>
      </c>
      <c r="X1383" s="32">
        <f t="shared" si="303"/>
        <v>0</v>
      </c>
      <c r="Y1383" s="32">
        <f t="shared" si="303"/>
        <v>0</v>
      </c>
      <c r="Z1383" s="32">
        <f>SUM(M1383:Y1383)</f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38</v>
      </c>
      <c r="B1384" s="40">
        <f t="shared" ref="B1384:AA1384" si="304">SUM(B1380:B1383)</f>
        <v>24341000</v>
      </c>
      <c r="C1384" s="40">
        <f t="shared" si="304"/>
        <v>-1407895</v>
      </c>
      <c r="D1384" s="40">
        <f t="shared" si="304"/>
        <v>22933105</v>
      </c>
      <c r="E1384" s="40">
        <f t="shared" si="304"/>
        <v>4280079.09</v>
      </c>
      <c r="F1384" s="40">
        <f t="shared" si="304"/>
        <v>2512345.7800000003</v>
      </c>
      <c r="G1384" s="40">
        <f t="shared" si="304"/>
        <v>0</v>
      </c>
      <c r="H1384" s="40">
        <f t="shared" si="304"/>
        <v>0</v>
      </c>
      <c r="I1384" s="40">
        <f t="shared" si="304"/>
        <v>336110.58999999997</v>
      </c>
      <c r="J1384" s="40">
        <f t="shared" si="304"/>
        <v>737676.90999999992</v>
      </c>
      <c r="K1384" s="40">
        <f t="shared" si="304"/>
        <v>0</v>
      </c>
      <c r="L1384" s="40">
        <f t="shared" si="304"/>
        <v>0</v>
      </c>
      <c r="M1384" s="40">
        <f t="shared" si="304"/>
        <v>1073787.5</v>
      </c>
      <c r="N1384" s="40">
        <f t="shared" si="304"/>
        <v>1037326.67</v>
      </c>
      <c r="O1384" s="40">
        <f t="shared" si="304"/>
        <v>1013512.4399999998</v>
      </c>
      <c r="P1384" s="40">
        <f t="shared" si="304"/>
        <v>1893129.39</v>
      </c>
      <c r="Q1384" s="40">
        <f t="shared" si="304"/>
        <v>555817.45999999985</v>
      </c>
      <c r="R1384" s="40">
        <f t="shared" si="304"/>
        <v>509773.33</v>
      </c>
      <c r="S1384" s="40">
        <f t="shared" si="304"/>
        <v>709078.08</v>
      </c>
      <c r="T1384" s="40">
        <f t="shared" si="304"/>
        <v>0</v>
      </c>
      <c r="U1384" s="40">
        <f t="shared" si="304"/>
        <v>0</v>
      </c>
      <c r="V1384" s="40">
        <f t="shared" si="304"/>
        <v>0</v>
      </c>
      <c r="W1384" s="40">
        <f t="shared" si="304"/>
        <v>0</v>
      </c>
      <c r="X1384" s="40">
        <f t="shared" si="304"/>
        <v>0</v>
      </c>
      <c r="Y1384" s="40">
        <f t="shared" si="304"/>
        <v>0</v>
      </c>
      <c r="Z1384" s="40">
        <f t="shared" si="304"/>
        <v>6792424.8700000001</v>
      </c>
      <c r="AA1384" s="40">
        <f t="shared" si="304"/>
        <v>16140680.129999999</v>
      </c>
      <c r="AB1384" s="41">
        <f>Z1384/D1384</f>
        <v>0.2961842659334617</v>
      </c>
      <c r="AC1384" s="33"/>
    </row>
    <row r="1385" spans="1:29" s="34" customFormat="1" ht="18" customHeight="1" x14ac:dyDescent="0.25">
      <c r="A1385" s="42" t="s">
        <v>39</v>
      </c>
      <c r="B1385" s="32">
        <f t="shared" ref="B1385:Y1385" si="305">B1395+B1405+B1415+B1425+B1435+B1445+B1455+B1465+B1475+B1485+B1495+B1505+B1515+B1525+B1535+B1545+B1555</f>
        <v>0</v>
      </c>
      <c r="C1385" s="32">
        <f t="shared" si="305"/>
        <v>0</v>
      </c>
      <c r="D1385" s="32">
        <f t="shared" si="305"/>
        <v>0</v>
      </c>
      <c r="E1385" s="32">
        <f t="shared" si="305"/>
        <v>0</v>
      </c>
      <c r="F1385" s="32">
        <f t="shared" si="305"/>
        <v>0</v>
      </c>
      <c r="G1385" s="32">
        <f t="shared" si="305"/>
        <v>0</v>
      </c>
      <c r="H1385" s="32">
        <f t="shared" si="305"/>
        <v>0</v>
      </c>
      <c r="I1385" s="32">
        <f t="shared" si="305"/>
        <v>0</v>
      </c>
      <c r="J1385" s="32">
        <f t="shared" si="305"/>
        <v>0</v>
      </c>
      <c r="K1385" s="32">
        <f t="shared" si="305"/>
        <v>0</v>
      </c>
      <c r="L1385" s="32">
        <f t="shared" si="305"/>
        <v>0</v>
      </c>
      <c r="M1385" s="32">
        <f t="shared" si="305"/>
        <v>0</v>
      </c>
      <c r="N1385" s="32">
        <f t="shared" si="305"/>
        <v>0</v>
      </c>
      <c r="O1385" s="32">
        <f t="shared" si="305"/>
        <v>0</v>
      </c>
      <c r="P1385" s="32">
        <f t="shared" si="305"/>
        <v>0</v>
      </c>
      <c r="Q1385" s="32">
        <f t="shared" si="305"/>
        <v>0</v>
      </c>
      <c r="R1385" s="32">
        <f t="shared" si="305"/>
        <v>0</v>
      </c>
      <c r="S1385" s="32">
        <f t="shared" si="305"/>
        <v>0</v>
      </c>
      <c r="T1385" s="32">
        <f t="shared" si="305"/>
        <v>0</v>
      </c>
      <c r="U1385" s="32">
        <f t="shared" si="305"/>
        <v>0</v>
      </c>
      <c r="V1385" s="32">
        <f t="shared" si="305"/>
        <v>0</v>
      </c>
      <c r="W1385" s="32">
        <f t="shared" si="305"/>
        <v>0</v>
      </c>
      <c r="X1385" s="32">
        <f t="shared" si="305"/>
        <v>0</v>
      </c>
      <c r="Y1385" s="32">
        <f t="shared" si="305"/>
        <v>0</v>
      </c>
      <c r="Z1385" s="32">
        <f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40</v>
      </c>
      <c r="B1386" s="40">
        <f t="shared" ref="B1386:AA1386" si="306">B1385+B1384</f>
        <v>24341000</v>
      </c>
      <c r="C1386" s="40">
        <f t="shared" si="306"/>
        <v>-1407895</v>
      </c>
      <c r="D1386" s="40">
        <f t="shared" si="306"/>
        <v>22933105</v>
      </c>
      <c r="E1386" s="40">
        <f t="shared" si="306"/>
        <v>4280079.09</v>
      </c>
      <c r="F1386" s="40">
        <f t="shared" si="306"/>
        <v>2512345.7800000003</v>
      </c>
      <c r="G1386" s="40">
        <f t="shared" si="306"/>
        <v>0</v>
      </c>
      <c r="H1386" s="40">
        <f t="shared" si="306"/>
        <v>0</v>
      </c>
      <c r="I1386" s="40">
        <f t="shared" si="306"/>
        <v>336110.58999999997</v>
      </c>
      <c r="J1386" s="40">
        <f t="shared" si="306"/>
        <v>737676.90999999992</v>
      </c>
      <c r="K1386" s="40">
        <f t="shared" si="306"/>
        <v>0</v>
      </c>
      <c r="L1386" s="40">
        <f t="shared" si="306"/>
        <v>0</v>
      </c>
      <c r="M1386" s="40">
        <f t="shared" si="306"/>
        <v>1073787.5</v>
      </c>
      <c r="N1386" s="40">
        <f t="shared" si="306"/>
        <v>1037326.67</v>
      </c>
      <c r="O1386" s="40">
        <f t="shared" si="306"/>
        <v>1013512.4399999998</v>
      </c>
      <c r="P1386" s="40">
        <f t="shared" si="306"/>
        <v>1893129.39</v>
      </c>
      <c r="Q1386" s="40">
        <f t="shared" si="306"/>
        <v>555817.45999999985</v>
      </c>
      <c r="R1386" s="40">
        <f t="shared" si="306"/>
        <v>509773.33</v>
      </c>
      <c r="S1386" s="40">
        <f t="shared" si="306"/>
        <v>709078.08</v>
      </c>
      <c r="T1386" s="40">
        <f t="shared" si="306"/>
        <v>0</v>
      </c>
      <c r="U1386" s="40">
        <f t="shared" si="306"/>
        <v>0</v>
      </c>
      <c r="V1386" s="40">
        <f t="shared" si="306"/>
        <v>0</v>
      </c>
      <c r="W1386" s="40">
        <f t="shared" si="306"/>
        <v>0</v>
      </c>
      <c r="X1386" s="40">
        <f t="shared" si="306"/>
        <v>0</v>
      </c>
      <c r="Y1386" s="40">
        <f t="shared" si="306"/>
        <v>0</v>
      </c>
      <c r="Z1386" s="40">
        <f t="shared" si="306"/>
        <v>6792424.8700000001</v>
      </c>
      <c r="AA1386" s="40">
        <f t="shared" si="306"/>
        <v>16140680.129999999</v>
      </c>
      <c r="AB1386" s="41">
        <f>Z1386/D1386</f>
        <v>0.2961842659334617</v>
      </c>
      <c r="AC1386" s="43"/>
    </row>
    <row r="1387" spans="1:29" s="46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7" t="s">
        <v>41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34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35</v>
      </c>
      <c r="B1391" s="32">
        <f>[1]consoCURRENT!E32372</f>
        <v>9325000</v>
      </c>
      <c r="C1391" s="32">
        <f>[1]consoCURRENT!F32372</f>
        <v>0</v>
      </c>
      <c r="D1391" s="32">
        <f>[1]consoCURRENT!G32372</f>
        <v>9325000</v>
      </c>
      <c r="E1391" s="32">
        <f>[1]consoCURRENT!H32372</f>
        <v>581544.59</v>
      </c>
      <c r="F1391" s="32">
        <f>[1]consoCURRENT!I32372</f>
        <v>745526.40999999992</v>
      </c>
      <c r="G1391" s="32">
        <f>[1]consoCURRENT!J32372</f>
        <v>0</v>
      </c>
      <c r="H1391" s="32">
        <f>[1]consoCURRENT!K32372</f>
        <v>0</v>
      </c>
      <c r="I1391" s="32">
        <f>[1]consoCURRENT!L32372</f>
        <v>336110.58999999997</v>
      </c>
      <c r="J1391" s="32">
        <f>[1]consoCURRENT!M32372</f>
        <v>737676.90999999992</v>
      </c>
      <c r="K1391" s="32">
        <f>[1]consoCURRENT!N32372</f>
        <v>0</v>
      </c>
      <c r="L1391" s="32">
        <f>[1]consoCURRENT!O32372</f>
        <v>0</v>
      </c>
      <c r="M1391" s="32">
        <f>[1]consoCURRENT!P32372</f>
        <v>1073787.5</v>
      </c>
      <c r="N1391" s="32">
        <f>[1]consoCURRENT!Q32372</f>
        <v>243822</v>
      </c>
      <c r="O1391" s="32">
        <f>[1]consoCURRENT!R32372</f>
        <v>0</v>
      </c>
      <c r="P1391" s="32">
        <f>[1]consoCURRENT!S32372</f>
        <v>1612</v>
      </c>
      <c r="Q1391" s="32">
        <f>[1]consoCURRENT!T32372</f>
        <v>349.5</v>
      </c>
      <c r="R1391" s="32">
        <f>[1]consoCURRENT!U32372</f>
        <v>5000</v>
      </c>
      <c r="S1391" s="32">
        <f>[1]consoCURRENT!V32372</f>
        <v>2500</v>
      </c>
      <c r="T1391" s="32">
        <f>[1]consoCURRENT!W32372</f>
        <v>0</v>
      </c>
      <c r="U1391" s="32">
        <f>[1]consoCURRENT!X32372</f>
        <v>0</v>
      </c>
      <c r="V1391" s="32">
        <f>[1]consoCURRENT!Y32372</f>
        <v>0</v>
      </c>
      <c r="W1391" s="32">
        <f>[1]consoCURRENT!Z32372</f>
        <v>0</v>
      </c>
      <c r="X1391" s="32">
        <f>[1]consoCURRENT!AA32372</f>
        <v>0</v>
      </c>
      <c r="Y1391" s="32">
        <f>[1]consoCURRENT!AB32372</f>
        <v>0</v>
      </c>
      <c r="Z1391" s="32">
        <f>SUM(M1391:Y1391)</f>
        <v>1327071</v>
      </c>
      <c r="AA1391" s="32">
        <f>D1391-Z1391</f>
        <v>7997929</v>
      </c>
      <c r="AB1391" s="38">
        <f>Z1391/D1391</f>
        <v>0.14231324396782841</v>
      </c>
      <c r="AC1391" s="33"/>
    </row>
    <row r="1392" spans="1:29" s="34" customFormat="1" ht="18" customHeight="1" x14ac:dyDescent="0.2">
      <c r="A1392" s="37" t="s">
        <v>36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>SUM(M1392:Y1392)</f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37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>SUM(M1393:Y1393)</f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38</v>
      </c>
      <c r="B1394" s="40">
        <f t="shared" ref="B1394:AA1394" si="307">SUM(B1390:B1393)</f>
        <v>9325000</v>
      </c>
      <c r="C1394" s="40">
        <f t="shared" si="307"/>
        <v>0</v>
      </c>
      <c r="D1394" s="40">
        <f t="shared" si="307"/>
        <v>9325000</v>
      </c>
      <c r="E1394" s="40">
        <f t="shared" si="307"/>
        <v>581544.59</v>
      </c>
      <c r="F1394" s="40">
        <f t="shared" si="307"/>
        <v>745526.40999999992</v>
      </c>
      <c r="G1394" s="40">
        <f t="shared" si="307"/>
        <v>0</v>
      </c>
      <c r="H1394" s="40">
        <f t="shared" si="307"/>
        <v>0</v>
      </c>
      <c r="I1394" s="40">
        <f t="shared" si="307"/>
        <v>336110.58999999997</v>
      </c>
      <c r="J1394" s="40">
        <f t="shared" si="307"/>
        <v>737676.90999999992</v>
      </c>
      <c r="K1394" s="40">
        <f t="shared" si="307"/>
        <v>0</v>
      </c>
      <c r="L1394" s="40">
        <f t="shared" si="307"/>
        <v>0</v>
      </c>
      <c r="M1394" s="40">
        <f t="shared" si="307"/>
        <v>1073787.5</v>
      </c>
      <c r="N1394" s="40">
        <f t="shared" si="307"/>
        <v>243822</v>
      </c>
      <c r="O1394" s="40">
        <f t="shared" si="307"/>
        <v>0</v>
      </c>
      <c r="P1394" s="40">
        <f t="shared" si="307"/>
        <v>1612</v>
      </c>
      <c r="Q1394" s="40">
        <f t="shared" si="307"/>
        <v>349.5</v>
      </c>
      <c r="R1394" s="40">
        <f t="shared" si="307"/>
        <v>5000</v>
      </c>
      <c r="S1394" s="40">
        <f t="shared" si="307"/>
        <v>2500</v>
      </c>
      <c r="T1394" s="40">
        <f t="shared" si="307"/>
        <v>0</v>
      </c>
      <c r="U1394" s="40">
        <f t="shared" si="307"/>
        <v>0</v>
      </c>
      <c r="V1394" s="40">
        <f t="shared" si="307"/>
        <v>0</v>
      </c>
      <c r="W1394" s="40">
        <f t="shared" si="307"/>
        <v>0</v>
      </c>
      <c r="X1394" s="40">
        <f t="shared" si="307"/>
        <v>0</v>
      </c>
      <c r="Y1394" s="40">
        <f t="shared" si="307"/>
        <v>0</v>
      </c>
      <c r="Z1394" s="40">
        <f t="shared" si="307"/>
        <v>1327071</v>
      </c>
      <c r="AA1394" s="40">
        <f t="shared" si="307"/>
        <v>7997929</v>
      </c>
      <c r="AB1394" s="41">
        <f>Z1394/D1394</f>
        <v>0.14231324396782841</v>
      </c>
      <c r="AC1394" s="33"/>
    </row>
    <row r="1395" spans="1:29" s="34" customFormat="1" ht="18" customHeight="1" x14ac:dyDescent="0.25">
      <c r="A1395" s="42" t="s">
        <v>39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40</v>
      </c>
      <c r="B1396" s="40">
        <f t="shared" ref="B1396:AA1396" si="308">B1395+B1394</f>
        <v>9325000</v>
      </c>
      <c r="C1396" s="40">
        <f t="shared" si="308"/>
        <v>0</v>
      </c>
      <c r="D1396" s="40">
        <f t="shared" si="308"/>
        <v>9325000</v>
      </c>
      <c r="E1396" s="40">
        <f t="shared" si="308"/>
        <v>581544.59</v>
      </c>
      <c r="F1396" s="40">
        <f t="shared" si="308"/>
        <v>745526.40999999992</v>
      </c>
      <c r="G1396" s="40">
        <f t="shared" si="308"/>
        <v>0</v>
      </c>
      <c r="H1396" s="40">
        <f t="shared" si="308"/>
        <v>0</v>
      </c>
      <c r="I1396" s="40">
        <f t="shared" si="308"/>
        <v>336110.58999999997</v>
      </c>
      <c r="J1396" s="40">
        <f t="shared" si="308"/>
        <v>737676.90999999992</v>
      </c>
      <c r="K1396" s="40">
        <f t="shared" si="308"/>
        <v>0</v>
      </c>
      <c r="L1396" s="40">
        <f t="shared" si="308"/>
        <v>0</v>
      </c>
      <c r="M1396" s="40">
        <f t="shared" si="308"/>
        <v>1073787.5</v>
      </c>
      <c r="N1396" s="40">
        <f t="shared" si="308"/>
        <v>243822</v>
      </c>
      <c r="O1396" s="40">
        <f t="shared" si="308"/>
        <v>0</v>
      </c>
      <c r="P1396" s="40">
        <f t="shared" si="308"/>
        <v>1612</v>
      </c>
      <c r="Q1396" s="40">
        <f t="shared" si="308"/>
        <v>349.5</v>
      </c>
      <c r="R1396" s="40">
        <f t="shared" si="308"/>
        <v>5000</v>
      </c>
      <c r="S1396" s="40">
        <f t="shared" si="308"/>
        <v>2500</v>
      </c>
      <c r="T1396" s="40">
        <f t="shared" si="308"/>
        <v>0</v>
      </c>
      <c r="U1396" s="40">
        <f t="shared" si="308"/>
        <v>0</v>
      </c>
      <c r="V1396" s="40">
        <f t="shared" si="308"/>
        <v>0</v>
      </c>
      <c r="W1396" s="40">
        <f t="shared" si="308"/>
        <v>0</v>
      </c>
      <c r="X1396" s="40">
        <f t="shared" si="308"/>
        <v>0</v>
      </c>
      <c r="Y1396" s="40">
        <f t="shared" si="308"/>
        <v>0</v>
      </c>
      <c r="Z1396" s="40">
        <f t="shared" si="308"/>
        <v>1327071</v>
      </c>
      <c r="AA1396" s="40">
        <f t="shared" si="308"/>
        <v>7997929</v>
      </c>
      <c r="AB1396" s="41">
        <f>Z1396/D1396</f>
        <v>0.14231324396782841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7" t="s">
        <v>42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34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35</v>
      </c>
      <c r="B1401" s="32">
        <f>[1]consoCURRENT!E32585</f>
        <v>1487000</v>
      </c>
      <c r="C1401" s="32">
        <f>[1]consoCURRENT!F32585</f>
        <v>-257000</v>
      </c>
      <c r="D1401" s="32">
        <f>[1]consoCURRENT!G32585</f>
        <v>1230000</v>
      </c>
      <c r="E1401" s="32">
        <f>[1]consoCURRENT!H32585</f>
        <v>314457</v>
      </c>
      <c r="F1401" s="32">
        <f>[1]consoCURRENT!I32585</f>
        <v>94139</v>
      </c>
      <c r="G1401" s="32">
        <f>[1]consoCURRENT!J32585</f>
        <v>0</v>
      </c>
      <c r="H1401" s="32">
        <f>[1]consoCURRENT!K32585</f>
        <v>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199186</v>
      </c>
      <c r="O1401" s="32">
        <f>[1]consoCURRENT!R32585</f>
        <v>80650</v>
      </c>
      <c r="P1401" s="32">
        <f>[1]consoCURRENT!S32585</f>
        <v>34621</v>
      </c>
      <c r="Q1401" s="32">
        <f>[1]consoCURRENT!T32585</f>
        <v>64139</v>
      </c>
      <c r="R1401" s="32">
        <f>[1]consoCURRENT!U32585</f>
        <v>20000</v>
      </c>
      <c r="S1401" s="32">
        <f>[1]consoCURRENT!V32585</f>
        <v>10000</v>
      </c>
      <c r="T1401" s="32">
        <f>[1]consoCURRENT!W32585</f>
        <v>0</v>
      </c>
      <c r="U1401" s="32">
        <f>[1]consoCURRENT!X32585</f>
        <v>0</v>
      </c>
      <c r="V1401" s="32">
        <f>[1]consoCURRENT!Y32585</f>
        <v>0</v>
      </c>
      <c r="W1401" s="32">
        <f>[1]consoCURRENT!Z32585</f>
        <v>0</v>
      </c>
      <c r="X1401" s="32">
        <f>[1]consoCURRENT!AA32585</f>
        <v>0</v>
      </c>
      <c r="Y1401" s="32">
        <f>[1]consoCURRENT!AB32585</f>
        <v>0</v>
      </c>
      <c r="Z1401" s="32">
        <f>SUM(M1401:Y1401)</f>
        <v>408596</v>
      </c>
      <c r="AA1401" s="32">
        <f>D1401-Z1401</f>
        <v>821404</v>
      </c>
      <c r="AB1401" s="38">
        <f>Z1401/D1401</f>
        <v>0.3321918699186992</v>
      </c>
      <c r="AC1401" s="33"/>
    </row>
    <row r="1402" spans="1:29" s="34" customFormat="1" ht="18" customHeight="1" x14ac:dyDescent="0.2">
      <c r="A1402" s="37" t="s">
        <v>36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>SUM(M1402:Y1402)</f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37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>SUM(M1403:Y1403)</f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38</v>
      </c>
      <c r="B1404" s="40">
        <f t="shared" ref="B1404:AA1404" si="309">SUM(B1400:B1403)</f>
        <v>1487000</v>
      </c>
      <c r="C1404" s="40">
        <f t="shared" si="309"/>
        <v>-257000</v>
      </c>
      <c r="D1404" s="40">
        <f t="shared" si="309"/>
        <v>1230000</v>
      </c>
      <c r="E1404" s="40">
        <f t="shared" si="309"/>
        <v>314457</v>
      </c>
      <c r="F1404" s="40">
        <f t="shared" si="309"/>
        <v>94139</v>
      </c>
      <c r="G1404" s="40">
        <f t="shared" si="309"/>
        <v>0</v>
      </c>
      <c r="H1404" s="40">
        <f t="shared" si="309"/>
        <v>0</v>
      </c>
      <c r="I1404" s="40">
        <f t="shared" si="309"/>
        <v>0</v>
      </c>
      <c r="J1404" s="40">
        <f t="shared" si="309"/>
        <v>0</v>
      </c>
      <c r="K1404" s="40">
        <f t="shared" si="309"/>
        <v>0</v>
      </c>
      <c r="L1404" s="40">
        <f t="shared" si="309"/>
        <v>0</v>
      </c>
      <c r="M1404" s="40">
        <f t="shared" si="309"/>
        <v>0</v>
      </c>
      <c r="N1404" s="40">
        <f t="shared" si="309"/>
        <v>199186</v>
      </c>
      <c r="O1404" s="40">
        <f t="shared" si="309"/>
        <v>80650</v>
      </c>
      <c r="P1404" s="40">
        <f t="shared" si="309"/>
        <v>34621</v>
      </c>
      <c r="Q1404" s="40">
        <f t="shared" si="309"/>
        <v>64139</v>
      </c>
      <c r="R1404" s="40">
        <f t="shared" si="309"/>
        <v>20000</v>
      </c>
      <c r="S1404" s="40">
        <f t="shared" si="309"/>
        <v>10000</v>
      </c>
      <c r="T1404" s="40">
        <f t="shared" si="309"/>
        <v>0</v>
      </c>
      <c r="U1404" s="40">
        <f t="shared" si="309"/>
        <v>0</v>
      </c>
      <c r="V1404" s="40">
        <f t="shared" si="309"/>
        <v>0</v>
      </c>
      <c r="W1404" s="40">
        <f t="shared" si="309"/>
        <v>0</v>
      </c>
      <c r="X1404" s="40">
        <f t="shared" si="309"/>
        <v>0</v>
      </c>
      <c r="Y1404" s="40">
        <f t="shared" si="309"/>
        <v>0</v>
      </c>
      <c r="Z1404" s="40">
        <f t="shared" si="309"/>
        <v>408596</v>
      </c>
      <c r="AA1404" s="40">
        <f t="shared" si="309"/>
        <v>821404</v>
      </c>
      <c r="AB1404" s="41">
        <f>Z1404/D1404</f>
        <v>0.3321918699186992</v>
      </c>
      <c r="AC1404" s="33"/>
    </row>
    <row r="1405" spans="1:29" s="34" customFormat="1" ht="18" customHeight="1" x14ac:dyDescent="0.25">
      <c r="A1405" s="42" t="s">
        <v>39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40</v>
      </c>
      <c r="B1406" s="40">
        <f t="shared" ref="B1406:AA1406" si="310">B1405+B1404</f>
        <v>1487000</v>
      </c>
      <c r="C1406" s="40">
        <f t="shared" si="310"/>
        <v>-257000</v>
      </c>
      <c r="D1406" s="40">
        <f t="shared" si="310"/>
        <v>1230000</v>
      </c>
      <c r="E1406" s="40">
        <f t="shared" si="310"/>
        <v>314457</v>
      </c>
      <c r="F1406" s="40">
        <f t="shared" si="310"/>
        <v>94139</v>
      </c>
      <c r="G1406" s="40">
        <f t="shared" si="310"/>
        <v>0</v>
      </c>
      <c r="H1406" s="40">
        <f t="shared" si="310"/>
        <v>0</v>
      </c>
      <c r="I1406" s="40">
        <f t="shared" si="310"/>
        <v>0</v>
      </c>
      <c r="J1406" s="40">
        <f t="shared" si="310"/>
        <v>0</v>
      </c>
      <c r="K1406" s="40">
        <f t="shared" si="310"/>
        <v>0</v>
      </c>
      <c r="L1406" s="40">
        <f t="shared" si="310"/>
        <v>0</v>
      </c>
      <c r="M1406" s="40">
        <f t="shared" si="310"/>
        <v>0</v>
      </c>
      <c r="N1406" s="40">
        <f t="shared" si="310"/>
        <v>199186</v>
      </c>
      <c r="O1406" s="40">
        <f t="shared" si="310"/>
        <v>80650</v>
      </c>
      <c r="P1406" s="40">
        <f t="shared" si="310"/>
        <v>34621</v>
      </c>
      <c r="Q1406" s="40">
        <f t="shared" si="310"/>
        <v>64139</v>
      </c>
      <c r="R1406" s="40">
        <f t="shared" si="310"/>
        <v>20000</v>
      </c>
      <c r="S1406" s="40">
        <f t="shared" si="310"/>
        <v>10000</v>
      </c>
      <c r="T1406" s="40">
        <f t="shared" si="310"/>
        <v>0</v>
      </c>
      <c r="U1406" s="40">
        <f t="shared" si="310"/>
        <v>0</v>
      </c>
      <c r="V1406" s="40">
        <f t="shared" si="310"/>
        <v>0</v>
      </c>
      <c r="W1406" s="40">
        <f t="shared" si="310"/>
        <v>0</v>
      </c>
      <c r="X1406" s="40">
        <f t="shared" si="310"/>
        <v>0</v>
      </c>
      <c r="Y1406" s="40">
        <f t="shared" si="310"/>
        <v>0</v>
      </c>
      <c r="Z1406" s="40">
        <f t="shared" si="310"/>
        <v>408596</v>
      </c>
      <c r="AA1406" s="40">
        <f t="shared" si="310"/>
        <v>821404</v>
      </c>
      <c r="AB1406" s="41">
        <f>Z1406/D1406</f>
        <v>0.3321918699186992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7" t="s">
        <v>43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34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35</v>
      </c>
      <c r="B1411" s="32">
        <f>[1]consoCURRENT!E32798</f>
        <v>995000</v>
      </c>
      <c r="C1411" s="32">
        <f>[1]consoCURRENT!F32798</f>
        <v>-100000</v>
      </c>
      <c r="D1411" s="32">
        <f>[1]consoCURRENT!G32798</f>
        <v>895000</v>
      </c>
      <c r="E1411" s="32">
        <f>[1]consoCURRENT!H32798</f>
        <v>179056.6</v>
      </c>
      <c r="F1411" s="32">
        <f>[1]consoCURRENT!I32798</f>
        <v>80839.11</v>
      </c>
      <c r="G1411" s="32">
        <f>[1]consoCURRENT!J32798</f>
        <v>0</v>
      </c>
      <c r="H1411" s="32">
        <f>[1]consoCURRENT!K32798</f>
        <v>0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30413.73</v>
      </c>
      <c r="O1411" s="32">
        <f>[1]consoCURRENT!R32798</f>
        <v>99414.959999999992</v>
      </c>
      <c r="P1411" s="32">
        <f>[1]consoCURRENT!S32798</f>
        <v>49227.91</v>
      </c>
      <c r="Q1411" s="32">
        <f>[1]consoCURRENT!T32798</f>
        <v>12197.91</v>
      </c>
      <c r="R1411" s="32">
        <f>[1]consoCURRENT!U32798</f>
        <v>63060</v>
      </c>
      <c r="S1411" s="32">
        <f>[1]consoCURRENT!V32798</f>
        <v>5581.2</v>
      </c>
      <c r="T1411" s="32">
        <f>[1]consoCURRENT!W32798</f>
        <v>0</v>
      </c>
      <c r="U1411" s="32">
        <f>[1]consoCURRENT!X32798</f>
        <v>0</v>
      </c>
      <c r="V1411" s="32">
        <f>[1]consoCURRENT!Y32798</f>
        <v>0</v>
      </c>
      <c r="W1411" s="32">
        <f>[1]consoCURRENT!Z32798</f>
        <v>0</v>
      </c>
      <c r="X1411" s="32">
        <f>[1]consoCURRENT!AA32798</f>
        <v>0</v>
      </c>
      <c r="Y1411" s="32">
        <f>[1]consoCURRENT!AB32798</f>
        <v>0</v>
      </c>
      <c r="Z1411" s="32">
        <f>SUM(M1411:Y1411)</f>
        <v>259895.71</v>
      </c>
      <c r="AA1411" s="32">
        <f>D1411-Z1411</f>
        <v>635104.29</v>
      </c>
      <c r="AB1411" s="38">
        <f>Z1411/D1411</f>
        <v>0.2903862681564246</v>
      </c>
      <c r="AC1411" s="33"/>
    </row>
    <row r="1412" spans="1:29" s="34" customFormat="1" ht="18" customHeight="1" x14ac:dyDescent="0.2">
      <c r="A1412" s="37" t="s">
        <v>36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>SUM(M1412:Y1412)</f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37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>SUM(M1413:Y1413)</f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38</v>
      </c>
      <c r="B1414" s="40">
        <f t="shared" ref="B1414:AA1414" si="311">SUM(B1410:B1413)</f>
        <v>995000</v>
      </c>
      <c r="C1414" s="40">
        <f t="shared" si="311"/>
        <v>-100000</v>
      </c>
      <c r="D1414" s="40">
        <f t="shared" si="311"/>
        <v>895000</v>
      </c>
      <c r="E1414" s="40">
        <f t="shared" si="311"/>
        <v>179056.6</v>
      </c>
      <c r="F1414" s="40">
        <f t="shared" si="311"/>
        <v>80839.11</v>
      </c>
      <c r="G1414" s="40">
        <f t="shared" si="311"/>
        <v>0</v>
      </c>
      <c r="H1414" s="40">
        <f t="shared" si="311"/>
        <v>0</v>
      </c>
      <c r="I1414" s="40">
        <f t="shared" si="311"/>
        <v>0</v>
      </c>
      <c r="J1414" s="40">
        <f t="shared" si="311"/>
        <v>0</v>
      </c>
      <c r="K1414" s="40">
        <f t="shared" si="311"/>
        <v>0</v>
      </c>
      <c r="L1414" s="40">
        <f t="shared" si="311"/>
        <v>0</v>
      </c>
      <c r="M1414" s="40">
        <f t="shared" si="311"/>
        <v>0</v>
      </c>
      <c r="N1414" s="40">
        <f t="shared" si="311"/>
        <v>30413.73</v>
      </c>
      <c r="O1414" s="40">
        <f t="shared" si="311"/>
        <v>99414.959999999992</v>
      </c>
      <c r="P1414" s="40">
        <f t="shared" si="311"/>
        <v>49227.91</v>
      </c>
      <c r="Q1414" s="40">
        <f t="shared" si="311"/>
        <v>12197.91</v>
      </c>
      <c r="R1414" s="40">
        <f t="shared" si="311"/>
        <v>63060</v>
      </c>
      <c r="S1414" s="40">
        <f t="shared" si="311"/>
        <v>5581.2</v>
      </c>
      <c r="T1414" s="40">
        <f t="shared" si="311"/>
        <v>0</v>
      </c>
      <c r="U1414" s="40">
        <f t="shared" si="311"/>
        <v>0</v>
      </c>
      <c r="V1414" s="40">
        <f t="shared" si="311"/>
        <v>0</v>
      </c>
      <c r="W1414" s="40">
        <f t="shared" si="311"/>
        <v>0</v>
      </c>
      <c r="X1414" s="40">
        <f t="shared" si="311"/>
        <v>0</v>
      </c>
      <c r="Y1414" s="40">
        <f t="shared" si="311"/>
        <v>0</v>
      </c>
      <c r="Z1414" s="40">
        <f t="shared" si="311"/>
        <v>259895.71</v>
      </c>
      <c r="AA1414" s="40">
        <f t="shared" si="311"/>
        <v>635104.29</v>
      </c>
      <c r="AB1414" s="41">
        <f>Z1414/D1414</f>
        <v>0.2903862681564246</v>
      </c>
      <c r="AC1414" s="33"/>
    </row>
    <row r="1415" spans="1:29" s="34" customFormat="1" ht="18" customHeight="1" x14ac:dyDescent="0.25">
      <c r="A1415" s="42" t="s">
        <v>39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40</v>
      </c>
      <c r="B1416" s="40">
        <f t="shared" ref="B1416:AA1416" si="312">B1415+B1414</f>
        <v>995000</v>
      </c>
      <c r="C1416" s="40">
        <f t="shared" si="312"/>
        <v>-100000</v>
      </c>
      <c r="D1416" s="40">
        <f t="shared" si="312"/>
        <v>895000</v>
      </c>
      <c r="E1416" s="40">
        <f t="shared" si="312"/>
        <v>179056.6</v>
      </c>
      <c r="F1416" s="40">
        <f t="shared" si="312"/>
        <v>80839.11</v>
      </c>
      <c r="G1416" s="40">
        <f t="shared" si="312"/>
        <v>0</v>
      </c>
      <c r="H1416" s="40">
        <f t="shared" si="312"/>
        <v>0</v>
      </c>
      <c r="I1416" s="40">
        <f t="shared" si="312"/>
        <v>0</v>
      </c>
      <c r="J1416" s="40">
        <f t="shared" si="312"/>
        <v>0</v>
      </c>
      <c r="K1416" s="40">
        <f t="shared" si="312"/>
        <v>0</v>
      </c>
      <c r="L1416" s="40">
        <f t="shared" si="312"/>
        <v>0</v>
      </c>
      <c r="M1416" s="40">
        <f t="shared" si="312"/>
        <v>0</v>
      </c>
      <c r="N1416" s="40">
        <f t="shared" si="312"/>
        <v>30413.73</v>
      </c>
      <c r="O1416" s="40">
        <f t="shared" si="312"/>
        <v>99414.959999999992</v>
      </c>
      <c r="P1416" s="40">
        <f t="shared" si="312"/>
        <v>49227.91</v>
      </c>
      <c r="Q1416" s="40">
        <f t="shared" si="312"/>
        <v>12197.91</v>
      </c>
      <c r="R1416" s="40">
        <f t="shared" si="312"/>
        <v>63060</v>
      </c>
      <c r="S1416" s="40">
        <f t="shared" si="312"/>
        <v>5581.2</v>
      </c>
      <c r="T1416" s="40">
        <f t="shared" si="312"/>
        <v>0</v>
      </c>
      <c r="U1416" s="40">
        <f t="shared" si="312"/>
        <v>0</v>
      </c>
      <c r="V1416" s="40">
        <f t="shared" si="312"/>
        <v>0</v>
      </c>
      <c r="W1416" s="40">
        <f t="shared" si="312"/>
        <v>0</v>
      </c>
      <c r="X1416" s="40">
        <f t="shared" si="312"/>
        <v>0</v>
      </c>
      <c r="Y1416" s="40">
        <f t="shared" si="312"/>
        <v>0</v>
      </c>
      <c r="Z1416" s="40">
        <f t="shared" si="312"/>
        <v>259895.71</v>
      </c>
      <c r="AA1416" s="40">
        <f t="shared" si="312"/>
        <v>635104.29</v>
      </c>
      <c r="AB1416" s="41">
        <f>Z1416/D1416</f>
        <v>0.2903862681564246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7" t="s">
        <v>44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34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35</v>
      </c>
      <c r="B1421" s="32">
        <f>[1]consoCURRENT!E33011</f>
        <v>787000</v>
      </c>
      <c r="C1421" s="32">
        <f>[1]consoCURRENT!F33011</f>
        <v>0</v>
      </c>
      <c r="D1421" s="32">
        <f>[1]consoCURRENT!G33011</f>
        <v>787000</v>
      </c>
      <c r="E1421" s="32">
        <f>[1]consoCURRENT!H33011</f>
        <v>185729.53</v>
      </c>
      <c r="F1421" s="32">
        <f>[1]consoCURRENT!I33011</f>
        <v>238559.58999999997</v>
      </c>
      <c r="G1421" s="32">
        <f>[1]consoCURRENT!J33011</f>
        <v>0</v>
      </c>
      <c r="H1421" s="32">
        <f>[1]consoCURRENT!K33011</f>
        <v>0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27527.050000000003</v>
      </c>
      <c r="O1421" s="32">
        <f>[1]consoCURRENT!R33011</f>
        <v>53793.75</v>
      </c>
      <c r="P1421" s="32">
        <f>[1]consoCURRENT!S33011</f>
        <v>104408.73000000001</v>
      </c>
      <c r="Q1421" s="32">
        <f>[1]consoCURRENT!T33011</f>
        <v>115465.49999999997</v>
      </c>
      <c r="R1421" s="32">
        <f>[1]consoCURRENT!U33011</f>
        <v>52132.14</v>
      </c>
      <c r="S1421" s="32">
        <f>[1]consoCURRENT!V33011</f>
        <v>70961.95</v>
      </c>
      <c r="T1421" s="32">
        <f>[1]consoCURRENT!W33011</f>
        <v>0</v>
      </c>
      <c r="U1421" s="32">
        <f>[1]consoCURRENT!X33011</f>
        <v>0</v>
      </c>
      <c r="V1421" s="32">
        <f>[1]consoCURRENT!Y33011</f>
        <v>0</v>
      </c>
      <c r="W1421" s="32">
        <f>[1]consoCURRENT!Z33011</f>
        <v>0</v>
      </c>
      <c r="X1421" s="32">
        <f>[1]consoCURRENT!AA33011</f>
        <v>0</v>
      </c>
      <c r="Y1421" s="32">
        <f>[1]consoCURRENT!AB33011</f>
        <v>0</v>
      </c>
      <c r="Z1421" s="32">
        <f>SUM(M1421:Y1421)</f>
        <v>424289.12000000005</v>
      </c>
      <c r="AA1421" s="32">
        <f>D1421-Z1421</f>
        <v>362710.87999999995</v>
      </c>
      <c r="AB1421" s="38">
        <f>Z1421/D1421</f>
        <v>0.5391221346886913</v>
      </c>
      <c r="AC1421" s="33"/>
    </row>
    <row r="1422" spans="1:29" s="34" customFormat="1" ht="18" customHeight="1" x14ac:dyDescent="0.2">
      <c r="A1422" s="37" t="s">
        <v>36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>SUM(M1422:Y1422)</f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37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>SUM(M1423:Y1423)</f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38</v>
      </c>
      <c r="B1424" s="40">
        <f t="shared" ref="B1424:AA1424" si="313">SUM(B1420:B1423)</f>
        <v>787000</v>
      </c>
      <c r="C1424" s="40">
        <f t="shared" si="313"/>
        <v>0</v>
      </c>
      <c r="D1424" s="40">
        <f t="shared" si="313"/>
        <v>787000</v>
      </c>
      <c r="E1424" s="40">
        <f t="shared" si="313"/>
        <v>185729.53</v>
      </c>
      <c r="F1424" s="40">
        <f t="shared" si="313"/>
        <v>238559.58999999997</v>
      </c>
      <c r="G1424" s="40">
        <f t="shared" si="313"/>
        <v>0</v>
      </c>
      <c r="H1424" s="40">
        <f t="shared" si="313"/>
        <v>0</v>
      </c>
      <c r="I1424" s="40">
        <f t="shared" si="313"/>
        <v>0</v>
      </c>
      <c r="J1424" s="40">
        <f t="shared" si="313"/>
        <v>0</v>
      </c>
      <c r="K1424" s="40">
        <f t="shared" si="313"/>
        <v>0</v>
      </c>
      <c r="L1424" s="40">
        <f t="shared" si="313"/>
        <v>0</v>
      </c>
      <c r="M1424" s="40">
        <f t="shared" si="313"/>
        <v>0</v>
      </c>
      <c r="N1424" s="40">
        <f t="shared" si="313"/>
        <v>27527.050000000003</v>
      </c>
      <c r="O1424" s="40">
        <f t="shared" si="313"/>
        <v>53793.75</v>
      </c>
      <c r="P1424" s="40">
        <f t="shared" si="313"/>
        <v>104408.73000000001</v>
      </c>
      <c r="Q1424" s="40">
        <f t="shared" si="313"/>
        <v>115465.49999999997</v>
      </c>
      <c r="R1424" s="40">
        <f t="shared" si="313"/>
        <v>52132.14</v>
      </c>
      <c r="S1424" s="40">
        <f t="shared" si="313"/>
        <v>70961.95</v>
      </c>
      <c r="T1424" s="40">
        <f t="shared" si="313"/>
        <v>0</v>
      </c>
      <c r="U1424" s="40">
        <f t="shared" si="313"/>
        <v>0</v>
      </c>
      <c r="V1424" s="40">
        <f t="shared" si="313"/>
        <v>0</v>
      </c>
      <c r="W1424" s="40">
        <f t="shared" si="313"/>
        <v>0</v>
      </c>
      <c r="X1424" s="40">
        <f t="shared" si="313"/>
        <v>0</v>
      </c>
      <c r="Y1424" s="40">
        <f t="shared" si="313"/>
        <v>0</v>
      </c>
      <c r="Z1424" s="40">
        <f t="shared" si="313"/>
        <v>424289.12000000005</v>
      </c>
      <c r="AA1424" s="40">
        <f t="shared" si="313"/>
        <v>362710.87999999995</v>
      </c>
      <c r="AB1424" s="41">
        <f>Z1424/D1424</f>
        <v>0.5391221346886913</v>
      </c>
      <c r="AC1424" s="33"/>
    </row>
    <row r="1425" spans="1:29" s="34" customFormat="1" ht="18" customHeight="1" x14ac:dyDescent="0.25">
      <c r="A1425" s="42" t="s">
        <v>39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40</v>
      </c>
      <c r="B1426" s="40">
        <f t="shared" ref="B1426:AA1426" si="314">B1425+B1424</f>
        <v>787000</v>
      </c>
      <c r="C1426" s="40">
        <f t="shared" si="314"/>
        <v>0</v>
      </c>
      <c r="D1426" s="40">
        <f t="shared" si="314"/>
        <v>787000</v>
      </c>
      <c r="E1426" s="40">
        <f t="shared" si="314"/>
        <v>185729.53</v>
      </c>
      <c r="F1426" s="40">
        <f t="shared" si="314"/>
        <v>238559.58999999997</v>
      </c>
      <c r="G1426" s="40">
        <f t="shared" si="314"/>
        <v>0</v>
      </c>
      <c r="H1426" s="40">
        <f t="shared" si="314"/>
        <v>0</v>
      </c>
      <c r="I1426" s="40">
        <f t="shared" si="314"/>
        <v>0</v>
      </c>
      <c r="J1426" s="40">
        <f t="shared" si="314"/>
        <v>0</v>
      </c>
      <c r="K1426" s="40">
        <f t="shared" si="314"/>
        <v>0</v>
      </c>
      <c r="L1426" s="40">
        <f t="shared" si="314"/>
        <v>0</v>
      </c>
      <c r="M1426" s="40">
        <f t="shared" si="314"/>
        <v>0</v>
      </c>
      <c r="N1426" s="40">
        <f t="shared" si="314"/>
        <v>27527.050000000003</v>
      </c>
      <c r="O1426" s="40">
        <f t="shared" si="314"/>
        <v>53793.75</v>
      </c>
      <c r="P1426" s="40">
        <f t="shared" si="314"/>
        <v>104408.73000000001</v>
      </c>
      <c r="Q1426" s="40">
        <f t="shared" si="314"/>
        <v>115465.49999999997</v>
      </c>
      <c r="R1426" s="40">
        <f t="shared" si="314"/>
        <v>52132.14</v>
      </c>
      <c r="S1426" s="40">
        <f t="shared" si="314"/>
        <v>70961.95</v>
      </c>
      <c r="T1426" s="40">
        <f t="shared" si="314"/>
        <v>0</v>
      </c>
      <c r="U1426" s="40">
        <f t="shared" si="314"/>
        <v>0</v>
      </c>
      <c r="V1426" s="40">
        <f t="shared" si="314"/>
        <v>0</v>
      </c>
      <c r="W1426" s="40">
        <f t="shared" si="314"/>
        <v>0</v>
      </c>
      <c r="X1426" s="40">
        <f t="shared" si="314"/>
        <v>0</v>
      </c>
      <c r="Y1426" s="40">
        <f t="shared" si="314"/>
        <v>0</v>
      </c>
      <c r="Z1426" s="40">
        <f t="shared" si="314"/>
        <v>424289.12000000005</v>
      </c>
      <c r="AA1426" s="40">
        <f t="shared" si="314"/>
        <v>362710.87999999995</v>
      </c>
      <c r="AB1426" s="41">
        <f>Z1426/D1426</f>
        <v>0.5391221346886913</v>
      </c>
      <c r="AC1426" s="43"/>
    </row>
    <row r="1427" spans="1:29" s="34" customFormat="1" ht="10.9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9" customHeight="1" x14ac:dyDescent="0.25">
      <c r="A1428" s="47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7" t="s">
        <v>45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34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35</v>
      </c>
      <c r="B1431" s="32">
        <f>[1]consoCURRENT!E33224</f>
        <v>716000</v>
      </c>
      <c r="C1431" s="32">
        <f>[1]consoCURRENT!F33224</f>
        <v>0</v>
      </c>
      <c r="D1431" s="32">
        <f>[1]consoCURRENT!G33224</f>
        <v>716000</v>
      </c>
      <c r="E1431" s="32">
        <f>[1]consoCURRENT!H33224</f>
        <v>211813.8</v>
      </c>
      <c r="F1431" s="32">
        <f>[1]consoCURRENT!I33224</f>
        <v>204756.04</v>
      </c>
      <c r="G1431" s="32">
        <f>[1]consoCURRENT!J33224</f>
        <v>0</v>
      </c>
      <c r="H1431" s="32">
        <f>[1]consoCURRENT!K33224</f>
        <v>0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180338.21</v>
      </c>
      <c r="O1431" s="32">
        <f>[1]consoCURRENT!R33224</f>
        <v>4831.08</v>
      </c>
      <c r="P1431" s="32">
        <f>[1]consoCURRENT!S33224</f>
        <v>26644.51</v>
      </c>
      <c r="Q1431" s="32">
        <f>[1]consoCURRENT!T33224</f>
        <v>24200</v>
      </c>
      <c r="R1431" s="32">
        <f>[1]consoCURRENT!U33224</f>
        <v>176294.03</v>
      </c>
      <c r="S1431" s="32">
        <f>[1]consoCURRENT!V33224</f>
        <v>4262.01</v>
      </c>
      <c r="T1431" s="32">
        <f>[1]consoCURRENT!W33224</f>
        <v>0</v>
      </c>
      <c r="U1431" s="32">
        <f>[1]consoCURRENT!X33224</f>
        <v>0</v>
      </c>
      <c r="V1431" s="32">
        <f>[1]consoCURRENT!Y33224</f>
        <v>0</v>
      </c>
      <c r="W1431" s="32">
        <f>[1]consoCURRENT!Z33224</f>
        <v>0</v>
      </c>
      <c r="X1431" s="32">
        <f>[1]consoCURRENT!AA33224</f>
        <v>0</v>
      </c>
      <c r="Y1431" s="32">
        <f>[1]consoCURRENT!AB33224</f>
        <v>0</v>
      </c>
      <c r="Z1431" s="32">
        <f>SUM(M1431:Y1431)</f>
        <v>416569.83999999997</v>
      </c>
      <c r="AA1431" s="32">
        <f>D1431-Z1431</f>
        <v>299430.16000000003</v>
      </c>
      <c r="AB1431" s="38">
        <f>Z1431/D1431</f>
        <v>0.58180145251396642</v>
      </c>
      <c r="AC1431" s="33"/>
    </row>
    <row r="1432" spans="1:29" s="34" customFormat="1" ht="18" customHeight="1" x14ac:dyDescent="0.2">
      <c r="A1432" s="49" t="s">
        <v>36</v>
      </c>
      <c r="B1432" s="50">
        <f>[1]consoCURRENT!E33230</f>
        <v>0</v>
      </c>
      <c r="C1432" s="50">
        <f>[1]consoCURRENT!F33230</f>
        <v>0</v>
      </c>
      <c r="D1432" s="50">
        <f>[1]consoCURRENT!G33230</f>
        <v>0</v>
      </c>
      <c r="E1432" s="50">
        <f>[1]consoCURRENT!H33230</f>
        <v>0</v>
      </c>
      <c r="F1432" s="50">
        <f>[1]consoCURRENT!I33230</f>
        <v>0</v>
      </c>
      <c r="G1432" s="50">
        <f>[1]consoCURRENT!J33230</f>
        <v>0</v>
      </c>
      <c r="H1432" s="50">
        <f>[1]consoCURRENT!K33230</f>
        <v>0</v>
      </c>
      <c r="I1432" s="50">
        <f>[1]consoCURRENT!L33230</f>
        <v>0</v>
      </c>
      <c r="J1432" s="50">
        <f>[1]consoCURRENT!M33230</f>
        <v>0</v>
      </c>
      <c r="K1432" s="50">
        <f>[1]consoCURRENT!N33230</f>
        <v>0</v>
      </c>
      <c r="L1432" s="50">
        <f>[1]consoCURRENT!O33230</f>
        <v>0</v>
      </c>
      <c r="M1432" s="50">
        <f>[1]consoCURRENT!P33230</f>
        <v>0</v>
      </c>
      <c r="N1432" s="50">
        <f>[1]consoCURRENT!Q33230</f>
        <v>0</v>
      </c>
      <c r="O1432" s="50">
        <f>[1]consoCURRENT!R33230</f>
        <v>0</v>
      </c>
      <c r="P1432" s="50">
        <f>[1]consoCURRENT!S33230</f>
        <v>0</v>
      </c>
      <c r="Q1432" s="50">
        <f>[1]consoCURRENT!T33230</f>
        <v>0</v>
      </c>
      <c r="R1432" s="50">
        <f>[1]consoCURRENT!U33230</f>
        <v>0</v>
      </c>
      <c r="S1432" s="50">
        <f>[1]consoCURRENT!V33230</f>
        <v>0</v>
      </c>
      <c r="T1432" s="50">
        <f>[1]consoCURRENT!W33230</f>
        <v>0</v>
      </c>
      <c r="U1432" s="50">
        <f>[1]consoCURRENT!X33230</f>
        <v>0</v>
      </c>
      <c r="V1432" s="50">
        <f>[1]consoCURRENT!Y33230</f>
        <v>0</v>
      </c>
      <c r="W1432" s="50">
        <f>[1]consoCURRENT!Z33230</f>
        <v>0</v>
      </c>
      <c r="X1432" s="50">
        <f>[1]consoCURRENT!AA33230</f>
        <v>0</v>
      </c>
      <c r="Y1432" s="50">
        <f>[1]consoCURRENT!AB33230</f>
        <v>0</v>
      </c>
      <c r="Z1432" s="50">
        <f>SUM(M1432:Y1432)</f>
        <v>0</v>
      </c>
      <c r="AA1432" s="50">
        <f>D1432-Z1432</f>
        <v>0</v>
      </c>
      <c r="AB1432" s="51"/>
      <c r="AC1432" s="50"/>
    </row>
    <row r="1433" spans="1:29" s="34" customFormat="1" ht="18" customHeight="1" x14ac:dyDescent="0.2">
      <c r="A1433" s="37" t="s">
        <v>37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>SUM(M1433:Y1433)</f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38</v>
      </c>
      <c r="B1434" s="40">
        <f t="shared" ref="B1434:AA1434" si="315">SUM(B1430:B1433)</f>
        <v>716000</v>
      </c>
      <c r="C1434" s="40">
        <f t="shared" si="315"/>
        <v>0</v>
      </c>
      <c r="D1434" s="40">
        <f t="shared" si="315"/>
        <v>716000</v>
      </c>
      <c r="E1434" s="40">
        <f t="shared" si="315"/>
        <v>211813.8</v>
      </c>
      <c r="F1434" s="40">
        <f t="shared" si="315"/>
        <v>204756.04</v>
      </c>
      <c r="G1434" s="40">
        <f t="shared" si="315"/>
        <v>0</v>
      </c>
      <c r="H1434" s="40">
        <f t="shared" si="315"/>
        <v>0</v>
      </c>
      <c r="I1434" s="40">
        <f t="shared" si="315"/>
        <v>0</v>
      </c>
      <c r="J1434" s="40">
        <f t="shared" si="315"/>
        <v>0</v>
      </c>
      <c r="K1434" s="40">
        <f t="shared" si="315"/>
        <v>0</v>
      </c>
      <c r="L1434" s="40">
        <f t="shared" si="315"/>
        <v>0</v>
      </c>
      <c r="M1434" s="40">
        <f t="shared" si="315"/>
        <v>0</v>
      </c>
      <c r="N1434" s="40">
        <f t="shared" si="315"/>
        <v>180338.21</v>
      </c>
      <c r="O1434" s="40">
        <f t="shared" si="315"/>
        <v>4831.08</v>
      </c>
      <c r="P1434" s="40">
        <f t="shared" si="315"/>
        <v>26644.51</v>
      </c>
      <c r="Q1434" s="40">
        <f t="shared" si="315"/>
        <v>24200</v>
      </c>
      <c r="R1434" s="40">
        <f t="shared" si="315"/>
        <v>176294.03</v>
      </c>
      <c r="S1434" s="40">
        <f t="shared" si="315"/>
        <v>4262.01</v>
      </c>
      <c r="T1434" s="40">
        <f t="shared" si="315"/>
        <v>0</v>
      </c>
      <c r="U1434" s="40">
        <f t="shared" si="315"/>
        <v>0</v>
      </c>
      <c r="V1434" s="40">
        <f t="shared" si="315"/>
        <v>0</v>
      </c>
      <c r="W1434" s="40">
        <f t="shared" si="315"/>
        <v>0</v>
      </c>
      <c r="X1434" s="40">
        <f t="shared" si="315"/>
        <v>0</v>
      </c>
      <c r="Y1434" s="40">
        <f t="shared" si="315"/>
        <v>0</v>
      </c>
      <c r="Z1434" s="40">
        <f t="shared" si="315"/>
        <v>416569.83999999997</v>
      </c>
      <c r="AA1434" s="40">
        <f t="shared" si="315"/>
        <v>299430.16000000003</v>
      </c>
      <c r="AB1434" s="41">
        <f>Z1434/D1434</f>
        <v>0.58180145251396642</v>
      </c>
      <c r="AC1434" s="33"/>
    </row>
    <row r="1435" spans="1:29" s="34" customFormat="1" ht="14.45" customHeight="1" x14ac:dyDescent="0.25">
      <c r="A1435" s="42" t="s">
        <v>39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40</v>
      </c>
      <c r="B1436" s="40">
        <f t="shared" ref="B1436:AA1436" si="316">B1435+B1434</f>
        <v>716000</v>
      </c>
      <c r="C1436" s="40">
        <f t="shared" si="316"/>
        <v>0</v>
      </c>
      <c r="D1436" s="40">
        <f t="shared" si="316"/>
        <v>716000</v>
      </c>
      <c r="E1436" s="40">
        <f t="shared" si="316"/>
        <v>211813.8</v>
      </c>
      <c r="F1436" s="40">
        <f t="shared" si="316"/>
        <v>204756.04</v>
      </c>
      <c r="G1436" s="40">
        <f t="shared" si="316"/>
        <v>0</v>
      </c>
      <c r="H1436" s="40">
        <f t="shared" si="316"/>
        <v>0</v>
      </c>
      <c r="I1436" s="40">
        <f t="shared" si="316"/>
        <v>0</v>
      </c>
      <c r="J1436" s="40">
        <f t="shared" si="316"/>
        <v>0</v>
      </c>
      <c r="K1436" s="40">
        <f t="shared" si="316"/>
        <v>0</v>
      </c>
      <c r="L1436" s="40">
        <f t="shared" si="316"/>
        <v>0</v>
      </c>
      <c r="M1436" s="40">
        <f t="shared" si="316"/>
        <v>0</v>
      </c>
      <c r="N1436" s="40">
        <f t="shared" si="316"/>
        <v>180338.21</v>
      </c>
      <c r="O1436" s="40">
        <f t="shared" si="316"/>
        <v>4831.08</v>
      </c>
      <c r="P1436" s="40">
        <f t="shared" si="316"/>
        <v>26644.51</v>
      </c>
      <c r="Q1436" s="40">
        <f t="shared" si="316"/>
        <v>24200</v>
      </c>
      <c r="R1436" s="40">
        <f t="shared" si="316"/>
        <v>176294.03</v>
      </c>
      <c r="S1436" s="40">
        <f t="shared" si="316"/>
        <v>4262.01</v>
      </c>
      <c r="T1436" s="40">
        <f t="shared" si="316"/>
        <v>0</v>
      </c>
      <c r="U1436" s="40">
        <f t="shared" si="316"/>
        <v>0</v>
      </c>
      <c r="V1436" s="40">
        <f t="shared" si="316"/>
        <v>0</v>
      </c>
      <c r="W1436" s="40">
        <f t="shared" si="316"/>
        <v>0</v>
      </c>
      <c r="X1436" s="40">
        <f t="shared" si="316"/>
        <v>0</v>
      </c>
      <c r="Y1436" s="40">
        <f t="shared" si="316"/>
        <v>0</v>
      </c>
      <c r="Z1436" s="40">
        <f t="shared" si="316"/>
        <v>416569.83999999997</v>
      </c>
      <c r="AA1436" s="40">
        <f t="shared" si="316"/>
        <v>299430.16000000003</v>
      </c>
      <c r="AB1436" s="41">
        <f>Z1436/D1436</f>
        <v>0.58180145251396642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7" t="s">
        <v>46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34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35</v>
      </c>
      <c r="B1441" s="32">
        <f>[1]consoCURRENT!E33437</f>
        <v>920000</v>
      </c>
      <c r="C1441" s="32">
        <f>[1]consoCURRENT!F33437</f>
        <v>-66248</v>
      </c>
      <c r="D1441" s="32">
        <f>[1]consoCURRENT!G33437</f>
        <v>853752</v>
      </c>
      <c r="E1441" s="32">
        <f>[1]consoCURRENT!H33437</f>
        <v>130509.08</v>
      </c>
      <c r="F1441" s="32">
        <f>[1]consoCURRENT!I33437</f>
        <v>94931.33</v>
      </c>
      <c r="G1441" s="32">
        <f>[1]consoCURRENT!J33437</f>
        <v>0</v>
      </c>
      <c r="H1441" s="32">
        <f>[1]consoCURRENT!K33437</f>
        <v>0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15015.86</v>
      </c>
      <c r="O1441" s="32">
        <f>[1]consoCURRENT!R33437</f>
        <v>6125</v>
      </c>
      <c r="P1441" s="32">
        <f>[1]consoCURRENT!S33437</f>
        <v>109368.22</v>
      </c>
      <c r="Q1441" s="32">
        <f>[1]consoCURRENT!T33437</f>
        <v>48551.5</v>
      </c>
      <c r="R1441" s="32">
        <f>[1]consoCURRENT!U33437</f>
        <v>-4734.5</v>
      </c>
      <c r="S1441" s="32">
        <f>[1]consoCURRENT!V33437</f>
        <v>51114.33</v>
      </c>
      <c r="T1441" s="32">
        <f>[1]consoCURRENT!W33437</f>
        <v>0</v>
      </c>
      <c r="U1441" s="32">
        <f>[1]consoCURRENT!X33437</f>
        <v>0</v>
      </c>
      <c r="V1441" s="32">
        <f>[1]consoCURRENT!Y33437</f>
        <v>0</v>
      </c>
      <c r="W1441" s="32">
        <f>[1]consoCURRENT!Z33437</f>
        <v>0</v>
      </c>
      <c r="X1441" s="32">
        <f>[1]consoCURRENT!AA33437</f>
        <v>0</v>
      </c>
      <c r="Y1441" s="32">
        <f>[1]consoCURRENT!AB33437</f>
        <v>0</v>
      </c>
      <c r="Z1441" s="32">
        <f>SUM(M1441:Y1441)</f>
        <v>225440.41000000003</v>
      </c>
      <c r="AA1441" s="32">
        <f>D1441-Z1441</f>
        <v>628311.59</v>
      </c>
      <c r="AB1441" s="38">
        <f>Z1441/D1441</f>
        <v>0.26405842680309977</v>
      </c>
      <c r="AC1441" s="33"/>
    </row>
    <row r="1442" spans="1:29" s="34" customFormat="1" ht="18" customHeight="1" x14ac:dyDescent="0.2">
      <c r="A1442" s="37" t="s">
        <v>36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>SUM(M1442:Y1442)</f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37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>SUM(M1443:Y1443)</f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38</v>
      </c>
      <c r="B1444" s="40">
        <f t="shared" ref="B1444:AA1444" si="317">SUM(B1440:B1443)</f>
        <v>920000</v>
      </c>
      <c r="C1444" s="40">
        <f t="shared" si="317"/>
        <v>-66248</v>
      </c>
      <c r="D1444" s="40">
        <f t="shared" si="317"/>
        <v>853752</v>
      </c>
      <c r="E1444" s="40">
        <f t="shared" si="317"/>
        <v>130509.08</v>
      </c>
      <c r="F1444" s="40">
        <f t="shared" si="317"/>
        <v>94931.33</v>
      </c>
      <c r="G1444" s="40">
        <f t="shared" si="317"/>
        <v>0</v>
      </c>
      <c r="H1444" s="40">
        <f t="shared" si="317"/>
        <v>0</v>
      </c>
      <c r="I1444" s="40">
        <f t="shared" si="317"/>
        <v>0</v>
      </c>
      <c r="J1444" s="40">
        <f t="shared" si="317"/>
        <v>0</v>
      </c>
      <c r="K1444" s="40">
        <f t="shared" si="317"/>
        <v>0</v>
      </c>
      <c r="L1444" s="40">
        <f t="shared" si="317"/>
        <v>0</v>
      </c>
      <c r="M1444" s="40">
        <f t="shared" si="317"/>
        <v>0</v>
      </c>
      <c r="N1444" s="40">
        <f t="shared" si="317"/>
        <v>15015.86</v>
      </c>
      <c r="O1444" s="40">
        <f t="shared" si="317"/>
        <v>6125</v>
      </c>
      <c r="P1444" s="40">
        <f t="shared" si="317"/>
        <v>109368.22</v>
      </c>
      <c r="Q1444" s="40">
        <f t="shared" si="317"/>
        <v>48551.5</v>
      </c>
      <c r="R1444" s="40">
        <f t="shared" si="317"/>
        <v>-4734.5</v>
      </c>
      <c r="S1444" s="40">
        <f t="shared" si="317"/>
        <v>51114.33</v>
      </c>
      <c r="T1444" s="40">
        <f t="shared" si="317"/>
        <v>0</v>
      </c>
      <c r="U1444" s="40">
        <f t="shared" si="317"/>
        <v>0</v>
      </c>
      <c r="V1444" s="40">
        <f t="shared" si="317"/>
        <v>0</v>
      </c>
      <c r="W1444" s="40">
        <f t="shared" si="317"/>
        <v>0</v>
      </c>
      <c r="X1444" s="40">
        <f t="shared" si="317"/>
        <v>0</v>
      </c>
      <c r="Y1444" s="40">
        <f t="shared" si="317"/>
        <v>0</v>
      </c>
      <c r="Z1444" s="40">
        <f t="shared" si="317"/>
        <v>225440.41000000003</v>
      </c>
      <c r="AA1444" s="40">
        <f t="shared" si="317"/>
        <v>628311.59</v>
      </c>
      <c r="AB1444" s="41">
        <f>Z1444/D1444</f>
        <v>0.26405842680309977</v>
      </c>
      <c r="AC1444" s="33"/>
    </row>
    <row r="1445" spans="1:29" s="34" customFormat="1" ht="18" customHeight="1" x14ac:dyDescent="0.25">
      <c r="A1445" s="42" t="s">
        <v>39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40</v>
      </c>
      <c r="B1446" s="40">
        <f t="shared" ref="B1446:AA1446" si="318">B1445+B1444</f>
        <v>920000</v>
      </c>
      <c r="C1446" s="40">
        <f t="shared" si="318"/>
        <v>-66248</v>
      </c>
      <c r="D1446" s="40">
        <f t="shared" si="318"/>
        <v>853752</v>
      </c>
      <c r="E1446" s="40">
        <f t="shared" si="318"/>
        <v>130509.08</v>
      </c>
      <c r="F1446" s="40">
        <f t="shared" si="318"/>
        <v>94931.33</v>
      </c>
      <c r="G1446" s="40">
        <f t="shared" si="318"/>
        <v>0</v>
      </c>
      <c r="H1446" s="40">
        <f t="shared" si="318"/>
        <v>0</v>
      </c>
      <c r="I1446" s="40">
        <f t="shared" si="318"/>
        <v>0</v>
      </c>
      <c r="J1446" s="40">
        <f t="shared" si="318"/>
        <v>0</v>
      </c>
      <c r="K1446" s="40">
        <f t="shared" si="318"/>
        <v>0</v>
      </c>
      <c r="L1446" s="40">
        <f t="shared" si="318"/>
        <v>0</v>
      </c>
      <c r="M1446" s="40">
        <f t="shared" si="318"/>
        <v>0</v>
      </c>
      <c r="N1446" s="40">
        <f t="shared" si="318"/>
        <v>15015.86</v>
      </c>
      <c r="O1446" s="40">
        <f t="shared" si="318"/>
        <v>6125</v>
      </c>
      <c r="P1446" s="40">
        <f t="shared" si="318"/>
        <v>109368.22</v>
      </c>
      <c r="Q1446" s="40">
        <f t="shared" si="318"/>
        <v>48551.5</v>
      </c>
      <c r="R1446" s="40">
        <f t="shared" si="318"/>
        <v>-4734.5</v>
      </c>
      <c r="S1446" s="40">
        <f t="shared" si="318"/>
        <v>51114.33</v>
      </c>
      <c r="T1446" s="40">
        <f t="shared" si="318"/>
        <v>0</v>
      </c>
      <c r="U1446" s="40">
        <f t="shared" si="318"/>
        <v>0</v>
      </c>
      <c r="V1446" s="40">
        <f t="shared" si="318"/>
        <v>0</v>
      </c>
      <c r="W1446" s="40">
        <f t="shared" si="318"/>
        <v>0</v>
      </c>
      <c r="X1446" s="40">
        <f t="shared" si="318"/>
        <v>0</v>
      </c>
      <c r="Y1446" s="40">
        <f t="shared" si="318"/>
        <v>0</v>
      </c>
      <c r="Z1446" s="40">
        <f t="shared" si="318"/>
        <v>225440.41000000003</v>
      </c>
      <c r="AA1446" s="40">
        <f t="shared" si="318"/>
        <v>628311.59</v>
      </c>
      <c r="AB1446" s="41">
        <f>Z1446/D1446</f>
        <v>0.26405842680309977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7" t="s">
        <v>47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34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35</v>
      </c>
      <c r="B1451" s="32">
        <f>[1]consoCURRENT!E33650</f>
        <v>792000</v>
      </c>
      <c r="C1451" s="32">
        <f>[1]consoCURRENT!F33650</f>
        <v>-42838.000000000007</v>
      </c>
      <c r="D1451" s="32">
        <f>[1]consoCURRENT!G33650</f>
        <v>749162</v>
      </c>
      <c r="E1451" s="32">
        <f>[1]consoCURRENT!H33650</f>
        <v>180308.95</v>
      </c>
      <c r="F1451" s="32">
        <f>[1]consoCURRENT!I33650</f>
        <v>97612</v>
      </c>
      <c r="G1451" s="32">
        <f>[1]consoCURRENT!J33650</f>
        <v>0</v>
      </c>
      <c r="H1451" s="32">
        <f>[1]consoCURRENT!K33650</f>
        <v>0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15060.23</v>
      </c>
      <c r="O1451" s="32">
        <f>[1]consoCURRENT!R33650</f>
        <v>84454.43</v>
      </c>
      <c r="P1451" s="32">
        <f>[1]consoCURRENT!S33650</f>
        <v>80794.290000000008</v>
      </c>
      <c r="Q1451" s="32">
        <f>[1]consoCURRENT!T33650</f>
        <v>31050</v>
      </c>
      <c r="R1451" s="32">
        <f>[1]consoCURRENT!U33650</f>
        <v>30531</v>
      </c>
      <c r="S1451" s="32">
        <f>[1]consoCURRENT!V33650</f>
        <v>36031</v>
      </c>
      <c r="T1451" s="32">
        <f>[1]consoCURRENT!W33650</f>
        <v>0</v>
      </c>
      <c r="U1451" s="32">
        <f>[1]consoCURRENT!X33650</f>
        <v>0</v>
      </c>
      <c r="V1451" s="32">
        <f>[1]consoCURRENT!Y33650</f>
        <v>0</v>
      </c>
      <c r="W1451" s="32">
        <f>[1]consoCURRENT!Z33650</f>
        <v>0</v>
      </c>
      <c r="X1451" s="32">
        <f>[1]consoCURRENT!AA33650</f>
        <v>0</v>
      </c>
      <c r="Y1451" s="32">
        <f>[1]consoCURRENT!AB33650</f>
        <v>0</v>
      </c>
      <c r="Z1451" s="32">
        <f>SUM(M1451:Y1451)</f>
        <v>277920.95</v>
      </c>
      <c r="AA1451" s="32">
        <f>D1451-Z1451</f>
        <v>471241.05</v>
      </c>
      <c r="AB1451" s="38">
        <f>Z1451/D1451</f>
        <v>0.37097577026063788</v>
      </c>
      <c r="AC1451" s="33"/>
    </row>
    <row r="1452" spans="1:29" s="34" customFormat="1" ht="18" customHeight="1" x14ac:dyDescent="0.2">
      <c r="A1452" s="37" t="s">
        <v>36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>SUM(M1452:Y1452)</f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37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>SUM(M1453:Y1453)</f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38</v>
      </c>
      <c r="B1454" s="40">
        <f t="shared" ref="B1454:AA1454" si="319">SUM(B1450:B1453)</f>
        <v>792000</v>
      </c>
      <c r="C1454" s="40">
        <f t="shared" si="319"/>
        <v>-42838.000000000007</v>
      </c>
      <c r="D1454" s="40">
        <f t="shared" si="319"/>
        <v>749162</v>
      </c>
      <c r="E1454" s="40">
        <f t="shared" si="319"/>
        <v>180308.95</v>
      </c>
      <c r="F1454" s="40">
        <f t="shared" si="319"/>
        <v>97612</v>
      </c>
      <c r="G1454" s="40">
        <f t="shared" si="319"/>
        <v>0</v>
      </c>
      <c r="H1454" s="40">
        <f t="shared" si="319"/>
        <v>0</v>
      </c>
      <c r="I1454" s="40">
        <f t="shared" si="319"/>
        <v>0</v>
      </c>
      <c r="J1454" s="40">
        <f t="shared" si="319"/>
        <v>0</v>
      </c>
      <c r="K1454" s="40">
        <f t="shared" si="319"/>
        <v>0</v>
      </c>
      <c r="L1454" s="40">
        <f t="shared" si="319"/>
        <v>0</v>
      </c>
      <c r="M1454" s="40">
        <f t="shared" si="319"/>
        <v>0</v>
      </c>
      <c r="N1454" s="40">
        <f t="shared" si="319"/>
        <v>15060.23</v>
      </c>
      <c r="O1454" s="40">
        <f t="shared" si="319"/>
        <v>84454.43</v>
      </c>
      <c r="P1454" s="40">
        <f t="shared" si="319"/>
        <v>80794.290000000008</v>
      </c>
      <c r="Q1454" s="40">
        <f t="shared" si="319"/>
        <v>31050</v>
      </c>
      <c r="R1454" s="40">
        <f t="shared" si="319"/>
        <v>30531</v>
      </c>
      <c r="S1454" s="40">
        <f t="shared" si="319"/>
        <v>36031</v>
      </c>
      <c r="T1454" s="40">
        <f t="shared" si="319"/>
        <v>0</v>
      </c>
      <c r="U1454" s="40">
        <f t="shared" si="319"/>
        <v>0</v>
      </c>
      <c r="V1454" s="40">
        <f t="shared" si="319"/>
        <v>0</v>
      </c>
      <c r="W1454" s="40">
        <f t="shared" si="319"/>
        <v>0</v>
      </c>
      <c r="X1454" s="40">
        <f t="shared" si="319"/>
        <v>0</v>
      </c>
      <c r="Y1454" s="40">
        <f t="shared" si="319"/>
        <v>0</v>
      </c>
      <c r="Z1454" s="40">
        <f t="shared" si="319"/>
        <v>277920.95</v>
      </c>
      <c r="AA1454" s="40">
        <f t="shared" si="319"/>
        <v>471241.05</v>
      </c>
      <c r="AB1454" s="41">
        <f>Z1454/D1454</f>
        <v>0.37097577026063788</v>
      </c>
      <c r="AC1454" s="33"/>
    </row>
    <row r="1455" spans="1:29" s="34" customFormat="1" ht="18" customHeight="1" x14ac:dyDescent="0.25">
      <c r="A1455" s="42" t="s">
        <v>39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40</v>
      </c>
      <c r="B1456" s="40">
        <f t="shared" ref="B1456:AA1456" si="320">B1455+B1454</f>
        <v>792000</v>
      </c>
      <c r="C1456" s="40">
        <f t="shared" si="320"/>
        <v>-42838.000000000007</v>
      </c>
      <c r="D1456" s="40">
        <f t="shared" si="320"/>
        <v>749162</v>
      </c>
      <c r="E1456" s="40">
        <f t="shared" si="320"/>
        <v>180308.95</v>
      </c>
      <c r="F1456" s="40">
        <f t="shared" si="320"/>
        <v>97612</v>
      </c>
      <c r="G1456" s="40">
        <f t="shared" si="320"/>
        <v>0</v>
      </c>
      <c r="H1456" s="40">
        <f t="shared" si="320"/>
        <v>0</v>
      </c>
      <c r="I1456" s="40">
        <f t="shared" si="320"/>
        <v>0</v>
      </c>
      <c r="J1456" s="40">
        <f t="shared" si="320"/>
        <v>0</v>
      </c>
      <c r="K1456" s="40">
        <f t="shared" si="320"/>
        <v>0</v>
      </c>
      <c r="L1456" s="40">
        <f t="shared" si="320"/>
        <v>0</v>
      </c>
      <c r="M1456" s="40">
        <f t="shared" si="320"/>
        <v>0</v>
      </c>
      <c r="N1456" s="40">
        <f t="shared" si="320"/>
        <v>15060.23</v>
      </c>
      <c r="O1456" s="40">
        <f t="shared" si="320"/>
        <v>84454.43</v>
      </c>
      <c r="P1456" s="40">
        <f t="shared" si="320"/>
        <v>80794.290000000008</v>
      </c>
      <c r="Q1456" s="40">
        <f t="shared" si="320"/>
        <v>31050</v>
      </c>
      <c r="R1456" s="40">
        <f t="shared" si="320"/>
        <v>30531</v>
      </c>
      <c r="S1456" s="40">
        <f t="shared" si="320"/>
        <v>36031</v>
      </c>
      <c r="T1456" s="40">
        <f t="shared" si="320"/>
        <v>0</v>
      </c>
      <c r="U1456" s="40">
        <f t="shared" si="320"/>
        <v>0</v>
      </c>
      <c r="V1456" s="40">
        <f t="shared" si="320"/>
        <v>0</v>
      </c>
      <c r="W1456" s="40">
        <f t="shared" si="320"/>
        <v>0</v>
      </c>
      <c r="X1456" s="40">
        <f t="shared" si="320"/>
        <v>0</v>
      </c>
      <c r="Y1456" s="40">
        <f t="shared" si="320"/>
        <v>0</v>
      </c>
      <c r="Z1456" s="40">
        <f t="shared" si="320"/>
        <v>277920.95</v>
      </c>
      <c r="AA1456" s="40">
        <f t="shared" si="320"/>
        <v>471241.05</v>
      </c>
      <c r="AB1456" s="41">
        <f>Z1456/D1456</f>
        <v>0.37097577026063788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7" t="s">
        <v>48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34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35</v>
      </c>
      <c r="B1461" s="32">
        <f>[1]consoCURRENT!E33863</f>
        <v>687000</v>
      </c>
      <c r="C1461" s="32">
        <f>[1]consoCURRENT!F33863</f>
        <v>-154809</v>
      </c>
      <c r="D1461" s="32">
        <f>[1]consoCURRENT!G33863</f>
        <v>532191</v>
      </c>
      <c r="E1461" s="32">
        <f>[1]consoCURRENT!H33863</f>
        <v>43440</v>
      </c>
      <c r="F1461" s="32">
        <f>[1]consoCURRENT!I33863</f>
        <v>33509.440000000002</v>
      </c>
      <c r="G1461" s="32">
        <f>[1]consoCURRENT!J33863</f>
        <v>0</v>
      </c>
      <c r="H1461" s="32">
        <f>[1]consoCURRENT!K33863</f>
        <v>0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10000</v>
      </c>
      <c r="O1461" s="32">
        <f>[1]consoCURRENT!R33863</f>
        <v>0</v>
      </c>
      <c r="P1461" s="32">
        <f>[1]consoCURRENT!S33863</f>
        <v>33440</v>
      </c>
      <c r="Q1461" s="32">
        <f>[1]consoCURRENT!T33863</f>
        <v>0</v>
      </c>
      <c r="R1461" s="32">
        <f>[1]consoCURRENT!U33863</f>
        <v>12639.92</v>
      </c>
      <c r="S1461" s="32">
        <f>[1]consoCURRENT!V33863</f>
        <v>20869.52</v>
      </c>
      <c r="T1461" s="32">
        <f>[1]consoCURRENT!W33863</f>
        <v>0</v>
      </c>
      <c r="U1461" s="32">
        <f>[1]consoCURRENT!X33863</f>
        <v>0</v>
      </c>
      <c r="V1461" s="32">
        <f>[1]consoCURRENT!Y33863</f>
        <v>0</v>
      </c>
      <c r="W1461" s="32">
        <f>[1]consoCURRENT!Z33863</f>
        <v>0</v>
      </c>
      <c r="X1461" s="32">
        <f>[1]consoCURRENT!AA33863</f>
        <v>0</v>
      </c>
      <c r="Y1461" s="32">
        <f>[1]consoCURRENT!AB33863</f>
        <v>0</v>
      </c>
      <c r="Z1461" s="32">
        <f>SUM(M1461:Y1461)</f>
        <v>76949.440000000002</v>
      </c>
      <c r="AA1461" s="32">
        <f>D1461-Z1461</f>
        <v>455241.56</v>
      </c>
      <c r="AB1461" s="38">
        <f>Z1461/D1461</f>
        <v>0.1445898934780934</v>
      </c>
      <c r="AC1461" s="33"/>
    </row>
    <row r="1462" spans="1:29" s="34" customFormat="1" ht="18" customHeight="1" x14ac:dyDescent="0.2">
      <c r="A1462" s="37" t="s">
        <v>36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>SUM(M1462:Y1462)</f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37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>SUM(M1463:Y1463)</f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38</v>
      </c>
      <c r="B1464" s="40">
        <f t="shared" ref="B1464:AA1464" si="321">SUM(B1460:B1463)</f>
        <v>687000</v>
      </c>
      <c r="C1464" s="40">
        <f t="shared" si="321"/>
        <v>-154809</v>
      </c>
      <c r="D1464" s="40">
        <f t="shared" si="321"/>
        <v>532191</v>
      </c>
      <c r="E1464" s="40">
        <f t="shared" si="321"/>
        <v>43440</v>
      </c>
      <c r="F1464" s="40">
        <f t="shared" si="321"/>
        <v>33509.440000000002</v>
      </c>
      <c r="G1464" s="40">
        <f t="shared" si="321"/>
        <v>0</v>
      </c>
      <c r="H1464" s="40">
        <f t="shared" si="321"/>
        <v>0</v>
      </c>
      <c r="I1464" s="40">
        <f t="shared" si="321"/>
        <v>0</v>
      </c>
      <c r="J1464" s="40">
        <f t="shared" si="321"/>
        <v>0</v>
      </c>
      <c r="K1464" s="40">
        <f t="shared" si="321"/>
        <v>0</v>
      </c>
      <c r="L1464" s="40">
        <f t="shared" si="321"/>
        <v>0</v>
      </c>
      <c r="M1464" s="40">
        <f t="shared" si="321"/>
        <v>0</v>
      </c>
      <c r="N1464" s="40">
        <f t="shared" si="321"/>
        <v>10000</v>
      </c>
      <c r="O1464" s="40">
        <f t="shared" si="321"/>
        <v>0</v>
      </c>
      <c r="P1464" s="40">
        <f t="shared" si="321"/>
        <v>33440</v>
      </c>
      <c r="Q1464" s="40">
        <f t="shared" si="321"/>
        <v>0</v>
      </c>
      <c r="R1464" s="40">
        <f t="shared" si="321"/>
        <v>12639.92</v>
      </c>
      <c r="S1464" s="40">
        <f t="shared" si="321"/>
        <v>20869.52</v>
      </c>
      <c r="T1464" s="40">
        <f t="shared" si="321"/>
        <v>0</v>
      </c>
      <c r="U1464" s="40">
        <f t="shared" si="321"/>
        <v>0</v>
      </c>
      <c r="V1464" s="40">
        <f t="shared" si="321"/>
        <v>0</v>
      </c>
      <c r="W1464" s="40">
        <f t="shared" si="321"/>
        <v>0</v>
      </c>
      <c r="X1464" s="40">
        <f t="shared" si="321"/>
        <v>0</v>
      </c>
      <c r="Y1464" s="40">
        <f t="shared" si="321"/>
        <v>0</v>
      </c>
      <c r="Z1464" s="40">
        <f t="shared" si="321"/>
        <v>76949.440000000002</v>
      </c>
      <c r="AA1464" s="40">
        <f t="shared" si="321"/>
        <v>455241.56</v>
      </c>
      <c r="AB1464" s="41">
        <f>Z1464/D1464</f>
        <v>0.1445898934780934</v>
      </c>
      <c r="AC1464" s="33"/>
    </row>
    <row r="1465" spans="1:29" s="34" customFormat="1" ht="18" customHeight="1" x14ac:dyDescent="0.25">
      <c r="A1465" s="42" t="s">
        <v>39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40</v>
      </c>
      <c r="B1466" s="40">
        <f t="shared" ref="B1466:AA1466" si="322">B1465+B1464</f>
        <v>687000</v>
      </c>
      <c r="C1466" s="40">
        <f t="shared" si="322"/>
        <v>-154809</v>
      </c>
      <c r="D1466" s="40">
        <f t="shared" si="322"/>
        <v>532191</v>
      </c>
      <c r="E1466" s="40">
        <f t="shared" si="322"/>
        <v>43440</v>
      </c>
      <c r="F1466" s="40">
        <f t="shared" si="322"/>
        <v>33509.440000000002</v>
      </c>
      <c r="G1466" s="40">
        <f t="shared" si="322"/>
        <v>0</v>
      </c>
      <c r="H1466" s="40">
        <f t="shared" si="322"/>
        <v>0</v>
      </c>
      <c r="I1466" s="40">
        <f t="shared" si="322"/>
        <v>0</v>
      </c>
      <c r="J1466" s="40">
        <f t="shared" si="322"/>
        <v>0</v>
      </c>
      <c r="K1466" s="40">
        <f t="shared" si="322"/>
        <v>0</v>
      </c>
      <c r="L1466" s="40">
        <f t="shared" si="322"/>
        <v>0</v>
      </c>
      <c r="M1466" s="40">
        <f t="shared" si="322"/>
        <v>0</v>
      </c>
      <c r="N1466" s="40">
        <f t="shared" si="322"/>
        <v>10000</v>
      </c>
      <c r="O1466" s="40">
        <f t="shared" si="322"/>
        <v>0</v>
      </c>
      <c r="P1466" s="40">
        <f t="shared" si="322"/>
        <v>33440</v>
      </c>
      <c r="Q1466" s="40">
        <f t="shared" si="322"/>
        <v>0</v>
      </c>
      <c r="R1466" s="40">
        <f t="shared" si="322"/>
        <v>12639.92</v>
      </c>
      <c r="S1466" s="40">
        <f t="shared" si="322"/>
        <v>20869.52</v>
      </c>
      <c r="T1466" s="40">
        <f t="shared" si="322"/>
        <v>0</v>
      </c>
      <c r="U1466" s="40">
        <f t="shared" si="322"/>
        <v>0</v>
      </c>
      <c r="V1466" s="40">
        <f t="shared" si="322"/>
        <v>0</v>
      </c>
      <c r="W1466" s="40">
        <f t="shared" si="322"/>
        <v>0</v>
      </c>
      <c r="X1466" s="40">
        <f t="shared" si="322"/>
        <v>0</v>
      </c>
      <c r="Y1466" s="40">
        <f t="shared" si="322"/>
        <v>0</v>
      </c>
      <c r="Z1466" s="40">
        <f t="shared" si="322"/>
        <v>76949.440000000002</v>
      </c>
      <c r="AA1466" s="40">
        <f t="shared" si="322"/>
        <v>455241.56</v>
      </c>
      <c r="AB1466" s="41">
        <f>Z1466/D1466</f>
        <v>0.1445898934780934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7" t="s">
        <v>49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34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35</v>
      </c>
      <c r="B1471" s="32">
        <f>[1]consoCURRENT!E34076</f>
        <v>771000</v>
      </c>
      <c r="C1471" s="32">
        <f>[1]consoCURRENT!F34076</f>
        <v>-77000</v>
      </c>
      <c r="D1471" s="32">
        <f>[1]consoCURRENT!G34076</f>
        <v>694000</v>
      </c>
      <c r="E1471" s="32">
        <f>[1]consoCURRENT!H34076</f>
        <v>180034.93</v>
      </c>
      <c r="F1471" s="32">
        <f>[1]consoCURRENT!I34076</f>
        <v>94659</v>
      </c>
      <c r="G1471" s="32">
        <f>[1]consoCURRENT!J34076</f>
        <v>0</v>
      </c>
      <c r="H1471" s="32">
        <f>[1]consoCURRENT!K34076</f>
        <v>0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0</v>
      </c>
      <c r="O1471" s="32">
        <f>[1]consoCURRENT!R34076</f>
        <v>121085.36</v>
      </c>
      <c r="P1471" s="32">
        <f>[1]consoCURRENT!S34076</f>
        <v>58949.57</v>
      </c>
      <c r="Q1471" s="32">
        <f>[1]consoCURRENT!T34076</f>
        <v>15265.5</v>
      </c>
      <c r="R1471" s="32">
        <f>[1]consoCURRENT!U34076</f>
        <v>25265.5</v>
      </c>
      <c r="S1471" s="32">
        <f>[1]consoCURRENT!V34076</f>
        <v>54128</v>
      </c>
      <c r="T1471" s="32">
        <f>[1]consoCURRENT!W34076</f>
        <v>0</v>
      </c>
      <c r="U1471" s="32">
        <f>[1]consoCURRENT!X34076</f>
        <v>0</v>
      </c>
      <c r="V1471" s="32">
        <f>[1]consoCURRENT!Y34076</f>
        <v>0</v>
      </c>
      <c r="W1471" s="32">
        <f>[1]consoCURRENT!Z34076</f>
        <v>0</v>
      </c>
      <c r="X1471" s="32">
        <f>[1]consoCURRENT!AA34076</f>
        <v>0</v>
      </c>
      <c r="Y1471" s="32">
        <f>[1]consoCURRENT!AB34076</f>
        <v>0</v>
      </c>
      <c r="Z1471" s="32">
        <f>SUM(M1471:Y1471)</f>
        <v>274693.93</v>
      </c>
      <c r="AA1471" s="32">
        <f>D1471-Z1471</f>
        <v>419306.07</v>
      </c>
      <c r="AB1471" s="38">
        <f>Z1471/D1471</f>
        <v>0.39581257925072044</v>
      </c>
      <c r="AC1471" s="33"/>
    </row>
    <row r="1472" spans="1:29" s="34" customFormat="1" ht="18" customHeight="1" x14ac:dyDescent="0.2">
      <c r="A1472" s="37" t="s">
        <v>36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>SUM(M1472:Y1472)</f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37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>SUM(M1473:Y1473)</f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38</v>
      </c>
      <c r="B1474" s="40">
        <f t="shared" ref="B1474:AA1474" si="323">SUM(B1470:B1473)</f>
        <v>771000</v>
      </c>
      <c r="C1474" s="40">
        <f t="shared" si="323"/>
        <v>-77000</v>
      </c>
      <c r="D1474" s="40">
        <f t="shared" si="323"/>
        <v>694000</v>
      </c>
      <c r="E1474" s="40">
        <f t="shared" si="323"/>
        <v>180034.93</v>
      </c>
      <c r="F1474" s="40">
        <f t="shared" si="323"/>
        <v>94659</v>
      </c>
      <c r="G1474" s="40">
        <f t="shared" si="323"/>
        <v>0</v>
      </c>
      <c r="H1474" s="40">
        <f t="shared" si="323"/>
        <v>0</v>
      </c>
      <c r="I1474" s="40">
        <f t="shared" si="323"/>
        <v>0</v>
      </c>
      <c r="J1474" s="40">
        <f t="shared" si="323"/>
        <v>0</v>
      </c>
      <c r="K1474" s="40">
        <f t="shared" si="323"/>
        <v>0</v>
      </c>
      <c r="L1474" s="40">
        <f t="shared" si="323"/>
        <v>0</v>
      </c>
      <c r="M1474" s="40">
        <f t="shared" si="323"/>
        <v>0</v>
      </c>
      <c r="N1474" s="40">
        <f t="shared" si="323"/>
        <v>0</v>
      </c>
      <c r="O1474" s="40">
        <f t="shared" si="323"/>
        <v>121085.36</v>
      </c>
      <c r="P1474" s="40">
        <f t="shared" si="323"/>
        <v>58949.57</v>
      </c>
      <c r="Q1474" s="40">
        <f t="shared" si="323"/>
        <v>15265.5</v>
      </c>
      <c r="R1474" s="40">
        <f t="shared" si="323"/>
        <v>25265.5</v>
      </c>
      <c r="S1474" s="40">
        <f t="shared" si="323"/>
        <v>54128</v>
      </c>
      <c r="T1474" s="40">
        <f t="shared" si="323"/>
        <v>0</v>
      </c>
      <c r="U1474" s="40">
        <f t="shared" si="323"/>
        <v>0</v>
      </c>
      <c r="V1474" s="40">
        <f t="shared" si="323"/>
        <v>0</v>
      </c>
      <c r="W1474" s="40">
        <f t="shared" si="323"/>
        <v>0</v>
      </c>
      <c r="X1474" s="40">
        <f t="shared" si="323"/>
        <v>0</v>
      </c>
      <c r="Y1474" s="40">
        <f t="shared" si="323"/>
        <v>0</v>
      </c>
      <c r="Z1474" s="40">
        <f t="shared" si="323"/>
        <v>274693.93</v>
      </c>
      <c r="AA1474" s="40">
        <f t="shared" si="323"/>
        <v>419306.07</v>
      </c>
      <c r="AB1474" s="41">
        <f>Z1474/D1474</f>
        <v>0.39581257925072044</v>
      </c>
      <c r="AC1474" s="33"/>
    </row>
    <row r="1475" spans="1:29" s="34" customFormat="1" ht="18" customHeight="1" x14ac:dyDescent="0.25">
      <c r="A1475" s="42" t="s">
        <v>39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40</v>
      </c>
      <c r="B1476" s="40">
        <f t="shared" ref="B1476:AA1476" si="324">B1475+B1474</f>
        <v>771000</v>
      </c>
      <c r="C1476" s="40">
        <f t="shared" si="324"/>
        <v>-77000</v>
      </c>
      <c r="D1476" s="40">
        <f t="shared" si="324"/>
        <v>694000</v>
      </c>
      <c r="E1476" s="40">
        <f t="shared" si="324"/>
        <v>180034.93</v>
      </c>
      <c r="F1476" s="40">
        <f t="shared" si="324"/>
        <v>94659</v>
      </c>
      <c r="G1476" s="40">
        <f t="shared" si="324"/>
        <v>0</v>
      </c>
      <c r="H1476" s="40">
        <f t="shared" si="324"/>
        <v>0</v>
      </c>
      <c r="I1476" s="40">
        <f t="shared" si="324"/>
        <v>0</v>
      </c>
      <c r="J1476" s="40">
        <f t="shared" si="324"/>
        <v>0</v>
      </c>
      <c r="K1476" s="40">
        <f t="shared" si="324"/>
        <v>0</v>
      </c>
      <c r="L1476" s="40">
        <f t="shared" si="324"/>
        <v>0</v>
      </c>
      <c r="M1476" s="40">
        <f t="shared" si="324"/>
        <v>0</v>
      </c>
      <c r="N1476" s="40">
        <f t="shared" si="324"/>
        <v>0</v>
      </c>
      <c r="O1476" s="40">
        <f t="shared" si="324"/>
        <v>121085.36</v>
      </c>
      <c r="P1476" s="40">
        <f t="shared" si="324"/>
        <v>58949.57</v>
      </c>
      <c r="Q1476" s="40">
        <f t="shared" si="324"/>
        <v>15265.5</v>
      </c>
      <c r="R1476" s="40">
        <f t="shared" si="324"/>
        <v>25265.5</v>
      </c>
      <c r="S1476" s="40">
        <f t="shared" si="324"/>
        <v>54128</v>
      </c>
      <c r="T1476" s="40">
        <f t="shared" si="324"/>
        <v>0</v>
      </c>
      <c r="U1476" s="40">
        <f t="shared" si="324"/>
        <v>0</v>
      </c>
      <c r="V1476" s="40">
        <f t="shared" si="324"/>
        <v>0</v>
      </c>
      <c r="W1476" s="40">
        <f t="shared" si="324"/>
        <v>0</v>
      </c>
      <c r="X1476" s="40">
        <f t="shared" si="324"/>
        <v>0</v>
      </c>
      <c r="Y1476" s="40">
        <f t="shared" si="324"/>
        <v>0</v>
      </c>
      <c r="Z1476" s="40">
        <f t="shared" si="324"/>
        <v>274693.93</v>
      </c>
      <c r="AA1476" s="40">
        <f t="shared" si="324"/>
        <v>419306.07</v>
      </c>
      <c r="AB1476" s="41">
        <f>Z1476/D1476</f>
        <v>0.39581257925072044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7" t="s">
        <v>50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34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35</v>
      </c>
      <c r="B1481" s="32">
        <f>[1]consoCURRENT!E34289</f>
        <v>915000</v>
      </c>
      <c r="C1481" s="32">
        <f>[1]consoCURRENT!F34289</f>
        <v>-141000</v>
      </c>
      <c r="D1481" s="32">
        <f>[1]consoCURRENT!G34289</f>
        <v>774000</v>
      </c>
      <c r="E1481" s="32">
        <f>[1]consoCURRENT!H34289</f>
        <v>252481.3</v>
      </c>
      <c r="F1481" s="32">
        <f>[1]consoCURRENT!I34289</f>
        <v>131711.16</v>
      </c>
      <c r="G1481" s="32">
        <f>[1]consoCURRENT!J34289</f>
        <v>0</v>
      </c>
      <c r="H1481" s="32">
        <f>[1]consoCURRENT!K34289</f>
        <v>0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14892.55</v>
      </c>
      <c r="O1481" s="32">
        <f>[1]consoCURRENT!R34289</f>
        <v>59691.880000000005</v>
      </c>
      <c r="P1481" s="32">
        <f>[1]consoCURRENT!S34289</f>
        <v>177896.87</v>
      </c>
      <c r="Q1481" s="32">
        <f>[1]consoCURRENT!T34289</f>
        <v>28388.66</v>
      </c>
      <c r="R1481" s="32">
        <f>[1]consoCURRENT!U34289</f>
        <v>40531</v>
      </c>
      <c r="S1481" s="32">
        <f>[1]consoCURRENT!V34289</f>
        <v>62791.5</v>
      </c>
      <c r="T1481" s="32">
        <f>[1]consoCURRENT!W34289</f>
        <v>0</v>
      </c>
      <c r="U1481" s="32">
        <f>[1]consoCURRENT!X34289</f>
        <v>0</v>
      </c>
      <c r="V1481" s="32">
        <f>[1]consoCURRENT!Y34289</f>
        <v>0</v>
      </c>
      <c r="W1481" s="32">
        <f>[1]consoCURRENT!Z34289</f>
        <v>0</v>
      </c>
      <c r="X1481" s="32">
        <f>[1]consoCURRENT!AA34289</f>
        <v>0</v>
      </c>
      <c r="Y1481" s="32">
        <f>[1]consoCURRENT!AB34289</f>
        <v>0</v>
      </c>
      <c r="Z1481" s="32">
        <f>SUM(M1481:Y1481)</f>
        <v>384192.45999999996</v>
      </c>
      <c r="AA1481" s="32">
        <f>D1481-Z1481</f>
        <v>389807.54000000004</v>
      </c>
      <c r="AB1481" s="38">
        <f>Z1481/D1481</f>
        <v>0.49637268733850126</v>
      </c>
      <c r="AC1481" s="33"/>
    </row>
    <row r="1482" spans="1:29" s="34" customFormat="1" ht="18" customHeight="1" x14ac:dyDescent="0.2">
      <c r="A1482" s="37" t="s">
        <v>36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>SUM(M1482:Y1482)</f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37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>SUM(M1483:Y1483)</f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38</v>
      </c>
      <c r="B1484" s="40">
        <f t="shared" ref="B1484:AA1484" si="325">SUM(B1480:B1483)</f>
        <v>915000</v>
      </c>
      <c r="C1484" s="40">
        <f t="shared" si="325"/>
        <v>-141000</v>
      </c>
      <c r="D1484" s="40">
        <f t="shared" si="325"/>
        <v>774000</v>
      </c>
      <c r="E1484" s="40">
        <f t="shared" si="325"/>
        <v>252481.3</v>
      </c>
      <c r="F1484" s="40">
        <f t="shared" si="325"/>
        <v>131711.16</v>
      </c>
      <c r="G1484" s="40">
        <f t="shared" si="325"/>
        <v>0</v>
      </c>
      <c r="H1484" s="40">
        <f t="shared" si="325"/>
        <v>0</v>
      </c>
      <c r="I1484" s="40">
        <f t="shared" si="325"/>
        <v>0</v>
      </c>
      <c r="J1484" s="40">
        <f t="shared" si="325"/>
        <v>0</v>
      </c>
      <c r="K1484" s="40">
        <f t="shared" si="325"/>
        <v>0</v>
      </c>
      <c r="L1484" s="40">
        <f t="shared" si="325"/>
        <v>0</v>
      </c>
      <c r="M1484" s="40">
        <f t="shared" si="325"/>
        <v>0</v>
      </c>
      <c r="N1484" s="40">
        <f t="shared" si="325"/>
        <v>14892.55</v>
      </c>
      <c r="O1484" s="40">
        <f t="shared" si="325"/>
        <v>59691.880000000005</v>
      </c>
      <c r="P1484" s="40">
        <f t="shared" si="325"/>
        <v>177896.87</v>
      </c>
      <c r="Q1484" s="40">
        <f t="shared" si="325"/>
        <v>28388.66</v>
      </c>
      <c r="R1484" s="40">
        <f t="shared" si="325"/>
        <v>40531</v>
      </c>
      <c r="S1484" s="40">
        <f t="shared" si="325"/>
        <v>62791.5</v>
      </c>
      <c r="T1484" s="40">
        <f t="shared" si="325"/>
        <v>0</v>
      </c>
      <c r="U1484" s="40">
        <f t="shared" si="325"/>
        <v>0</v>
      </c>
      <c r="V1484" s="40">
        <f t="shared" si="325"/>
        <v>0</v>
      </c>
      <c r="W1484" s="40">
        <f t="shared" si="325"/>
        <v>0</v>
      </c>
      <c r="X1484" s="40">
        <f t="shared" si="325"/>
        <v>0</v>
      </c>
      <c r="Y1484" s="40">
        <f t="shared" si="325"/>
        <v>0</v>
      </c>
      <c r="Z1484" s="40">
        <f t="shared" si="325"/>
        <v>384192.45999999996</v>
      </c>
      <c r="AA1484" s="40">
        <f t="shared" si="325"/>
        <v>389807.54000000004</v>
      </c>
      <c r="AB1484" s="41">
        <f>Z1484/D1484</f>
        <v>0.49637268733850126</v>
      </c>
      <c r="AC1484" s="33"/>
    </row>
    <row r="1485" spans="1:29" s="34" customFormat="1" ht="18" customHeight="1" x14ac:dyDescent="0.25">
      <c r="A1485" s="42" t="s">
        <v>39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40</v>
      </c>
      <c r="B1486" s="40">
        <f t="shared" ref="B1486:AA1486" si="326">B1485+B1484</f>
        <v>915000</v>
      </c>
      <c r="C1486" s="40">
        <f t="shared" si="326"/>
        <v>-141000</v>
      </c>
      <c r="D1486" s="40">
        <f t="shared" si="326"/>
        <v>774000</v>
      </c>
      <c r="E1486" s="40">
        <f t="shared" si="326"/>
        <v>252481.3</v>
      </c>
      <c r="F1486" s="40">
        <f t="shared" si="326"/>
        <v>131711.16</v>
      </c>
      <c r="G1486" s="40">
        <f t="shared" si="326"/>
        <v>0</v>
      </c>
      <c r="H1486" s="40">
        <f t="shared" si="326"/>
        <v>0</v>
      </c>
      <c r="I1486" s="40">
        <f t="shared" si="326"/>
        <v>0</v>
      </c>
      <c r="J1486" s="40">
        <f t="shared" si="326"/>
        <v>0</v>
      </c>
      <c r="K1486" s="40">
        <f t="shared" si="326"/>
        <v>0</v>
      </c>
      <c r="L1486" s="40">
        <f t="shared" si="326"/>
        <v>0</v>
      </c>
      <c r="M1486" s="40">
        <f t="shared" si="326"/>
        <v>0</v>
      </c>
      <c r="N1486" s="40">
        <f t="shared" si="326"/>
        <v>14892.55</v>
      </c>
      <c r="O1486" s="40">
        <f t="shared" si="326"/>
        <v>59691.880000000005</v>
      </c>
      <c r="P1486" s="40">
        <f t="shared" si="326"/>
        <v>177896.87</v>
      </c>
      <c r="Q1486" s="40">
        <f t="shared" si="326"/>
        <v>28388.66</v>
      </c>
      <c r="R1486" s="40">
        <f t="shared" si="326"/>
        <v>40531</v>
      </c>
      <c r="S1486" s="40">
        <f t="shared" si="326"/>
        <v>62791.5</v>
      </c>
      <c r="T1486" s="40">
        <f t="shared" si="326"/>
        <v>0</v>
      </c>
      <c r="U1486" s="40">
        <f t="shared" si="326"/>
        <v>0</v>
      </c>
      <c r="V1486" s="40">
        <f t="shared" si="326"/>
        <v>0</v>
      </c>
      <c r="W1486" s="40">
        <f t="shared" si="326"/>
        <v>0</v>
      </c>
      <c r="X1486" s="40">
        <f t="shared" si="326"/>
        <v>0</v>
      </c>
      <c r="Y1486" s="40">
        <f t="shared" si="326"/>
        <v>0</v>
      </c>
      <c r="Z1486" s="40">
        <f t="shared" si="326"/>
        <v>384192.45999999996</v>
      </c>
      <c r="AA1486" s="40">
        <f t="shared" si="326"/>
        <v>389807.54000000004</v>
      </c>
      <c r="AB1486" s="41">
        <f>Z1486/D1486</f>
        <v>0.49637268733850126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7" t="s">
        <v>51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34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35</v>
      </c>
      <c r="B1491" s="32">
        <f>[1]consoCURRENT!E34502</f>
        <v>943000</v>
      </c>
      <c r="C1491" s="32">
        <f>[1]consoCURRENT!F34502</f>
        <v>-94000</v>
      </c>
      <c r="D1491" s="32">
        <f>[1]consoCURRENT!G34502</f>
        <v>849000</v>
      </c>
      <c r="E1491" s="32">
        <f>[1]consoCURRENT!H34502</f>
        <v>290655.75</v>
      </c>
      <c r="F1491" s="32">
        <f>[1]consoCURRENT!I34502</f>
        <v>75973.23000000001</v>
      </c>
      <c r="G1491" s="32">
        <f>[1]consoCURRENT!J34502</f>
        <v>0</v>
      </c>
      <c r="H1491" s="32">
        <f>[1]consoCURRENT!K34502</f>
        <v>0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91670.3</v>
      </c>
      <c r="O1491" s="32">
        <f>[1]consoCURRENT!R34502</f>
        <v>76731.72</v>
      </c>
      <c r="P1491" s="32">
        <f>[1]consoCURRENT!S34502</f>
        <v>122253.73</v>
      </c>
      <c r="Q1491" s="32">
        <f>[1]consoCURRENT!T34502</f>
        <v>99674.23000000001</v>
      </c>
      <c r="R1491" s="32">
        <f>[1]consoCURRENT!U34502</f>
        <v>-23701</v>
      </c>
      <c r="S1491" s="32">
        <f>[1]consoCURRENT!V34502</f>
        <v>0</v>
      </c>
      <c r="T1491" s="32">
        <f>[1]consoCURRENT!W34502</f>
        <v>0</v>
      </c>
      <c r="U1491" s="32">
        <f>[1]consoCURRENT!X34502</f>
        <v>0</v>
      </c>
      <c r="V1491" s="32">
        <f>[1]consoCURRENT!Y34502</f>
        <v>0</v>
      </c>
      <c r="W1491" s="32">
        <f>[1]consoCURRENT!Z34502</f>
        <v>0</v>
      </c>
      <c r="X1491" s="32">
        <f>[1]consoCURRENT!AA34502</f>
        <v>0</v>
      </c>
      <c r="Y1491" s="32">
        <f>[1]consoCURRENT!AB34502</f>
        <v>0</v>
      </c>
      <c r="Z1491" s="32">
        <f>SUM(M1491:Y1491)</f>
        <v>366628.98</v>
      </c>
      <c r="AA1491" s="32">
        <f>D1491-Z1491</f>
        <v>482371.02</v>
      </c>
      <c r="AB1491" s="38">
        <f>Z1491/D1491</f>
        <v>0.43183625441696111</v>
      </c>
      <c r="AC1491" s="33"/>
    </row>
    <row r="1492" spans="1:29" s="34" customFormat="1" ht="18" customHeight="1" x14ac:dyDescent="0.2">
      <c r="A1492" s="37" t="s">
        <v>36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>SUM(M1492:Y1492)</f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37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>SUM(M1493:Y1493)</f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38</v>
      </c>
      <c r="B1494" s="40">
        <f t="shared" ref="B1494:AA1494" si="327">SUM(B1490:B1493)</f>
        <v>943000</v>
      </c>
      <c r="C1494" s="40">
        <f t="shared" si="327"/>
        <v>-94000</v>
      </c>
      <c r="D1494" s="40">
        <f t="shared" si="327"/>
        <v>849000</v>
      </c>
      <c r="E1494" s="40">
        <f t="shared" si="327"/>
        <v>290655.75</v>
      </c>
      <c r="F1494" s="40">
        <f t="shared" si="327"/>
        <v>75973.23000000001</v>
      </c>
      <c r="G1494" s="40">
        <f t="shared" si="327"/>
        <v>0</v>
      </c>
      <c r="H1494" s="40">
        <f t="shared" si="327"/>
        <v>0</v>
      </c>
      <c r="I1494" s="40">
        <f t="shared" si="327"/>
        <v>0</v>
      </c>
      <c r="J1494" s="40">
        <f t="shared" si="327"/>
        <v>0</v>
      </c>
      <c r="K1494" s="40">
        <f t="shared" si="327"/>
        <v>0</v>
      </c>
      <c r="L1494" s="40">
        <f t="shared" si="327"/>
        <v>0</v>
      </c>
      <c r="M1494" s="40">
        <f t="shared" si="327"/>
        <v>0</v>
      </c>
      <c r="N1494" s="40">
        <f t="shared" si="327"/>
        <v>91670.3</v>
      </c>
      <c r="O1494" s="40">
        <f t="shared" si="327"/>
        <v>76731.72</v>
      </c>
      <c r="P1494" s="40">
        <f t="shared" si="327"/>
        <v>122253.73</v>
      </c>
      <c r="Q1494" s="40">
        <f t="shared" si="327"/>
        <v>99674.23000000001</v>
      </c>
      <c r="R1494" s="40">
        <f t="shared" si="327"/>
        <v>-23701</v>
      </c>
      <c r="S1494" s="40">
        <f t="shared" si="327"/>
        <v>0</v>
      </c>
      <c r="T1494" s="40">
        <f t="shared" si="327"/>
        <v>0</v>
      </c>
      <c r="U1494" s="40">
        <f t="shared" si="327"/>
        <v>0</v>
      </c>
      <c r="V1494" s="40">
        <f t="shared" si="327"/>
        <v>0</v>
      </c>
      <c r="W1494" s="40">
        <f t="shared" si="327"/>
        <v>0</v>
      </c>
      <c r="X1494" s="40">
        <f t="shared" si="327"/>
        <v>0</v>
      </c>
      <c r="Y1494" s="40">
        <f t="shared" si="327"/>
        <v>0</v>
      </c>
      <c r="Z1494" s="40">
        <f t="shared" si="327"/>
        <v>366628.98</v>
      </c>
      <c r="AA1494" s="40">
        <f t="shared" si="327"/>
        <v>482371.02</v>
      </c>
      <c r="AB1494" s="41">
        <f>Z1494/D1494</f>
        <v>0.43183625441696111</v>
      </c>
      <c r="AC1494" s="33"/>
    </row>
    <row r="1495" spans="1:29" s="34" customFormat="1" ht="18" customHeight="1" x14ac:dyDescent="0.25">
      <c r="A1495" s="42" t="s">
        <v>39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40</v>
      </c>
      <c r="B1496" s="40">
        <f t="shared" ref="B1496:AA1496" si="328">B1495+B1494</f>
        <v>943000</v>
      </c>
      <c r="C1496" s="40">
        <f t="shared" si="328"/>
        <v>-94000</v>
      </c>
      <c r="D1496" s="40">
        <f t="shared" si="328"/>
        <v>849000</v>
      </c>
      <c r="E1496" s="40">
        <f t="shared" si="328"/>
        <v>290655.75</v>
      </c>
      <c r="F1496" s="40">
        <f t="shared" si="328"/>
        <v>75973.23000000001</v>
      </c>
      <c r="G1496" s="40">
        <f t="shared" si="328"/>
        <v>0</v>
      </c>
      <c r="H1496" s="40">
        <f t="shared" si="328"/>
        <v>0</v>
      </c>
      <c r="I1496" s="40">
        <f t="shared" si="328"/>
        <v>0</v>
      </c>
      <c r="J1496" s="40">
        <f t="shared" si="328"/>
        <v>0</v>
      </c>
      <c r="K1496" s="40">
        <f t="shared" si="328"/>
        <v>0</v>
      </c>
      <c r="L1496" s="40">
        <f t="shared" si="328"/>
        <v>0</v>
      </c>
      <c r="M1496" s="40">
        <f t="shared" si="328"/>
        <v>0</v>
      </c>
      <c r="N1496" s="40">
        <f t="shared" si="328"/>
        <v>91670.3</v>
      </c>
      <c r="O1496" s="40">
        <f t="shared" si="328"/>
        <v>76731.72</v>
      </c>
      <c r="P1496" s="40">
        <f t="shared" si="328"/>
        <v>122253.73</v>
      </c>
      <c r="Q1496" s="40">
        <f t="shared" si="328"/>
        <v>99674.23000000001</v>
      </c>
      <c r="R1496" s="40">
        <f t="shared" si="328"/>
        <v>-23701</v>
      </c>
      <c r="S1496" s="40">
        <f t="shared" si="328"/>
        <v>0</v>
      </c>
      <c r="T1496" s="40">
        <f t="shared" si="328"/>
        <v>0</v>
      </c>
      <c r="U1496" s="40">
        <f t="shared" si="328"/>
        <v>0</v>
      </c>
      <c r="V1496" s="40">
        <f t="shared" si="328"/>
        <v>0</v>
      </c>
      <c r="W1496" s="40">
        <f t="shared" si="328"/>
        <v>0</v>
      </c>
      <c r="X1496" s="40">
        <f t="shared" si="328"/>
        <v>0</v>
      </c>
      <c r="Y1496" s="40">
        <f t="shared" si="328"/>
        <v>0</v>
      </c>
      <c r="Z1496" s="40">
        <f t="shared" si="328"/>
        <v>366628.98</v>
      </c>
      <c r="AA1496" s="40">
        <f t="shared" si="328"/>
        <v>482371.02</v>
      </c>
      <c r="AB1496" s="41">
        <f>Z1496/D1496</f>
        <v>0.43183625441696111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7" t="s">
        <v>52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34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35</v>
      </c>
      <c r="B1501" s="32">
        <f>[1]consoCURRENT!E34715</f>
        <v>880000</v>
      </c>
      <c r="C1501" s="32">
        <f>[1]consoCURRENT!F34715</f>
        <v>0</v>
      </c>
      <c r="D1501" s="32">
        <f>[1]consoCURRENT!G34715</f>
        <v>880000</v>
      </c>
      <c r="E1501" s="32">
        <f>[1]consoCURRENT!H34715</f>
        <v>230412.83000000002</v>
      </c>
      <c r="F1501" s="32">
        <f>[1]consoCURRENT!I34715</f>
        <v>73138</v>
      </c>
      <c r="G1501" s="32">
        <f>[1]consoCURRENT!J34715</f>
        <v>0</v>
      </c>
      <c r="H1501" s="32">
        <f>[1]consoCURRENT!K34715</f>
        <v>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77812.83</v>
      </c>
      <c r="P1501" s="32">
        <f>[1]consoCURRENT!S34715</f>
        <v>152600</v>
      </c>
      <c r="Q1501" s="32">
        <f>[1]consoCURRENT!T34715</f>
        <v>71094</v>
      </c>
      <c r="R1501" s="32">
        <f>[1]consoCURRENT!U34715</f>
        <v>2044</v>
      </c>
      <c r="S1501" s="32">
        <f>[1]consoCURRENT!V34715</f>
        <v>0</v>
      </c>
      <c r="T1501" s="32">
        <f>[1]consoCURRENT!W34715</f>
        <v>0</v>
      </c>
      <c r="U1501" s="32">
        <f>[1]consoCURRENT!X34715</f>
        <v>0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0</v>
      </c>
      <c r="Z1501" s="32">
        <f>SUM(M1501:Y1501)</f>
        <v>303550.83</v>
      </c>
      <c r="AA1501" s="32">
        <f>D1501-Z1501</f>
        <v>576449.16999999993</v>
      </c>
      <c r="AB1501" s="38">
        <f>Z1501/D1501</f>
        <v>0.34494412500000005</v>
      </c>
      <c r="AC1501" s="33"/>
    </row>
    <row r="1502" spans="1:29" s="34" customFormat="1" ht="18" customHeight="1" x14ac:dyDescent="0.2">
      <c r="A1502" s="37" t="s">
        <v>36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>SUM(M1502:Y1502)</f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37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>SUM(M1503:Y1503)</f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38</v>
      </c>
      <c r="B1504" s="40">
        <f t="shared" ref="B1504:AA1504" si="329">SUM(B1500:B1503)</f>
        <v>880000</v>
      </c>
      <c r="C1504" s="40">
        <f t="shared" si="329"/>
        <v>0</v>
      </c>
      <c r="D1504" s="40">
        <f t="shared" si="329"/>
        <v>880000</v>
      </c>
      <c r="E1504" s="40">
        <f t="shared" si="329"/>
        <v>230412.83000000002</v>
      </c>
      <c r="F1504" s="40">
        <f t="shared" si="329"/>
        <v>73138</v>
      </c>
      <c r="G1504" s="40">
        <f t="shared" si="329"/>
        <v>0</v>
      </c>
      <c r="H1504" s="40">
        <f t="shared" si="329"/>
        <v>0</v>
      </c>
      <c r="I1504" s="40">
        <f t="shared" si="329"/>
        <v>0</v>
      </c>
      <c r="J1504" s="40">
        <f t="shared" si="329"/>
        <v>0</v>
      </c>
      <c r="K1504" s="40">
        <f t="shared" si="329"/>
        <v>0</v>
      </c>
      <c r="L1504" s="40">
        <f t="shared" si="329"/>
        <v>0</v>
      </c>
      <c r="M1504" s="40">
        <f t="shared" si="329"/>
        <v>0</v>
      </c>
      <c r="N1504" s="40">
        <f t="shared" si="329"/>
        <v>0</v>
      </c>
      <c r="O1504" s="40">
        <f t="shared" si="329"/>
        <v>77812.83</v>
      </c>
      <c r="P1504" s="40">
        <f t="shared" si="329"/>
        <v>152600</v>
      </c>
      <c r="Q1504" s="40">
        <f t="shared" si="329"/>
        <v>71094</v>
      </c>
      <c r="R1504" s="40">
        <f t="shared" si="329"/>
        <v>2044</v>
      </c>
      <c r="S1504" s="40">
        <f t="shared" si="329"/>
        <v>0</v>
      </c>
      <c r="T1504" s="40">
        <f t="shared" si="329"/>
        <v>0</v>
      </c>
      <c r="U1504" s="40">
        <f t="shared" si="329"/>
        <v>0</v>
      </c>
      <c r="V1504" s="40">
        <f t="shared" si="329"/>
        <v>0</v>
      </c>
      <c r="W1504" s="40">
        <f t="shared" si="329"/>
        <v>0</v>
      </c>
      <c r="X1504" s="40">
        <f t="shared" si="329"/>
        <v>0</v>
      </c>
      <c r="Y1504" s="40">
        <f t="shared" si="329"/>
        <v>0</v>
      </c>
      <c r="Z1504" s="40">
        <f t="shared" si="329"/>
        <v>303550.83</v>
      </c>
      <c r="AA1504" s="40">
        <f t="shared" si="329"/>
        <v>576449.16999999993</v>
      </c>
      <c r="AB1504" s="41">
        <f>Z1504/D1504</f>
        <v>0.34494412500000005</v>
      </c>
      <c r="AC1504" s="33"/>
    </row>
    <row r="1505" spans="1:29" s="34" customFormat="1" ht="18" customHeight="1" x14ac:dyDescent="0.25">
      <c r="A1505" s="42" t="s">
        <v>39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40</v>
      </c>
      <c r="B1506" s="40">
        <f t="shared" ref="B1506:AA1506" si="330">B1505+B1504</f>
        <v>880000</v>
      </c>
      <c r="C1506" s="40">
        <f t="shared" si="330"/>
        <v>0</v>
      </c>
      <c r="D1506" s="40">
        <f t="shared" si="330"/>
        <v>880000</v>
      </c>
      <c r="E1506" s="40">
        <f t="shared" si="330"/>
        <v>230412.83000000002</v>
      </c>
      <c r="F1506" s="40">
        <f t="shared" si="330"/>
        <v>73138</v>
      </c>
      <c r="G1506" s="40">
        <f t="shared" si="330"/>
        <v>0</v>
      </c>
      <c r="H1506" s="40">
        <f t="shared" si="330"/>
        <v>0</v>
      </c>
      <c r="I1506" s="40">
        <f t="shared" si="330"/>
        <v>0</v>
      </c>
      <c r="J1506" s="40">
        <f t="shared" si="330"/>
        <v>0</v>
      </c>
      <c r="K1506" s="40">
        <f t="shared" si="330"/>
        <v>0</v>
      </c>
      <c r="L1506" s="40">
        <f t="shared" si="330"/>
        <v>0</v>
      </c>
      <c r="M1506" s="40">
        <f t="shared" si="330"/>
        <v>0</v>
      </c>
      <c r="N1506" s="40">
        <f t="shared" si="330"/>
        <v>0</v>
      </c>
      <c r="O1506" s="40">
        <f t="shared" si="330"/>
        <v>77812.83</v>
      </c>
      <c r="P1506" s="40">
        <f t="shared" si="330"/>
        <v>152600</v>
      </c>
      <c r="Q1506" s="40">
        <f t="shared" si="330"/>
        <v>71094</v>
      </c>
      <c r="R1506" s="40">
        <f t="shared" si="330"/>
        <v>2044</v>
      </c>
      <c r="S1506" s="40">
        <f t="shared" si="330"/>
        <v>0</v>
      </c>
      <c r="T1506" s="40">
        <f t="shared" si="330"/>
        <v>0</v>
      </c>
      <c r="U1506" s="40">
        <f t="shared" si="330"/>
        <v>0</v>
      </c>
      <c r="V1506" s="40">
        <f t="shared" si="330"/>
        <v>0</v>
      </c>
      <c r="W1506" s="40">
        <f t="shared" si="330"/>
        <v>0</v>
      </c>
      <c r="X1506" s="40">
        <f t="shared" si="330"/>
        <v>0</v>
      </c>
      <c r="Y1506" s="40">
        <f t="shared" si="330"/>
        <v>0</v>
      </c>
      <c r="Z1506" s="40">
        <f t="shared" si="330"/>
        <v>303550.83</v>
      </c>
      <c r="AA1506" s="40">
        <f t="shared" si="330"/>
        <v>576449.16999999993</v>
      </c>
      <c r="AB1506" s="41">
        <f>Z1506/D1506</f>
        <v>0.34494412500000005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7" t="s">
        <v>53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34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35</v>
      </c>
      <c r="B1511" s="32">
        <f>[1]consoCURRENT!E34928</f>
        <v>1092000</v>
      </c>
      <c r="C1511" s="32">
        <f>[1]consoCURRENT!F34928</f>
        <v>0</v>
      </c>
      <c r="D1511" s="32">
        <f>[1]consoCURRENT!G34928</f>
        <v>1092000</v>
      </c>
      <c r="E1511" s="32">
        <f>[1]consoCURRENT!H34928</f>
        <v>346089.77</v>
      </c>
      <c r="F1511" s="32">
        <f>[1]consoCURRENT!I34928</f>
        <v>99649.84</v>
      </c>
      <c r="G1511" s="32">
        <f>[1]consoCURRENT!J34928</f>
        <v>0</v>
      </c>
      <c r="H1511" s="32">
        <f>[1]consoCURRENT!K34928</f>
        <v>0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153098.06</v>
      </c>
      <c r="P1511" s="32">
        <f>[1]consoCURRENT!S34928</f>
        <v>192991.71000000002</v>
      </c>
      <c r="Q1511" s="32">
        <f>[1]consoCURRENT!T34928</f>
        <v>0</v>
      </c>
      <c r="R1511" s="32">
        <f>[1]consoCURRENT!U34928</f>
        <v>0</v>
      </c>
      <c r="S1511" s="32">
        <f>[1]consoCURRENT!V34928</f>
        <v>99649.84</v>
      </c>
      <c r="T1511" s="32">
        <f>[1]consoCURRENT!W34928</f>
        <v>0</v>
      </c>
      <c r="U1511" s="32">
        <f>[1]consoCURRENT!X34928</f>
        <v>0</v>
      </c>
      <c r="V1511" s="32">
        <f>[1]consoCURRENT!Y34928</f>
        <v>0</v>
      </c>
      <c r="W1511" s="32">
        <f>[1]consoCURRENT!Z34928</f>
        <v>0</v>
      </c>
      <c r="X1511" s="32">
        <f>[1]consoCURRENT!AA34928</f>
        <v>0</v>
      </c>
      <c r="Y1511" s="32">
        <f>[1]consoCURRENT!AB34928</f>
        <v>0</v>
      </c>
      <c r="Z1511" s="32">
        <f>SUM(M1511:Y1511)</f>
        <v>445739.61</v>
      </c>
      <c r="AA1511" s="32">
        <f>D1511-Z1511</f>
        <v>646260.39</v>
      </c>
      <c r="AB1511" s="38">
        <f>Z1511/D1511</f>
        <v>0.40818645604395604</v>
      </c>
      <c r="AC1511" s="33"/>
    </row>
    <row r="1512" spans="1:29" s="34" customFormat="1" ht="18" customHeight="1" x14ac:dyDescent="0.2">
      <c r="A1512" s="37" t="s">
        <v>36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>SUM(M1512:Y1512)</f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37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>SUM(M1513:Y1513)</f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38</v>
      </c>
      <c r="B1514" s="40">
        <f t="shared" ref="B1514:AA1514" si="331">SUM(B1510:B1513)</f>
        <v>1092000</v>
      </c>
      <c r="C1514" s="40">
        <f t="shared" si="331"/>
        <v>0</v>
      </c>
      <c r="D1514" s="40">
        <f t="shared" si="331"/>
        <v>1092000</v>
      </c>
      <c r="E1514" s="40">
        <f t="shared" si="331"/>
        <v>346089.77</v>
      </c>
      <c r="F1514" s="40">
        <f t="shared" si="331"/>
        <v>99649.84</v>
      </c>
      <c r="G1514" s="40">
        <f t="shared" si="331"/>
        <v>0</v>
      </c>
      <c r="H1514" s="40">
        <f t="shared" si="331"/>
        <v>0</v>
      </c>
      <c r="I1514" s="40">
        <f t="shared" si="331"/>
        <v>0</v>
      </c>
      <c r="J1514" s="40">
        <f t="shared" si="331"/>
        <v>0</v>
      </c>
      <c r="K1514" s="40">
        <f t="shared" si="331"/>
        <v>0</v>
      </c>
      <c r="L1514" s="40">
        <f t="shared" si="331"/>
        <v>0</v>
      </c>
      <c r="M1514" s="40">
        <f t="shared" si="331"/>
        <v>0</v>
      </c>
      <c r="N1514" s="40">
        <f t="shared" si="331"/>
        <v>0</v>
      </c>
      <c r="O1514" s="40">
        <f t="shared" si="331"/>
        <v>153098.06</v>
      </c>
      <c r="P1514" s="40">
        <f t="shared" si="331"/>
        <v>192991.71000000002</v>
      </c>
      <c r="Q1514" s="40">
        <f t="shared" si="331"/>
        <v>0</v>
      </c>
      <c r="R1514" s="40">
        <f t="shared" si="331"/>
        <v>0</v>
      </c>
      <c r="S1514" s="40">
        <f t="shared" si="331"/>
        <v>99649.84</v>
      </c>
      <c r="T1514" s="40">
        <f t="shared" si="331"/>
        <v>0</v>
      </c>
      <c r="U1514" s="40">
        <f t="shared" si="331"/>
        <v>0</v>
      </c>
      <c r="V1514" s="40">
        <f t="shared" si="331"/>
        <v>0</v>
      </c>
      <c r="W1514" s="40">
        <f t="shared" si="331"/>
        <v>0</v>
      </c>
      <c r="X1514" s="40">
        <f t="shared" si="331"/>
        <v>0</v>
      </c>
      <c r="Y1514" s="40">
        <f t="shared" si="331"/>
        <v>0</v>
      </c>
      <c r="Z1514" s="40">
        <f t="shared" si="331"/>
        <v>445739.61</v>
      </c>
      <c r="AA1514" s="40">
        <f t="shared" si="331"/>
        <v>646260.39</v>
      </c>
      <c r="AB1514" s="41">
        <f>Z1514/D1514</f>
        <v>0.40818645604395604</v>
      </c>
      <c r="AC1514" s="33"/>
    </row>
    <row r="1515" spans="1:29" s="34" customFormat="1" ht="18" customHeight="1" x14ac:dyDescent="0.25">
      <c r="A1515" s="42" t="s">
        <v>39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40</v>
      </c>
      <c r="B1516" s="40">
        <f t="shared" ref="B1516:AA1516" si="332">B1515+B1514</f>
        <v>1092000</v>
      </c>
      <c r="C1516" s="40">
        <f t="shared" si="332"/>
        <v>0</v>
      </c>
      <c r="D1516" s="40">
        <f t="shared" si="332"/>
        <v>1092000</v>
      </c>
      <c r="E1516" s="40">
        <f t="shared" si="332"/>
        <v>346089.77</v>
      </c>
      <c r="F1516" s="40">
        <f t="shared" si="332"/>
        <v>99649.84</v>
      </c>
      <c r="G1516" s="40">
        <f t="shared" si="332"/>
        <v>0</v>
      </c>
      <c r="H1516" s="40">
        <f t="shared" si="332"/>
        <v>0</v>
      </c>
      <c r="I1516" s="40">
        <f t="shared" si="332"/>
        <v>0</v>
      </c>
      <c r="J1516" s="40">
        <f t="shared" si="332"/>
        <v>0</v>
      </c>
      <c r="K1516" s="40">
        <f t="shared" si="332"/>
        <v>0</v>
      </c>
      <c r="L1516" s="40">
        <f t="shared" si="332"/>
        <v>0</v>
      </c>
      <c r="M1516" s="40">
        <f t="shared" si="332"/>
        <v>0</v>
      </c>
      <c r="N1516" s="40">
        <f t="shared" si="332"/>
        <v>0</v>
      </c>
      <c r="O1516" s="40">
        <f t="shared" si="332"/>
        <v>153098.06</v>
      </c>
      <c r="P1516" s="40">
        <f t="shared" si="332"/>
        <v>192991.71000000002</v>
      </c>
      <c r="Q1516" s="40">
        <f t="shared" si="332"/>
        <v>0</v>
      </c>
      <c r="R1516" s="40">
        <f t="shared" si="332"/>
        <v>0</v>
      </c>
      <c r="S1516" s="40">
        <f t="shared" si="332"/>
        <v>99649.84</v>
      </c>
      <c r="T1516" s="40">
        <f t="shared" si="332"/>
        <v>0</v>
      </c>
      <c r="U1516" s="40">
        <f t="shared" si="332"/>
        <v>0</v>
      </c>
      <c r="V1516" s="40">
        <f t="shared" si="332"/>
        <v>0</v>
      </c>
      <c r="W1516" s="40">
        <f t="shared" si="332"/>
        <v>0</v>
      </c>
      <c r="X1516" s="40">
        <f t="shared" si="332"/>
        <v>0</v>
      </c>
      <c r="Y1516" s="40">
        <f t="shared" si="332"/>
        <v>0</v>
      </c>
      <c r="Z1516" s="40">
        <f t="shared" si="332"/>
        <v>445739.61</v>
      </c>
      <c r="AA1516" s="40">
        <f t="shared" si="332"/>
        <v>646260.39</v>
      </c>
      <c r="AB1516" s="41">
        <f>Z1516/D1516</f>
        <v>0.40818645604395604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7" t="s">
        <v>54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34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35</v>
      </c>
      <c r="B1521" s="32">
        <f>[1]consoCURRENT!E35141</f>
        <v>805000</v>
      </c>
      <c r="C1521" s="32">
        <f>[1]consoCURRENT!F35141</f>
        <v>-152000</v>
      </c>
      <c r="D1521" s="32">
        <f>[1]consoCURRENT!G35141</f>
        <v>653000</v>
      </c>
      <c r="E1521" s="32">
        <f>[1]consoCURRENT!H35141</f>
        <v>309694.52</v>
      </c>
      <c r="F1521" s="32">
        <f>[1]consoCURRENT!I35141</f>
        <v>119210.79</v>
      </c>
      <c r="G1521" s="32">
        <f>[1]consoCURRENT!J35141</f>
        <v>0</v>
      </c>
      <c r="H1521" s="32">
        <f>[1]consoCURRENT!K35141</f>
        <v>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81797.489999999991</v>
      </c>
      <c r="P1521" s="32">
        <f>[1]consoCURRENT!S35141</f>
        <v>227897.03</v>
      </c>
      <c r="Q1521" s="32">
        <f>[1]consoCURRENT!T35141</f>
        <v>18835.82</v>
      </c>
      <c r="R1521" s="32">
        <f>[1]consoCURRENT!U35141</f>
        <v>55991.74</v>
      </c>
      <c r="S1521" s="32">
        <f>[1]consoCURRENT!V35141</f>
        <v>44383.229999999996</v>
      </c>
      <c r="T1521" s="32">
        <f>[1]consoCURRENT!W35141</f>
        <v>0</v>
      </c>
      <c r="U1521" s="32">
        <f>[1]consoCURRENT!X35141</f>
        <v>0</v>
      </c>
      <c r="V1521" s="32">
        <f>[1]consoCURRENT!Y35141</f>
        <v>0</v>
      </c>
      <c r="W1521" s="32">
        <f>[1]consoCURRENT!Z35141</f>
        <v>0</v>
      </c>
      <c r="X1521" s="32">
        <f>[1]consoCURRENT!AA35141</f>
        <v>0</v>
      </c>
      <c r="Y1521" s="32">
        <f>[1]consoCURRENT!AB35141</f>
        <v>0</v>
      </c>
      <c r="Z1521" s="32">
        <f>SUM(M1521:Y1521)</f>
        <v>428905.31</v>
      </c>
      <c r="AA1521" s="32">
        <f>D1521-Z1521</f>
        <v>224094.69</v>
      </c>
      <c r="AB1521" s="38">
        <f>Z1521/D1521</f>
        <v>0.65682283307810108</v>
      </c>
      <c r="AC1521" s="33"/>
    </row>
    <row r="1522" spans="1:29" s="34" customFormat="1" ht="18" customHeight="1" x14ac:dyDescent="0.2">
      <c r="A1522" s="37" t="s">
        <v>36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>SUM(M1522:Y1522)</f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37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>SUM(M1523:Y1523)</f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38</v>
      </c>
      <c r="B1524" s="40">
        <f t="shared" ref="B1524:AA1524" si="333">SUM(B1520:B1523)</f>
        <v>805000</v>
      </c>
      <c r="C1524" s="40">
        <f t="shared" si="333"/>
        <v>-152000</v>
      </c>
      <c r="D1524" s="40">
        <f t="shared" si="333"/>
        <v>653000</v>
      </c>
      <c r="E1524" s="40">
        <f t="shared" si="333"/>
        <v>309694.52</v>
      </c>
      <c r="F1524" s="40">
        <f t="shared" si="333"/>
        <v>119210.79</v>
      </c>
      <c r="G1524" s="40">
        <f t="shared" si="333"/>
        <v>0</v>
      </c>
      <c r="H1524" s="40">
        <f t="shared" si="333"/>
        <v>0</v>
      </c>
      <c r="I1524" s="40">
        <f t="shared" si="333"/>
        <v>0</v>
      </c>
      <c r="J1524" s="40">
        <f t="shared" si="333"/>
        <v>0</v>
      </c>
      <c r="K1524" s="40">
        <f t="shared" si="333"/>
        <v>0</v>
      </c>
      <c r="L1524" s="40">
        <f t="shared" si="333"/>
        <v>0</v>
      </c>
      <c r="M1524" s="40">
        <f t="shared" si="333"/>
        <v>0</v>
      </c>
      <c r="N1524" s="40">
        <f t="shared" si="333"/>
        <v>0</v>
      </c>
      <c r="O1524" s="40">
        <f t="shared" si="333"/>
        <v>81797.489999999991</v>
      </c>
      <c r="P1524" s="40">
        <f t="shared" si="333"/>
        <v>227897.03</v>
      </c>
      <c r="Q1524" s="40">
        <f t="shared" si="333"/>
        <v>18835.82</v>
      </c>
      <c r="R1524" s="40">
        <f t="shared" si="333"/>
        <v>55991.74</v>
      </c>
      <c r="S1524" s="40">
        <f t="shared" si="333"/>
        <v>44383.229999999996</v>
      </c>
      <c r="T1524" s="40">
        <f t="shared" si="333"/>
        <v>0</v>
      </c>
      <c r="U1524" s="40">
        <f t="shared" si="333"/>
        <v>0</v>
      </c>
      <c r="V1524" s="40">
        <f t="shared" si="333"/>
        <v>0</v>
      </c>
      <c r="W1524" s="40">
        <f t="shared" si="333"/>
        <v>0</v>
      </c>
      <c r="X1524" s="40">
        <f t="shared" si="333"/>
        <v>0</v>
      </c>
      <c r="Y1524" s="40">
        <f t="shared" si="333"/>
        <v>0</v>
      </c>
      <c r="Z1524" s="40">
        <f t="shared" si="333"/>
        <v>428905.31</v>
      </c>
      <c r="AA1524" s="40">
        <f t="shared" si="333"/>
        <v>224094.69</v>
      </c>
      <c r="AB1524" s="41">
        <f>Z1524/D1524</f>
        <v>0.65682283307810108</v>
      </c>
      <c r="AC1524" s="33"/>
    </row>
    <row r="1525" spans="1:29" s="34" customFormat="1" ht="18" customHeight="1" x14ac:dyDescent="0.25">
      <c r="A1525" s="42" t="s">
        <v>39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40</v>
      </c>
      <c r="B1526" s="40">
        <f t="shared" ref="B1526:AA1526" si="334">B1525+B1524</f>
        <v>805000</v>
      </c>
      <c r="C1526" s="40">
        <f t="shared" si="334"/>
        <v>-152000</v>
      </c>
      <c r="D1526" s="40">
        <f t="shared" si="334"/>
        <v>653000</v>
      </c>
      <c r="E1526" s="40">
        <f t="shared" si="334"/>
        <v>309694.52</v>
      </c>
      <c r="F1526" s="40">
        <f t="shared" si="334"/>
        <v>119210.79</v>
      </c>
      <c r="G1526" s="40">
        <f t="shared" si="334"/>
        <v>0</v>
      </c>
      <c r="H1526" s="40">
        <f t="shared" si="334"/>
        <v>0</v>
      </c>
      <c r="I1526" s="40">
        <f t="shared" si="334"/>
        <v>0</v>
      </c>
      <c r="J1526" s="40">
        <f t="shared" si="334"/>
        <v>0</v>
      </c>
      <c r="K1526" s="40">
        <f t="shared" si="334"/>
        <v>0</v>
      </c>
      <c r="L1526" s="40">
        <f t="shared" si="334"/>
        <v>0</v>
      </c>
      <c r="M1526" s="40">
        <f t="shared" si="334"/>
        <v>0</v>
      </c>
      <c r="N1526" s="40">
        <f t="shared" si="334"/>
        <v>0</v>
      </c>
      <c r="O1526" s="40">
        <f t="shared" si="334"/>
        <v>81797.489999999991</v>
      </c>
      <c r="P1526" s="40">
        <f t="shared" si="334"/>
        <v>227897.03</v>
      </c>
      <c r="Q1526" s="40">
        <f t="shared" si="334"/>
        <v>18835.82</v>
      </c>
      <c r="R1526" s="40">
        <f t="shared" si="334"/>
        <v>55991.74</v>
      </c>
      <c r="S1526" s="40">
        <f t="shared" si="334"/>
        <v>44383.229999999996</v>
      </c>
      <c r="T1526" s="40">
        <f t="shared" si="334"/>
        <v>0</v>
      </c>
      <c r="U1526" s="40">
        <f t="shared" si="334"/>
        <v>0</v>
      </c>
      <c r="V1526" s="40">
        <f t="shared" si="334"/>
        <v>0</v>
      </c>
      <c r="W1526" s="40">
        <f t="shared" si="334"/>
        <v>0</v>
      </c>
      <c r="X1526" s="40">
        <f t="shared" si="334"/>
        <v>0</v>
      </c>
      <c r="Y1526" s="40">
        <f t="shared" si="334"/>
        <v>0</v>
      </c>
      <c r="Z1526" s="40">
        <f t="shared" si="334"/>
        <v>428905.31</v>
      </c>
      <c r="AA1526" s="40">
        <f t="shared" si="334"/>
        <v>224094.69</v>
      </c>
      <c r="AB1526" s="41">
        <f>Z1526/D1526</f>
        <v>0.65682283307810108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7" t="s">
        <v>55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34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35</v>
      </c>
      <c r="B1531" s="32">
        <f>[1]consoCURRENT!E35354</f>
        <v>1013000</v>
      </c>
      <c r="C1531" s="32">
        <f>[1]consoCURRENT!F35354</f>
        <v>-101000</v>
      </c>
      <c r="D1531" s="32">
        <f>[1]consoCURRENT!G35354</f>
        <v>912000</v>
      </c>
      <c r="E1531" s="32">
        <f>[1]consoCURRENT!H35354</f>
        <v>418898</v>
      </c>
      <c r="F1531" s="32">
        <f>[1]consoCURRENT!I35354</f>
        <v>185111</v>
      </c>
      <c r="G1531" s="32">
        <f>[1]consoCURRENT!J35354</f>
        <v>0</v>
      </c>
      <c r="H1531" s="32">
        <f>[1]consoCURRENT!K35354</f>
        <v>0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196910.79</v>
      </c>
      <c r="O1531" s="32">
        <f>[1]consoCURRENT!R35354</f>
        <v>6200</v>
      </c>
      <c r="P1531" s="32">
        <f>[1]consoCURRENT!S35354</f>
        <v>215787.21</v>
      </c>
      <c r="Q1531" s="32">
        <f>[1]consoCURRENT!T35354</f>
        <v>0</v>
      </c>
      <c r="R1531" s="32">
        <f>[1]consoCURRENT!U35354</f>
        <v>10994.5</v>
      </c>
      <c r="S1531" s="32">
        <f>[1]consoCURRENT!V35354</f>
        <v>174116.5</v>
      </c>
      <c r="T1531" s="32">
        <f>[1]consoCURRENT!W35354</f>
        <v>0</v>
      </c>
      <c r="U1531" s="32">
        <f>[1]consoCURRENT!X35354</f>
        <v>0</v>
      </c>
      <c r="V1531" s="32">
        <f>[1]consoCURRENT!Y35354</f>
        <v>0</v>
      </c>
      <c r="W1531" s="32">
        <f>[1]consoCURRENT!Z35354</f>
        <v>0</v>
      </c>
      <c r="X1531" s="32">
        <f>[1]consoCURRENT!AA35354</f>
        <v>0</v>
      </c>
      <c r="Y1531" s="32">
        <f>[1]consoCURRENT!AB35354</f>
        <v>0</v>
      </c>
      <c r="Z1531" s="32">
        <f>SUM(M1531:Y1531)</f>
        <v>604009</v>
      </c>
      <c r="AA1531" s="32">
        <f>D1531-Z1531</f>
        <v>307991</v>
      </c>
      <c r="AB1531" s="38">
        <f>Z1531/D1531</f>
        <v>0.66229057017543858</v>
      </c>
      <c r="AC1531" s="33"/>
    </row>
    <row r="1532" spans="1:29" s="34" customFormat="1" ht="18" customHeight="1" x14ac:dyDescent="0.2">
      <c r="A1532" s="37" t="s">
        <v>36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>SUM(M1532:Y1532)</f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37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>SUM(M1533:Y1533)</f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38</v>
      </c>
      <c r="B1534" s="40">
        <f t="shared" ref="B1534:AA1534" si="335">SUM(B1530:B1533)</f>
        <v>1013000</v>
      </c>
      <c r="C1534" s="40">
        <f t="shared" si="335"/>
        <v>-101000</v>
      </c>
      <c r="D1534" s="40">
        <f t="shared" si="335"/>
        <v>912000</v>
      </c>
      <c r="E1534" s="40">
        <f t="shared" si="335"/>
        <v>418898</v>
      </c>
      <c r="F1534" s="40">
        <f t="shared" si="335"/>
        <v>185111</v>
      </c>
      <c r="G1534" s="40">
        <f t="shared" si="335"/>
        <v>0</v>
      </c>
      <c r="H1534" s="40">
        <f t="shared" si="335"/>
        <v>0</v>
      </c>
      <c r="I1534" s="40">
        <f t="shared" si="335"/>
        <v>0</v>
      </c>
      <c r="J1534" s="40">
        <f t="shared" si="335"/>
        <v>0</v>
      </c>
      <c r="K1534" s="40">
        <f t="shared" si="335"/>
        <v>0</v>
      </c>
      <c r="L1534" s="40">
        <f t="shared" si="335"/>
        <v>0</v>
      </c>
      <c r="M1534" s="40">
        <f t="shared" si="335"/>
        <v>0</v>
      </c>
      <c r="N1534" s="40">
        <f t="shared" si="335"/>
        <v>196910.79</v>
      </c>
      <c r="O1534" s="40">
        <f t="shared" si="335"/>
        <v>6200</v>
      </c>
      <c r="P1534" s="40">
        <f t="shared" si="335"/>
        <v>215787.21</v>
      </c>
      <c r="Q1534" s="40">
        <f t="shared" si="335"/>
        <v>0</v>
      </c>
      <c r="R1534" s="40">
        <f t="shared" si="335"/>
        <v>10994.5</v>
      </c>
      <c r="S1534" s="40">
        <f t="shared" si="335"/>
        <v>174116.5</v>
      </c>
      <c r="T1534" s="40">
        <f t="shared" si="335"/>
        <v>0</v>
      </c>
      <c r="U1534" s="40">
        <f t="shared" si="335"/>
        <v>0</v>
      </c>
      <c r="V1534" s="40">
        <f t="shared" si="335"/>
        <v>0</v>
      </c>
      <c r="W1534" s="40">
        <f t="shared" si="335"/>
        <v>0</v>
      </c>
      <c r="X1534" s="40">
        <f t="shared" si="335"/>
        <v>0</v>
      </c>
      <c r="Y1534" s="40">
        <f t="shared" si="335"/>
        <v>0</v>
      </c>
      <c r="Z1534" s="40">
        <f t="shared" si="335"/>
        <v>604009</v>
      </c>
      <c r="AA1534" s="40">
        <f t="shared" si="335"/>
        <v>307991</v>
      </c>
      <c r="AB1534" s="41">
        <f>Z1534/D1534</f>
        <v>0.66229057017543858</v>
      </c>
      <c r="AC1534" s="33"/>
    </row>
    <row r="1535" spans="1:29" s="34" customFormat="1" ht="18" customHeight="1" x14ac:dyDescent="0.25">
      <c r="A1535" s="42" t="s">
        <v>39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40</v>
      </c>
      <c r="B1536" s="40">
        <f t="shared" ref="B1536:AA1536" si="336">B1535+B1534</f>
        <v>1013000</v>
      </c>
      <c r="C1536" s="40">
        <f t="shared" si="336"/>
        <v>-101000</v>
      </c>
      <c r="D1536" s="40">
        <f t="shared" si="336"/>
        <v>912000</v>
      </c>
      <c r="E1536" s="40">
        <f t="shared" si="336"/>
        <v>418898</v>
      </c>
      <c r="F1536" s="40">
        <f t="shared" si="336"/>
        <v>185111</v>
      </c>
      <c r="G1536" s="40">
        <f t="shared" si="336"/>
        <v>0</v>
      </c>
      <c r="H1536" s="40">
        <f t="shared" si="336"/>
        <v>0</v>
      </c>
      <c r="I1536" s="40">
        <f t="shared" si="336"/>
        <v>0</v>
      </c>
      <c r="J1536" s="40">
        <f t="shared" si="336"/>
        <v>0</v>
      </c>
      <c r="K1536" s="40">
        <f t="shared" si="336"/>
        <v>0</v>
      </c>
      <c r="L1536" s="40">
        <f t="shared" si="336"/>
        <v>0</v>
      </c>
      <c r="M1536" s="40">
        <f t="shared" si="336"/>
        <v>0</v>
      </c>
      <c r="N1536" s="40">
        <f t="shared" si="336"/>
        <v>196910.79</v>
      </c>
      <c r="O1536" s="40">
        <f t="shared" si="336"/>
        <v>6200</v>
      </c>
      <c r="P1536" s="40">
        <f t="shared" si="336"/>
        <v>215787.21</v>
      </c>
      <c r="Q1536" s="40">
        <f t="shared" si="336"/>
        <v>0</v>
      </c>
      <c r="R1536" s="40">
        <f t="shared" si="336"/>
        <v>10994.5</v>
      </c>
      <c r="S1536" s="40">
        <f t="shared" si="336"/>
        <v>174116.5</v>
      </c>
      <c r="T1536" s="40">
        <f t="shared" si="336"/>
        <v>0</v>
      </c>
      <c r="U1536" s="40">
        <f t="shared" si="336"/>
        <v>0</v>
      </c>
      <c r="V1536" s="40">
        <f t="shared" si="336"/>
        <v>0</v>
      </c>
      <c r="W1536" s="40">
        <f t="shared" si="336"/>
        <v>0</v>
      </c>
      <c r="X1536" s="40">
        <f t="shared" si="336"/>
        <v>0</v>
      </c>
      <c r="Y1536" s="40">
        <f t="shared" si="336"/>
        <v>0</v>
      </c>
      <c r="Z1536" s="40">
        <f t="shared" si="336"/>
        <v>604009</v>
      </c>
      <c r="AA1536" s="40">
        <f t="shared" si="336"/>
        <v>307991</v>
      </c>
      <c r="AB1536" s="41">
        <f>Z1536/D1536</f>
        <v>0.66229057017543858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7" t="s">
        <v>56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34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35</v>
      </c>
      <c r="B1541" s="32">
        <f>[1]consoCURRENT!E35567</f>
        <v>985000</v>
      </c>
      <c r="C1541" s="32">
        <f>[1]consoCURRENT!F35567</f>
        <v>-99000</v>
      </c>
      <c r="D1541" s="32">
        <f>[1]consoCURRENT!G35567</f>
        <v>886000</v>
      </c>
      <c r="E1541" s="32">
        <f>[1]consoCURRENT!H35567</f>
        <v>103795.31000000001</v>
      </c>
      <c r="F1541" s="32">
        <f>[1]consoCURRENT!I35567</f>
        <v>96008.97</v>
      </c>
      <c r="G1541" s="32">
        <f>[1]consoCURRENT!J35567</f>
        <v>0</v>
      </c>
      <c r="H1541" s="32">
        <f>[1]consoCURRENT!K35567</f>
        <v>0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0</v>
      </c>
      <c r="O1541" s="32">
        <f>[1]consoCURRENT!R35567</f>
        <v>61221.08</v>
      </c>
      <c r="P1541" s="32">
        <f>[1]consoCURRENT!S35567</f>
        <v>42574.23</v>
      </c>
      <c r="Q1541" s="32">
        <f>[1]consoCURRENT!T35567</f>
        <v>16482.97</v>
      </c>
      <c r="R1541" s="32">
        <f>[1]consoCURRENT!U35567</f>
        <v>29725</v>
      </c>
      <c r="S1541" s="32">
        <f>[1]consoCURRENT!V35567</f>
        <v>49801</v>
      </c>
      <c r="T1541" s="32">
        <f>[1]consoCURRENT!W35567</f>
        <v>0</v>
      </c>
      <c r="U1541" s="32">
        <f>[1]consoCURRENT!X35567</f>
        <v>0</v>
      </c>
      <c r="V1541" s="32">
        <f>[1]consoCURRENT!Y35567</f>
        <v>0</v>
      </c>
      <c r="W1541" s="32">
        <f>[1]consoCURRENT!Z35567</f>
        <v>0</v>
      </c>
      <c r="X1541" s="32">
        <f>[1]consoCURRENT!AA35567</f>
        <v>0</v>
      </c>
      <c r="Y1541" s="32">
        <f>[1]consoCURRENT!AB35567</f>
        <v>0</v>
      </c>
      <c r="Z1541" s="32">
        <f>SUM(M1541:Y1541)</f>
        <v>199804.28</v>
      </c>
      <c r="AA1541" s="32">
        <f>D1541-Z1541</f>
        <v>686195.72</v>
      </c>
      <c r="AB1541" s="38">
        <f>Z1541/D1541</f>
        <v>0.22551273137697517</v>
      </c>
      <c r="AC1541" s="33"/>
    </row>
    <row r="1542" spans="1:29" s="34" customFormat="1" ht="18" customHeight="1" x14ac:dyDescent="0.2">
      <c r="A1542" s="37" t="s">
        <v>36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>SUM(M1542:Y1542)</f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37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>SUM(M1543:Y1543)</f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38</v>
      </c>
      <c r="B1544" s="40">
        <f t="shared" ref="B1544:AA1544" si="337">SUM(B1540:B1543)</f>
        <v>985000</v>
      </c>
      <c r="C1544" s="40">
        <f t="shared" si="337"/>
        <v>-99000</v>
      </c>
      <c r="D1544" s="40">
        <f t="shared" si="337"/>
        <v>886000</v>
      </c>
      <c r="E1544" s="40">
        <f t="shared" si="337"/>
        <v>103795.31000000001</v>
      </c>
      <c r="F1544" s="40">
        <f t="shared" si="337"/>
        <v>96008.97</v>
      </c>
      <c r="G1544" s="40">
        <f t="shared" si="337"/>
        <v>0</v>
      </c>
      <c r="H1544" s="40">
        <f t="shared" si="337"/>
        <v>0</v>
      </c>
      <c r="I1544" s="40">
        <f t="shared" si="337"/>
        <v>0</v>
      </c>
      <c r="J1544" s="40">
        <f t="shared" si="337"/>
        <v>0</v>
      </c>
      <c r="K1544" s="40">
        <f t="shared" si="337"/>
        <v>0</v>
      </c>
      <c r="L1544" s="40">
        <f t="shared" si="337"/>
        <v>0</v>
      </c>
      <c r="M1544" s="40">
        <f t="shared" si="337"/>
        <v>0</v>
      </c>
      <c r="N1544" s="40">
        <f t="shared" si="337"/>
        <v>0</v>
      </c>
      <c r="O1544" s="40">
        <f t="shared" si="337"/>
        <v>61221.08</v>
      </c>
      <c r="P1544" s="40">
        <f t="shared" si="337"/>
        <v>42574.23</v>
      </c>
      <c r="Q1544" s="40">
        <f t="shared" si="337"/>
        <v>16482.97</v>
      </c>
      <c r="R1544" s="40">
        <f t="shared" si="337"/>
        <v>29725</v>
      </c>
      <c r="S1544" s="40">
        <f t="shared" si="337"/>
        <v>49801</v>
      </c>
      <c r="T1544" s="40">
        <f t="shared" si="337"/>
        <v>0</v>
      </c>
      <c r="U1544" s="40">
        <f t="shared" si="337"/>
        <v>0</v>
      </c>
      <c r="V1544" s="40">
        <f t="shared" si="337"/>
        <v>0</v>
      </c>
      <c r="W1544" s="40">
        <f t="shared" si="337"/>
        <v>0</v>
      </c>
      <c r="X1544" s="40">
        <f t="shared" si="337"/>
        <v>0</v>
      </c>
      <c r="Y1544" s="40">
        <f t="shared" si="337"/>
        <v>0</v>
      </c>
      <c r="Z1544" s="40">
        <f t="shared" si="337"/>
        <v>199804.28</v>
      </c>
      <c r="AA1544" s="40">
        <f t="shared" si="337"/>
        <v>686195.72</v>
      </c>
      <c r="AB1544" s="41">
        <f>Z1544/D1544</f>
        <v>0.22551273137697517</v>
      </c>
      <c r="AC1544" s="33"/>
    </row>
    <row r="1545" spans="1:29" s="34" customFormat="1" ht="18" customHeight="1" x14ac:dyDescent="0.25">
      <c r="A1545" s="42" t="s">
        <v>39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40</v>
      </c>
      <c r="B1546" s="40">
        <f t="shared" ref="B1546:AA1546" si="338">B1545+B1544</f>
        <v>985000</v>
      </c>
      <c r="C1546" s="40">
        <f t="shared" si="338"/>
        <v>-99000</v>
      </c>
      <c r="D1546" s="40">
        <f t="shared" si="338"/>
        <v>886000</v>
      </c>
      <c r="E1546" s="40">
        <f t="shared" si="338"/>
        <v>103795.31000000001</v>
      </c>
      <c r="F1546" s="40">
        <f t="shared" si="338"/>
        <v>96008.97</v>
      </c>
      <c r="G1546" s="40">
        <f t="shared" si="338"/>
        <v>0</v>
      </c>
      <c r="H1546" s="40">
        <f t="shared" si="338"/>
        <v>0</v>
      </c>
      <c r="I1546" s="40">
        <f t="shared" si="338"/>
        <v>0</v>
      </c>
      <c r="J1546" s="40">
        <f t="shared" si="338"/>
        <v>0</v>
      </c>
      <c r="K1546" s="40">
        <f t="shared" si="338"/>
        <v>0</v>
      </c>
      <c r="L1546" s="40">
        <f t="shared" si="338"/>
        <v>0</v>
      </c>
      <c r="M1546" s="40">
        <f t="shared" si="338"/>
        <v>0</v>
      </c>
      <c r="N1546" s="40">
        <f t="shared" si="338"/>
        <v>0</v>
      </c>
      <c r="O1546" s="40">
        <f t="shared" si="338"/>
        <v>61221.08</v>
      </c>
      <c r="P1546" s="40">
        <f t="shared" si="338"/>
        <v>42574.23</v>
      </c>
      <c r="Q1546" s="40">
        <f t="shared" si="338"/>
        <v>16482.97</v>
      </c>
      <c r="R1546" s="40">
        <f t="shared" si="338"/>
        <v>29725</v>
      </c>
      <c r="S1546" s="40">
        <f t="shared" si="338"/>
        <v>49801</v>
      </c>
      <c r="T1546" s="40">
        <f t="shared" si="338"/>
        <v>0</v>
      </c>
      <c r="U1546" s="40">
        <f t="shared" si="338"/>
        <v>0</v>
      </c>
      <c r="V1546" s="40">
        <f t="shared" si="338"/>
        <v>0</v>
      </c>
      <c r="W1546" s="40">
        <f t="shared" si="338"/>
        <v>0</v>
      </c>
      <c r="X1546" s="40">
        <f t="shared" si="338"/>
        <v>0</v>
      </c>
      <c r="Y1546" s="40">
        <f t="shared" si="338"/>
        <v>0</v>
      </c>
      <c r="Z1546" s="40">
        <f t="shared" si="338"/>
        <v>199804.28</v>
      </c>
      <c r="AA1546" s="40">
        <f t="shared" si="338"/>
        <v>686195.72</v>
      </c>
      <c r="AB1546" s="41">
        <f>Z1546/D1546</f>
        <v>0.22551273137697517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7" t="s">
        <v>57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34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35</v>
      </c>
      <c r="B1551" s="32">
        <f>[1]consoCURRENT!E35780</f>
        <v>1228000</v>
      </c>
      <c r="C1551" s="32">
        <f>[1]consoCURRENT!F35780</f>
        <v>-123000</v>
      </c>
      <c r="D1551" s="32">
        <f>[1]consoCURRENT!G35780</f>
        <v>1105000</v>
      </c>
      <c r="E1551" s="32">
        <f>[1]consoCURRENT!H35780</f>
        <v>321157.13</v>
      </c>
      <c r="F1551" s="32">
        <f>[1]consoCURRENT!I35780</f>
        <v>47010.87</v>
      </c>
      <c r="G1551" s="32">
        <f>[1]consoCURRENT!J35780</f>
        <v>0</v>
      </c>
      <c r="H1551" s="32">
        <f>[1]consoCURRENT!K35780</f>
        <v>0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12489.95</v>
      </c>
      <c r="O1551" s="32">
        <f>[1]consoCURRENT!R35780</f>
        <v>46604.800000000003</v>
      </c>
      <c r="P1551" s="32">
        <f>[1]consoCURRENT!S35780</f>
        <v>262062.37999999998</v>
      </c>
      <c r="Q1551" s="32">
        <f>[1]consoCURRENT!T35780</f>
        <v>10122.870000000001</v>
      </c>
      <c r="R1551" s="32">
        <f>[1]consoCURRENT!U35780</f>
        <v>14000</v>
      </c>
      <c r="S1551" s="32">
        <f>[1]consoCURRENT!V35780</f>
        <v>22888</v>
      </c>
      <c r="T1551" s="32">
        <f>[1]consoCURRENT!W35780</f>
        <v>0</v>
      </c>
      <c r="U1551" s="32">
        <f>[1]consoCURRENT!X35780</f>
        <v>0</v>
      </c>
      <c r="V1551" s="32">
        <f>[1]consoCURRENT!Y35780</f>
        <v>0</v>
      </c>
      <c r="W1551" s="32">
        <f>[1]consoCURRENT!Z35780</f>
        <v>0</v>
      </c>
      <c r="X1551" s="32">
        <f>[1]consoCURRENT!AA35780</f>
        <v>0</v>
      </c>
      <c r="Y1551" s="32">
        <f>[1]consoCURRENT!AB35780</f>
        <v>0</v>
      </c>
      <c r="Z1551" s="32">
        <f>SUM(M1551:Y1551)</f>
        <v>368168</v>
      </c>
      <c r="AA1551" s="32">
        <f>D1551-Z1551</f>
        <v>736832</v>
      </c>
      <c r="AB1551" s="38">
        <f>Z1551/D1551</f>
        <v>0.33318371040723982</v>
      </c>
      <c r="AC1551" s="33"/>
    </row>
    <row r="1552" spans="1:29" s="34" customFormat="1" ht="18" customHeight="1" x14ac:dyDescent="0.2">
      <c r="A1552" s="37" t="s">
        <v>36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>SUM(M1552:Y1552)</f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37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>SUM(M1553:Y1553)</f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38</v>
      </c>
      <c r="B1554" s="40">
        <f t="shared" ref="B1554:AA1554" si="339">SUM(B1550:B1553)</f>
        <v>1228000</v>
      </c>
      <c r="C1554" s="40">
        <f t="shared" si="339"/>
        <v>-123000</v>
      </c>
      <c r="D1554" s="40">
        <f t="shared" si="339"/>
        <v>1105000</v>
      </c>
      <c r="E1554" s="40">
        <f t="shared" si="339"/>
        <v>321157.13</v>
      </c>
      <c r="F1554" s="40">
        <f t="shared" si="339"/>
        <v>47010.87</v>
      </c>
      <c r="G1554" s="40">
        <f t="shared" si="339"/>
        <v>0</v>
      </c>
      <c r="H1554" s="40">
        <f t="shared" si="339"/>
        <v>0</v>
      </c>
      <c r="I1554" s="40">
        <f t="shared" si="339"/>
        <v>0</v>
      </c>
      <c r="J1554" s="40">
        <f t="shared" si="339"/>
        <v>0</v>
      </c>
      <c r="K1554" s="40">
        <f t="shared" si="339"/>
        <v>0</v>
      </c>
      <c r="L1554" s="40">
        <f t="shared" si="339"/>
        <v>0</v>
      </c>
      <c r="M1554" s="40">
        <f t="shared" si="339"/>
        <v>0</v>
      </c>
      <c r="N1554" s="40">
        <f t="shared" si="339"/>
        <v>12489.95</v>
      </c>
      <c r="O1554" s="40">
        <f t="shared" si="339"/>
        <v>46604.800000000003</v>
      </c>
      <c r="P1554" s="40">
        <f t="shared" si="339"/>
        <v>262062.37999999998</v>
      </c>
      <c r="Q1554" s="40">
        <f t="shared" si="339"/>
        <v>10122.870000000001</v>
      </c>
      <c r="R1554" s="40">
        <f t="shared" si="339"/>
        <v>14000</v>
      </c>
      <c r="S1554" s="40">
        <f t="shared" si="339"/>
        <v>22888</v>
      </c>
      <c r="T1554" s="40">
        <f t="shared" si="339"/>
        <v>0</v>
      </c>
      <c r="U1554" s="40">
        <f t="shared" si="339"/>
        <v>0</v>
      </c>
      <c r="V1554" s="40">
        <f t="shared" si="339"/>
        <v>0</v>
      </c>
      <c r="W1554" s="40">
        <f t="shared" si="339"/>
        <v>0</v>
      </c>
      <c r="X1554" s="40">
        <f t="shared" si="339"/>
        <v>0</v>
      </c>
      <c r="Y1554" s="40">
        <f t="shared" si="339"/>
        <v>0</v>
      </c>
      <c r="Z1554" s="40">
        <f t="shared" si="339"/>
        <v>368168</v>
      </c>
      <c r="AA1554" s="40">
        <f t="shared" si="339"/>
        <v>736832</v>
      </c>
      <c r="AB1554" s="41">
        <f>Z1554/D1554</f>
        <v>0.33318371040723982</v>
      </c>
      <c r="AC1554" s="33"/>
    </row>
    <row r="1555" spans="1:29" s="34" customFormat="1" ht="18" customHeight="1" x14ac:dyDescent="0.25">
      <c r="A1555" s="42" t="s">
        <v>39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40</v>
      </c>
      <c r="B1556" s="40">
        <f t="shared" ref="B1556:AA1556" si="340">B1555+B1554</f>
        <v>1228000</v>
      </c>
      <c r="C1556" s="40">
        <f t="shared" si="340"/>
        <v>-123000</v>
      </c>
      <c r="D1556" s="40">
        <f t="shared" si="340"/>
        <v>1105000</v>
      </c>
      <c r="E1556" s="40">
        <f t="shared" si="340"/>
        <v>321157.13</v>
      </c>
      <c r="F1556" s="40">
        <f t="shared" si="340"/>
        <v>47010.87</v>
      </c>
      <c r="G1556" s="40">
        <f t="shared" si="340"/>
        <v>0</v>
      </c>
      <c r="H1556" s="40">
        <f t="shared" si="340"/>
        <v>0</v>
      </c>
      <c r="I1556" s="40">
        <f t="shared" si="340"/>
        <v>0</v>
      </c>
      <c r="J1556" s="40">
        <f t="shared" si="340"/>
        <v>0</v>
      </c>
      <c r="K1556" s="40">
        <f t="shared" si="340"/>
        <v>0</v>
      </c>
      <c r="L1556" s="40">
        <f t="shared" si="340"/>
        <v>0</v>
      </c>
      <c r="M1556" s="40">
        <f t="shared" si="340"/>
        <v>0</v>
      </c>
      <c r="N1556" s="40">
        <f t="shared" si="340"/>
        <v>12489.95</v>
      </c>
      <c r="O1556" s="40">
        <f t="shared" si="340"/>
        <v>46604.800000000003</v>
      </c>
      <c r="P1556" s="40">
        <f t="shared" si="340"/>
        <v>262062.37999999998</v>
      </c>
      <c r="Q1556" s="40">
        <f t="shared" si="340"/>
        <v>10122.870000000001</v>
      </c>
      <c r="R1556" s="40">
        <f t="shared" si="340"/>
        <v>14000</v>
      </c>
      <c r="S1556" s="40">
        <f t="shared" si="340"/>
        <v>22888</v>
      </c>
      <c r="T1556" s="40">
        <f t="shared" si="340"/>
        <v>0</v>
      </c>
      <c r="U1556" s="40">
        <f t="shared" si="340"/>
        <v>0</v>
      </c>
      <c r="V1556" s="40">
        <f t="shared" si="340"/>
        <v>0</v>
      </c>
      <c r="W1556" s="40">
        <f t="shared" si="340"/>
        <v>0</v>
      </c>
      <c r="X1556" s="40">
        <f t="shared" si="340"/>
        <v>0</v>
      </c>
      <c r="Y1556" s="40">
        <f t="shared" si="340"/>
        <v>0</v>
      </c>
      <c r="Z1556" s="40">
        <f t="shared" si="340"/>
        <v>368168</v>
      </c>
      <c r="AA1556" s="40">
        <f t="shared" si="340"/>
        <v>736832</v>
      </c>
      <c r="AB1556" s="41">
        <f>Z1556/D1556</f>
        <v>0.33318371040723982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7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34</v>
      </c>
      <c r="B1560" s="32">
        <f t="shared" ref="B1560:Y1563" si="341">B1570</f>
        <v>0</v>
      </c>
      <c r="C1560" s="32">
        <f t="shared" si="341"/>
        <v>0</v>
      </c>
      <c r="D1560" s="32">
        <f t="shared" si="341"/>
        <v>0</v>
      </c>
      <c r="E1560" s="32">
        <f t="shared" si="341"/>
        <v>0</v>
      </c>
      <c r="F1560" s="32">
        <f t="shared" si="341"/>
        <v>0</v>
      </c>
      <c r="G1560" s="32">
        <f t="shared" si="341"/>
        <v>0</v>
      </c>
      <c r="H1560" s="32">
        <f t="shared" si="341"/>
        <v>0</v>
      </c>
      <c r="I1560" s="32">
        <f t="shared" si="341"/>
        <v>0</v>
      </c>
      <c r="J1560" s="32">
        <f t="shared" si="341"/>
        <v>0</v>
      </c>
      <c r="K1560" s="32">
        <f t="shared" si="341"/>
        <v>0</v>
      </c>
      <c r="L1560" s="32">
        <f t="shared" si="341"/>
        <v>0</v>
      </c>
      <c r="M1560" s="32">
        <f t="shared" si="341"/>
        <v>0</v>
      </c>
      <c r="N1560" s="32">
        <f t="shared" si="341"/>
        <v>0</v>
      </c>
      <c r="O1560" s="32">
        <f t="shared" si="341"/>
        <v>0</v>
      </c>
      <c r="P1560" s="32">
        <f t="shared" si="341"/>
        <v>0</v>
      </c>
      <c r="Q1560" s="32">
        <f t="shared" si="341"/>
        <v>0</v>
      </c>
      <c r="R1560" s="32">
        <f t="shared" si="341"/>
        <v>0</v>
      </c>
      <c r="S1560" s="32">
        <f t="shared" si="341"/>
        <v>0</v>
      </c>
      <c r="T1560" s="32">
        <f t="shared" si="341"/>
        <v>0</v>
      </c>
      <c r="U1560" s="32">
        <f t="shared" si="341"/>
        <v>0</v>
      </c>
      <c r="V1560" s="32">
        <f t="shared" si="341"/>
        <v>0</v>
      </c>
      <c r="W1560" s="32">
        <f t="shared" si="341"/>
        <v>0</v>
      </c>
      <c r="X1560" s="32">
        <f t="shared" si="341"/>
        <v>0</v>
      </c>
      <c r="Y1560" s="32">
        <f t="shared" si="341"/>
        <v>0</v>
      </c>
      <c r="Z1560" s="32">
        <f>SUM(M1560:Y1560)</f>
        <v>0</v>
      </c>
      <c r="AA1560" s="32">
        <f>D1560-Z1560</f>
        <v>0</v>
      </c>
      <c r="AB1560" s="56" t="e">
        <f>Z1560/D1560</f>
        <v>#DIV/0!</v>
      </c>
      <c r="AC1560" s="33"/>
    </row>
    <row r="1561" spans="1:29" s="34" customFormat="1" ht="18" customHeight="1" x14ac:dyDescent="0.2">
      <c r="A1561" s="37" t="s">
        <v>35</v>
      </c>
      <c r="B1561" s="32">
        <f t="shared" si="341"/>
        <v>4160124000</v>
      </c>
      <c r="C1561" s="32">
        <f t="shared" si="341"/>
        <v>-74499985.00000006</v>
      </c>
      <c r="D1561" s="32">
        <f t="shared" si="341"/>
        <v>4085624015</v>
      </c>
      <c r="E1561" s="32">
        <f t="shared" si="341"/>
        <v>669902535.76999998</v>
      </c>
      <c r="F1561" s="32">
        <f t="shared" si="341"/>
        <v>770503995.81999993</v>
      </c>
      <c r="G1561" s="32">
        <f t="shared" si="341"/>
        <v>0</v>
      </c>
      <c r="H1561" s="32">
        <f t="shared" si="341"/>
        <v>0</v>
      </c>
      <c r="I1561" s="32">
        <f t="shared" si="341"/>
        <v>347438519.66999996</v>
      </c>
      <c r="J1561" s="32">
        <f t="shared" si="341"/>
        <v>708809236.03999996</v>
      </c>
      <c r="K1561" s="32">
        <f t="shared" si="341"/>
        <v>0</v>
      </c>
      <c r="L1561" s="32">
        <f t="shared" si="341"/>
        <v>0</v>
      </c>
      <c r="M1561" s="32">
        <f t="shared" si="341"/>
        <v>1056247755.7099999</v>
      </c>
      <c r="N1561" s="32">
        <f t="shared" si="341"/>
        <v>19931045.399999999</v>
      </c>
      <c r="O1561" s="32">
        <f t="shared" si="341"/>
        <v>3036381.5999999996</v>
      </c>
      <c r="P1561" s="32">
        <f t="shared" si="341"/>
        <v>299496589.10000002</v>
      </c>
      <c r="Q1561" s="32">
        <f t="shared" si="341"/>
        <v>152647167.13999999</v>
      </c>
      <c r="R1561" s="32">
        <f t="shared" si="341"/>
        <v>-106395456.14</v>
      </c>
      <c r="S1561" s="32">
        <f t="shared" si="341"/>
        <v>15443048.779999997</v>
      </c>
      <c r="T1561" s="32">
        <f t="shared" si="341"/>
        <v>0</v>
      </c>
      <c r="U1561" s="32">
        <f t="shared" si="341"/>
        <v>0</v>
      </c>
      <c r="V1561" s="32">
        <f t="shared" si="341"/>
        <v>0</v>
      </c>
      <c r="W1561" s="32">
        <f t="shared" si="341"/>
        <v>0</v>
      </c>
      <c r="X1561" s="32">
        <f t="shared" si="341"/>
        <v>0</v>
      </c>
      <c r="Y1561" s="32">
        <f t="shared" si="341"/>
        <v>0</v>
      </c>
      <c r="Z1561" s="32">
        <f>SUM(M1561:Y1561)</f>
        <v>1440406531.5899997</v>
      </c>
      <c r="AA1561" s="32">
        <f>D1561-Z1561</f>
        <v>2645217483.4100003</v>
      </c>
      <c r="AB1561" s="38">
        <f>Z1561/D1561</f>
        <v>0.35255484261441511</v>
      </c>
      <c r="AC1561" s="33"/>
    </row>
    <row r="1562" spans="1:29" s="34" customFormat="1" ht="18" customHeight="1" x14ac:dyDescent="0.2">
      <c r="A1562" s="37" t="s">
        <v>36</v>
      </c>
      <c r="B1562" s="32">
        <f t="shared" si="341"/>
        <v>0</v>
      </c>
      <c r="C1562" s="32">
        <f t="shared" si="341"/>
        <v>0</v>
      </c>
      <c r="D1562" s="32">
        <f t="shared" si="341"/>
        <v>0</v>
      </c>
      <c r="E1562" s="32">
        <f t="shared" si="341"/>
        <v>0</v>
      </c>
      <c r="F1562" s="32">
        <f t="shared" si="341"/>
        <v>0</v>
      </c>
      <c r="G1562" s="32">
        <f t="shared" si="341"/>
        <v>0</v>
      </c>
      <c r="H1562" s="32">
        <f t="shared" si="341"/>
        <v>0</v>
      </c>
      <c r="I1562" s="32">
        <f t="shared" si="341"/>
        <v>0</v>
      </c>
      <c r="J1562" s="32">
        <f t="shared" si="341"/>
        <v>0</v>
      </c>
      <c r="K1562" s="32">
        <f t="shared" si="341"/>
        <v>0</v>
      </c>
      <c r="L1562" s="32">
        <f t="shared" si="341"/>
        <v>0</v>
      </c>
      <c r="M1562" s="32">
        <f t="shared" si="341"/>
        <v>0</v>
      </c>
      <c r="N1562" s="32">
        <f t="shared" si="341"/>
        <v>0</v>
      </c>
      <c r="O1562" s="32">
        <f t="shared" si="341"/>
        <v>0</v>
      </c>
      <c r="P1562" s="32">
        <f t="shared" si="341"/>
        <v>0</v>
      </c>
      <c r="Q1562" s="32">
        <f t="shared" si="341"/>
        <v>0</v>
      </c>
      <c r="R1562" s="32">
        <f t="shared" si="341"/>
        <v>0</v>
      </c>
      <c r="S1562" s="32">
        <f t="shared" si="341"/>
        <v>0</v>
      </c>
      <c r="T1562" s="32">
        <f t="shared" si="341"/>
        <v>0</v>
      </c>
      <c r="U1562" s="32">
        <f t="shared" si="341"/>
        <v>0</v>
      </c>
      <c r="V1562" s="32">
        <f t="shared" si="341"/>
        <v>0</v>
      </c>
      <c r="W1562" s="32">
        <f t="shared" si="341"/>
        <v>0</v>
      </c>
      <c r="X1562" s="32">
        <f t="shared" si="341"/>
        <v>0</v>
      </c>
      <c r="Y1562" s="32">
        <f t="shared" si="341"/>
        <v>0</v>
      </c>
      <c r="Z1562" s="32">
        <f>SUM(M1562:Y1562)</f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37</v>
      </c>
      <c r="B1563" s="32">
        <f t="shared" si="341"/>
        <v>0</v>
      </c>
      <c r="C1563" s="32">
        <f t="shared" si="341"/>
        <v>0</v>
      </c>
      <c r="D1563" s="32">
        <f t="shared" si="341"/>
        <v>0</v>
      </c>
      <c r="E1563" s="32">
        <f t="shared" si="341"/>
        <v>0</v>
      </c>
      <c r="F1563" s="32">
        <f t="shared" si="341"/>
        <v>0</v>
      </c>
      <c r="G1563" s="32">
        <f t="shared" si="341"/>
        <v>0</v>
      </c>
      <c r="H1563" s="32">
        <f t="shared" si="341"/>
        <v>0</v>
      </c>
      <c r="I1563" s="32">
        <f t="shared" si="341"/>
        <v>0</v>
      </c>
      <c r="J1563" s="32">
        <f t="shared" si="341"/>
        <v>0</v>
      </c>
      <c r="K1563" s="32">
        <f t="shared" si="341"/>
        <v>0</v>
      </c>
      <c r="L1563" s="32">
        <f t="shared" si="341"/>
        <v>0</v>
      </c>
      <c r="M1563" s="32">
        <f t="shared" si="341"/>
        <v>0</v>
      </c>
      <c r="N1563" s="32">
        <f t="shared" si="341"/>
        <v>0</v>
      </c>
      <c r="O1563" s="32">
        <f t="shared" si="341"/>
        <v>0</v>
      </c>
      <c r="P1563" s="32">
        <f t="shared" si="341"/>
        <v>0</v>
      </c>
      <c r="Q1563" s="32">
        <f t="shared" si="341"/>
        <v>0</v>
      </c>
      <c r="R1563" s="32">
        <f t="shared" si="341"/>
        <v>0</v>
      </c>
      <c r="S1563" s="32">
        <f t="shared" si="341"/>
        <v>0</v>
      </c>
      <c r="T1563" s="32">
        <f t="shared" si="341"/>
        <v>0</v>
      </c>
      <c r="U1563" s="32">
        <f t="shared" si="341"/>
        <v>0</v>
      </c>
      <c r="V1563" s="32">
        <f t="shared" si="341"/>
        <v>0</v>
      </c>
      <c r="W1563" s="32">
        <f t="shared" si="341"/>
        <v>0</v>
      </c>
      <c r="X1563" s="32">
        <f t="shared" si="341"/>
        <v>0</v>
      </c>
      <c r="Y1563" s="32">
        <f t="shared" si="341"/>
        <v>0</v>
      </c>
      <c r="Z1563" s="32">
        <f>SUM(M1563:Y1563)</f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38</v>
      </c>
      <c r="B1564" s="40">
        <f t="shared" ref="B1564:AA1564" si="342">SUM(B1560:B1563)</f>
        <v>4160124000</v>
      </c>
      <c r="C1564" s="40">
        <f t="shared" si="342"/>
        <v>-74499985.00000006</v>
      </c>
      <c r="D1564" s="40">
        <f t="shared" si="342"/>
        <v>4085624015</v>
      </c>
      <c r="E1564" s="40">
        <f t="shared" si="342"/>
        <v>669902535.76999998</v>
      </c>
      <c r="F1564" s="40">
        <f t="shared" si="342"/>
        <v>770503995.81999993</v>
      </c>
      <c r="G1564" s="40">
        <f t="shared" si="342"/>
        <v>0</v>
      </c>
      <c r="H1564" s="40">
        <f t="shared" si="342"/>
        <v>0</v>
      </c>
      <c r="I1564" s="40">
        <f t="shared" si="342"/>
        <v>347438519.66999996</v>
      </c>
      <c r="J1564" s="40">
        <f t="shared" si="342"/>
        <v>708809236.03999996</v>
      </c>
      <c r="K1564" s="40">
        <f t="shared" si="342"/>
        <v>0</v>
      </c>
      <c r="L1564" s="40">
        <f t="shared" si="342"/>
        <v>0</v>
      </c>
      <c r="M1564" s="40">
        <f t="shared" si="342"/>
        <v>1056247755.7099999</v>
      </c>
      <c r="N1564" s="40">
        <f t="shared" si="342"/>
        <v>19931045.399999999</v>
      </c>
      <c r="O1564" s="40">
        <f t="shared" si="342"/>
        <v>3036381.5999999996</v>
      </c>
      <c r="P1564" s="40">
        <f t="shared" si="342"/>
        <v>299496589.10000002</v>
      </c>
      <c r="Q1564" s="40">
        <f t="shared" si="342"/>
        <v>152647167.13999999</v>
      </c>
      <c r="R1564" s="40">
        <f t="shared" si="342"/>
        <v>-106395456.14</v>
      </c>
      <c r="S1564" s="40">
        <f t="shared" si="342"/>
        <v>15443048.779999997</v>
      </c>
      <c r="T1564" s="40">
        <f t="shared" si="342"/>
        <v>0</v>
      </c>
      <c r="U1564" s="40">
        <f t="shared" si="342"/>
        <v>0</v>
      </c>
      <c r="V1564" s="40">
        <f t="shared" si="342"/>
        <v>0</v>
      </c>
      <c r="W1564" s="40">
        <f t="shared" si="342"/>
        <v>0</v>
      </c>
      <c r="X1564" s="40">
        <f t="shared" si="342"/>
        <v>0</v>
      </c>
      <c r="Y1564" s="40">
        <f t="shared" si="342"/>
        <v>0</v>
      </c>
      <c r="Z1564" s="40">
        <f t="shared" si="342"/>
        <v>1440406531.5899997</v>
      </c>
      <c r="AA1564" s="40">
        <f t="shared" si="342"/>
        <v>2645217483.4100003</v>
      </c>
      <c r="AB1564" s="41">
        <f>Z1564/D1564</f>
        <v>0.35255484261441511</v>
      </c>
      <c r="AC1564" s="33"/>
    </row>
    <row r="1565" spans="1:29" s="34" customFormat="1" ht="18" customHeight="1" x14ac:dyDescent="0.25">
      <c r="A1565" s="42" t="s">
        <v>39</v>
      </c>
      <c r="B1565" s="32">
        <f t="shared" ref="B1565:Y1565" si="343">B1575</f>
        <v>0</v>
      </c>
      <c r="C1565" s="32">
        <f t="shared" si="343"/>
        <v>0</v>
      </c>
      <c r="D1565" s="32">
        <f t="shared" si="343"/>
        <v>0</v>
      </c>
      <c r="E1565" s="32">
        <f t="shared" si="343"/>
        <v>0</v>
      </c>
      <c r="F1565" s="32">
        <f t="shared" si="343"/>
        <v>0</v>
      </c>
      <c r="G1565" s="32">
        <f t="shared" si="343"/>
        <v>0</v>
      </c>
      <c r="H1565" s="32">
        <f t="shared" si="343"/>
        <v>0</v>
      </c>
      <c r="I1565" s="32">
        <f t="shared" si="343"/>
        <v>0</v>
      </c>
      <c r="J1565" s="32">
        <f t="shared" si="343"/>
        <v>0</v>
      </c>
      <c r="K1565" s="32">
        <f t="shared" si="343"/>
        <v>0</v>
      </c>
      <c r="L1565" s="32">
        <f t="shared" si="343"/>
        <v>0</v>
      </c>
      <c r="M1565" s="32">
        <f t="shared" si="343"/>
        <v>0</v>
      </c>
      <c r="N1565" s="32">
        <f t="shared" si="343"/>
        <v>0</v>
      </c>
      <c r="O1565" s="32">
        <f t="shared" si="343"/>
        <v>0</v>
      </c>
      <c r="P1565" s="32">
        <f t="shared" si="343"/>
        <v>0</v>
      </c>
      <c r="Q1565" s="32">
        <f t="shared" si="343"/>
        <v>0</v>
      </c>
      <c r="R1565" s="32">
        <f t="shared" si="343"/>
        <v>0</v>
      </c>
      <c r="S1565" s="32">
        <f t="shared" si="343"/>
        <v>0</v>
      </c>
      <c r="T1565" s="32">
        <f t="shared" si="343"/>
        <v>0</v>
      </c>
      <c r="U1565" s="32">
        <f t="shared" si="343"/>
        <v>0</v>
      </c>
      <c r="V1565" s="32">
        <f t="shared" si="343"/>
        <v>0</v>
      </c>
      <c r="W1565" s="32">
        <f t="shared" si="343"/>
        <v>0</v>
      </c>
      <c r="X1565" s="32">
        <f t="shared" si="343"/>
        <v>0</v>
      </c>
      <c r="Y1565" s="32">
        <f t="shared" si="343"/>
        <v>0</v>
      </c>
      <c r="Z1565" s="32">
        <f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40</v>
      </c>
      <c r="B1566" s="40">
        <f t="shared" ref="B1566:AA1566" si="344">B1565+B1564</f>
        <v>4160124000</v>
      </c>
      <c r="C1566" s="40">
        <f t="shared" si="344"/>
        <v>-74499985.00000006</v>
      </c>
      <c r="D1566" s="40">
        <f t="shared" si="344"/>
        <v>4085624015</v>
      </c>
      <c r="E1566" s="40">
        <f t="shared" si="344"/>
        <v>669902535.76999998</v>
      </c>
      <c r="F1566" s="40">
        <f t="shared" si="344"/>
        <v>770503995.81999993</v>
      </c>
      <c r="G1566" s="40">
        <f t="shared" si="344"/>
        <v>0</v>
      </c>
      <c r="H1566" s="40">
        <f t="shared" si="344"/>
        <v>0</v>
      </c>
      <c r="I1566" s="40">
        <f t="shared" si="344"/>
        <v>347438519.66999996</v>
      </c>
      <c r="J1566" s="40">
        <f t="shared" si="344"/>
        <v>708809236.03999996</v>
      </c>
      <c r="K1566" s="40">
        <f t="shared" si="344"/>
        <v>0</v>
      </c>
      <c r="L1566" s="40">
        <f t="shared" si="344"/>
        <v>0</v>
      </c>
      <c r="M1566" s="40">
        <f t="shared" si="344"/>
        <v>1056247755.7099999</v>
      </c>
      <c r="N1566" s="40">
        <f t="shared" si="344"/>
        <v>19931045.399999999</v>
      </c>
      <c r="O1566" s="40">
        <f t="shared" si="344"/>
        <v>3036381.5999999996</v>
      </c>
      <c r="P1566" s="40">
        <f t="shared" si="344"/>
        <v>299496589.10000002</v>
      </c>
      <c r="Q1566" s="40">
        <f t="shared" si="344"/>
        <v>152647167.13999999</v>
      </c>
      <c r="R1566" s="40">
        <f t="shared" si="344"/>
        <v>-106395456.14</v>
      </c>
      <c r="S1566" s="40">
        <f t="shared" si="344"/>
        <v>15443048.779999997</v>
      </c>
      <c r="T1566" s="40">
        <f t="shared" si="344"/>
        <v>0</v>
      </c>
      <c r="U1566" s="40">
        <f t="shared" si="344"/>
        <v>0</v>
      </c>
      <c r="V1566" s="40">
        <f t="shared" si="344"/>
        <v>0</v>
      </c>
      <c r="W1566" s="40">
        <f t="shared" si="344"/>
        <v>0</v>
      </c>
      <c r="X1566" s="40">
        <f t="shared" si="344"/>
        <v>0</v>
      </c>
      <c r="Y1566" s="40">
        <f t="shared" si="344"/>
        <v>0</v>
      </c>
      <c r="Z1566" s="40">
        <f t="shared" si="344"/>
        <v>1440406531.5899997</v>
      </c>
      <c r="AA1566" s="40">
        <f t="shared" si="344"/>
        <v>2645217483.4100003</v>
      </c>
      <c r="AB1566" s="41">
        <f>Z1566/D1566</f>
        <v>0.35255484261441511</v>
      </c>
      <c r="AC1566" s="43"/>
    </row>
    <row r="1567" spans="1:29" s="34" customFormat="1" ht="15" customHeight="1" x14ac:dyDescent="0.25">
      <c r="A1567" s="35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3"/>
    </row>
    <row r="1568" spans="1:29" s="34" customFormat="1" ht="15" customHeight="1" x14ac:dyDescent="0.25">
      <c r="A1568" s="35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3"/>
    </row>
    <row r="1569" spans="1:29" s="34" customFormat="1" ht="15" customHeight="1" x14ac:dyDescent="0.25">
      <c r="A1569" s="47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34</v>
      </c>
      <c r="B1570" s="32">
        <f t="shared" ref="B1570:Y1573" si="345">B1580+B1590+B1600+B1610+B1620</f>
        <v>0</v>
      </c>
      <c r="C1570" s="32">
        <f t="shared" si="345"/>
        <v>0</v>
      </c>
      <c r="D1570" s="32">
        <f t="shared" si="345"/>
        <v>0</v>
      </c>
      <c r="E1570" s="32">
        <f t="shared" si="345"/>
        <v>0</v>
      </c>
      <c r="F1570" s="32">
        <f t="shared" si="345"/>
        <v>0</v>
      </c>
      <c r="G1570" s="32">
        <f t="shared" si="345"/>
        <v>0</v>
      </c>
      <c r="H1570" s="32">
        <f t="shared" si="345"/>
        <v>0</v>
      </c>
      <c r="I1570" s="32">
        <f t="shared" si="345"/>
        <v>0</v>
      </c>
      <c r="J1570" s="32">
        <f t="shared" si="345"/>
        <v>0</v>
      </c>
      <c r="K1570" s="32">
        <f t="shared" si="345"/>
        <v>0</v>
      </c>
      <c r="L1570" s="32">
        <f t="shared" si="345"/>
        <v>0</v>
      </c>
      <c r="M1570" s="32">
        <f t="shared" si="345"/>
        <v>0</v>
      </c>
      <c r="N1570" s="32">
        <f t="shared" si="345"/>
        <v>0</v>
      </c>
      <c r="O1570" s="32">
        <f t="shared" si="345"/>
        <v>0</v>
      </c>
      <c r="P1570" s="32">
        <f t="shared" si="345"/>
        <v>0</v>
      </c>
      <c r="Q1570" s="32">
        <f t="shared" si="345"/>
        <v>0</v>
      </c>
      <c r="R1570" s="32">
        <f t="shared" si="345"/>
        <v>0</v>
      </c>
      <c r="S1570" s="32">
        <f t="shared" si="345"/>
        <v>0</v>
      </c>
      <c r="T1570" s="32">
        <f t="shared" si="345"/>
        <v>0</v>
      </c>
      <c r="U1570" s="32">
        <f t="shared" si="345"/>
        <v>0</v>
      </c>
      <c r="V1570" s="32">
        <f t="shared" si="345"/>
        <v>0</v>
      </c>
      <c r="W1570" s="32">
        <f t="shared" si="345"/>
        <v>0</v>
      </c>
      <c r="X1570" s="32">
        <f t="shared" si="345"/>
        <v>0</v>
      </c>
      <c r="Y1570" s="32">
        <f t="shared" si="345"/>
        <v>0</v>
      </c>
      <c r="Z1570" s="32">
        <f>SUM(M1570:Y1570)</f>
        <v>0</v>
      </c>
      <c r="AA1570" s="32">
        <f>D1570-Z1570</f>
        <v>0</v>
      </c>
      <c r="AB1570" s="56" t="e">
        <f>Z1570/D1570</f>
        <v>#DIV/0!</v>
      </c>
      <c r="AC1570" s="33"/>
    </row>
    <row r="1571" spans="1:29" s="34" customFormat="1" ht="18" customHeight="1" x14ac:dyDescent="0.2">
      <c r="A1571" s="37" t="s">
        <v>35</v>
      </c>
      <c r="B1571" s="32">
        <f t="shared" si="345"/>
        <v>4160124000</v>
      </c>
      <c r="C1571" s="32">
        <f t="shared" si="345"/>
        <v>-74499985.00000006</v>
      </c>
      <c r="D1571" s="32">
        <f t="shared" si="345"/>
        <v>4085624015</v>
      </c>
      <c r="E1571" s="32">
        <f t="shared" si="345"/>
        <v>669902535.76999998</v>
      </c>
      <c r="F1571" s="32">
        <f t="shared" si="345"/>
        <v>770503995.81999993</v>
      </c>
      <c r="G1571" s="32">
        <f t="shared" si="345"/>
        <v>0</v>
      </c>
      <c r="H1571" s="32">
        <f t="shared" si="345"/>
        <v>0</v>
      </c>
      <c r="I1571" s="32">
        <f t="shared" si="345"/>
        <v>347438519.66999996</v>
      </c>
      <c r="J1571" s="32">
        <f t="shared" si="345"/>
        <v>708809236.03999996</v>
      </c>
      <c r="K1571" s="32">
        <f t="shared" si="345"/>
        <v>0</v>
      </c>
      <c r="L1571" s="32">
        <f t="shared" si="345"/>
        <v>0</v>
      </c>
      <c r="M1571" s="32">
        <f t="shared" si="345"/>
        <v>1056247755.7099999</v>
      </c>
      <c r="N1571" s="32">
        <f t="shared" si="345"/>
        <v>19931045.399999999</v>
      </c>
      <c r="O1571" s="32">
        <f t="shared" si="345"/>
        <v>3036381.5999999996</v>
      </c>
      <c r="P1571" s="32">
        <f t="shared" si="345"/>
        <v>299496589.10000002</v>
      </c>
      <c r="Q1571" s="32">
        <f t="shared" si="345"/>
        <v>152647167.13999999</v>
      </c>
      <c r="R1571" s="32">
        <f t="shared" si="345"/>
        <v>-106395456.14</v>
      </c>
      <c r="S1571" s="32">
        <f t="shared" si="345"/>
        <v>15443048.779999997</v>
      </c>
      <c r="T1571" s="32">
        <f t="shared" si="345"/>
        <v>0</v>
      </c>
      <c r="U1571" s="32">
        <f t="shared" si="345"/>
        <v>0</v>
      </c>
      <c r="V1571" s="32">
        <f t="shared" si="345"/>
        <v>0</v>
      </c>
      <c r="W1571" s="32">
        <f t="shared" si="345"/>
        <v>0</v>
      </c>
      <c r="X1571" s="32">
        <f t="shared" si="345"/>
        <v>0</v>
      </c>
      <c r="Y1571" s="32">
        <f t="shared" si="345"/>
        <v>0</v>
      </c>
      <c r="Z1571" s="32">
        <f>SUM(M1571:Y1571)</f>
        <v>1440406531.5899997</v>
      </c>
      <c r="AA1571" s="32">
        <f>D1571-Z1571</f>
        <v>2645217483.4100003</v>
      </c>
      <c r="AB1571" s="38">
        <f>Z1571/D1571</f>
        <v>0.35255484261441511</v>
      </c>
      <c r="AC1571" s="33"/>
    </row>
    <row r="1572" spans="1:29" s="34" customFormat="1" ht="18" customHeight="1" x14ac:dyDescent="0.2">
      <c r="A1572" s="37" t="s">
        <v>36</v>
      </c>
      <c r="B1572" s="32">
        <f t="shared" si="345"/>
        <v>0</v>
      </c>
      <c r="C1572" s="32">
        <f t="shared" si="345"/>
        <v>0</v>
      </c>
      <c r="D1572" s="32">
        <f t="shared" si="345"/>
        <v>0</v>
      </c>
      <c r="E1572" s="32">
        <f t="shared" si="345"/>
        <v>0</v>
      </c>
      <c r="F1572" s="32">
        <f t="shared" si="345"/>
        <v>0</v>
      </c>
      <c r="G1572" s="32">
        <f t="shared" si="345"/>
        <v>0</v>
      </c>
      <c r="H1572" s="32">
        <f t="shared" si="345"/>
        <v>0</v>
      </c>
      <c r="I1572" s="32">
        <f t="shared" si="345"/>
        <v>0</v>
      </c>
      <c r="J1572" s="32">
        <f t="shared" si="345"/>
        <v>0</v>
      </c>
      <c r="K1572" s="32">
        <f t="shared" si="345"/>
        <v>0</v>
      </c>
      <c r="L1572" s="32">
        <f t="shared" si="345"/>
        <v>0</v>
      </c>
      <c r="M1572" s="32">
        <f t="shared" si="345"/>
        <v>0</v>
      </c>
      <c r="N1572" s="32">
        <f t="shared" si="345"/>
        <v>0</v>
      </c>
      <c r="O1572" s="32">
        <f t="shared" si="345"/>
        <v>0</v>
      </c>
      <c r="P1572" s="32">
        <f t="shared" si="345"/>
        <v>0</v>
      </c>
      <c r="Q1572" s="32">
        <f t="shared" si="345"/>
        <v>0</v>
      </c>
      <c r="R1572" s="32">
        <f t="shared" si="345"/>
        <v>0</v>
      </c>
      <c r="S1572" s="32">
        <f t="shared" si="345"/>
        <v>0</v>
      </c>
      <c r="T1572" s="32">
        <f t="shared" si="345"/>
        <v>0</v>
      </c>
      <c r="U1572" s="32">
        <f t="shared" si="345"/>
        <v>0</v>
      </c>
      <c r="V1572" s="32">
        <f t="shared" si="345"/>
        <v>0</v>
      </c>
      <c r="W1572" s="32">
        <f t="shared" si="345"/>
        <v>0</v>
      </c>
      <c r="X1572" s="32">
        <f t="shared" si="345"/>
        <v>0</v>
      </c>
      <c r="Y1572" s="32">
        <f t="shared" si="345"/>
        <v>0</v>
      </c>
      <c r="Z1572" s="32">
        <f>SUM(M1572:Y1572)</f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37</v>
      </c>
      <c r="B1573" s="32">
        <f t="shared" si="345"/>
        <v>0</v>
      </c>
      <c r="C1573" s="32">
        <f t="shared" si="345"/>
        <v>0</v>
      </c>
      <c r="D1573" s="32">
        <f t="shared" si="345"/>
        <v>0</v>
      </c>
      <c r="E1573" s="32">
        <f t="shared" si="345"/>
        <v>0</v>
      </c>
      <c r="F1573" s="32">
        <f t="shared" si="345"/>
        <v>0</v>
      </c>
      <c r="G1573" s="32">
        <f t="shared" si="345"/>
        <v>0</v>
      </c>
      <c r="H1573" s="32">
        <f t="shared" si="345"/>
        <v>0</v>
      </c>
      <c r="I1573" s="32">
        <f t="shared" si="345"/>
        <v>0</v>
      </c>
      <c r="J1573" s="32">
        <f t="shared" si="345"/>
        <v>0</v>
      </c>
      <c r="K1573" s="32">
        <f t="shared" si="345"/>
        <v>0</v>
      </c>
      <c r="L1573" s="32">
        <f t="shared" si="345"/>
        <v>0</v>
      </c>
      <c r="M1573" s="32">
        <f t="shared" si="345"/>
        <v>0</v>
      </c>
      <c r="N1573" s="32">
        <f t="shared" si="345"/>
        <v>0</v>
      </c>
      <c r="O1573" s="32">
        <f t="shared" si="345"/>
        <v>0</v>
      </c>
      <c r="P1573" s="32">
        <f t="shared" si="345"/>
        <v>0</v>
      </c>
      <c r="Q1573" s="32">
        <f t="shared" si="345"/>
        <v>0</v>
      </c>
      <c r="R1573" s="32">
        <f t="shared" si="345"/>
        <v>0</v>
      </c>
      <c r="S1573" s="32">
        <f t="shared" si="345"/>
        <v>0</v>
      </c>
      <c r="T1573" s="32">
        <f t="shared" si="345"/>
        <v>0</v>
      </c>
      <c r="U1573" s="32">
        <f t="shared" si="345"/>
        <v>0</v>
      </c>
      <c r="V1573" s="32">
        <f t="shared" si="345"/>
        <v>0</v>
      </c>
      <c r="W1573" s="32">
        <f t="shared" si="345"/>
        <v>0</v>
      </c>
      <c r="X1573" s="32">
        <f t="shared" si="345"/>
        <v>0</v>
      </c>
      <c r="Y1573" s="32">
        <f t="shared" si="345"/>
        <v>0</v>
      </c>
      <c r="Z1573" s="32">
        <f>SUM(M1573:Y1573)</f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38</v>
      </c>
      <c r="B1574" s="40">
        <f t="shared" ref="B1574:AA1574" si="346">SUM(B1570:B1573)</f>
        <v>4160124000</v>
      </c>
      <c r="C1574" s="40">
        <f t="shared" si="346"/>
        <v>-74499985.00000006</v>
      </c>
      <c r="D1574" s="40">
        <f t="shared" si="346"/>
        <v>4085624015</v>
      </c>
      <c r="E1574" s="40">
        <f t="shared" si="346"/>
        <v>669902535.76999998</v>
      </c>
      <c r="F1574" s="40">
        <f t="shared" si="346"/>
        <v>770503995.81999993</v>
      </c>
      <c r="G1574" s="40">
        <f t="shared" si="346"/>
        <v>0</v>
      </c>
      <c r="H1574" s="40">
        <f t="shared" si="346"/>
        <v>0</v>
      </c>
      <c r="I1574" s="40">
        <f t="shared" si="346"/>
        <v>347438519.66999996</v>
      </c>
      <c r="J1574" s="40">
        <f t="shared" si="346"/>
        <v>708809236.03999996</v>
      </c>
      <c r="K1574" s="40">
        <f t="shared" si="346"/>
        <v>0</v>
      </c>
      <c r="L1574" s="40">
        <f t="shared" si="346"/>
        <v>0</v>
      </c>
      <c r="M1574" s="40">
        <f t="shared" si="346"/>
        <v>1056247755.7099999</v>
      </c>
      <c r="N1574" s="40">
        <f t="shared" si="346"/>
        <v>19931045.399999999</v>
      </c>
      <c r="O1574" s="40">
        <f t="shared" si="346"/>
        <v>3036381.5999999996</v>
      </c>
      <c r="P1574" s="40">
        <f t="shared" si="346"/>
        <v>299496589.10000002</v>
      </c>
      <c r="Q1574" s="40">
        <f t="shared" si="346"/>
        <v>152647167.13999999</v>
      </c>
      <c r="R1574" s="40">
        <f t="shared" si="346"/>
        <v>-106395456.14</v>
      </c>
      <c r="S1574" s="40">
        <f t="shared" si="346"/>
        <v>15443048.779999997</v>
      </c>
      <c r="T1574" s="40">
        <f t="shared" si="346"/>
        <v>0</v>
      </c>
      <c r="U1574" s="40">
        <f t="shared" si="346"/>
        <v>0</v>
      </c>
      <c r="V1574" s="40">
        <f t="shared" si="346"/>
        <v>0</v>
      </c>
      <c r="W1574" s="40">
        <f t="shared" si="346"/>
        <v>0</v>
      </c>
      <c r="X1574" s="40">
        <f t="shared" si="346"/>
        <v>0</v>
      </c>
      <c r="Y1574" s="40">
        <f t="shared" si="346"/>
        <v>0</v>
      </c>
      <c r="Z1574" s="40">
        <f t="shared" si="346"/>
        <v>1440406531.5899997</v>
      </c>
      <c r="AA1574" s="40">
        <f t="shared" si="346"/>
        <v>2645217483.4100003</v>
      </c>
      <c r="AB1574" s="41">
        <f>Z1574/D1574</f>
        <v>0.35255484261441511</v>
      </c>
      <c r="AC1574" s="33"/>
    </row>
    <row r="1575" spans="1:29" s="34" customFormat="1" ht="18" customHeight="1" x14ac:dyDescent="0.25">
      <c r="A1575" s="42" t="s">
        <v>39</v>
      </c>
      <c r="B1575" s="32">
        <f t="shared" ref="B1575:Y1575" si="347">B1585+B1595+B1605+B1615+B1625</f>
        <v>0</v>
      </c>
      <c r="C1575" s="32">
        <f t="shared" si="347"/>
        <v>0</v>
      </c>
      <c r="D1575" s="32">
        <f t="shared" si="347"/>
        <v>0</v>
      </c>
      <c r="E1575" s="32">
        <f t="shared" si="347"/>
        <v>0</v>
      </c>
      <c r="F1575" s="32">
        <f t="shared" si="347"/>
        <v>0</v>
      </c>
      <c r="G1575" s="32">
        <f t="shared" si="347"/>
        <v>0</v>
      </c>
      <c r="H1575" s="32">
        <f t="shared" si="347"/>
        <v>0</v>
      </c>
      <c r="I1575" s="32">
        <f t="shared" si="347"/>
        <v>0</v>
      </c>
      <c r="J1575" s="32">
        <f t="shared" si="347"/>
        <v>0</v>
      </c>
      <c r="K1575" s="32">
        <f t="shared" si="347"/>
        <v>0</v>
      </c>
      <c r="L1575" s="32">
        <f t="shared" si="347"/>
        <v>0</v>
      </c>
      <c r="M1575" s="32">
        <f t="shared" si="347"/>
        <v>0</v>
      </c>
      <c r="N1575" s="32">
        <f t="shared" si="347"/>
        <v>0</v>
      </c>
      <c r="O1575" s="32">
        <f t="shared" si="347"/>
        <v>0</v>
      </c>
      <c r="P1575" s="32">
        <f t="shared" si="347"/>
        <v>0</v>
      </c>
      <c r="Q1575" s="32">
        <f t="shared" si="347"/>
        <v>0</v>
      </c>
      <c r="R1575" s="32">
        <f t="shared" si="347"/>
        <v>0</v>
      </c>
      <c r="S1575" s="32">
        <f t="shared" si="347"/>
        <v>0</v>
      </c>
      <c r="T1575" s="32">
        <f t="shared" si="347"/>
        <v>0</v>
      </c>
      <c r="U1575" s="32">
        <f t="shared" si="347"/>
        <v>0</v>
      </c>
      <c r="V1575" s="32">
        <f t="shared" si="347"/>
        <v>0</v>
      </c>
      <c r="W1575" s="32">
        <f t="shared" si="347"/>
        <v>0</v>
      </c>
      <c r="X1575" s="32">
        <f t="shared" si="347"/>
        <v>0</v>
      </c>
      <c r="Y1575" s="32">
        <f t="shared" si="347"/>
        <v>0</v>
      </c>
      <c r="Z1575" s="32">
        <f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40</v>
      </c>
      <c r="B1576" s="40">
        <f t="shared" ref="B1576:AA1576" si="348">B1575+B1574</f>
        <v>4160124000</v>
      </c>
      <c r="C1576" s="40">
        <f t="shared" si="348"/>
        <v>-74499985.00000006</v>
      </c>
      <c r="D1576" s="40">
        <f t="shared" si="348"/>
        <v>4085624015</v>
      </c>
      <c r="E1576" s="40">
        <f t="shared" si="348"/>
        <v>669902535.76999998</v>
      </c>
      <c r="F1576" s="40">
        <f t="shared" si="348"/>
        <v>770503995.81999993</v>
      </c>
      <c r="G1576" s="40">
        <f t="shared" si="348"/>
        <v>0</v>
      </c>
      <c r="H1576" s="40">
        <f t="shared" si="348"/>
        <v>0</v>
      </c>
      <c r="I1576" s="40">
        <f t="shared" si="348"/>
        <v>347438519.66999996</v>
      </c>
      <c r="J1576" s="40">
        <f t="shared" si="348"/>
        <v>708809236.03999996</v>
      </c>
      <c r="K1576" s="40">
        <f t="shared" si="348"/>
        <v>0</v>
      </c>
      <c r="L1576" s="40">
        <f t="shared" si="348"/>
        <v>0</v>
      </c>
      <c r="M1576" s="40">
        <f t="shared" si="348"/>
        <v>1056247755.7099999</v>
      </c>
      <c r="N1576" s="40">
        <f t="shared" si="348"/>
        <v>19931045.399999999</v>
      </c>
      <c r="O1576" s="40">
        <f t="shared" si="348"/>
        <v>3036381.5999999996</v>
      </c>
      <c r="P1576" s="40">
        <f t="shared" si="348"/>
        <v>299496589.10000002</v>
      </c>
      <c r="Q1576" s="40">
        <f t="shared" si="348"/>
        <v>152647167.13999999</v>
      </c>
      <c r="R1576" s="40">
        <f t="shared" si="348"/>
        <v>-106395456.14</v>
      </c>
      <c r="S1576" s="40">
        <f t="shared" si="348"/>
        <v>15443048.779999997</v>
      </c>
      <c r="T1576" s="40">
        <f t="shared" si="348"/>
        <v>0</v>
      </c>
      <c r="U1576" s="40">
        <f t="shared" si="348"/>
        <v>0</v>
      </c>
      <c r="V1576" s="40">
        <f t="shared" si="348"/>
        <v>0</v>
      </c>
      <c r="W1576" s="40">
        <f t="shared" si="348"/>
        <v>0</v>
      </c>
      <c r="X1576" s="40">
        <f t="shared" si="348"/>
        <v>0</v>
      </c>
      <c r="Y1576" s="40">
        <f t="shared" si="348"/>
        <v>0</v>
      </c>
      <c r="Z1576" s="40">
        <f t="shared" si="348"/>
        <v>1440406531.5899997</v>
      </c>
      <c r="AA1576" s="40">
        <f t="shared" si="348"/>
        <v>2645217483.4100003</v>
      </c>
      <c r="AB1576" s="41">
        <f>Z1576/D1576</f>
        <v>0.35255484261441511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1440406531.5900002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34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6" t="e">
        <f>Z1580/D1580</f>
        <v>#DIV/0!</v>
      </c>
      <c r="AC1580" s="33"/>
    </row>
    <row r="1581" spans="1:29" s="34" customFormat="1" ht="18" customHeight="1" x14ac:dyDescent="0.2">
      <c r="A1581" s="37" t="s">
        <v>35</v>
      </c>
      <c r="B1581" s="32">
        <f>[1]consoCURRENT!E36419</f>
        <v>1902672000</v>
      </c>
      <c r="C1581" s="32">
        <f>[1]consoCURRENT!F36419</f>
        <v>-74499985.00000006</v>
      </c>
      <c r="D1581" s="32">
        <f>[1]consoCURRENT!G36419</f>
        <v>1828172014.9999998</v>
      </c>
      <c r="E1581" s="32">
        <f>[1]consoCURRENT!H36419</f>
        <v>166875815.53999999</v>
      </c>
      <c r="F1581" s="32">
        <f>[1]consoCURRENT!I36419</f>
        <v>301983061.63</v>
      </c>
      <c r="G1581" s="32">
        <f>[1]consoCURRENT!J36419</f>
        <v>0</v>
      </c>
      <c r="H1581" s="32">
        <f>[1]consoCURRENT!K36419</f>
        <v>0</v>
      </c>
      <c r="I1581" s="32">
        <f>[1]consoCURRENT!L36419</f>
        <v>151011713.14999998</v>
      </c>
      <c r="J1581" s="32">
        <f>[1]consoCURRENT!M36419</f>
        <v>298447107.49000001</v>
      </c>
      <c r="K1581" s="32">
        <f>[1]consoCURRENT!N36419</f>
        <v>0</v>
      </c>
      <c r="L1581" s="32">
        <f>[1]consoCURRENT!O36419</f>
        <v>0</v>
      </c>
      <c r="M1581" s="32">
        <f>[1]consoCURRENT!P36419</f>
        <v>449458820.63999993</v>
      </c>
      <c r="N1581" s="32">
        <f>[1]consoCURRENT!Q36419</f>
        <v>14585141</v>
      </c>
      <c r="O1581" s="32">
        <f>[1]consoCURRENT!R36419</f>
        <v>1278681.3900000001</v>
      </c>
      <c r="P1581" s="32">
        <f>[1]consoCURRENT!S36419</f>
        <v>280</v>
      </c>
      <c r="Q1581" s="32">
        <f>[1]consoCURRENT!T36419</f>
        <v>294903.59999999998</v>
      </c>
      <c r="R1581" s="32">
        <f>[1]consoCURRENT!U36419</f>
        <v>569213.03</v>
      </c>
      <c r="S1581" s="32">
        <f>[1]consoCURRENT!V36419</f>
        <v>2671837.5099999998</v>
      </c>
      <c r="T1581" s="32">
        <f>[1]consoCURRENT!W36419</f>
        <v>0</v>
      </c>
      <c r="U1581" s="32">
        <f>[1]consoCURRENT!X36419</f>
        <v>0</v>
      </c>
      <c r="V1581" s="32">
        <f>[1]consoCURRENT!Y36419</f>
        <v>0</v>
      </c>
      <c r="W1581" s="32">
        <f>[1]consoCURRENT!Z36419</f>
        <v>0</v>
      </c>
      <c r="X1581" s="32">
        <f>[1]consoCURRENT!AA36419</f>
        <v>0</v>
      </c>
      <c r="Y1581" s="32">
        <f>[1]consoCURRENT!AB36419</f>
        <v>0</v>
      </c>
      <c r="Z1581" s="32">
        <f>SUM(M1581:Y1581)</f>
        <v>468858877.1699999</v>
      </c>
      <c r="AA1581" s="32">
        <f>D1581-Z1581</f>
        <v>1359313137.8299999</v>
      </c>
      <c r="AB1581" s="38">
        <f>Z1581/D1581</f>
        <v>0.25646321753262369</v>
      </c>
      <c r="AC1581" s="33"/>
    </row>
    <row r="1582" spans="1:29" s="34" customFormat="1" ht="18" customHeight="1" x14ac:dyDescent="0.2">
      <c r="A1582" s="37" t="s">
        <v>36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>SUM(M1582:Y1582)</f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37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>SUM(M1583:Y1583)</f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38</v>
      </c>
      <c r="B1584" s="40">
        <f t="shared" ref="B1584:AA1584" si="349">SUM(B1580:B1583)</f>
        <v>1902672000</v>
      </c>
      <c r="C1584" s="40">
        <f t="shared" si="349"/>
        <v>-74499985.00000006</v>
      </c>
      <c r="D1584" s="40">
        <f t="shared" si="349"/>
        <v>1828172014.9999998</v>
      </c>
      <c r="E1584" s="40">
        <f t="shared" si="349"/>
        <v>166875815.53999999</v>
      </c>
      <c r="F1584" s="40">
        <f t="shared" si="349"/>
        <v>301983061.63</v>
      </c>
      <c r="G1584" s="40">
        <f t="shared" si="349"/>
        <v>0</v>
      </c>
      <c r="H1584" s="40">
        <f t="shared" si="349"/>
        <v>0</v>
      </c>
      <c r="I1584" s="40">
        <f t="shared" si="349"/>
        <v>151011713.14999998</v>
      </c>
      <c r="J1584" s="40">
        <f t="shared" si="349"/>
        <v>298447107.49000001</v>
      </c>
      <c r="K1584" s="40">
        <f t="shared" si="349"/>
        <v>0</v>
      </c>
      <c r="L1584" s="40">
        <f t="shared" si="349"/>
        <v>0</v>
      </c>
      <c r="M1584" s="40">
        <f t="shared" si="349"/>
        <v>449458820.63999993</v>
      </c>
      <c r="N1584" s="40">
        <f t="shared" si="349"/>
        <v>14585141</v>
      </c>
      <c r="O1584" s="40">
        <f t="shared" si="349"/>
        <v>1278681.3900000001</v>
      </c>
      <c r="P1584" s="40">
        <f t="shared" si="349"/>
        <v>280</v>
      </c>
      <c r="Q1584" s="40">
        <f t="shared" si="349"/>
        <v>294903.59999999998</v>
      </c>
      <c r="R1584" s="40">
        <f t="shared" si="349"/>
        <v>569213.03</v>
      </c>
      <c r="S1584" s="40">
        <f t="shared" si="349"/>
        <v>2671837.5099999998</v>
      </c>
      <c r="T1584" s="40">
        <f t="shared" si="349"/>
        <v>0</v>
      </c>
      <c r="U1584" s="40">
        <f t="shared" si="349"/>
        <v>0</v>
      </c>
      <c r="V1584" s="40">
        <f t="shared" si="349"/>
        <v>0</v>
      </c>
      <c r="W1584" s="40">
        <f t="shared" si="349"/>
        <v>0</v>
      </c>
      <c r="X1584" s="40">
        <f t="shared" si="349"/>
        <v>0</v>
      </c>
      <c r="Y1584" s="40">
        <f t="shared" si="349"/>
        <v>0</v>
      </c>
      <c r="Z1584" s="40">
        <f t="shared" si="349"/>
        <v>468858877.1699999</v>
      </c>
      <c r="AA1584" s="40">
        <f t="shared" si="349"/>
        <v>1359313137.8299999</v>
      </c>
      <c r="AB1584" s="41">
        <f>Z1584/D1584</f>
        <v>0.25646321753262369</v>
      </c>
      <c r="AC1584" s="33"/>
    </row>
    <row r="1585" spans="1:29" s="34" customFormat="1" ht="18" customHeight="1" x14ac:dyDescent="0.25">
      <c r="A1585" s="42" t="s">
        <v>39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40</v>
      </c>
      <c r="B1586" s="40">
        <f t="shared" ref="B1586:AA1586" si="350">B1585+B1584</f>
        <v>1902672000</v>
      </c>
      <c r="C1586" s="40">
        <f t="shared" si="350"/>
        <v>-74499985.00000006</v>
      </c>
      <c r="D1586" s="40">
        <f t="shared" si="350"/>
        <v>1828172014.9999998</v>
      </c>
      <c r="E1586" s="40">
        <f t="shared" si="350"/>
        <v>166875815.53999999</v>
      </c>
      <c r="F1586" s="40">
        <f t="shared" si="350"/>
        <v>301983061.63</v>
      </c>
      <c r="G1586" s="40">
        <f t="shared" si="350"/>
        <v>0</v>
      </c>
      <c r="H1586" s="40">
        <f t="shared" si="350"/>
        <v>0</v>
      </c>
      <c r="I1586" s="40">
        <f t="shared" si="350"/>
        <v>151011713.14999998</v>
      </c>
      <c r="J1586" s="40">
        <f t="shared" si="350"/>
        <v>298447107.49000001</v>
      </c>
      <c r="K1586" s="40">
        <f t="shared" si="350"/>
        <v>0</v>
      </c>
      <c r="L1586" s="40">
        <f t="shared" si="350"/>
        <v>0</v>
      </c>
      <c r="M1586" s="40">
        <f t="shared" si="350"/>
        <v>449458820.63999993</v>
      </c>
      <c r="N1586" s="40">
        <f t="shared" si="350"/>
        <v>14585141</v>
      </c>
      <c r="O1586" s="40">
        <f t="shared" si="350"/>
        <v>1278681.3900000001</v>
      </c>
      <c r="P1586" s="40">
        <f t="shared" si="350"/>
        <v>280</v>
      </c>
      <c r="Q1586" s="40">
        <f t="shared" si="350"/>
        <v>294903.59999999998</v>
      </c>
      <c r="R1586" s="40">
        <f t="shared" si="350"/>
        <v>569213.03</v>
      </c>
      <c r="S1586" s="40">
        <f t="shared" si="350"/>
        <v>2671837.5099999998</v>
      </c>
      <c r="T1586" s="40">
        <f t="shared" si="350"/>
        <v>0</v>
      </c>
      <c r="U1586" s="40">
        <f t="shared" si="350"/>
        <v>0</v>
      </c>
      <c r="V1586" s="40">
        <f t="shared" si="350"/>
        <v>0</v>
      </c>
      <c r="W1586" s="40">
        <f t="shared" si="350"/>
        <v>0</v>
      </c>
      <c r="X1586" s="40">
        <f t="shared" si="350"/>
        <v>0</v>
      </c>
      <c r="Y1586" s="40">
        <f t="shared" si="350"/>
        <v>0</v>
      </c>
      <c r="Z1586" s="40">
        <f t="shared" si="350"/>
        <v>468858877.1699999</v>
      </c>
      <c r="AA1586" s="40">
        <f t="shared" si="350"/>
        <v>1359313137.8299999</v>
      </c>
      <c r="AB1586" s="41">
        <f>Z1586/D1586</f>
        <v>0.25646321753262369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34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35</v>
      </c>
      <c r="B1591" s="32">
        <f>[1]consoCURRENT!E36632</f>
        <v>46535000</v>
      </c>
      <c r="C1591" s="32">
        <f>[1]consoCURRENT!F36632</f>
        <v>0</v>
      </c>
      <c r="D1591" s="32">
        <f>[1]consoCURRENT!G36632</f>
        <v>46535000</v>
      </c>
      <c r="E1591" s="32">
        <f>[1]consoCURRENT!H36632</f>
        <v>8466108.8100000005</v>
      </c>
      <c r="F1591" s="32">
        <f>[1]consoCURRENT!I36632</f>
        <v>16441963.879999999</v>
      </c>
      <c r="G1591" s="32">
        <f>[1]consoCURRENT!J36632</f>
        <v>0</v>
      </c>
      <c r="H1591" s="32">
        <f>[1]consoCURRENT!K36632</f>
        <v>0</v>
      </c>
      <c r="I1591" s="32">
        <f>[1]consoCURRENT!L36632</f>
        <v>2082949.65</v>
      </c>
      <c r="J1591" s="32">
        <f>[1]consoCURRENT!M36632</f>
        <v>5880946.7700000005</v>
      </c>
      <c r="K1591" s="32">
        <f>[1]consoCURRENT!N36632</f>
        <v>0</v>
      </c>
      <c r="L1591" s="32">
        <f>[1]consoCURRENT!O36632</f>
        <v>0</v>
      </c>
      <c r="M1591" s="32">
        <f>[1]consoCURRENT!P36632</f>
        <v>7963896.4200000009</v>
      </c>
      <c r="N1591" s="32">
        <f>[1]consoCURRENT!Q36632</f>
        <v>5345904.4000000004</v>
      </c>
      <c r="O1591" s="32">
        <f>[1]consoCURRENT!R36632</f>
        <v>924401.45</v>
      </c>
      <c r="P1591" s="32">
        <f>[1]consoCURRENT!S36632</f>
        <v>112853.31</v>
      </c>
      <c r="Q1591" s="32">
        <f>[1]consoCURRENT!T36632</f>
        <v>1377244.6400000001</v>
      </c>
      <c r="R1591" s="32">
        <f>[1]consoCURRENT!U36632</f>
        <v>1129205.83</v>
      </c>
      <c r="S1591" s="32">
        <f>[1]consoCURRENT!V36632</f>
        <v>8054566.6399999997</v>
      </c>
      <c r="T1591" s="32">
        <f>[1]consoCURRENT!W36632</f>
        <v>0</v>
      </c>
      <c r="U1591" s="32">
        <f>[1]consoCURRENT!X36632</f>
        <v>0</v>
      </c>
      <c r="V1591" s="32">
        <f>[1]consoCURRENT!Y36632</f>
        <v>0</v>
      </c>
      <c r="W1591" s="32">
        <f>[1]consoCURRENT!Z36632</f>
        <v>0</v>
      </c>
      <c r="X1591" s="32">
        <f>[1]consoCURRENT!AA36632</f>
        <v>0</v>
      </c>
      <c r="Y1591" s="32">
        <f>[1]consoCURRENT!AB36632</f>
        <v>0</v>
      </c>
      <c r="Z1591" s="32">
        <f>SUM(M1591:Y1591)</f>
        <v>24908072.690000001</v>
      </c>
      <c r="AA1591" s="32">
        <f>D1591-Z1591</f>
        <v>21626927.309999999</v>
      </c>
      <c r="AB1591" s="38">
        <f>Z1591/D1591</f>
        <v>0.53525459739980663</v>
      </c>
      <c r="AC1591" s="33"/>
    </row>
    <row r="1592" spans="1:29" s="34" customFormat="1" ht="18" customHeight="1" x14ac:dyDescent="0.2">
      <c r="A1592" s="37" t="s">
        <v>36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>SUM(M1592:Y1592)</f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37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>SUM(M1593:Y1593)</f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38</v>
      </c>
      <c r="B1594" s="40">
        <f t="shared" ref="B1594:AA1594" si="351">SUM(B1590:B1593)</f>
        <v>46535000</v>
      </c>
      <c r="C1594" s="40">
        <f t="shared" si="351"/>
        <v>0</v>
      </c>
      <c r="D1594" s="40">
        <f t="shared" si="351"/>
        <v>46535000</v>
      </c>
      <c r="E1594" s="40">
        <f t="shared" si="351"/>
        <v>8466108.8100000005</v>
      </c>
      <c r="F1594" s="40">
        <f t="shared" si="351"/>
        <v>16441963.879999999</v>
      </c>
      <c r="G1594" s="40">
        <f t="shared" si="351"/>
        <v>0</v>
      </c>
      <c r="H1594" s="40">
        <f t="shared" si="351"/>
        <v>0</v>
      </c>
      <c r="I1594" s="40">
        <f t="shared" si="351"/>
        <v>2082949.65</v>
      </c>
      <c r="J1594" s="40">
        <f t="shared" si="351"/>
        <v>5880946.7700000005</v>
      </c>
      <c r="K1594" s="40">
        <f t="shared" si="351"/>
        <v>0</v>
      </c>
      <c r="L1594" s="40">
        <f t="shared" si="351"/>
        <v>0</v>
      </c>
      <c r="M1594" s="40">
        <f t="shared" si="351"/>
        <v>7963896.4200000009</v>
      </c>
      <c r="N1594" s="40">
        <f t="shared" si="351"/>
        <v>5345904.4000000004</v>
      </c>
      <c r="O1594" s="40">
        <f t="shared" si="351"/>
        <v>924401.45</v>
      </c>
      <c r="P1594" s="40">
        <f t="shared" si="351"/>
        <v>112853.31</v>
      </c>
      <c r="Q1594" s="40">
        <f t="shared" si="351"/>
        <v>1377244.6400000001</v>
      </c>
      <c r="R1594" s="40">
        <f t="shared" si="351"/>
        <v>1129205.83</v>
      </c>
      <c r="S1594" s="40">
        <f t="shared" si="351"/>
        <v>8054566.6399999997</v>
      </c>
      <c r="T1594" s="40">
        <f t="shared" si="351"/>
        <v>0</v>
      </c>
      <c r="U1594" s="40">
        <f t="shared" si="351"/>
        <v>0</v>
      </c>
      <c r="V1594" s="40">
        <f t="shared" si="351"/>
        <v>0</v>
      </c>
      <c r="W1594" s="40">
        <f t="shared" si="351"/>
        <v>0</v>
      </c>
      <c r="X1594" s="40">
        <f t="shared" si="351"/>
        <v>0</v>
      </c>
      <c r="Y1594" s="40">
        <f t="shared" si="351"/>
        <v>0</v>
      </c>
      <c r="Z1594" s="40">
        <f t="shared" si="351"/>
        <v>24908072.690000001</v>
      </c>
      <c r="AA1594" s="40">
        <f t="shared" si="351"/>
        <v>21626927.309999999</v>
      </c>
      <c r="AB1594" s="41">
        <f>Z1594/D1594</f>
        <v>0.53525459739980663</v>
      </c>
      <c r="AC1594" s="33"/>
    </row>
    <row r="1595" spans="1:29" s="34" customFormat="1" ht="18" customHeight="1" x14ac:dyDescent="0.25">
      <c r="A1595" s="42" t="s">
        <v>39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40</v>
      </c>
      <c r="B1596" s="40">
        <f t="shared" ref="B1596:AA1596" si="352">B1595+B1594</f>
        <v>46535000</v>
      </c>
      <c r="C1596" s="40">
        <f t="shared" si="352"/>
        <v>0</v>
      </c>
      <c r="D1596" s="40">
        <f t="shared" si="352"/>
        <v>46535000</v>
      </c>
      <c r="E1596" s="40">
        <f t="shared" si="352"/>
        <v>8466108.8100000005</v>
      </c>
      <c r="F1596" s="40">
        <f t="shared" si="352"/>
        <v>16441963.879999999</v>
      </c>
      <c r="G1596" s="40">
        <f t="shared" si="352"/>
        <v>0</v>
      </c>
      <c r="H1596" s="40">
        <f t="shared" si="352"/>
        <v>0</v>
      </c>
      <c r="I1596" s="40">
        <f t="shared" si="352"/>
        <v>2082949.65</v>
      </c>
      <c r="J1596" s="40">
        <f t="shared" si="352"/>
        <v>5880946.7700000005</v>
      </c>
      <c r="K1596" s="40">
        <f t="shared" si="352"/>
        <v>0</v>
      </c>
      <c r="L1596" s="40">
        <f t="shared" si="352"/>
        <v>0</v>
      </c>
      <c r="M1596" s="40">
        <f t="shared" si="352"/>
        <v>7963896.4200000009</v>
      </c>
      <c r="N1596" s="40">
        <f t="shared" si="352"/>
        <v>5345904.4000000004</v>
      </c>
      <c r="O1596" s="40">
        <f t="shared" si="352"/>
        <v>924401.45</v>
      </c>
      <c r="P1596" s="40">
        <f t="shared" si="352"/>
        <v>112853.31</v>
      </c>
      <c r="Q1596" s="40">
        <f t="shared" si="352"/>
        <v>1377244.6400000001</v>
      </c>
      <c r="R1596" s="40">
        <f t="shared" si="352"/>
        <v>1129205.83</v>
      </c>
      <c r="S1596" s="40">
        <f t="shared" si="352"/>
        <v>8054566.6399999997</v>
      </c>
      <c r="T1596" s="40">
        <f t="shared" si="352"/>
        <v>0</v>
      </c>
      <c r="U1596" s="40">
        <f t="shared" si="352"/>
        <v>0</v>
      </c>
      <c r="V1596" s="40">
        <f t="shared" si="352"/>
        <v>0</v>
      </c>
      <c r="W1596" s="40">
        <f t="shared" si="352"/>
        <v>0</v>
      </c>
      <c r="X1596" s="40">
        <f t="shared" si="352"/>
        <v>0</v>
      </c>
      <c r="Y1596" s="40">
        <f t="shared" si="352"/>
        <v>0</v>
      </c>
      <c r="Z1596" s="40">
        <f t="shared" si="352"/>
        <v>24908072.690000001</v>
      </c>
      <c r="AA1596" s="40">
        <f t="shared" si="352"/>
        <v>21626927.309999999</v>
      </c>
      <c r="AB1596" s="41">
        <f>Z1596/D1596</f>
        <v>0.53525459739980663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34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35</v>
      </c>
      <c r="B1601" s="32">
        <f>[1]consoCURRENT!E36845</f>
        <v>1250000000</v>
      </c>
      <c r="C1601" s="32">
        <f>[1]consoCURRENT!F36845</f>
        <v>0</v>
      </c>
      <c r="D1601" s="32">
        <f>[1]consoCURRENT!G36845</f>
        <v>1250000000</v>
      </c>
      <c r="E1601" s="32">
        <f>[1]consoCURRENT!H36845</f>
        <v>494560611.42000002</v>
      </c>
      <c r="F1601" s="32">
        <f>[1]consoCURRENT!I36845</f>
        <v>451948332.31</v>
      </c>
      <c r="G1601" s="32">
        <f>[1]consoCURRENT!J36845</f>
        <v>0</v>
      </c>
      <c r="H1601" s="32">
        <f>[1]consoCURRENT!K36845</f>
        <v>0</v>
      </c>
      <c r="I1601" s="32">
        <f>[1]consoCURRENT!L36845</f>
        <v>194343856.86999997</v>
      </c>
      <c r="J1601" s="32">
        <f>[1]consoCURRENT!M36845</f>
        <v>404481181.78000003</v>
      </c>
      <c r="K1601" s="32">
        <f>[1]consoCURRENT!N36845</f>
        <v>0</v>
      </c>
      <c r="L1601" s="32">
        <f>[1]consoCURRENT!O36845</f>
        <v>0</v>
      </c>
      <c r="M1601" s="32">
        <f>[1]consoCURRENT!P36845</f>
        <v>598825038.64999998</v>
      </c>
      <c r="N1601" s="32">
        <f>[1]consoCURRENT!Q36845</f>
        <v>0</v>
      </c>
      <c r="O1601" s="32">
        <f>[1]consoCURRENT!R36845</f>
        <v>833298.76</v>
      </c>
      <c r="P1601" s="32">
        <f>[1]consoCURRENT!S36845</f>
        <v>299383455.79000002</v>
      </c>
      <c r="Q1601" s="32">
        <f>[1]consoCURRENT!T36845</f>
        <v>150975018.89999998</v>
      </c>
      <c r="R1601" s="32">
        <f>[1]consoCURRENT!U36845</f>
        <v>-108093875</v>
      </c>
      <c r="S1601" s="32">
        <f>[1]consoCURRENT!V36845</f>
        <v>4586006.63</v>
      </c>
      <c r="T1601" s="32">
        <f>[1]consoCURRENT!W36845</f>
        <v>0</v>
      </c>
      <c r="U1601" s="32">
        <f>[1]consoCURRENT!X36845</f>
        <v>0</v>
      </c>
      <c r="V1601" s="32">
        <f>[1]consoCURRENT!Y36845</f>
        <v>0</v>
      </c>
      <c r="W1601" s="32">
        <f>[1]consoCURRENT!Z36845</f>
        <v>0</v>
      </c>
      <c r="X1601" s="32">
        <f>[1]consoCURRENT!AA36845</f>
        <v>0</v>
      </c>
      <c r="Y1601" s="32">
        <f>[1]consoCURRENT!AB36845</f>
        <v>0</v>
      </c>
      <c r="Z1601" s="32">
        <f>SUM(M1601:Y1601)</f>
        <v>946508943.73000002</v>
      </c>
      <c r="AA1601" s="32">
        <f>D1601-Z1601</f>
        <v>303491056.26999998</v>
      </c>
      <c r="AB1601" s="38">
        <f>Z1601/D1601</f>
        <v>0.75720715498400004</v>
      </c>
      <c r="AC1601" s="33"/>
    </row>
    <row r="1602" spans="1:29" s="34" customFormat="1" ht="18" customHeight="1" x14ac:dyDescent="0.2">
      <c r="A1602" s="37" t="s">
        <v>36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>SUM(M1602:Y1602)</f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37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>SUM(M1603:Y1603)</f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38</v>
      </c>
      <c r="B1604" s="40">
        <f t="shared" ref="B1604:AA1604" si="353">SUM(B1600:B1603)</f>
        <v>1250000000</v>
      </c>
      <c r="C1604" s="40">
        <f t="shared" si="353"/>
        <v>0</v>
      </c>
      <c r="D1604" s="40">
        <f t="shared" si="353"/>
        <v>1250000000</v>
      </c>
      <c r="E1604" s="40">
        <f t="shared" si="353"/>
        <v>494560611.42000002</v>
      </c>
      <c r="F1604" s="40">
        <f t="shared" si="353"/>
        <v>451948332.31</v>
      </c>
      <c r="G1604" s="40">
        <f t="shared" si="353"/>
        <v>0</v>
      </c>
      <c r="H1604" s="40">
        <f t="shared" si="353"/>
        <v>0</v>
      </c>
      <c r="I1604" s="40">
        <f t="shared" si="353"/>
        <v>194343856.86999997</v>
      </c>
      <c r="J1604" s="40">
        <f t="shared" si="353"/>
        <v>404481181.78000003</v>
      </c>
      <c r="K1604" s="40">
        <f t="shared" si="353"/>
        <v>0</v>
      </c>
      <c r="L1604" s="40">
        <f t="shared" si="353"/>
        <v>0</v>
      </c>
      <c r="M1604" s="40">
        <f t="shared" si="353"/>
        <v>598825038.64999998</v>
      </c>
      <c r="N1604" s="40">
        <f t="shared" si="353"/>
        <v>0</v>
      </c>
      <c r="O1604" s="40">
        <f t="shared" si="353"/>
        <v>833298.76</v>
      </c>
      <c r="P1604" s="40">
        <f t="shared" si="353"/>
        <v>299383455.79000002</v>
      </c>
      <c r="Q1604" s="40">
        <f t="shared" si="353"/>
        <v>150975018.89999998</v>
      </c>
      <c r="R1604" s="40">
        <f t="shared" si="353"/>
        <v>-108093875</v>
      </c>
      <c r="S1604" s="40">
        <f t="shared" si="353"/>
        <v>4586006.63</v>
      </c>
      <c r="T1604" s="40">
        <f t="shared" si="353"/>
        <v>0</v>
      </c>
      <c r="U1604" s="40">
        <f t="shared" si="353"/>
        <v>0</v>
      </c>
      <c r="V1604" s="40">
        <f t="shared" si="353"/>
        <v>0</v>
      </c>
      <c r="W1604" s="40">
        <f t="shared" si="353"/>
        <v>0</v>
      </c>
      <c r="X1604" s="40">
        <f t="shared" si="353"/>
        <v>0</v>
      </c>
      <c r="Y1604" s="40">
        <f t="shared" si="353"/>
        <v>0</v>
      </c>
      <c r="Z1604" s="40">
        <f t="shared" si="353"/>
        <v>946508943.73000002</v>
      </c>
      <c r="AA1604" s="40">
        <f t="shared" si="353"/>
        <v>303491056.26999998</v>
      </c>
      <c r="AB1604" s="41">
        <f>Z1604/D1604</f>
        <v>0.75720715498400004</v>
      </c>
      <c r="AC1604" s="33"/>
    </row>
    <row r="1605" spans="1:29" s="34" customFormat="1" ht="18" customHeight="1" x14ac:dyDescent="0.25">
      <c r="A1605" s="42" t="s">
        <v>39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40</v>
      </c>
      <c r="B1606" s="40">
        <f t="shared" ref="B1606:AA1606" si="354">B1605+B1604</f>
        <v>1250000000</v>
      </c>
      <c r="C1606" s="40">
        <f t="shared" si="354"/>
        <v>0</v>
      </c>
      <c r="D1606" s="40">
        <f t="shared" si="354"/>
        <v>1250000000</v>
      </c>
      <c r="E1606" s="40">
        <f t="shared" si="354"/>
        <v>494560611.42000002</v>
      </c>
      <c r="F1606" s="40">
        <f t="shared" si="354"/>
        <v>451948332.31</v>
      </c>
      <c r="G1606" s="40">
        <f t="shared" si="354"/>
        <v>0</v>
      </c>
      <c r="H1606" s="40">
        <f t="shared" si="354"/>
        <v>0</v>
      </c>
      <c r="I1606" s="40">
        <f t="shared" si="354"/>
        <v>194343856.86999997</v>
      </c>
      <c r="J1606" s="40">
        <f t="shared" si="354"/>
        <v>404481181.78000003</v>
      </c>
      <c r="K1606" s="40">
        <f t="shared" si="354"/>
        <v>0</v>
      </c>
      <c r="L1606" s="40">
        <f t="shared" si="354"/>
        <v>0</v>
      </c>
      <c r="M1606" s="40">
        <f t="shared" si="354"/>
        <v>598825038.64999998</v>
      </c>
      <c r="N1606" s="40">
        <f t="shared" si="354"/>
        <v>0</v>
      </c>
      <c r="O1606" s="40">
        <f t="shared" si="354"/>
        <v>833298.76</v>
      </c>
      <c r="P1606" s="40">
        <f t="shared" si="354"/>
        <v>299383455.79000002</v>
      </c>
      <c r="Q1606" s="40">
        <f t="shared" si="354"/>
        <v>150975018.89999998</v>
      </c>
      <c r="R1606" s="40">
        <f t="shared" si="354"/>
        <v>-108093875</v>
      </c>
      <c r="S1606" s="40">
        <f t="shared" si="354"/>
        <v>4586006.63</v>
      </c>
      <c r="T1606" s="40">
        <f t="shared" si="354"/>
        <v>0</v>
      </c>
      <c r="U1606" s="40">
        <f t="shared" si="354"/>
        <v>0</v>
      </c>
      <c r="V1606" s="40">
        <f t="shared" si="354"/>
        <v>0</v>
      </c>
      <c r="W1606" s="40">
        <f t="shared" si="354"/>
        <v>0</v>
      </c>
      <c r="X1606" s="40">
        <f t="shared" si="354"/>
        <v>0</v>
      </c>
      <c r="Y1606" s="40">
        <f t="shared" si="354"/>
        <v>0</v>
      </c>
      <c r="Z1606" s="40">
        <f t="shared" si="354"/>
        <v>946508943.73000002</v>
      </c>
      <c r="AA1606" s="40">
        <f t="shared" si="354"/>
        <v>303491056.26999998</v>
      </c>
      <c r="AB1606" s="41">
        <f>Z1606/D1606</f>
        <v>0.75720715498400004</v>
      </c>
      <c r="AC1606" s="43"/>
    </row>
    <row r="1607" spans="1:29" s="34" customFormat="1" ht="15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103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34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35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36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>SUM(M1612:Y1612)</f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37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>SUM(M1613:Y1613)</f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38</v>
      </c>
      <c r="B1614" s="40">
        <f t="shared" ref="B1614:AA1614" si="355">SUM(B1610:B1613)</f>
        <v>0</v>
      </c>
      <c r="C1614" s="40">
        <f t="shared" si="355"/>
        <v>0</v>
      </c>
      <c r="D1614" s="40">
        <f t="shared" si="355"/>
        <v>0</v>
      </c>
      <c r="E1614" s="40">
        <f t="shared" si="355"/>
        <v>0</v>
      </c>
      <c r="F1614" s="40">
        <f t="shared" si="355"/>
        <v>0</v>
      </c>
      <c r="G1614" s="40">
        <f t="shared" si="355"/>
        <v>0</v>
      </c>
      <c r="H1614" s="40">
        <f t="shared" si="355"/>
        <v>0</v>
      </c>
      <c r="I1614" s="40">
        <f t="shared" si="355"/>
        <v>0</v>
      </c>
      <c r="J1614" s="40">
        <f t="shared" si="355"/>
        <v>0</v>
      </c>
      <c r="K1614" s="40">
        <f t="shared" si="355"/>
        <v>0</v>
      </c>
      <c r="L1614" s="40">
        <f t="shared" si="355"/>
        <v>0</v>
      </c>
      <c r="M1614" s="40">
        <f t="shared" si="355"/>
        <v>0</v>
      </c>
      <c r="N1614" s="40">
        <f t="shared" si="355"/>
        <v>0</v>
      </c>
      <c r="O1614" s="40">
        <f t="shared" si="355"/>
        <v>0</v>
      </c>
      <c r="P1614" s="40">
        <f t="shared" si="355"/>
        <v>0</v>
      </c>
      <c r="Q1614" s="40">
        <f t="shared" si="355"/>
        <v>0</v>
      </c>
      <c r="R1614" s="40">
        <f t="shared" si="355"/>
        <v>0</v>
      </c>
      <c r="S1614" s="40">
        <f t="shared" si="355"/>
        <v>0</v>
      </c>
      <c r="T1614" s="40">
        <f t="shared" si="355"/>
        <v>0</v>
      </c>
      <c r="U1614" s="40">
        <f t="shared" si="355"/>
        <v>0</v>
      </c>
      <c r="V1614" s="40">
        <f t="shared" si="355"/>
        <v>0</v>
      </c>
      <c r="W1614" s="40">
        <f t="shared" si="355"/>
        <v>0</v>
      </c>
      <c r="X1614" s="40">
        <f t="shared" si="355"/>
        <v>0</v>
      </c>
      <c r="Y1614" s="40">
        <f t="shared" si="355"/>
        <v>0</v>
      </c>
      <c r="Z1614" s="40">
        <f t="shared" si="355"/>
        <v>0</v>
      </c>
      <c r="AA1614" s="40">
        <f t="shared" si="355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39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40</v>
      </c>
      <c r="B1616" s="40">
        <f t="shared" ref="B1616:AA1616" si="356">B1615+B1614</f>
        <v>0</v>
      </c>
      <c r="C1616" s="40">
        <f t="shared" si="356"/>
        <v>0</v>
      </c>
      <c r="D1616" s="40">
        <f t="shared" si="356"/>
        <v>0</v>
      </c>
      <c r="E1616" s="40">
        <f t="shared" si="356"/>
        <v>0</v>
      </c>
      <c r="F1616" s="40">
        <f t="shared" si="356"/>
        <v>0</v>
      </c>
      <c r="G1616" s="40">
        <f t="shared" si="356"/>
        <v>0</v>
      </c>
      <c r="H1616" s="40">
        <f t="shared" si="356"/>
        <v>0</v>
      </c>
      <c r="I1616" s="40">
        <f t="shared" si="356"/>
        <v>0</v>
      </c>
      <c r="J1616" s="40">
        <f t="shared" si="356"/>
        <v>0</v>
      </c>
      <c r="K1616" s="40">
        <f t="shared" si="356"/>
        <v>0</v>
      </c>
      <c r="L1616" s="40">
        <f t="shared" si="356"/>
        <v>0</v>
      </c>
      <c r="M1616" s="40">
        <f t="shared" si="356"/>
        <v>0</v>
      </c>
      <c r="N1616" s="40">
        <f t="shared" si="356"/>
        <v>0</v>
      </c>
      <c r="O1616" s="40">
        <f t="shared" si="356"/>
        <v>0</v>
      </c>
      <c r="P1616" s="40">
        <f t="shared" si="356"/>
        <v>0</v>
      </c>
      <c r="Q1616" s="40">
        <f t="shared" si="356"/>
        <v>0</v>
      </c>
      <c r="R1616" s="40">
        <f t="shared" si="356"/>
        <v>0</v>
      </c>
      <c r="S1616" s="40">
        <f t="shared" si="356"/>
        <v>0</v>
      </c>
      <c r="T1616" s="40">
        <f t="shared" si="356"/>
        <v>0</v>
      </c>
      <c r="U1616" s="40">
        <f t="shared" si="356"/>
        <v>0</v>
      </c>
      <c r="V1616" s="40">
        <f t="shared" si="356"/>
        <v>0</v>
      </c>
      <c r="W1616" s="40">
        <f t="shared" si="356"/>
        <v>0</v>
      </c>
      <c r="X1616" s="40">
        <f t="shared" si="356"/>
        <v>0</v>
      </c>
      <c r="Y1616" s="40">
        <f t="shared" si="356"/>
        <v>0</v>
      </c>
      <c r="Z1616" s="40">
        <f t="shared" si="356"/>
        <v>0</v>
      </c>
      <c r="AA1616" s="40">
        <f t="shared" si="356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customHeight="1" x14ac:dyDescent="0.25">
      <c r="A1619" s="64" t="s">
        <v>90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8" customHeight="1" x14ac:dyDescent="0.2">
      <c r="A1620" s="37" t="s">
        <v>34</v>
      </c>
      <c r="B1620" s="32">
        <f t="shared" ref="B1620:Y1623" si="357">B1630+B1640</f>
        <v>0</v>
      </c>
      <c r="C1620" s="32">
        <f t="shared" si="357"/>
        <v>0</v>
      </c>
      <c r="D1620" s="32">
        <f t="shared" si="357"/>
        <v>0</v>
      </c>
      <c r="E1620" s="32">
        <f t="shared" si="357"/>
        <v>0</v>
      </c>
      <c r="F1620" s="32">
        <f t="shared" si="357"/>
        <v>0</v>
      </c>
      <c r="G1620" s="32">
        <f t="shared" si="357"/>
        <v>0</v>
      </c>
      <c r="H1620" s="32">
        <f t="shared" si="357"/>
        <v>0</v>
      </c>
      <c r="I1620" s="32">
        <f t="shared" si="357"/>
        <v>0</v>
      </c>
      <c r="J1620" s="32">
        <f t="shared" si="357"/>
        <v>0</v>
      </c>
      <c r="K1620" s="32">
        <f t="shared" si="357"/>
        <v>0</v>
      </c>
      <c r="L1620" s="32">
        <f t="shared" si="357"/>
        <v>0</v>
      </c>
      <c r="M1620" s="32">
        <f t="shared" si="357"/>
        <v>0</v>
      </c>
      <c r="N1620" s="32">
        <f t="shared" si="357"/>
        <v>0</v>
      </c>
      <c r="O1620" s="32">
        <f t="shared" si="357"/>
        <v>0</v>
      </c>
      <c r="P1620" s="32">
        <f t="shared" si="357"/>
        <v>0</v>
      </c>
      <c r="Q1620" s="32">
        <f t="shared" si="357"/>
        <v>0</v>
      </c>
      <c r="R1620" s="32">
        <f t="shared" si="357"/>
        <v>0</v>
      </c>
      <c r="S1620" s="32">
        <f t="shared" si="357"/>
        <v>0</v>
      </c>
      <c r="T1620" s="32">
        <f t="shared" si="357"/>
        <v>0</v>
      </c>
      <c r="U1620" s="32">
        <f t="shared" si="357"/>
        <v>0</v>
      </c>
      <c r="V1620" s="32">
        <f t="shared" si="357"/>
        <v>0</v>
      </c>
      <c r="W1620" s="32">
        <f t="shared" si="357"/>
        <v>0</v>
      </c>
      <c r="X1620" s="32">
        <f t="shared" si="357"/>
        <v>0</v>
      </c>
      <c r="Y1620" s="32">
        <f t="shared" si="357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8" customHeight="1" x14ac:dyDescent="0.2">
      <c r="A1621" s="37" t="s">
        <v>35</v>
      </c>
      <c r="B1621" s="32">
        <f t="shared" si="357"/>
        <v>960917000</v>
      </c>
      <c r="C1621" s="32">
        <f t="shared" si="357"/>
        <v>0</v>
      </c>
      <c r="D1621" s="32">
        <f t="shared" si="357"/>
        <v>960917000</v>
      </c>
      <c r="E1621" s="32">
        <f t="shared" si="357"/>
        <v>0</v>
      </c>
      <c r="F1621" s="32">
        <f t="shared" si="357"/>
        <v>130638</v>
      </c>
      <c r="G1621" s="32">
        <f t="shared" si="357"/>
        <v>0</v>
      </c>
      <c r="H1621" s="32">
        <f t="shared" si="357"/>
        <v>0</v>
      </c>
      <c r="I1621" s="32">
        <f t="shared" si="357"/>
        <v>0</v>
      </c>
      <c r="J1621" s="32">
        <f t="shared" si="357"/>
        <v>0</v>
      </c>
      <c r="K1621" s="32">
        <f t="shared" si="357"/>
        <v>0</v>
      </c>
      <c r="L1621" s="32">
        <f t="shared" si="357"/>
        <v>0</v>
      </c>
      <c r="M1621" s="32">
        <f t="shared" si="357"/>
        <v>0</v>
      </c>
      <c r="N1621" s="32">
        <f t="shared" si="357"/>
        <v>0</v>
      </c>
      <c r="O1621" s="32">
        <f t="shared" si="357"/>
        <v>0</v>
      </c>
      <c r="P1621" s="32">
        <f t="shared" si="357"/>
        <v>0</v>
      </c>
      <c r="Q1621" s="32">
        <f t="shared" si="357"/>
        <v>0</v>
      </c>
      <c r="R1621" s="32">
        <f t="shared" si="357"/>
        <v>0</v>
      </c>
      <c r="S1621" s="32">
        <f t="shared" si="357"/>
        <v>130638</v>
      </c>
      <c r="T1621" s="32">
        <f t="shared" si="357"/>
        <v>0</v>
      </c>
      <c r="U1621" s="32">
        <f t="shared" si="357"/>
        <v>0</v>
      </c>
      <c r="V1621" s="32">
        <f t="shared" si="357"/>
        <v>0</v>
      </c>
      <c r="W1621" s="32">
        <f t="shared" si="357"/>
        <v>0</v>
      </c>
      <c r="X1621" s="32">
        <f t="shared" si="357"/>
        <v>0</v>
      </c>
      <c r="Y1621" s="32">
        <f t="shared" si="357"/>
        <v>0</v>
      </c>
      <c r="Z1621" s="32">
        <f>SUM(M1621:Y1621)</f>
        <v>130638</v>
      </c>
      <c r="AA1621" s="32">
        <f>D1621-Z1621</f>
        <v>960786362</v>
      </c>
      <c r="AB1621" s="38">
        <f>Z1621/D1621</f>
        <v>1.3595138810115753E-4</v>
      </c>
      <c r="AC1621" s="33"/>
    </row>
    <row r="1622" spans="1:29" s="34" customFormat="1" ht="18" customHeight="1" x14ac:dyDescent="0.2">
      <c r="A1622" s="37" t="s">
        <v>36</v>
      </c>
      <c r="B1622" s="32">
        <f t="shared" si="357"/>
        <v>0</v>
      </c>
      <c r="C1622" s="32">
        <f t="shared" si="357"/>
        <v>0</v>
      </c>
      <c r="D1622" s="32">
        <f t="shared" si="357"/>
        <v>0</v>
      </c>
      <c r="E1622" s="32">
        <f t="shared" si="357"/>
        <v>0</v>
      </c>
      <c r="F1622" s="32">
        <f t="shared" si="357"/>
        <v>0</v>
      </c>
      <c r="G1622" s="32">
        <f t="shared" si="357"/>
        <v>0</v>
      </c>
      <c r="H1622" s="32">
        <f t="shared" si="357"/>
        <v>0</v>
      </c>
      <c r="I1622" s="32">
        <f t="shared" si="357"/>
        <v>0</v>
      </c>
      <c r="J1622" s="32">
        <f t="shared" si="357"/>
        <v>0</v>
      </c>
      <c r="K1622" s="32">
        <f t="shared" si="357"/>
        <v>0</v>
      </c>
      <c r="L1622" s="32">
        <f t="shared" si="357"/>
        <v>0</v>
      </c>
      <c r="M1622" s="32">
        <f t="shared" si="357"/>
        <v>0</v>
      </c>
      <c r="N1622" s="32">
        <f t="shared" si="357"/>
        <v>0</v>
      </c>
      <c r="O1622" s="32">
        <f t="shared" si="357"/>
        <v>0</v>
      </c>
      <c r="P1622" s="32">
        <f t="shared" si="357"/>
        <v>0</v>
      </c>
      <c r="Q1622" s="32">
        <f t="shared" si="357"/>
        <v>0</v>
      </c>
      <c r="R1622" s="32">
        <f t="shared" si="357"/>
        <v>0</v>
      </c>
      <c r="S1622" s="32">
        <f t="shared" si="357"/>
        <v>0</v>
      </c>
      <c r="T1622" s="32">
        <f t="shared" si="357"/>
        <v>0</v>
      </c>
      <c r="U1622" s="32">
        <f t="shared" si="357"/>
        <v>0</v>
      </c>
      <c r="V1622" s="32">
        <f t="shared" si="357"/>
        <v>0</v>
      </c>
      <c r="W1622" s="32">
        <f t="shared" si="357"/>
        <v>0</v>
      </c>
      <c r="X1622" s="32">
        <f t="shared" si="357"/>
        <v>0</v>
      </c>
      <c r="Y1622" s="32">
        <f t="shared" si="357"/>
        <v>0</v>
      </c>
      <c r="Z1622" s="32">
        <f>SUM(M1622:Y1622)</f>
        <v>0</v>
      </c>
      <c r="AA1622" s="32">
        <f>D1622-Z1622</f>
        <v>0</v>
      </c>
      <c r="AB1622" s="56"/>
      <c r="AC1622" s="33"/>
    </row>
    <row r="1623" spans="1:29" s="34" customFormat="1" ht="18" customHeight="1" x14ac:dyDescent="0.2">
      <c r="A1623" s="37" t="s">
        <v>37</v>
      </c>
      <c r="B1623" s="32">
        <f t="shared" si="357"/>
        <v>0</v>
      </c>
      <c r="C1623" s="32">
        <f t="shared" si="357"/>
        <v>0</v>
      </c>
      <c r="D1623" s="32">
        <f t="shared" si="357"/>
        <v>0</v>
      </c>
      <c r="E1623" s="32">
        <f t="shared" si="357"/>
        <v>0</v>
      </c>
      <c r="F1623" s="32">
        <f t="shared" si="357"/>
        <v>0</v>
      </c>
      <c r="G1623" s="32">
        <f t="shared" si="357"/>
        <v>0</v>
      </c>
      <c r="H1623" s="32">
        <f t="shared" si="357"/>
        <v>0</v>
      </c>
      <c r="I1623" s="32">
        <f t="shared" si="357"/>
        <v>0</v>
      </c>
      <c r="J1623" s="32">
        <f t="shared" si="357"/>
        <v>0</v>
      </c>
      <c r="K1623" s="32">
        <f t="shared" si="357"/>
        <v>0</v>
      </c>
      <c r="L1623" s="32">
        <f t="shared" si="357"/>
        <v>0</v>
      </c>
      <c r="M1623" s="32">
        <f t="shared" si="357"/>
        <v>0</v>
      </c>
      <c r="N1623" s="32">
        <f t="shared" si="357"/>
        <v>0</v>
      </c>
      <c r="O1623" s="32">
        <f t="shared" si="357"/>
        <v>0</v>
      </c>
      <c r="P1623" s="32">
        <f t="shared" si="357"/>
        <v>0</v>
      </c>
      <c r="Q1623" s="32">
        <f t="shared" si="357"/>
        <v>0</v>
      </c>
      <c r="R1623" s="32">
        <f t="shared" si="357"/>
        <v>0</v>
      </c>
      <c r="S1623" s="32">
        <f t="shared" si="357"/>
        <v>0</v>
      </c>
      <c r="T1623" s="32">
        <f t="shared" si="357"/>
        <v>0</v>
      </c>
      <c r="U1623" s="32">
        <f t="shared" si="357"/>
        <v>0</v>
      </c>
      <c r="V1623" s="32">
        <f t="shared" si="357"/>
        <v>0</v>
      </c>
      <c r="W1623" s="32">
        <f t="shared" si="357"/>
        <v>0</v>
      </c>
      <c r="X1623" s="32">
        <f t="shared" si="357"/>
        <v>0</v>
      </c>
      <c r="Y1623" s="32">
        <f t="shared" si="357"/>
        <v>0</v>
      </c>
      <c r="Z1623" s="32">
        <f>SUM(M1623:Y1623)</f>
        <v>0</v>
      </c>
      <c r="AA1623" s="32">
        <f>D1623-Z1623</f>
        <v>0</v>
      </c>
      <c r="AB1623" s="56"/>
      <c r="AC1623" s="33"/>
    </row>
    <row r="1624" spans="1:29" s="34" customFormat="1" ht="18" customHeight="1" x14ac:dyDescent="0.25">
      <c r="A1624" s="39" t="s">
        <v>38</v>
      </c>
      <c r="B1624" s="40">
        <f t="shared" ref="B1624:AA1624" si="358">SUM(B1620:B1623)</f>
        <v>960917000</v>
      </c>
      <c r="C1624" s="40">
        <f t="shared" si="358"/>
        <v>0</v>
      </c>
      <c r="D1624" s="40">
        <f t="shared" si="358"/>
        <v>960917000</v>
      </c>
      <c r="E1624" s="40">
        <f t="shared" si="358"/>
        <v>0</v>
      </c>
      <c r="F1624" s="40">
        <f t="shared" si="358"/>
        <v>130638</v>
      </c>
      <c r="G1624" s="40">
        <f t="shared" si="358"/>
        <v>0</v>
      </c>
      <c r="H1624" s="40">
        <f t="shared" si="358"/>
        <v>0</v>
      </c>
      <c r="I1624" s="40">
        <f t="shared" si="358"/>
        <v>0</v>
      </c>
      <c r="J1624" s="40">
        <f t="shared" si="358"/>
        <v>0</v>
      </c>
      <c r="K1624" s="40">
        <f t="shared" si="358"/>
        <v>0</v>
      </c>
      <c r="L1624" s="40">
        <f t="shared" si="358"/>
        <v>0</v>
      </c>
      <c r="M1624" s="40">
        <f t="shared" si="358"/>
        <v>0</v>
      </c>
      <c r="N1624" s="40">
        <f t="shared" si="358"/>
        <v>0</v>
      </c>
      <c r="O1624" s="40">
        <f t="shared" si="358"/>
        <v>0</v>
      </c>
      <c r="P1624" s="40">
        <f t="shared" si="358"/>
        <v>0</v>
      </c>
      <c r="Q1624" s="40">
        <f t="shared" si="358"/>
        <v>0</v>
      </c>
      <c r="R1624" s="40">
        <f t="shared" si="358"/>
        <v>0</v>
      </c>
      <c r="S1624" s="40">
        <f t="shared" si="358"/>
        <v>130638</v>
      </c>
      <c r="T1624" s="40">
        <f t="shared" si="358"/>
        <v>0</v>
      </c>
      <c r="U1624" s="40">
        <f t="shared" si="358"/>
        <v>0</v>
      </c>
      <c r="V1624" s="40">
        <f t="shared" si="358"/>
        <v>0</v>
      </c>
      <c r="W1624" s="40">
        <f t="shared" si="358"/>
        <v>0</v>
      </c>
      <c r="X1624" s="40">
        <f t="shared" si="358"/>
        <v>0</v>
      </c>
      <c r="Y1624" s="40">
        <f t="shared" si="358"/>
        <v>0</v>
      </c>
      <c r="Z1624" s="40">
        <f t="shared" si="358"/>
        <v>130638</v>
      </c>
      <c r="AA1624" s="40">
        <f t="shared" si="358"/>
        <v>960786362</v>
      </c>
      <c r="AB1624" s="41">
        <f>Z1624/D1624</f>
        <v>1.3595138810115753E-4</v>
      </c>
      <c r="AC1624" s="33"/>
    </row>
    <row r="1625" spans="1:29" s="34" customFormat="1" ht="18" customHeight="1" x14ac:dyDescent="0.25">
      <c r="A1625" s="42" t="s">
        <v>39</v>
      </c>
      <c r="B1625" s="32">
        <f t="shared" ref="B1625:Y1625" si="359">B1635+B1645</f>
        <v>0</v>
      </c>
      <c r="C1625" s="32">
        <f t="shared" si="359"/>
        <v>0</v>
      </c>
      <c r="D1625" s="32">
        <f t="shared" si="359"/>
        <v>0</v>
      </c>
      <c r="E1625" s="32">
        <f t="shared" si="359"/>
        <v>0</v>
      </c>
      <c r="F1625" s="32">
        <f t="shared" si="359"/>
        <v>0</v>
      </c>
      <c r="G1625" s="32">
        <f t="shared" si="359"/>
        <v>0</v>
      </c>
      <c r="H1625" s="32">
        <f t="shared" si="359"/>
        <v>0</v>
      </c>
      <c r="I1625" s="32">
        <f t="shared" si="359"/>
        <v>0</v>
      </c>
      <c r="J1625" s="32">
        <f t="shared" si="359"/>
        <v>0</v>
      </c>
      <c r="K1625" s="32">
        <f t="shared" si="359"/>
        <v>0</v>
      </c>
      <c r="L1625" s="32">
        <f t="shared" si="359"/>
        <v>0</v>
      </c>
      <c r="M1625" s="32">
        <f t="shared" si="359"/>
        <v>0</v>
      </c>
      <c r="N1625" s="32">
        <f t="shared" si="359"/>
        <v>0</v>
      </c>
      <c r="O1625" s="32">
        <f t="shared" si="359"/>
        <v>0</v>
      </c>
      <c r="P1625" s="32">
        <f t="shared" si="359"/>
        <v>0</v>
      </c>
      <c r="Q1625" s="32">
        <f t="shared" si="359"/>
        <v>0</v>
      </c>
      <c r="R1625" s="32">
        <f t="shared" si="359"/>
        <v>0</v>
      </c>
      <c r="S1625" s="32">
        <f t="shared" si="359"/>
        <v>0</v>
      </c>
      <c r="T1625" s="32">
        <f t="shared" si="359"/>
        <v>0</v>
      </c>
      <c r="U1625" s="32">
        <f t="shared" si="359"/>
        <v>0</v>
      </c>
      <c r="V1625" s="32">
        <f t="shared" si="359"/>
        <v>0</v>
      </c>
      <c r="W1625" s="32">
        <f t="shared" si="359"/>
        <v>0</v>
      </c>
      <c r="X1625" s="32">
        <f t="shared" si="359"/>
        <v>0</v>
      </c>
      <c r="Y1625" s="32">
        <f t="shared" si="359"/>
        <v>0</v>
      </c>
      <c r="Z1625" s="32">
        <f>SUM(M1625:Y1625)</f>
        <v>0</v>
      </c>
      <c r="AA1625" s="32">
        <f>D1625-Z1625</f>
        <v>0</v>
      </c>
      <c r="AB1625" s="56"/>
      <c r="AC1625" s="33"/>
    </row>
    <row r="1626" spans="1:29" s="34" customFormat="1" ht="18" customHeight="1" x14ac:dyDescent="0.25">
      <c r="A1626" s="39" t="s">
        <v>40</v>
      </c>
      <c r="B1626" s="40">
        <f t="shared" ref="B1626:AA1626" si="360">B1625+B1624</f>
        <v>960917000</v>
      </c>
      <c r="C1626" s="40">
        <f t="shared" si="360"/>
        <v>0</v>
      </c>
      <c r="D1626" s="40">
        <f t="shared" si="360"/>
        <v>960917000</v>
      </c>
      <c r="E1626" s="40">
        <f t="shared" si="360"/>
        <v>0</v>
      </c>
      <c r="F1626" s="40">
        <f t="shared" si="360"/>
        <v>130638</v>
      </c>
      <c r="G1626" s="40">
        <f t="shared" si="360"/>
        <v>0</v>
      </c>
      <c r="H1626" s="40">
        <f t="shared" si="360"/>
        <v>0</v>
      </c>
      <c r="I1626" s="40">
        <f t="shared" si="360"/>
        <v>0</v>
      </c>
      <c r="J1626" s="40">
        <f t="shared" si="360"/>
        <v>0</v>
      </c>
      <c r="K1626" s="40">
        <f t="shared" si="360"/>
        <v>0</v>
      </c>
      <c r="L1626" s="40">
        <f t="shared" si="360"/>
        <v>0</v>
      </c>
      <c r="M1626" s="40">
        <f t="shared" si="360"/>
        <v>0</v>
      </c>
      <c r="N1626" s="40">
        <f t="shared" si="360"/>
        <v>0</v>
      </c>
      <c r="O1626" s="40">
        <f t="shared" si="360"/>
        <v>0</v>
      </c>
      <c r="P1626" s="40">
        <f t="shared" si="360"/>
        <v>0</v>
      </c>
      <c r="Q1626" s="40">
        <f t="shared" si="360"/>
        <v>0</v>
      </c>
      <c r="R1626" s="40">
        <f t="shared" si="360"/>
        <v>0</v>
      </c>
      <c r="S1626" s="40">
        <f t="shared" si="360"/>
        <v>130638</v>
      </c>
      <c r="T1626" s="40">
        <f t="shared" si="360"/>
        <v>0</v>
      </c>
      <c r="U1626" s="40">
        <f t="shared" si="360"/>
        <v>0</v>
      </c>
      <c r="V1626" s="40">
        <f t="shared" si="360"/>
        <v>0</v>
      </c>
      <c r="W1626" s="40">
        <f t="shared" si="360"/>
        <v>0</v>
      </c>
      <c r="X1626" s="40">
        <f t="shared" si="360"/>
        <v>0</v>
      </c>
      <c r="Y1626" s="40">
        <f t="shared" si="360"/>
        <v>0</v>
      </c>
      <c r="Z1626" s="40">
        <f t="shared" si="360"/>
        <v>130638</v>
      </c>
      <c r="AA1626" s="40">
        <f t="shared" si="360"/>
        <v>960786362</v>
      </c>
      <c r="AB1626" s="41">
        <f>Z1626/D1626</f>
        <v>1.3595138810115753E-4</v>
      </c>
      <c r="AC1626" s="43"/>
    </row>
    <row r="1627" spans="1:29" s="34" customFormat="1" ht="15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8" customHeight="1" x14ac:dyDescent="0.2">
      <c r="A1630" s="37" t="s">
        <v>34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customHeight="1" x14ac:dyDescent="0.2">
      <c r="A1631" s="37" t="s">
        <v>35</v>
      </c>
      <c r="B1631" s="32">
        <f>[1]consoCURRENT!E37271</f>
        <v>960917000</v>
      </c>
      <c r="C1631" s="32">
        <f>[1]consoCURRENT!F37271</f>
        <v>0</v>
      </c>
      <c r="D1631" s="32">
        <f>[1]consoCURRENT!G37271</f>
        <v>960917000</v>
      </c>
      <c r="E1631" s="32">
        <f>[1]consoCURRENT!H37271</f>
        <v>0</v>
      </c>
      <c r="F1631" s="32">
        <f>[1]consoCURRENT!I37271</f>
        <v>130638</v>
      </c>
      <c r="G1631" s="32">
        <f>[1]consoCURRENT!J37271</f>
        <v>0</v>
      </c>
      <c r="H1631" s="32">
        <f>[1]consoCURRENT!K37271</f>
        <v>0</v>
      </c>
      <c r="I1631" s="32">
        <f>[1]consoCURRENT!L37271</f>
        <v>0</v>
      </c>
      <c r="J1631" s="32">
        <f>[1]consoCURRENT!M37271</f>
        <v>0</v>
      </c>
      <c r="K1631" s="32">
        <f>[1]consoCURRENT!N37271</f>
        <v>0</v>
      </c>
      <c r="L1631" s="32">
        <f>[1]consoCURRENT!O37271</f>
        <v>0</v>
      </c>
      <c r="M1631" s="32">
        <f>[1]consoCURRENT!P37271</f>
        <v>0</v>
      </c>
      <c r="N1631" s="32">
        <f>[1]consoCURRENT!Q37271</f>
        <v>0</v>
      </c>
      <c r="O1631" s="32">
        <f>[1]consoCURRENT!R37271</f>
        <v>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130638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>SUM(M1631:Y1631)</f>
        <v>130638</v>
      </c>
      <c r="AA1631" s="32">
        <f>D1631-Z1631</f>
        <v>960786362</v>
      </c>
      <c r="AB1631" s="38">
        <f>Z1631/D1631</f>
        <v>1.3595138810115753E-4</v>
      </c>
      <c r="AC1631" s="33"/>
    </row>
    <row r="1632" spans="1:29" s="34" customFormat="1" ht="18" customHeight="1" x14ac:dyDescent="0.2">
      <c r="A1632" s="37" t="s">
        <v>36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>SUM(M1632:Y1632)</f>
        <v>0</v>
      </c>
      <c r="AA1632" s="32">
        <f>D1632-Z1632</f>
        <v>0</v>
      </c>
      <c r="AB1632" s="56"/>
      <c r="AC1632" s="33"/>
    </row>
    <row r="1633" spans="1:29" s="34" customFormat="1" ht="18" customHeight="1" x14ac:dyDescent="0.2">
      <c r="A1633" s="37" t="s">
        <v>37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>SUM(M1633:Y1633)</f>
        <v>0</v>
      </c>
      <c r="AA1633" s="32">
        <f>D1633-Z1633</f>
        <v>0</v>
      </c>
      <c r="AB1633" s="56"/>
      <c r="AC1633" s="33"/>
    </row>
    <row r="1634" spans="1:29" s="34" customFormat="1" ht="18" customHeight="1" x14ac:dyDescent="0.25">
      <c r="A1634" s="39" t="s">
        <v>38</v>
      </c>
      <c r="B1634" s="40">
        <f t="shared" ref="B1634:AA1634" si="361">SUM(B1630:B1633)</f>
        <v>960917000</v>
      </c>
      <c r="C1634" s="40">
        <f t="shared" si="361"/>
        <v>0</v>
      </c>
      <c r="D1634" s="40">
        <f t="shared" si="361"/>
        <v>960917000</v>
      </c>
      <c r="E1634" s="40">
        <f t="shared" si="361"/>
        <v>0</v>
      </c>
      <c r="F1634" s="40">
        <f t="shared" si="361"/>
        <v>130638</v>
      </c>
      <c r="G1634" s="40">
        <f t="shared" si="361"/>
        <v>0</v>
      </c>
      <c r="H1634" s="40">
        <f t="shared" si="361"/>
        <v>0</v>
      </c>
      <c r="I1634" s="40">
        <f t="shared" si="361"/>
        <v>0</v>
      </c>
      <c r="J1634" s="40">
        <f t="shared" si="361"/>
        <v>0</v>
      </c>
      <c r="K1634" s="40">
        <f t="shared" si="361"/>
        <v>0</v>
      </c>
      <c r="L1634" s="40">
        <f t="shared" si="361"/>
        <v>0</v>
      </c>
      <c r="M1634" s="40">
        <f t="shared" si="361"/>
        <v>0</v>
      </c>
      <c r="N1634" s="40">
        <f t="shared" si="361"/>
        <v>0</v>
      </c>
      <c r="O1634" s="40">
        <f t="shared" si="361"/>
        <v>0</v>
      </c>
      <c r="P1634" s="40">
        <f t="shared" si="361"/>
        <v>0</v>
      </c>
      <c r="Q1634" s="40">
        <f t="shared" si="361"/>
        <v>0</v>
      </c>
      <c r="R1634" s="40">
        <f t="shared" si="361"/>
        <v>0</v>
      </c>
      <c r="S1634" s="40">
        <f t="shared" si="361"/>
        <v>130638</v>
      </c>
      <c r="T1634" s="40">
        <f t="shared" si="361"/>
        <v>0</v>
      </c>
      <c r="U1634" s="40">
        <f t="shared" si="361"/>
        <v>0</v>
      </c>
      <c r="V1634" s="40">
        <f t="shared" si="361"/>
        <v>0</v>
      </c>
      <c r="W1634" s="40">
        <f t="shared" si="361"/>
        <v>0</v>
      </c>
      <c r="X1634" s="40">
        <f t="shared" si="361"/>
        <v>0</v>
      </c>
      <c r="Y1634" s="40">
        <f t="shared" si="361"/>
        <v>0</v>
      </c>
      <c r="Z1634" s="40">
        <f t="shared" si="361"/>
        <v>130638</v>
      </c>
      <c r="AA1634" s="40">
        <f t="shared" si="361"/>
        <v>960786362</v>
      </c>
      <c r="AB1634" s="41">
        <f>Z1634/D1634</f>
        <v>1.3595138810115753E-4</v>
      </c>
      <c r="AC1634" s="33"/>
    </row>
    <row r="1635" spans="1:29" s="34" customFormat="1" ht="18" customHeight="1" x14ac:dyDescent="0.25">
      <c r="A1635" s="42" t="s">
        <v>39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>SUM(M1635:Y1635)</f>
        <v>0</v>
      </c>
      <c r="AA1635" s="32">
        <f>D1635-Z1635</f>
        <v>0</v>
      </c>
      <c r="AB1635" s="56"/>
      <c r="AC1635" s="33"/>
    </row>
    <row r="1636" spans="1:29" s="34" customFormat="1" ht="18" customHeight="1" x14ac:dyDescent="0.25">
      <c r="A1636" s="39" t="s">
        <v>40</v>
      </c>
      <c r="B1636" s="40">
        <f t="shared" ref="B1636:AA1636" si="362">B1635+B1634</f>
        <v>960917000</v>
      </c>
      <c r="C1636" s="40">
        <f t="shared" si="362"/>
        <v>0</v>
      </c>
      <c r="D1636" s="40">
        <f t="shared" si="362"/>
        <v>960917000</v>
      </c>
      <c r="E1636" s="40">
        <f t="shared" si="362"/>
        <v>0</v>
      </c>
      <c r="F1636" s="40">
        <f t="shared" si="362"/>
        <v>130638</v>
      </c>
      <c r="G1636" s="40">
        <f t="shared" si="362"/>
        <v>0</v>
      </c>
      <c r="H1636" s="40">
        <f t="shared" si="362"/>
        <v>0</v>
      </c>
      <c r="I1636" s="40">
        <f t="shared" si="362"/>
        <v>0</v>
      </c>
      <c r="J1636" s="40">
        <f t="shared" si="362"/>
        <v>0</v>
      </c>
      <c r="K1636" s="40">
        <f t="shared" si="362"/>
        <v>0</v>
      </c>
      <c r="L1636" s="40">
        <f t="shared" si="362"/>
        <v>0</v>
      </c>
      <c r="M1636" s="40">
        <f t="shared" si="362"/>
        <v>0</v>
      </c>
      <c r="N1636" s="40">
        <f t="shared" si="362"/>
        <v>0</v>
      </c>
      <c r="O1636" s="40">
        <f t="shared" si="362"/>
        <v>0</v>
      </c>
      <c r="P1636" s="40">
        <f t="shared" si="362"/>
        <v>0</v>
      </c>
      <c r="Q1636" s="40">
        <f t="shared" si="362"/>
        <v>0</v>
      </c>
      <c r="R1636" s="40">
        <f t="shared" si="362"/>
        <v>0</v>
      </c>
      <c r="S1636" s="40">
        <f t="shared" si="362"/>
        <v>130638</v>
      </c>
      <c r="T1636" s="40">
        <f t="shared" si="362"/>
        <v>0</v>
      </c>
      <c r="U1636" s="40">
        <f t="shared" si="362"/>
        <v>0</v>
      </c>
      <c r="V1636" s="40">
        <f t="shared" si="362"/>
        <v>0</v>
      </c>
      <c r="W1636" s="40">
        <f t="shared" si="362"/>
        <v>0</v>
      </c>
      <c r="X1636" s="40">
        <f t="shared" si="362"/>
        <v>0</v>
      </c>
      <c r="Y1636" s="40">
        <f t="shared" si="362"/>
        <v>0</v>
      </c>
      <c r="Z1636" s="40">
        <f t="shared" si="362"/>
        <v>130638</v>
      </c>
      <c r="AA1636" s="40">
        <f t="shared" si="362"/>
        <v>960786362</v>
      </c>
      <c r="AB1636" s="41">
        <f>Z1636/D1636</f>
        <v>1.3595138810115753E-4</v>
      </c>
      <c r="AC1636" s="43"/>
    </row>
    <row r="1637" spans="1:29" s="34" customFormat="1" ht="15" hidden="1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hidden="1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hidden="1" customHeight="1" x14ac:dyDescent="0.25">
      <c r="A1639" s="36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hidden="1" customHeight="1" x14ac:dyDescent="0.2">
      <c r="A1640" s="37" t="s">
        <v>34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hidden="1" customHeight="1" x14ac:dyDescent="0.2">
      <c r="A1641" s="37" t="s">
        <v>35</v>
      </c>
      <c r="B1641" s="32">
        <f>[1]consoCURRENT!E37484</f>
        <v>0</v>
      </c>
      <c r="C1641" s="32">
        <f>[1]consoCURRENT!F37484</f>
        <v>0</v>
      </c>
      <c r="D1641" s="32">
        <f>[1]consoCURRENT!G37484</f>
        <v>0</v>
      </c>
      <c r="E1641" s="32">
        <f>[1]consoCURRENT!H37484</f>
        <v>0</v>
      </c>
      <c r="F1641" s="32">
        <f>[1]consoCURRENT!I37484</f>
        <v>0</v>
      </c>
      <c r="G1641" s="32">
        <f>[1]consoCURRENT!J37484</f>
        <v>0</v>
      </c>
      <c r="H1641" s="32">
        <f>[1]consoCURRENT!K37484</f>
        <v>0</v>
      </c>
      <c r="I1641" s="32">
        <f>[1]consoCURRENT!L37484</f>
        <v>0</v>
      </c>
      <c r="J1641" s="32">
        <f>[1]consoCURRENT!M37484</f>
        <v>0</v>
      </c>
      <c r="K1641" s="32">
        <f>[1]consoCURRENT!N37484</f>
        <v>0</v>
      </c>
      <c r="L1641" s="32">
        <f>[1]consoCURRENT!O37484</f>
        <v>0</v>
      </c>
      <c r="M1641" s="32">
        <f>[1]consoCURRENT!P37484</f>
        <v>0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0</v>
      </c>
      <c r="W1641" s="32">
        <f>[1]consoCURRENT!Z37484</f>
        <v>0</v>
      </c>
      <c r="X1641" s="32">
        <f>[1]consoCURRENT!AA37484</f>
        <v>0</v>
      </c>
      <c r="Y1641" s="32">
        <f>[1]consoCURRENT!AB37484</f>
        <v>0</v>
      </c>
      <c r="Z1641" s="32">
        <f>SUM(M1641:Y1641)</f>
        <v>0</v>
      </c>
      <c r="AA1641" s="32">
        <f>D1641-Z1641</f>
        <v>0</v>
      </c>
      <c r="AB1641" s="38" t="e">
        <f>Z1641/D1641</f>
        <v>#DIV/0!</v>
      </c>
      <c r="AC1641" s="33"/>
    </row>
    <row r="1642" spans="1:29" s="34" customFormat="1" ht="18" hidden="1" customHeight="1" x14ac:dyDescent="0.2">
      <c r="A1642" s="37" t="s">
        <v>36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>SUM(M1642:Y1642)</f>
        <v>0</v>
      </c>
      <c r="AA1642" s="32">
        <f>D1642-Z1642</f>
        <v>0</v>
      </c>
      <c r="AB1642" s="38"/>
      <c r="AC1642" s="33"/>
    </row>
    <row r="1643" spans="1:29" s="34" customFormat="1" ht="18" hidden="1" customHeight="1" x14ac:dyDescent="0.2">
      <c r="A1643" s="37" t="s">
        <v>37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>SUM(M1643:Y1643)</f>
        <v>0</v>
      </c>
      <c r="AA1643" s="32">
        <f>D1643-Z1643</f>
        <v>0</v>
      </c>
      <c r="AB1643" s="38"/>
      <c r="AC1643" s="33"/>
    </row>
    <row r="1644" spans="1:29" s="34" customFormat="1" ht="18" hidden="1" customHeight="1" x14ac:dyDescent="0.25">
      <c r="A1644" s="39" t="s">
        <v>38</v>
      </c>
      <c r="B1644" s="40">
        <f t="shared" ref="B1644:AA1644" si="363">SUM(B1640:B1643)</f>
        <v>0</v>
      </c>
      <c r="C1644" s="40">
        <f t="shared" si="363"/>
        <v>0</v>
      </c>
      <c r="D1644" s="40">
        <f t="shared" si="363"/>
        <v>0</v>
      </c>
      <c r="E1644" s="40">
        <f t="shared" si="363"/>
        <v>0</v>
      </c>
      <c r="F1644" s="40">
        <f t="shared" si="363"/>
        <v>0</v>
      </c>
      <c r="G1644" s="40">
        <f t="shared" si="363"/>
        <v>0</v>
      </c>
      <c r="H1644" s="40">
        <f t="shared" si="363"/>
        <v>0</v>
      </c>
      <c r="I1644" s="40">
        <f t="shared" si="363"/>
        <v>0</v>
      </c>
      <c r="J1644" s="40">
        <f t="shared" si="363"/>
        <v>0</v>
      </c>
      <c r="K1644" s="40">
        <f t="shared" si="363"/>
        <v>0</v>
      </c>
      <c r="L1644" s="40">
        <f t="shared" si="363"/>
        <v>0</v>
      </c>
      <c r="M1644" s="40">
        <f t="shared" si="363"/>
        <v>0</v>
      </c>
      <c r="N1644" s="40">
        <f t="shared" si="363"/>
        <v>0</v>
      </c>
      <c r="O1644" s="40">
        <f t="shared" si="363"/>
        <v>0</v>
      </c>
      <c r="P1644" s="40">
        <f t="shared" si="363"/>
        <v>0</v>
      </c>
      <c r="Q1644" s="40">
        <f t="shared" si="363"/>
        <v>0</v>
      </c>
      <c r="R1644" s="40">
        <f t="shared" si="363"/>
        <v>0</v>
      </c>
      <c r="S1644" s="40">
        <f t="shared" si="363"/>
        <v>0</v>
      </c>
      <c r="T1644" s="40">
        <f t="shared" si="363"/>
        <v>0</v>
      </c>
      <c r="U1644" s="40">
        <f t="shared" si="363"/>
        <v>0</v>
      </c>
      <c r="V1644" s="40">
        <f t="shared" si="363"/>
        <v>0</v>
      </c>
      <c r="W1644" s="40">
        <f t="shared" si="363"/>
        <v>0</v>
      </c>
      <c r="X1644" s="40">
        <f t="shared" si="363"/>
        <v>0</v>
      </c>
      <c r="Y1644" s="40">
        <f t="shared" si="363"/>
        <v>0</v>
      </c>
      <c r="Z1644" s="40">
        <f t="shared" si="363"/>
        <v>0</v>
      </c>
      <c r="AA1644" s="40">
        <f t="shared" si="363"/>
        <v>0</v>
      </c>
      <c r="AB1644" s="41" t="e">
        <f>Z1644/D1644</f>
        <v>#DIV/0!</v>
      </c>
      <c r="AC1644" s="33"/>
    </row>
    <row r="1645" spans="1:29" s="34" customFormat="1" ht="18" hidden="1" customHeight="1" x14ac:dyDescent="0.25">
      <c r="A1645" s="42" t="s">
        <v>39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>SUM(M1645:Y1645)</f>
        <v>0</v>
      </c>
      <c r="AA1645" s="32">
        <f>D1645-Z1645</f>
        <v>0</v>
      </c>
      <c r="AB1645" s="38"/>
      <c r="AC1645" s="33"/>
    </row>
    <row r="1646" spans="1:29" s="34" customFormat="1" ht="18" hidden="1" customHeight="1" x14ac:dyDescent="0.25">
      <c r="A1646" s="39" t="s">
        <v>40</v>
      </c>
      <c r="B1646" s="40">
        <f t="shared" ref="B1646:AA1646" si="364">B1645+B1644</f>
        <v>0</v>
      </c>
      <c r="C1646" s="40">
        <f t="shared" si="364"/>
        <v>0</v>
      </c>
      <c r="D1646" s="40">
        <f t="shared" si="364"/>
        <v>0</v>
      </c>
      <c r="E1646" s="40">
        <f t="shared" si="364"/>
        <v>0</v>
      </c>
      <c r="F1646" s="40">
        <f t="shared" si="364"/>
        <v>0</v>
      </c>
      <c r="G1646" s="40">
        <f t="shared" si="364"/>
        <v>0</v>
      </c>
      <c r="H1646" s="40">
        <f t="shared" si="364"/>
        <v>0</v>
      </c>
      <c r="I1646" s="40">
        <f t="shared" si="364"/>
        <v>0</v>
      </c>
      <c r="J1646" s="40">
        <f t="shared" si="364"/>
        <v>0</v>
      </c>
      <c r="K1646" s="40">
        <f t="shared" si="364"/>
        <v>0</v>
      </c>
      <c r="L1646" s="40">
        <f t="shared" si="364"/>
        <v>0</v>
      </c>
      <c r="M1646" s="40">
        <f t="shared" si="364"/>
        <v>0</v>
      </c>
      <c r="N1646" s="40">
        <f t="shared" si="364"/>
        <v>0</v>
      </c>
      <c r="O1646" s="40">
        <f t="shared" si="364"/>
        <v>0</v>
      </c>
      <c r="P1646" s="40">
        <f t="shared" si="364"/>
        <v>0</v>
      </c>
      <c r="Q1646" s="40">
        <f t="shared" si="364"/>
        <v>0</v>
      </c>
      <c r="R1646" s="40">
        <f t="shared" si="364"/>
        <v>0</v>
      </c>
      <c r="S1646" s="40">
        <f t="shared" si="364"/>
        <v>0</v>
      </c>
      <c r="T1646" s="40">
        <f t="shared" si="364"/>
        <v>0</v>
      </c>
      <c r="U1646" s="40">
        <f t="shared" si="364"/>
        <v>0</v>
      </c>
      <c r="V1646" s="40">
        <f t="shared" si="364"/>
        <v>0</v>
      </c>
      <c r="W1646" s="40">
        <f t="shared" si="364"/>
        <v>0</v>
      </c>
      <c r="X1646" s="40">
        <f t="shared" si="364"/>
        <v>0</v>
      </c>
      <c r="Y1646" s="40">
        <f t="shared" si="364"/>
        <v>0</v>
      </c>
      <c r="Z1646" s="40">
        <f t="shared" si="364"/>
        <v>0</v>
      </c>
      <c r="AA1646" s="40">
        <f t="shared" si="364"/>
        <v>0</v>
      </c>
      <c r="AB1646" s="41" t="e">
        <f>Z1646/D1646</f>
        <v>#DIV/0!</v>
      </c>
      <c r="AC1646" s="43"/>
    </row>
    <row r="1647" spans="1:2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47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34</v>
      </c>
      <c r="B1650" s="32">
        <f t="shared" ref="B1650:Y1653" si="365">B1660</f>
        <v>20558000</v>
      </c>
      <c r="C1650" s="32">
        <f t="shared" si="365"/>
        <v>0</v>
      </c>
      <c r="D1650" s="32">
        <f t="shared" si="365"/>
        <v>20558000</v>
      </c>
      <c r="E1650" s="32">
        <f t="shared" si="365"/>
        <v>5147642.4300000006</v>
      </c>
      <c r="F1650" s="32">
        <f t="shared" si="365"/>
        <v>5351243.3399999989</v>
      </c>
      <c r="G1650" s="32">
        <f t="shared" si="365"/>
        <v>0</v>
      </c>
      <c r="H1650" s="32">
        <f t="shared" si="365"/>
        <v>0</v>
      </c>
      <c r="I1650" s="32">
        <f t="shared" si="365"/>
        <v>0</v>
      </c>
      <c r="J1650" s="32">
        <f t="shared" si="365"/>
        <v>0</v>
      </c>
      <c r="K1650" s="32">
        <f t="shared" si="365"/>
        <v>0</v>
      </c>
      <c r="L1650" s="32">
        <f t="shared" si="365"/>
        <v>0</v>
      </c>
      <c r="M1650" s="32">
        <f t="shared" si="365"/>
        <v>0</v>
      </c>
      <c r="N1650" s="32">
        <f t="shared" si="365"/>
        <v>1278910</v>
      </c>
      <c r="O1650" s="32">
        <f t="shared" si="365"/>
        <v>1276693.3499999999</v>
      </c>
      <c r="P1650" s="32">
        <f t="shared" si="365"/>
        <v>2592039.08</v>
      </c>
      <c r="Q1650" s="32">
        <f t="shared" si="365"/>
        <v>1182632</v>
      </c>
      <c r="R1650" s="32">
        <f t="shared" si="365"/>
        <v>1276633.8</v>
      </c>
      <c r="S1650" s="32">
        <f t="shared" si="365"/>
        <v>2891977.54</v>
      </c>
      <c r="T1650" s="32">
        <f t="shared" si="365"/>
        <v>0</v>
      </c>
      <c r="U1650" s="32">
        <f t="shared" si="365"/>
        <v>0</v>
      </c>
      <c r="V1650" s="32">
        <f t="shared" si="365"/>
        <v>0</v>
      </c>
      <c r="W1650" s="32">
        <f t="shared" si="365"/>
        <v>0</v>
      </c>
      <c r="X1650" s="32">
        <f t="shared" si="365"/>
        <v>0</v>
      </c>
      <c r="Y1650" s="32">
        <f t="shared" si="365"/>
        <v>0</v>
      </c>
      <c r="Z1650" s="32">
        <f>SUM(M1650:Y1650)</f>
        <v>10498885.77</v>
      </c>
      <c r="AA1650" s="32">
        <f>D1650-Z1650</f>
        <v>10059114.23</v>
      </c>
      <c r="AB1650" s="38">
        <f>Z1650/D1650</f>
        <v>0.51069587362583901</v>
      </c>
      <c r="AC1650" s="33"/>
    </row>
    <row r="1651" spans="1:29" s="34" customFormat="1" ht="18" customHeight="1" x14ac:dyDescent="0.2">
      <c r="A1651" s="37" t="s">
        <v>35</v>
      </c>
      <c r="B1651" s="32">
        <f t="shared" si="365"/>
        <v>40388000</v>
      </c>
      <c r="C1651" s="32">
        <f t="shared" si="365"/>
        <v>-3955608</v>
      </c>
      <c r="D1651" s="32">
        <f t="shared" si="365"/>
        <v>36432392</v>
      </c>
      <c r="E1651" s="32">
        <f t="shared" si="365"/>
        <v>6726714.790000001</v>
      </c>
      <c r="F1651" s="32">
        <f t="shared" si="365"/>
        <v>2602676.3000000003</v>
      </c>
      <c r="G1651" s="32">
        <f t="shared" si="365"/>
        <v>0</v>
      </c>
      <c r="H1651" s="32">
        <f t="shared" si="365"/>
        <v>0</v>
      </c>
      <c r="I1651" s="32">
        <f t="shared" si="365"/>
        <v>1698058.79</v>
      </c>
      <c r="J1651" s="32">
        <f t="shared" si="365"/>
        <v>1850692.0199999998</v>
      </c>
      <c r="K1651" s="32">
        <f t="shared" si="365"/>
        <v>0</v>
      </c>
      <c r="L1651" s="32">
        <f t="shared" si="365"/>
        <v>0</v>
      </c>
      <c r="M1651" s="32">
        <f t="shared" si="365"/>
        <v>3548750.8099999996</v>
      </c>
      <c r="N1651" s="32">
        <f t="shared" si="365"/>
        <v>4432338</v>
      </c>
      <c r="O1651" s="32">
        <f t="shared" si="365"/>
        <v>319547.82</v>
      </c>
      <c r="P1651" s="32">
        <f t="shared" si="365"/>
        <v>276770.18</v>
      </c>
      <c r="Q1651" s="32">
        <f t="shared" si="365"/>
        <v>123442.35</v>
      </c>
      <c r="R1651" s="32">
        <f t="shared" si="365"/>
        <v>157962.15</v>
      </c>
      <c r="S1651" s="32">
        <f t="shared" si="365"/>
        <v>470579.78</v>
      </c>
      <c r="T1651" s="32">
        <f t="shared" si="365"/>
        <v>0</v>
      </c>
      <c r="U1651" s="32">
        <f t="shared" si="365"/>
        <v>0</v>
      </c>
      <c r="V1651" s="32">
        <f t="shared" si="365"/>
        <v>0</v>
      </c>
      <c r="W1651" s="32">
        <f t="shared" si="365"/>
        <v>0</v>
      </c>
      <c r="X1651" s="32">
        <f t="shared" si="365"/>
        <v>0</v>
      </c>
      <c r="Y1651" s="32">
        <f t="shared" si="365"/>
        <v>0</v>
      </c>
      <c r="Z1651" s="32">
        <f>SUM(M1651:Y1651)</f>
        <v>9329391.0899999999</v>
      </c>
      <c r="AA1651" s="32">
        <f>D1651-Z1651</f>
        <v>27103000.91</v>
      </c>
      <c r="AB1651" s="38">
        <f>Z1651/D1651</f>
        <v>0.25607407523502712</v>
      </c>
      <c r="AC1651" s="33"/>
    </row>
    <row r="1652" spans="1:29" s="34" customFormat="1" ht="18" customHeight="1" x14ac:dyDescent="0.2">
      <c r="A1652" s="37" t="s">
        <v>36</v>
      </c>
      <c r="B1652" s="32">
        <f t="shared" si="365"/>
        <v>0</v>
      </c>
      <c r="C1652" s="32">
        <f t="shared" si="365"/>
        <v>0</v>
      </c>
      <c r="D1652" s="32">
        <f t="shared" si="365"/>
        <v>0</v>
      </c>
      <c r="E1652" s="32">
        <f t="shared" si="365"/>
        <v>0</v>
      </c>
      <c r="F1652" s="32">
        <f t="shared" si="365"/>
        <v>0</v>
      </c>
      <c r="G1652" s="32">
        <f t="shared" si="365"/>
        <v>0</v>
      </c>
      <c r="H1652" s="32">
        <f t="shared" si="365"/>
        <v>0</v>
      </c>
      <c r="I1652" s="32">
        <f t="shared" si="365"/>
        <v>0</v>
      </c>
      <c r="J1652" s="32">
        <f t="shared" si="365"/>
        <v>0</v>
      </c>
      <c r="K1652" s="32">
        <f t="shared" si="365"/>
        <v>0</v>
      </c>
      <c r="L1652" s="32">
        <f t="shared" si="365"/>
        <v>0</v>
      </c>
      <c r="M1652" s="32">
        <f t="shared" si="365"/>
        <v>0</v>
      </c>
      <c r="N1652" s="32">
        <f t="shared" si="365"/>
        <v>0</v>
      </c>
      <c r="O1652" s="32">
        <f t="shared" si="365"/>
        <v>0</v>
      </c>
      <c r="P1652" s="32">
        <f t="shared" si="365"/>
        <v>0</v>
      </c>
      <c r="Q1652" s="32">
        <f t="shared" si="365"/>
        <v>0</v>
      </c>
      <c r="R1652" s="32">
        <f t="shared" si="365"/>
        <v>0</v>
      </c>
      <c r="S1652" s="32">
        <f t="shared" si="365"/>
        <v>0</v>
      </c>
      <c r="T1652" s="32">
        <f t="shared" si="365"/>
        <v>0</v>
      </c>
      <c r="U1652" s="32">
        <f t="shared" si="365"/>
        <v>0</v>
      </c>
      <c r="V1652" s="32">
        <f t="shared" si="365"/>
        <v>0</v>
      </c>
      <c r="W1652" s="32">
        <f t="shared" si="365"/>
        <v>0</v>
      </c>
      <c r="X1652" s="32">
        <f t="shared" si="365"/>
        <v>0</v>
      </c>
      <c r="Y1652" s="32">
        <f t="shared" si="365"/>
        <v>0</v>
      </c>
      <c r="Z1652" s="32">
        <f>SUM(M1652:Y1652)</f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37</v>
      </c>
      <c r="B1653" s="32">
        <f t="shared" si="365"/>
        <v>0</v>
      </c>
      <c r="C1653" s="32">
        <f t="shared" si="365"/>
        <v>0</v>
      </c>
      <c r="D1653" s="32">
        <f t="shared" si="365"/>
        <v>0</v>
      </c>
      <c r="E1653" s="32">
        <f t="shared" si="365"/>
        <v>0</v>
      </c>
      <c r="F1653" s="32">
        <f t="shared" si="365"/>
        <v>0</v>
      </c>
      <c r="G1653" s="32">
        <f t="shared" si="365"/>
        <v>0</v>
      </c>
      <c r="H1653" s="32">
        <f t="shared" si="365"/>
        <v>0</v>
      </c>
      <c r="I1653" s="32">
        <f t="shared" si="365"/>
        <v>0</v>
      </c>
      <c r="J1653" s="32">
        <f t="shared" si="365"/>
        <v>0</v>
      </c>
      <c r="K1653" s="32">
        <f t="shared" si="365"/>
        <v>0</v>
      </c>
      <c r="L1653" s="32">
        <f t="shared" si="365"/>
        <v>0</v>
      </c>
      <c r="M1653" s="32">
        <f t="shared" si="365"/>
        <v>0</v>
      </c>
      <c r="N1653" s="32">
        <f t="shared" si="365"/>
        <v>0</v>
      </c>
      <c r="O1653" s="32">
        <f t="shared" si="365"/>
        <v>0</v>
      </c>
      <c r="P1653" s="32">
        <f t="shared" si="365"/>
        <v>0</v>
      </c>
      <c r="Q1653" s="32">
        <f t="shared" si="365"/>
        <v>0</v>
      </c>
      <c r="R1653" s="32">
        <f t="shared" si="365"/>
        <v>0</v>
      </c>
      <c r="S1653" s="32">
        <f t="shared" si="365"/>
        <v>0</v>
      </c>
      <c r="T1653" s="32">
        <f t="shared" si="365"/>
        <v>0</v>
      </c>
      <c r="U1653" s="32">
        <f t="shared" si="365"/>
        <v>0</v>
      </c>
      <c r="V1653" s="32">
        <f t="shared" si="365"/>
        <v>0</v>
      </c>
      <c r="W1653" s="32">
        <f t="shared" si="365"/>
        <v>0</v>
      </c>
      <c r="X1653" s="32">
        <f t="shared" si="365"/>
        <v>0</v>
      </c>
      <c r="Y1653" s="32">
        <f t="shared" si="365"/>
        <v>0</v>
      </c>
      <c r="Z1653" s="32">
        <f>SUM(M1653:Y1653)</f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38</v>
      </c>
      <c r="B1654" s="40">
        <f t="shared" ref="B1654:AA1654" si="366">SUM(B1650:B1653)</f>
        <v>60946000</v>
      </c>
      <c r="C1654" s="40">
        <f t="shared" si="366"/>
        <v>-3955608</v>
      </c>
      <c r="D1654" s="40">
        <f t="shared" si="366"/>
        <v>56990392</v>
      </c>
      <c r="E1654" s="40">
        <f t="shared" si="366"/>
        <v>11874357.220000003</v>
      </c>
      <c r="F1654" s="40">
        <f t="shared" si="366"/>
        <v>7953919.6399999987</v>
      </c>
      <c r="G1654" s="40">
        <f t="shared" si="366"/>
        <v>0</v>
      </c>
      <c r="H1654" s="40">
        <f t="shared" si="366"/>
        <v>0</v>
      </c>
      <c r="I1654" s="40">
        <f t="shared" si="366"/>
        <v>1698058.79</v>
      </c>
      <c r="J1654" s="40">
        <f t="shared" si="366"/>
        <v>1850692.0199999998</v>
      </c>
      <c r="K1654" s="40">
        <f t="shared" si="366"/>
        <v>0</v>
      </c>
      <c r="L1654" s="40">
        <f t="shared" si="366"/>
        <v>0</v>
      </c>
      <c r="M1654" s="40">
        <f t="shared" si="366"/>
        <v>3548750.8099999996</v>
      </c>
      <c r="N1654" s="40">
        <f t="shared" si="366"/>
        <v>5711248</v>
      </c>
      <c r="O1654" s="40">
        <f t="shared" si="366"/>
        <v>1596241.17</v>
      </c>
      <c r="P1654" s="40">
        <f t="shared" si="366"/>
        <v>2868809.2600000002</v>
      </c>
      <c r="Q1654" s="40">
        <f t="shared" si="366"/>
        <v>1306074.3500000001</v>
      </c>
      <c r="R1654" s="40">
        <f t="shared" si="366"/>
        <v>1434595.95</v>
      </c>
      <c r="S1654" s="40">
        <f t="shared" si="366"/>
        <v>3362557.3200000003</v>
      </c>
      <c r="T1654" s="40">
        <f t="shared" si="366"/>
        <v>0</v>
      </c>
      <c r="U1654" s="40">
        <f t="shared" si="366"/>
        <v>0</v>
      </c>
      <c r="V1654" s="40">
        <f t="shared" si="366"/>
        <v>0</v>
      </c>
      <c r="W1654" s="40">
        <f t="shared" si="366"/>
        <v>0</v>
      </c>
      <c r="X1654" s="40">
        <f t="shared" si="366"/>
        <v>0</v>
      </c>
      <c r="Y1654" s="40">
        <f t="shared" si="366"/>
        <v>0</v>
      </c>
      <c r="Z1654" s="40">
        <f t="shared" si="366"/>
        <v>19828276.859999999</v>
      </c>
      <c r="AA1654" s="40">
        <f t="shared" si="366"/>
        <v>37162115.140000001</v>
      </c>
      <c r="AB1654" s="41">
        <f>Z1654/D1654</f>
        <v>0.34792315273072694</v>
      </c>
      <c r="AC1654" s="33"/>
    </row>
    <row r="1655" spans="1:29" s="34" customFormat="1" ht="18" customHeight="1" x14ac:dyDescent="0.25">
      <c r="A1655" s="42" t="s">
        <v>39</v>
      </c>
      <c r="B1655" s="32">
        <f t="shared" ref="B1655:Y1655" si="367">B1665</f>
        <v>1640000</v>
      </c>
      <c r="C1655" s="32">
        <f t="shared" si="367"/>
        <v>-1230000</v>
      </c>
      <c r="D1655" s="32">
        <f t="shared" si="367"/>
        <v>410000</v>
      </c>
      <c r="E1655" s="32">
        <f t="shared" si="367"/>
        <v>264556.08</v>
      </c>
      <c r="F1655" s="32">
        <f t="shared" si="367"/>
        <v>263669.76000000001</v>
      </c>
      <c r="G1655" s="32">
        <f t="shared" si="367"/>
        <v>0</v>
      </c>
      <c r="H1655" s="32">
        <f t="shared" si="367"/>
        <v>0</v>
      </c>
      <c r="I1655" s="32">
        <f t="shared" si="367"/>
        <v>0</v>
      </c>
      <c r="J1655" s="32">
        <f t="shared" si="367"/>
        <v>0</v>
      </c>
      <c r="K1655" s="32">
        <f t="shared" si="367"/>
        <v>0</v>
      </c>
      <c r="L1655" s="32">
        <f t="shared" si="367"/>
        <v>0</v>
      </c>
      <c r="M1655" s="32">
        <f t="shared" si="367"/>
        <v>0</v>
      </c>
      <c r="N1655" s="32">
        <f t="shared" si="367"/>
        <v>0</v>
      </c>
      <c r="O1655" s="32">
        <f t="shared" si="367"/>
        <v>137276.04</v>
      </c>
      <c r="P1655" s="32">
        <f t="shared" si="367"/>
        <v>127280.04</v>
      </c>
      <c r="Q1655" s="32">
        <f t="shared" si="367"/>
        <v>0</v>
      </c>
      <c r="R1655" s="32">
        <f t="shared" si="367"/>
        <v>130847.4</v>
      </c>
      <c r="S1655" s="32">
        <f t="shared" si="367"/>
        <v>132822.35999999999</v>
      </c>
      <c r="T1655" s="32">
        <f t="shared" si="367"/>
        <v>0</v>
      </c>
      <c r="U1655" s="32">
        <f t="shared" si="367"/>
        <v>0</v>
      </c>
      <c r="V1655" s="32">
        <f t="shared" si="367"/>
        <v>0</v>
      </c>
      <c r="W1655" s="32">
        <f t="shared" si="367"/>
        <v>0</v>
      </c>
      <c r="X1655" s="32">
        <f t="shared" si="367"/>
        <v>0</v>
      </c>
      <c r="Y1655" s="32">
        <f t="shared" si="367"/>
        <v>0</v>
      </c>
      <c r="Z1655" s="32">
        <f>SUM(M1655:Y1655)</f>
        <v>528225.84</v>
      </c>
      <c r="AA1655" s="32">
        <f>D1655-Z1655</f>
        <v>-118225.83999999997</v>
      </c>
      <c r="AB1655" s="38">
        <f>Z1655/D1655</f>
        <v>1.2883557073170731</v>
      </c>
      <c r="AC1655" s="33"/>
    </row>
    <row r="1656" spans="1:29" s="34" customFormat="1" ht="18" customHeight="1" x14ac:dyDescent="0.25">
      <c r="A1656" s="39" t="s">
        <v>40</v>
      </c>
      <c r="B1656" s="40">
        <f t="shared" ref="B1656:AA1656" si="368">B1655+B1654</f>
        <v>62586000</v>
      </c>
      <c r="C1656" s="40">
        <f t="shared" si="368"/>
        <v>-5185608</v>
      </c>
      <c r="D1656" s="40">
        <f t="shared" si="368"/>
        <v>57400392</v>
      </c>
      <c r="E1656" s="40">
        <f t="shared" si="368"/>
        <v>12138913.300000003</v>
      </c>
      <c r="F1656" s="40">
        <f t="shared" si="368"/>
        <v>8217589.3999999985</v>
      </c>
      <c r="G1656" s="40">
        <f t="shared" si="368"/>
        <v>0</v>
      </c>
      <c r="H1656" s="40">
        <f t="shared" si="368"/>
        <v>0</v>
      </c>
      <c r="I1656" s="40">
        <f t="shared" si="368"/>
        <v>1698058.79</v>
      </c>
      <c r="J1656" s="40">
        <f t="shared" si="368"/>
        <v>1850692.0199999998</v>
      </c>
      <c r="K1656" s="40">
        <f t="shared" si="368"/>
        <v>0</v>
      </c>
      <c r="L1656" s="40">
        <f t="shared" si="368"/>
        <v>0</v>
      </c>
      <c r="M1656" s="40">
        <f t="shared" si="368"/>
        <v>3548750.8099999996</v>
      </c>
      <c r="N1656" s="40">
        <f t="shared" si="368"/>
        <v>5711248</v>
      </c>
      <c r="O1656" s="40">
        <f t="shared" si="368"/>
        <v>1733517.21</v>
      </c>
      <c r="P1656" s="40">
        <f t="shared" si="368"/>
        <v>2996089.3000000003</v>
      </c>
      <c r="Q1656" s="40">
        <f t="shared" si="368"/>
        <v>1306074.3500000001</v>
      </c>
      <c r="R1656" s="40">
        <f t="shared" si="368"/>
        <v>1565443.3499999999</v>
      </c>
      <c r="S1656" s="40">
        <f t="shared" si="368"/>
        <v>3495379.68</v>
      </c>
      <c r="T1656" s="40">
        <f t="shared" si="368"/>
        <v>0</v>
      </c>
      <c r="U1656" s="40">
        <f t="shared" si="368"/>
        <v>0</v>
      </c>
      <c r="V1656" s="40">
        <f t="shared" si="368"/>
        <v>0</v>
      </c>
      <c r="W1656" s="40">
        <f t="shared" si="368"/>
        <v>0</v>
      </c>
      <c r="X1656" s="40">
        <f t="shared" si="368"/>
        <v>0</v>
      </c>
      <c r="Y1656" s="40">
        <f t="shared" si="368"/>
        <v>0</v>
      </c>
      <c r="Z1656" s="40">
        <f t="shared" si="368"/>
        <v>20356502.699999999</v>
      </c>
      <c r="AA1656" s="40">
        <f t="shared" si="368"/>
        <v>37043889.299999997</v>
      </c>
      <c r="AB1656" s="41">
        <f>Z1656/D1656</f>
        <v>0.35464048224618394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34</v>
      </c>
      <c r="B1660" s="32">
        <f t="shared" ref="B1660:Y1663" si="369">B1670</f>
        <v>20558000</v>
      </c>
      <c r="C1660" s="32">
        <f t="shared" si="369"/>
        <v>0</v>
      </c>
      <c r="D1660" s="32">
        <f t="shared" si="369"/>
        <v>20558000</v>
      </c>
      <c r="E1660" s="32">
        <f t="shared" si="369"/>
        <v>5147642.4300000006</v>
      </c>
      <c r="F1660" s="32">
        <f t="shared" si="369"/>
        <v>5351243.3399999989</v>
      </c>
      <c r="G1660" s="32">
        <f t="shared" si="369"/>
        <v>0</v>
      </c>
      <c r="H1660" s="32">
        <f t="shared" si="369"/>
        <v>0</v>
      </c>
      <c r="I1660" s="32">
        <f t="shared" si="369"/>
        <v>0</v>
      </c>
      <c r="J1660" s="32">
        <f t="shared" si="369"/>
        <v>0</v>
      </c>
      <c r="K1660" s="32">
        <f t="shared" si="369"/>
        <v>0</v>
      </c>
      <c r="L1660" s="32">
        <f t="shared" si="369"/>
        <v>0</v>
      </c>
      <c r="M1660" s="32">
        <f t="shared" si="369"/>
        <v>0</v>
      </c>
      <c r="N1660" s="32">
        <f t="shared" si="369"/>
        <v>1278910</v>
      </c>
      <c r="O1660" s="32">
        <f t="shared" si="369"/>
        <v>1276693.3499999999</v>
      </c>
      <c r="P1660" s="32">
        <f t="shared" si="369"/>
        <v>2592039.08</v>
      </c>
      <c r="Q1660" s="32">
        <f t="shared" si="369"/>
        <v>1182632</v>
      </c>
      <c r="R1660" s="32">
        <f t="shared" si="369"/>
        <v>1276633.8</v>
      </c>
      <c r="S1660" s="32">
        <f t="shared" si="369"/>
        <v>2891977.54</v>
      </c>
      <c r="T1660" s="32">
        <f t="shared" si="369"/>
        <v>0</v>
      </c>
      <c r="U1660" s="32">
        <f t="shared" si="369"/>
        <v>0</v>
      </c>
      <c r="V1660" s="32">
        <f t="shared" si="369"/>
        <v>0</v>
      </c>
      <c r="W1660" s="32">
        <f t="shared" si="369"/>
        <v>0</v>
      </c>
      <c r="X1660" s="32">
        <f t="shared" si="369"/>
        <v>0</v>
      </c>
      <c r="Y1660" s="32">
        <f t="shared" si="369"/>
        <v>0</v>
      </c>
      <c r="Z1660" s="32">
        <f>SUM(M1660:Y1660)</f>
        <v>10498885.77</v>
      </c>
      <c r="AA1660" s="32">
        <f>D1660-Z1660</f>
        <v>10059114.23</v>
      </c>
      <c r="AB1660" s="38">
        <f>Z1660/D1660</f>
        <v>0.51069587362583901</v>
      </c>
      <c r="AC1660" s="33"/>
    </row>
    <row r="1661" spans="1:29" s="34" customFormat="1" ht="18" customHeight="1" x14ac:dyDescent="0.2">
      <c r="A1661" s="37" t="s">
        <v>35</v>
      </c>
      <c r="B1661" s="32">
        <f t="shared" si="369"/>
        <v>40388000</v>
      </c>
      <c r="C1661" s="32">
        <f t="shared" si="369"/>
        <v>-3955608</v>
      </c>
      <c r="D1661" s="32">
        <f t="shared" si="369"/>
        <v>36432392</v>
      </c>
      <c r="E1661" s="32">
        <f t="shared" si="369"/>
        <v>6726714.790000001</v>
      </c>
      <c r="F1661" s="32">
        <f t="shared" si="369"/>
        <v>2602676.3000000003</v>
      </c>
      <c r="G1661" s="32">
        <f t="shared" si="369"/>
        <v>0</v>
      </c>
      <c r="H1661" s="32">
        <f t="shared" si="369"/>
        <v>0</v>
      </c>
      <c r="I1661" s="32">
        <f t="shared" si="369"/>
        <v>1698058.79</v>
      </c>
      <c r="J1661" s="32">
        <f t="shared" si="369"/>
        <v>1850692.0199999998</v>
      </c>
      <c r="K1661" s="32">
        <f t="shared" si="369"/>
        <v>0</v>
      </c>
      <c r="L1661" s="32">
        <f t="shared" si="369"/>
        <v>0</v>
      </c>
      <c r="M1661" s="32">
        <f t="shared" si="369"/>
        <v>3548750.8099999996</v>
      </c>
      <c r="N1661" s="32">
        <f t="shared" si="369"/>
        <v>4432338</v>
      </c>
      <c r="O1661" s="32">
        <f t="shared" si="369"/>
        <v>319547.82</v>
      </c>
      <c r="P1661" s="32">
        <f t="shared" si="369"/>
        <v>276770.18</v>
      </c>
      <c r="Q1661" s="32">
        <f t="shared" si="369"/>
        <v>123442.35</v>
      </c>
      <c r="R1661" s="32">
        <f t="shared" si="369"/>
        <v>157962.15</v>
      </c>
      <c r="S1661" s="32">
        <f t="shared" si="369"/>
        <v>470579.78</v>
      </c>
      <c r="T1661" s="32">
        <f t="shared" si="369"/>
        <v>0</v>
      </c>
      <c r="U1661" s="32">
        <f t="shared" si="369"/>
        <v>0</v>
      </c>
      <c r="V1661" s="32">
        <f t="shared" si="369"/>
        <v>0</v>
      </c>
      <c r="W1661" s="32">
        <f t="shared" si="369"/>
        <v>0</v>
      </c>
      <c r="X1661" s="32">
        <f t="shared" si="369"/>
        <v>0</v>
      </c>
      <c r="Y1661" s="32">
        <f t="shared" si="369"/>
        <v>0</v>
      </c>
      <c r="Z1661" s="32">
        <f>SUM(M1661:Y1661)</f>
        <v>9329391.0899999999</v>
      </c>
      <c r="AA1661" s="32">
        <f>D1661-Z1661</f>
        <v>27103000.91</v>
      </c>
      <c r="AB1661" s="38">
        <f>Z1661/D1661</f>
        <v>0.25607407523502712</v>
      </c>
      <c r="AC1661" s="33"/>
    </row>
    <row r="1662" spans="1:29" s="34" customFormat="1" ht="18" customHeight="1" x14ac:dyDescent="0.2">
      <c r="A1662" s="37" t="s">
        <v>36</v>
      </c>
      <c r="B1662" s="32">
        <f t="shared" si="369"/>
        <v>0</v>
      </c>
      <c r="C1662" s="32">
        <f t="shared" si="369"/>
        <v>0</v>
      </c>
      <c r="D1662" s="32">
        <f t="shared" si="369"/>
        <v>0</v>
      </c>
      <c r="E1662" s="32">
        <f t="shared" si="369"/>
        <v>0</v>
      </c>
      <c r="F1662" s="32">
        <f t="shared" si="369"/>
        <v>0</v>
      </c>
      <c r="G1662" s="32">
        <f t="shared" si="369"/>
        <v>0</v>
      </c>
      <c r="H1662" s="32">
        <f t="shared" si="369"/>
        <v>0</v>
      </c>
      <c r="I1662" s="32">
        <f t="shared" si="369"/>
        <v>0</v>
      </c>
      <c r="J1662" s="32">
        <f t="shared" si="369"/>
        <v>0</v>
      </c>
      <c r="K1662" s="32">
        <f t="shared" si="369"/>
        <v>0</v>
      </c>
      <c r="L1662" s="32">
        <f t="shared" si="369"/>
        <v>0</v>
      </c>
      <c r="M1662" s="32">
        <f t="shared" si="369"/>
        <v>0</v>
      </c>
      <c r="N1662" s="32">
        <f t="shared" si="369"/>
        <v>0</v>
      </c>
      <c r="O1662" s="32">
        <f t="shared" si="369"/>
        <v>0</v>
      </c>
      <c r="P1662" s="32">
        <f t="shared" si="369"/>
        <v>0</v>
      </c>
      <c r="Q1662" s="32">
        <f t="shared" si="369"/>
        <v>0</v>
      </c>
      <c r="R1662" s="32">
        <f t="shared" si="369"/>
        <v>0</v>
      </c>
      <c r="S1662" s="32">
        <f t="shared" si="369"/>
        <v>0</v>
      </c>
      <c r="T1662" s="32">
        <f t="shared" si="369"/>
        <v>0</v>
      </c>
      <c r="U1662" s="32">
        <f t="shared" si="369"/>
        <v>0</v>
      </c>
      <c r="V1662" s="32">
        <f t="shared" si="369"/>
        <v>0</v>
      </c>
      <c r="W1662" s="32">
        <f t="shared" si="369"/>
        <v>0</v>
      </c>
      <c r="X1662" s="32">
        <f t="shared" si="369"/>
        <v>0</v>
      </c>
      <c r="Y1662" s="32">
        <f t="shared" si="369"/>
        <v>0</v>
      </c>
      <c r="Z1662" s="32">
        <f>SUM(M1662:Y1662)</f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37</v>
      </c>
      <c r="B1663" s="32">
        <f t="shared" si="369"/>
        <v>0</v>
      </c>
      <c r="C1663" s="32">
        <f t="shared" si="369"/>
        <v>0</v>
      </c>
      <c r="D1663" s="32">
        <f t="shared" si="369"/>
        <v>0</v>
      </c>
      <c r="E1663" s="32">
        <f t="shared" si="369"/>
        <v>0</v>
      </c>
      <c r="F1663" s="32">
        <f t="shared" si="369"/>
        <v>0</v>
      </c>
      <c r="G1663" s="32">
        <f t="shared" si="369"/>
        <v>0</v>
      </c>
      <c r="H1663" s="32">
        <f t="shared" si="369"/>
        <v>0</v>
      </c>
      <c r="I1663" s="32">
        <f t="shared" si="369"/>
        <v>0</v>
      </c>
      <c r="J1663" s="32">
        <f t="shared" si="369"/>
        <v>0</v>
      </c>
      <c r="K1663" s="32">
        <f t="shared" si="369"/>
        <v>0</v>
      </c>
      <c r="L1663" s="32">
        <f t="shared" si="369"/>
        <v>0</v>
      </c>
      <c r="M1663" s="32">
        <f t="shared" si="369"/>
        <v>0</v>
      </c>
      <c r="N1663" s="32">
        <f t="shared" si="369"/>
        <v>0</v>
      </c>
      <c r="O1663" s="32">
        <f t="shared" si="369"/>
        <v>0</v>
      </c>
      <c r="P1663" s="32">
        <f t="shared" si="369"/>
        <v>0</v>
      </c>
      <c r="Q1663" s="32">
        <f t="shared" si="369"/>
        <v>0</v>
      </c>
      <c r="R1663" s="32">
        <f t="shared" si="369"/>
        <v>0</v>
      </c>
      <c r="S1663" s="32">
        <f t="shared" si="369"/>
        <v>0</v>
      </c>
      <c r="T1663" s="32">
        <f t="shared" si="369"/>
        <v>0</v>
      </c>
      <c r="U1663" s="32">
        <f t="shared" si="369"/>
        <v>0</v>
      </c>
      <c r="V1663" s="32">
        <f t="shared" si="369"/>
        <v>0</v>
      </c>
      <c r="W1663" s="32">
        <f t="shared" si="369"/>
        <v>0</v>
      </c>
      <c r="X1663" s="32">
        <f t="shared" si="369"/>
        <v>0</v>
      </c>
      <c r="Y1663" s="32">
        <f t="shared" si="369"/>
        <v>0</v>
      </c>
      <c r="Z1663" s="32">
        <f>SUM(M1663:Y1663)</f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38</v>
      </c>
      <c r="B1664" s="40">
        <f t="shared" ref="B1664:AA1664" si="370">SUM(B1660:B1663)</f>
        <v>60946000</v>
      </c>
      <c r="C1664" s="40">
        <f t="shared" si="370"/>
        <v>-3955608</v>
      </c>
      <c r="D1664" s="40">
        <f t="shared" si="370"/>
        <v>56990392</v>
      </c>
      <c r="E1664" s="40">
        <f t="shared" si="370"/>
        <v>11874357.220000003</v>
      </c>
      <c r="F1664" s="40">
        <f t="shared" si="370"/>
        <v>7953919.6399999987</v>
      </c>
      <c r="G1664" s="40">
        <f t="shared" si="370"/>
        <v>0</v>
      </c>
      <c r="H1664" s="40">
        <f t="shared" si="370"/>
        <v>0</v>
      </c>
      <c r="I1664" s="40">
        <f t="shared" si="370"/>
        <v>1698058.79</v>
      </c>
      <c r="J1664" s="40">
        <f t="shared" si="370"/>
        <v>1850692.0199999998</v>
      </c>
      <c r="K1664" s="40">
        <f t="shared" si="370"/>
        <v>0</v>
      </c>
      <c r="L1664" s="40">
        <f t="shared" si="370"/>
        <v>0</v>
      </c>
      <c r="M1664" s="40">
        <f t="shared" si="370"/>
        <v>3548750.8099999996</v>
      </c>
      <c r="N1664" s="40">
        <f t="shared" si="370"/>
        <v>5711248</v>
      </c>
      <c r="O1664" s="40">
        <f t="shared" si="370"/>
        <v>1596241.17</v>
      </c>
      <c r="P1664" s="40">
        <f t="shared" si="370"/>
        <v>2868809.2600000002</v>
      </c>
      <c r="Q1664" s="40">
        <f t="shared" si="370"/>
        <v>1306074.3500000001</v>
      </c>
      <c r="R1664" s="40">
        <f t="shared" si="370"/>
        <v>1434595.95</v>
      </c>
      <c r="S1664" s="40">
        <f t="shared" si="370"/>
        <v>3362557.3200000003</v>
      </c>
      <c r="T1664" s="40">
        <f t="shared" si="370"/>
        <v>0</v>
      </c>
      <c r="U1664" s="40">
        <f t="shared" si="370"/>
        <v>0</v>
      </c>
      <c r="V1664" s="40">
        <f t="shared" si="370"/>
        <v>0</v>
      </c>
      <c r="W1664" s="40">
        <f t="shared" si="370"/>
        <v>0</v>
      </c>
      <c r="X1664" s="40">
        <f t="shared" si="370"/>
        <v>0</v>
      </c>
      <c r="Y1664" s="40">
        <f t="shared" si="370"/>
        <v>0</v>
      </c>
      <c r="Z1664" s="40">
        <f t="shared" si="370"/>
        <v>19828276.859999999</v>
      </c>
      <c r="AA1664" s="40">
        <f t="shared" si="370"/>
        <v>37162115.140000001</v>
      </c>
      <c r="AB1664" s="41">
        <f>Z1664/D1664</f>
        <v>0.34792315273072694</v>
      </c>
      <c r="AC1664" s="33"/>
    </row>
    <row r="1665" spans="1:29" s="34" customFormat="1" ht="18" customHeight="1" x14ac:dyDescent="0.25">
      <c r="A1665" s="42" t="s">
        <v>39</v>
      </c>
      <c r="B1665" s="32">
        <f t="shared" ref="B1665:Y1665" si="371">B1675</f>
        <v>1640000</v>
      </c>
      <c r="C1665" s="32">
        <f t="shared" si="371"/>
        <v>-1230000</v>
      </c>
      <c r="D1665" s="32">
        <f t="shared" si="371"/>
        <v>410000</v>
      </c>
      <c r="E1665" s="32">
        <f t="shared" si="371"/>
        <v>264556.08</v>
      </c>
      <c r="F1665" s="32">
        <f t="shared" si="371"/>
        <v>263669.76000000001</v>
      </c>
      <c r="G1665" s="32">
        <f t="shared" si="371"/>
        <v>0</v>
      </c>
      <c r="H1665" s="32">
        <f t="shared" si="371"/>
        <v>0</v>
      </c>
      <c r="I1665" s="32">
        <f t="shared" si="371"/>
        <v>0</v>
      </c>
      <c r="J1665" s="32">
        <f t="shared" si="371"/>
        <v>0</v>
      </c>
      <c r="K1665" s="32">
        <f t="shared" si="371"/>
        <v>0</v>
      </c>
      <c r="L1665" s="32">
        <f t="shared" si="371"/>
        <v>0</v>
      </c>
      <c r="M1665" s="32">
        <f t="shared" si="371"/>
        <v>0</v>
      </c>
      <c r="N1665" s="32">
        <f t="shared" si="371"/>
        <v>0</v>
      </c>
      <c r="O1665" s="32">
        <f t="shared" si="371"/>
        <v>137276.04</v>
      </c>
      <c r="P1665" s="32">
        <f t="shared" si="371"/>
        <v>127280.04</v>
      </c>
      <c r="Q1665" s="32">
        <f t="shared" si="371"/>
        <v>0</v>
      </c>
      <c r="R1665" s="32">
        <f t="shared" si="371"/>
        <v>130847.4</v>
      </c>
      <c r="S1665" s="32">
        <f t="shared" si="371"/>
        <v>132822.35999999999</v>
      </c>
      <c r="T1665" s="32">
        <f t="shared" si="371"/>
        <v>0</v>
      </c>
      <c r="U1665" s="32">
        <f t="shared" si="371"/>
        <v>0</v>
      </c>
      <c r="V1665" s="32">
        <f t="shared" si="371"/>
        <v>0</v>
      </c>
      <c r="W1665" s="32">
        <f t="shared" si="371"/>
        <v>0</v>
      </c>
      <c r="X1665" s="32">
        <f t="shared" si="371"/>
        <v>0</v>
      </c>
      <c r="Y1665" s="32">
        <f t="shared" si="371"/>
        <v>0</v>
      </c>
      <c r="Z1665" s="32">
        <f>SUM(M1665:Y1665)</f>
        <v>528225.84</v>
      </c>
      <c r="AA1665" s="32">
        <f>D1665-Z1665</f>
        <v>-118225.83999999997</v>
      </c>
      <c r="AB1665" s="38">
        <f>Z1665/D1665</f>
        <v>1.2883557073170731</v>
      </c>
      <c r="AC1665" s="33"/>
    </row>
    <row r="1666" spans="1:29" s="34" customFormat="1" ht="18" customHeight="1" x14ac:dyDescent="0.25">
      <c r="A1666" s="39" t="s">
        <v>40</v>
      </c>
      <c r="B1666" s="40">
        <f t="shared" ref="B1666:AA1666" si="372">B1665+B1664</f>
        <v>62586000</v>
      </c>
      <c r="C1666" s="40">
        <f t="shared" si="372"/>
        <v>-5185608</v>
      </c>
      <c r="D1666" s="40">
        <f t="shared" si="372"/>
        <v>57400392</v>
      </c>
      <c r="E1666" s="40">
        <f t="shared" si="372"/>
        <v>12138913.300000003</v>
      </c>
      <c r="F1666" s="40">
        <f t="shared" si="372"/>
        <v>8217589.3999999985</v>
      </c>
      <c r="G1666" s="40">
        <f t="shared" si="372"/>
        <v>0</v>
      </c>
      <c r="H1666" s="40">
        <f t="shared" si="372"/>
        <v>0</v>
      </c>
      <c r="I1666" s="40">
        <f t="shared" si="372"/>
        <v>1698058.79</v>
      </c>
      <c r="J1666" s="40">
        <f t="shared" si="372"/>
        <v>1850692.0199999998</v>
      </c>
      <c r="K1666" s="40">
        <f t="shared" si="372"/>
        <v>0</v>
      </c>
      <c r="L1666" s="40">
        <f t="shared" si="372"/>
        <v>0</v>
      </c>
      <c r="M1666" s="40">
        <f t="shared" si="372"/>
        <v>3548750.8099999996</v>
      </c>
      <c r="N1666" s="40">
        <f t="shared" si="372"/>
        <v>5711248</v>
      </c>
      <c r="O1666" s="40">
        <f t="shared" si="372"/>
        <v>1733517.21</v>
      </c>
      <c r="P1666" s="40">
        <f t="shared" si="372"/>
        <v>2996089.3000000003</v>
      </c>
      <c r="Q1666" s="40">
        <f t="shared" si="372"/>
        <v>1306074.3500000001</v>
      </c>
      <c r="R1666" s="40">
        <f t="shared" si="372"/>
        <v>1565443.3499999999</v>
      </c>
      <c r="S1666" s="40">
        <f t="shared" si="372"/>
        <v>3495379.68</v>
      </c>
      <c r="T1666" s="40">
        <f t="shared" si="372"/>
        <v>0</v>
      </c>
      <c r="U1666" s="40">
        <f t="shared" si="372"/>
        <v>0</v>
      </c>
      <c r="V1666" s="40">
        <f t="shared" si="372"/>
        <v>0</v>
      </c>
      <c r="W1666" s="40">
        <f t="shared" si="372"/>
        <v>0</v>
      </c>
      <c r="X1666" s="40">
        <f t="shared" si="372"/>
        <v>0</v>
      </c>
      <c r="Y1666" s="40">
        <f t="shared" si="372"/>
        <v>0</v>
      </c>
      <c r="Z1666" s="40">
        <f t="shared" si="372"/>
        <v>20356502.699999999</v>
      </c>
      <c r="AA1666" s="40">
        <f t="shared" si="372"/>
        <v>37043889.299999997</v>
      </c>
      <c r="AB1666" s="41">
        <f>Z1666/D1666</f>
        <v>0.35464048224618394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34</v>
      </c>
      <c r="B1670" s="32">
        <f>[1]consoCURRENT!E37800</f>
        <v>20558000</v>
      </c>
      <c r="C1670" s="32">
        <f>[1]consoCURRENT!F37800</f>
        <v>0</v>
      </c>
      <c r="D1670" s="32">
        <f>[1]consoCURRENT!G37800</f>
        <v>20558000</v>
      </c>
      <c r="E1670" s="32">
        <f>[1]consoCURRENT!H37800</f>
        <v>5147642.4300000006</v>
      </c>
      <c r="F1670" s="32">
        <f>[1]consoCURRENT!I37800</f>
        <v>5351243.3399999989</v>
      </c>
      <c r="G1670" s="32">
        <f>[1]consoCURRENT!J37800</f>
        <v>0</v>
      </c>
      <c r="H1670" s="32">
        <f>[1]consoCURRENT!K37800</f>
        <v>0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1278910</v>
      </c>
      <c r="O1670" s="32">
        <f>[1]consoCURRENT!R37800</f>
        <v>1276693.3499999999</v>
      </c>
      <c r="P1670" s="32">
        <f>[1]consoCURRENT!S37800</f>
        <v>2592039.08</v>
      </c>
      <c r="Q1670" s="32">
        <f>[1]consoCURRENT!T37800</f>
        <v>1182632</v>
      </c>
      <c r="R1670" s="32">
        <f>[1]consoCURRENT!U37800</f>
        <v>1276633.8</v>
      </c>
      <c r="S1670" s="32">
        <f>[1]consoCURRENT!V37800</f>
        <v>2891977.54</v>
      </c>
      <c r="T1670" s="32">
        <f>[1]consoCURRENT!W37800</f>
        <v>0</v>
      </c>
      <c r="U1670" s="32">
        <f>[1]consoCURRENT!X37800</f>
        <v>0</v>
      </c>
      <c r="V1670" s="32">
        <f>[1]consoCURRENT!Y37800</f>
        <v>0</v>
      </c>
      <c r="W1670" s="32">
        <f>[1]consoCURRENT!Z37800</f>
        <v>0</v>
      </c>
      <c r="X1670" s="32">
        <f>[1]consoCURRENT!AA37800</f>
        <v>0</v>
      </c>
      <c r="Y1670" s="32">
        <f>[1]consoCURRENT!AB37800</f>
        <v>0</v>
      </c>
      <c r="Z1670" s="32">
        <f>SUM(M1670:Y1670)</f>
        <v>10498885.77</v>
      </c>
      <c r="AA1670" s="32">
        <f>D1670-Z1670</f>
        <v>10059114.23</v>
      </c>
      <c r="AB1670" s="38">
        <f>Z1670/D1670</f>
        <v>0.51069587362583901</v>
      </c>
      <c r="AC1670" s="33"/>
    </row>
    <row r="1671" spans="1:29" s="34" customFormat="1" ht="18" customHeight="1" x14ac:dyDescent="0.2">
      <c r="A1671" s="37" t="s">
        <v>35</v>
      </c>
      <c r="B1671" s="32">
        <f>[1]consoCURRENT!E37913</f>
        <v>40388000</v>
      </c>
      <c r="C1671" s="32">
        <f>[1]consoCURRENT!F37913</f>
        <v>-3955608</v>
      </c>
      <c r="D1671" s="32">
        <f>[1]consoCURRENT!G37913</f>
        <v>36432392</v>
      </c>
      <c r="E1671" s="32">
        <f>[1]consoCURRENT!H37913</f>
        <v>6726714.790000001</v>
      </c>
      <c r="F1671" s="32">
        <f>[1]consoCURRENT!I37913</f>
        <v>2602676.3000000003</v>
      </c>
      <c r="G1671" s="32">
        <f>[1]consoCURRENT!J37913</f>
        <v>0</v>
      </c>
      <c r="H1671" s="32">
        <f>[1]consoCURRENT!K37913</f>
        <v>0</v>
      </c>
      <c r="I1671" s="32">
        <f>[1]consoCURRENT!L37913</f>
        <v>1698058.79</v>
      </c>
      <c r="J1671" s="32">
        <f>[1]consoCURRENT!M37913</f>
        <v>1850692.0199999998</v>
      </c>
      <c r="K1671" s="32">
        <f>[1]consoCURRENT!N37913</f>
        <v>0</v>
      </c>
      <c r="L1671" s="32">
        <f>[1]consoCURRENT!O37913</f>
        <v>0</v>
      </c>
      <c r="M1671" s="32">
        <f>[1]consoCURRENT!P37913</f>
        <v>3548750.8099999996</v>
      </c>
      <c r="N1671" s="32">
        <f>[1]consoCURRENT!Q37913</f>
        <v>4432338</v>
      </c>
      <c r="O1671" s="32">
        <f>[1]consoCURRENT!R37913</f>
        <v>319547.82</v>
      </c>
      <c r="P1671" s="32">
        <f>[1]consoCURRENT!S37913</f>
        <v>276770.18</v>
      </c>
      <c r="Q1671" s="32">
        <f>[1]consoCURRENT!T37913</f>
        <v>123442.35</v>
      </c>
      <c r="R1671" s="32">
        <f>[1]consoCURRENT!U37913</f>
        <v>157962.15</v>
      </c>
      <c r="S1671" s="32">
        <f>[1]consoCURRENT!V37913</f>
        <v>470579.78</v>
      </c>
      <c r="T1671" s="32">
        <f>[1]consoCURRENT!W37913</f>
        <v>0</v>
      </c>
      <c r="U1671" s="32">
        <f>[1]consoCURRENT!X37913</f>
        <v>0</v>
      </c>
      <c r="V1671" s="32">
        <f>[1]consoCURRENT!Y37913</f>
        <v>0</v>
      </c>
      <c r="W1671" s="32">
        <f>[1]consoCURRENT!Z37913</f>
        <v>0</v>
      </c>
      <c r="X1671" s="32">
        <f>[1]consoCURRENT!AA37913</f>
        <v>0</v>
      </c>
      <c r="Y1671" s="32">
        <f>[1]consoCURRENT!AB37913</f>
        <v>0</v>
      </c>
      <c r="Z1671" s="32">
        <f>SUM(M1671:Y1671)</f>
        <v>9329391.0899999999</v>
      </c>
      <c r="AA1671" s="32">
        <f>D1671-Z1671</f>
        <v>27103000.91</v>
      </c>
      <c r="AB1671" s="38">
        <f>Z1671/D1671</f>
        <v>0.25607407523502712</v>
      </c>
      <c r="AC1671" s="33"/>
    </row>
    <row r="1672" spans="1:29" s="34" customFormat="1" ht="18" customHeight="1" x14ac:dyDescent="0.2">
      <c r="A1672" s="37" t="s">
        <v>36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>SUM(M1672:Y1672)</f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37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>SUM(M1673:Y1673)</f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38</v>
      </c>
      <c r="B1674" s="40">
        <f t="shared" ref="B1674:AA1674" si="373">SUM(B1670:B1673)</f>
        <v>60946000</v>
      </c>
      <c r="C1674" s="40">
        <f t="shared" si="373"/>
        <v>-3955608</v>
      </c>
      <c r="D1674" s="40">
        <f t="shared" si="373"/>
        <v>56990392</v>
      </c>
      <c r="E1674" s="40">
        <f t="shared" si="373"/>
        <v>11874357.220000003</v>
      </c>
      <c r="F1674" s="40">
        <f t="shared" si="373"/>
        <v>7953919.6399999987</v>
      </c>
      <c r="G1674" s="40">
        <f t="shared" si="373"/>
        <v>0</v>
      </c>
      <c r="H1674" s="40">
        <f t="shared" si="373"/>
        <v>0</v>
      </c>
      <c r="I1674" s="40">
        <f t="shared" si="373"/>
        <v>1698058.79</v>
      </c>
      <c r="J1674" s="40">
        <f t="shared" si="373"/>
        <v>1850692.0199999998</v>
      </c>
      <c r="K1674" s="40">
        <f t="shared" si="373"/>
        <v>0</v>
      </c>
      <c r="L1674" s="40">
        <f t="shared" si="373"/>
        <v>0</v>
      </c>
      <c r="M1674" s="40">
        <f t="shared" si="373"/>
        <v>3548750.8099999996</v>
      </c>
      <c r="N1674" s="40">
        <f t="shared" si="373"/>
        <v>5711248</v>
      </c>
      <c r="O1674" s="40">
        <f t="shared" si="373"/>
        <v>1596241.17</v>
      </c>
      <c r="P1674" s="40">
        <f t="shared" si="373"/>
        <v>2868809.2600000002</v>
      </c>
      <c r="Q1674" s="40">
        <f t="shared" si="373"/>
        <v>1306074.3500000001</v>
      </c>
      <c r="R1674" s="40">
        <f t="shared" si="373"/>
        <v>1434595.95</v>
      </c>
      <c r="S1674" s="40">
        <f t="shared" si="373"/>
        <v>3362557.3200000003</v>
      </c>
      <c r="T1674" s="40">
        <f t="shared" si="373"/>
        <v>0</v>
      </c>
      <c r="U1674" s="40">
        <f t="shared" si="373"/>
        <v>0</v>
      </c>
      <c r="V1674" s="40">
        <f t="shared" si="373"/>
        <v>0</v>
      </c>
      <c r="W1674" s="40">
        <f t="shared" si="373"/>
        <v>0</v>
      </c>
      <c r="X1674" s="40">
        <f t="shared" si="373"/>
        <v>0</v>
      </c>
      <c r="Y1674" s="40">
        <f t="shared" si="373"/>
        <v>0</v>
      </c>
      <c r="Z1674" s="40">
        <f t="shared" si="373"/>
        <v>19828276.859999999</v>
      </c>
      <c r="AA1674" s="40">
        <f t="shared" si="373"/>
        <v>37162115.140000001</v>
      </c>
      <c r="AB1674" s="41">
        <f>Z1674/D1674</f>
        <v>0.34792315273072694</v>
      </c>
      <c r="AC1674" s="33"/>
    </row>
    <row r="1675" spans="1:29" s="34" customFormat="1" ht="18" customHeight="1" x14ac:dyDescent="0.25">
      <c r="A1675" s="42" t="s">
        <v>39</v>
      </c>
      <c r="B1675" s="32">
        <f>[1]consoCURRENT!E37952</f>
        <v>1640000</v>
      </c>
      <c r="C1675" s="32">
        <f>[1]consoCURRENT!F37952</f>
        <v>-1230000</v>
      </c>
      <c r="D1675" s="32">
        <f>[1]consoCURRENT!G37952</f>
        <v>410000</v>
      </c>
      <c r="E1675" s="32">
        <f>[1]consoCURRENT!H37952</f>
        <v>264556.08</v>
      </c>
      <c r="F1675" s="32">
        <f>[1]consoCURRENT!I37952</f>
        <v>263669.76000000001</v>
      </c>
      <c r="G1675" s="32">
        <f>[1]consoCURRENT!J37952</f>
        <v>0</v>
      </c>
      <c r="H1675" s="32">
        <f>[1]consoCURRENT!K37952</f>
        <v>0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0</v>
      </c>
      <c r="O1675" s="32">
        <f>[1]consoCURRENT!R37952</f>
        <v>137276.04</v>
      </c>
      <c r="P1675" s="32">
        <f>[1]consoCURRENT!S37952</f>
        <v>127280.04</v>
      </c>
      <c r="Q1675" s="32">
        <f>[1]consoCURRENT!T37952</f>
        <v>0</v>
      </c>
      <c r="R1675" s="32">
        <f>[1]consoCURRENT!U37952</f>
        <v>130847.4</v>
      </c>
      <c r="S1675" s="32">
        <f>[1]consoCURRENT!V37952</f>
        <v>132822.35999999999</v>
      </c>
      <c r="T1675" s="32">
        <f>[1]consoCURRENT!W37952</f>
        <v>0</v>
      </c>
      <c r="U1675" s="32">
        <f>[1]consoCURRENT!X37952</f>
        <v>0</v>
      </c>
      <c r="V1675" s="32">
        <f>[1]consoCURRENT!Y37952</f>
        <v>0</v>
      </c>
      <c r="W1675" s="32">
        <f>[1]consoCURRENT!Z37952</f>
        <v>0</v>
      </c>
      <c r="X1675" s="32">
        <f>[1]consoCURRENT!AA37952</f>
        <v>0</v>
      </c>
      <c r="Y1675" s="32">
        <f>[1]consoCURRENT!AB37952</f>
        <v>0</v>
      </c>
      <c r="Z1675" s="32">
        <f>SUM(M1675:Y1675)</f>
        <v>528225.84</v>
      </c>
      <c r="AA1675" s="32">
        <f>D1675-Z1675</f>
        <v>-118225.83999999997</v>
      </c>
      <c r="AB1675" s="38">
        <f>Z1675/D1675</f>
        <v>1.2883557073170731</v>
      </c>
      <c r="AC1675" s="33"/>
    </row>
    <row r="1676" spans="1:29" s="34" customFormat="1" ht="18" customHeight="1" x14ac:dyDescent="0.25">
      <c r="A1676" s="39" t="s">
        <v>40</v>
      </c>
      <c r="B1676" s="40">
        <f t="shared" ref="B1676:AA1676" si="374">B1675+B1674</f>
        <v>62586000</v>
      </c>
      <c r="C1676" s="40">
        <f t="shared" si="374"/>
        <v>-5185608</v>
      </c>
      <c r="D1676" s="40">
        <f t="shared" si="374"/>
        <v>57400392</v>
      </c>
      <c r="E1676" s="40">
        <f t="shared" si="374"/>
        <v>12138913.300000003</v>
      </c>
      <c r="F1676" s="40">
        <f t="shared" si="374"/>
        <v>8217589.3999999985</v>
      </c>
      <c r="G1676" s="40">
        <f t="shared" si="374"/>
        <v>0</v>
      </c>
      <c r="H1676" s="40">
        <f t="shared" si="374"/>
        <v>0</v>
      </c>
      <c r="I1676" s="40">
        <f t="shared" si="374"/>
        <v>1698058.79</v>
      </c>
      <c r="J1676" s="40">
        <f t="shared" si="374"/>
        <v>1850692.0199999998</v>
      </c>
      <c r="K1676" s="40">
        <f t="shared" si="374"/>
        <v>0</v>
      </c>
      <c r="L1676" s="40">
        <f t="shared" si="374"/>
        <v>0</v>
      </c>
      <c r="M1676" s="40">
        <f t="shared" si="374"/>
        <v>3548750.8099999996</v>
      </c>
      <c r="N1676" s="40">
        <f t="shared" si="374"/>
        <v>5711248</v>
      </c>
      <c r="O1676" s="40">
        <f t="shared" si="374"/>
        <v>1733517.21</v>
      </c>
      <c r="P1676" s="40">
        <f t="shared" si="374"/>
        <v>2996089.3000000003</v>
      </c>
      <c r="Q1676" s="40">
        <f t="shared" si="374"/>
        <v>1306074.3500000001</v>
      </c>
      <c r="R1676" s="40">
        <f t="shared" si="374"/>
        <v>1565443.3499999999</v>
      </c>
      <c r="S1676" s="40">
        <f t="shared" si="374"/>
        <v>3495379.68</v>
      </c>
      <c r="T1676" s="40">
        <f t="shared" si="374"/>
        <v>0</v>
      </c>
      <c r="U1676" s="40">
        <f t="shared" si="374"/>
        <v>0</v>
      </c>
      <c r="V1676" s="40">
        <f t="shared" si="374"/>
        <v>0</v>
      </c>
      <c r="W1676" s="40">
        <f t="shared" si="374"/>
        <v>0</v>
      </c>
      <c r="X1676" s="40">
        <f t="shared" si="374"/>
        <v>0</v>
      </c>
      <c r="Y1676" s="40">
        <f t="shared" si="374"/>
        <v>0</v>
      </c>
      <c r="Z1676" s="40">
        <f t="shared" si="374"/>
        <v>20356502.699999999</v>
      </c>
      <c r="AA1676" s="40">
        <f t="shared" si="374"/>
        <v>37043889.299999997</v>
      </c>
      <c r="AB1676" s="41">
        <f>Z1676/D1676</f>
        <v>0.35464048224618394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8">
        <f>[1]consoCURRENT!AC37954</f>
        <v>20356502.699999999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47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34</v>
      </c>
      <c r="B1680" s="32">
        <f t="shared" ref="B1680:Y1683" si="375">B1690</f>
        <v>854324000</v>
      </c>
      <c r="C1680" s="32">
        <f t="shared" si="375"/>
        <v>-4.3655745685100555E-11</v>
      </c>
      <c r="D1680" s="32">
        <f t="shared" si="375"/>
        <v>854324000</v>
      </c>
      <c r="E1680" s="32">
        <f t="shared" si="375"/>
        <v>204166510.55000001</v>
      </c>
      <c r="F1680" s="32">
        <f t="shared" si="375"/>
        <v>218459155.15999997</v>
      </c>
      <c r="G1680" s="32">
        <f t="shared" si="375"/>
        <v>0</v>
      </c>
      <c r="H1680" s="32">
        <f t="shared" si="375"/>
        <v>0</v>
      </c>
      <c r="I1680" s="32">
        <f t="shared" si="375"/>
        <v>0</v>
      </c>
      <c r="J1680" s="32">
        <f t="shared" si="375"/>
        <v>0</v>
      </c>
      <c r="K1680" s="32">
        <f t="shared" si="375"/>
        <v>0</v>
      </c>
      <c r="L1680" s="32">
        <f t="shared" si="375"/>
        <v>0</v>
      </c>
      <c r="M1680" s="32">
        <f t="shared" si="375"/>
        <v>0</v>
      </c>
      <c r="N1680" s="32">
        <f t="shared" si="375"/>
        <v>73291281.560000002</v>
      </c>
      <c r="O1680" s="32">
        <f t="shared" si="375"/>
        <v>58566300.180000007</v>
      </c>
      <c r="P1680" s="32">
        <f t="shared" si="375"/>
        <v>72308928.810000002</v>
      </c>
      <c r="Q1680" s="32">
        <f t="shared" si="375"/>
        <v>61187852.620000005</v>
      </c>
      <c r="R1680" s="32">
        <f t="shared" si="375"/>
        <v>94872323.950000003</v>
      </c>
      <c r="S1680" s="32">
        <f t="shared" si="375"/>
        <v>62398978.589999996</v>
      </c>
      <c r="T1680" s="32">
        <f t="shared" si="375"/>
        <v>0</v>
      </c>
      <c r="U1680" s="32">
        <f t="shared" si="375"/>
        <v>0</v>
      </c>
      <c r="V1680" s="32">
        <f t="shared" si="375"/>
        <v>0</v>
      </c>
      <c r="W1680" s="32">
        <f t="shared" si="375"/>
        <v>0</v>
      </c>
      <c r="X1680" s="32">
        <f t="shared" si="375"/>
        <v>0</v>
      </c>
      <c r="Y1680" s="32">
        <f t="shared" si="375"/>
        <v>0</v>
      </c>
      <c r="Z1680" s="32">
        <f>SUM(M1680:Y1680)</f>
        <v>422625665.70999998</v>
      </c>
      <c r="AA1680" s="32">
        <f>D1680-Z1680</f>
        <v>431698334.29000002</v>
      </c>
      <c r="AB1680" s="38">
        <f>Z1680/D1680</f>
        <v>0.49469014766060648</v>
      </c>
      <c r="AC1680" s="33"/>
    </row>
    <row r="1681" spans="1:29" s="34" customFormat="1" ht="18" customHeight="1" x14ac:dyDescent="0.2">
      <c r="A1681" s="37" t="s">
        <v>35</v>
      </c>
      <c r="B1681" s="32">
        <f t="shared" si="375"/>
        <v>165002000</v>
      </c>
      <c r="C1681" s="32">
        <f t="shared" si="375"/>
        <v>-18364361</v>
      </c>
      <c r="D1681" s="32">
        <f t="shared" si="375"/>
        <v>146637639</v>
      </c>
      <c r="E1681" s="32">
        <f t="shared" si="375"/>
        <v>29202465.25</v>
      </c>
      <c r="F1681" s="32">
        <f t="shared" si="375"/>
        <v>12534529.710000001</v>
      </c>
      <c r="G1681" s="32">
        <f t="shared" si="375"/>
        <v>0</v>
      </c>
      <c r="H1681" s="32">
        <f t="shared" si="375"/>
        <v>0</v>
      </c>
      <c r="I1681" s="32">
        <f t="shared" si="375"/>
        <v>324428</v>
      </c>
      <c r="J1681" s="32">
        <f t="shared" si="375"/>
        <v>45822.75</v>
      </c>
      <c r="K1681" s="32">
        <f t="shared" si="375"/>
        <v>0</v>
      </c>
      <c r="L1681" s="32">
        <f t="shared" si="375"/>
        <v>0</v>
      </c>
      <c r="M1681" s="32">
        <f t="shared" si="375"/>
        <v>370250.75</v>
      </c>
      <c r="N1681" s="32">
        <f t="shared" si="375"/>
        <v>7900358.5300000003</v>
      </c>
      <c r="O1681" s="32">
        <f t="shared" si="375"/>
        <v>10827658.539999999</v>
      </c>
      <c r="P1681" s="32">
        <f t="shared" si="375"/>
        <v>10150020.18</v>
      </c>
      <c r="Q1681" s="32">
        <f t="shared" si="375"/>
        <v>4502627.4799999995</v>
      </c>
      <c r="R1681" s="32">
        <f t="shared" si="375"/>
        <v>3872354.09</v>
      </c>
      <c r="S1681" s="32">
        <f t="shared" si="375"/>
        <v>4113725.39</v>
      </c>
      <c r="T1681" s="32">
        <f t="shared" si="375"/>
        <v>0</v>
      </c>
      <c r="U1681" s="32">
        <f t="shared" si="375"/>
        <v>0</v>
      </c>
      <c r="V1681" s="32">
        <f t="shared" si="375"/>
        <v>0</v>
      </c>
      <c r="W1681" s="32">
        <f t="shared" si="375"/>
        <v>0</v>
      </c>
      <c r="X1681" s="32">
        <f t="shared" si="375"/>
        <v>0</v>
      </c>
      <c r="Y1681" s="32">
        <f t="shared" si="375"/>
        <v>0</v>
      </c>
      <c r="Z1681" s="32">
        <f>SUM(M1681:Y1681)</f>
        <v>41736994.959999993</v>
      </c>
      <c r="AA1681" s="32">
        <f>D1681-Z1681</f>
        <v>104900644.04000001</v>
      </c>
      <c r="AB1681" s="38">
        <f>Z1681/D1681</f>
        <v>0.28462675234425994</v>
      </c>
      <c r="AC1681" s="33"/>
    </row>
    <row r="1682" spans="1:29" s="34" customFormat="1" ht="18" customHeight="1" x14ac:dyDescent="0.2">
      <c r="A1682" s="37" t="s">
        <v>36</v>
      </c>
      <c r="B1682" s="32">
        <f t="shared" si="375"/>
        <v>0</v>
      </c>
      <c r="C1682" s="32">
        <f t="shared" si="375"/>
        <v>0</v>
      </c>
      <c r="D1682" s="32">
        <f t="shared" si="375"/>
        <v>0</v>
      </c>
      <c r="E1682" s="32">
        <f t="shared" si="375"/>
        <v>0</v>
      </c>
      <c r="F1682" s="32">
        <f t="shared" si="375"/>
        <v>0</v>
      </c>
      <c r="G1682" s="32">
        <f t="shared" si="375"/>
        <v>0</v>
      </c>
      <c r="H1682" s="32">
        <f t="shared" si="375"/>
        <v>0</v>
      </c>
      <c r="I1682" s="32">
        <f t="shared" si="375"/>
        <v>0</v>
      </c>
      <c r="J1682" s="32">
        <f t="shared" si="375"/>
        <v>0</v>
      </c>
      <c r="K1682" s="32">
        <f t="shared" si="375"/>
        <v>0</v>
      </c>
      <c r="L1682" s="32">
        <f t="shared" si="375"/>
        <v>0</v>
      </c>
      <c r="M1682" s="32">
        <f t="shared" si="375"/>
        <v>0</v>
      </c>
      <c r="N1682" s="32">
        <f t="shared" si="375"/>
        <v>0</v>
      </c>
      <c r="O1682" s="32">
        <f t="shared" si="375"/>
        <v>0</v>
      </c>
      <c r="P1682" s="32">
        <f t="shared" si="375"/>
        <v>0</v>
      </c>
      <c r="Q1682" s="32">
        <f t="shared" si="375"/>
        <v>0</v>
      </c>
      <c r="R1682" s="32">
        <f t="shared" si="375"/>
        <v>0</v>
      </c>
      <c r="S1682" s="32">
        <f t="shared" si="375"/>
        <v>0</v>
      </c>
      <c r="T1682" s="32">
        <f t="shared" si="375"/>
        <v>0</v>
      </c>
      <c r="U1682" s="32">
        <f t="shared" si="375"/>
        <v>0</v>
      </c>
      <c r="V1682" s="32">
        <f t="shared" si="375"/>
        <v>0</v>
      </c>
      <c r="W1682" s="32">
        <f t="shared" si="375"/>
        <v>0</v>
      </c>
      <c r="X1682" s="32">
        <f t="shared" si="375"/>
        <v>0</v>
      </c>
      <c r="Y1682" s="32">
        <f t="shared" si="375"/>
        <v>0</v>
      </c>
      <c r="Z1682" s="32">
        <f>SUM(M1682:Y1682)</f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37</v>
      </c>
      <c r="B1683" s="32">
        <f t="shared" si="375"/>
        <v>0</v>
      </c>
      <c r="C1683" s="32">
        <f t="shared" si="375"/>
        <v>0</v>
      </c>
      <c r="D1683" s="32">
        <f t="shared" si="375"/>
        <v>0</v>
      </c>
      <c r="E1683" s="32">
        <f t="shared" si="375"/>
        <v>0</v>
      </c>
      <c r="F1683" s="32">
        <f t="shared" si="375"/>
        <v>0</v>
      </c>
      <c r="G1683" s="32">
        <f t="shared" si="375"/>
        <v>0</v>
      </c>
      <c r="H1683" s="32">
        <f t="shared" si="375"/>
        <v>0</v>
      </c>
      <c r="I1683" s="32">
        <f t="shared" si="375"/>
        <v>0</v>
      </c>
      <c r="J1683" s="32">
        <f t="shared" si="375"/>
        <v>0</v>
      </c>
      <c r="K1683" s="32">
        <f t="shared" si="375"/>
        <v>0</v>
      </c>
      <c r="L1683" s="32">
        <f t="shared" si="375"/>
        <v>0</v>
      </c>
      <c r="M1683" s="32">
        <f t="shared" si="375"/>
        <v>0</v>
      </c>
      <c r="N1683" s="32">
        <f t="shared" si="375"/>
        <v>0</v>
      </c>
      <c r="O1683" s="32">
        <f t="shared" si="375"/>
        <v>0</v>
      </c>
      <c r="P1683" s="32">
        <f t="shared" si="375"/>
        <v>0</v>
      </c>
      <c r="Q1683" s="32">
        <f t="shared" si="375"/>
        <v>0</v>
      </c>
      <c r="R1683" s="32">
        <f t="shared" si="375"/>
        <v>0</v>
      </c>
      <c r="S1683" s="32">
        <f t="shared" si="375"/>
        <v>0</v>
      </c>
      <c r="T1683" s="32">
        <f t="shared" si="375"/>
        <v>0</v>
      </c>
      <c r="U1683" s="32">
        <f t="shared" si="375"/>
        <v>0</v>
      </c>
      <c r="V1683" s="32">
        <f t="shared" si="375"/>
        <v>0</v>
      </c>
      <c r="W1683" s="32">
        <f t="shared" si="375"/>
        <v>0</v>
      </c>
      <c r="X1683" s="32">
        <f t="shared" si="375"/>
        <v>0</v>
      </c>
      <c r="Y1683" s="32">
        <f t="shared" si="375"/>
        <v>0</v>
      </c>
      <c r="Z1683" s="32">
        <f>SUM(M1683:Y1683)</f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38</v>
      </c>
      <c r="B1684" s="40">
        <f t="shared" ref="B1684:AA1684" si="376">SUM(B1680:B1683)</f>
        <v>1019326000</v>
      </c>
      <c r="C1684" s="40">
        <f t="shared" si="376"/>
        <v>-18364361</v>
      </c>
      <c r="D1684" s="40">
        <f t="shared" si="376"/>
        <v>1000961639</v>
      </c>
      <c r="E1684" s="40">
        <f t="shared" si="376"/>
        <v>233368975.80000001</v>
      </c>
      <c r="F1684" s="40">
        <f t="shared" si="376"/>
        <v>230993684.86999997</v>
      </c>
      <c r="G1684" s="40">
        <f t="shared" si="376"/>
        <v>0</v>
      </c>
      <c r="H1684" s="40">
        <f t="shared" si="376"/>
        <v>0</v>
      </c>
      <c r="I1684" s="40">
        <f t="shared" si="376"/>
        <v>324428</v>
      </c>
      <c r="J1684" s="40">
        <f t="shared" si="376"/>
        <v>45822.75</v>
      </c>
      <c r="K1684" s="40">
        <f t="shared" si="376"/>
        <v>0</v>
      </c>
      <c r="L1684" s="40">
        <f t="shared" si="376"/>
        <v>0</v>
      </c>
      <c r="M1684" s="40">
        <f t="shared" si="376"/>
        <v>370250.75</v>
      </c>
      <c r="N1684" s="40">
        <f t="shared" si="376"/>
        <v>81191640.090000004</v>
      </c>
      <c r="O1684" s="40">
        <f t="shared" si="376"/>
        <v>69393958.719999999</v>
      </c>
      <c r="P1684" s="40">
        <f t="shared" si="376"/>
        <v>82458948.99000001</v>
      </c>
      <c r="Q1684" s="40">
        <f t="shared" si="376"/>
        <v>65690480.100000001</v>
      </c>
      <c r="R1684" s="40">
        <f t="shared" si="376"/>
        <v>98744678.040000007</v>
      </c>
      <c r="S1684" s="40">
        <f t="shared" si="376"/>
        <v>66512703.979999997</v>
      </c>
      <c r="T1684" s="40">
        <f t="shared" si="376"/>
        <v>0</v>
      </c>
      <c r="U1684" s="40">
        <f t="shared" si="376"/>
        <v>0</v>
      </c>
      <c r="V1684" s="40">
        <f t="shared" si="376"/>
        <v>0</v>
      </c>
      <c r="W1684" s="40">
        <f t="shared" si="376"/>
        <v>0</v>
      </c>
      <c r="X1684" s="40">
        <f t="shared" si="376"/>
        <v>0</v>
      </c>
      <c r="Y1684" s="40">
        <f t="shared" si="376"/>
        <v>0</v>
      </c>
      <c r="Z1684" s="40">
        <f t="shared" si="376"/>
        <v>464362660.66999996</v>
      </c>
      <c r="AA1684" s="40">
        <f t="shared" si="376"/>
        <v>536598978.33000004</v>
      </c>
      <c r="AB1684" s="41">
        <f>Z1684/D1684</f>
        <v>0.4639165404319755</v>
      </c>
      <c r="AC1684" s="33"/>
    </row>
    <row r="1685" spans="1:29" s="34" customFormat="1" ht="18" customHeight="1" x14ac:dyDescent="0.25">
      <c r="A1685" s="42" t="s">
        <v>39</v>
      </c>
      <c r="B1685" s="32">
        <f t="shared" ref="B1685:Y1685" si="377">B1695</f>
        <v>71944000</v>
      </c>
      <c r="C1685" s="32">
        <f t="shared" si="377"/>
        <v>-53957750</v>
      </c>
      <c r="D1685" s="32">
        <f t="shared" si="377"/>
        <v>17986250</v>
      </c>
      <c r="E1685" s="32">
        <f t="shared" si="377"/>
        <v>16551112.899999999</v>
      </c>
      <c r="F1685" s="32">
        <f t="shared" si="377"/>
        <v>7945695.2599999988</v>
      </c>
      <c r="G1685" s="32">
        <f t="shared" si="377"/>
        <v>0</v>
      </c>
      <c r="H1685" s="32">
        <f t="shared" si="377"/>
        <v>0</v>
      </c>
      <c r="I1685" s="32">
        <f t="shared" si="377"/>
        <v>0</v>
      </c>
      <c r="J1685" s="32">
        <f t="shared" si="377"/>
        <v>0</v>
      </c>
      <c r="K1685" s="32">
        <f t="shared" si="377"/>
        <v>0</v>
      </c>
      <c r="L1685" s="32">
        <f t="shared" si="377"/>
        <v>0</v>
      </c>
      <c r="M1685" s="32">
        <f t="shared" si="377"/>
        <v>0</v>
      </c>
      <c r="N1685" s="32">
        <f t="shared" si="377"/>
        <v>3160788.08</v>
      </c>
      <c r="O1685" s="32">
        <f t="shared" si="377"/>
        <v>7263480.9199999999</v>
      </c>
      <c r="P1685" s="32">
        <f t="shared" si="377"/>
        <v>6126843.8999999994</v>
      </c>
      <c r="Q1685" s="32">
        <f t="shared" si="377"/>
        <v>6708004.9299999997</v>
      </c>
      <c r="R1685" s="32">
        <f t="shared" si="377"/>
        <v>1157551.6299999999</v>
      </c>
      <c r="S1685" s="32">
        <f t="shared" si="377"/>
        <v>80138.69999999975</v>
      </c>
      <c r="T1685" s="32">
        <f t="shared" si="377"/>
        <v>0</v>
      </c>
      <c r="U1685" s="32">
        <f t="shared" si="377"/>
        <v>0</v>
      </c>
      <c r="V1685" s="32">
        <f t="shared" si="377"/>
        <v>0</v>
      </c>
      <c r="W1685" s="32">
        <f t="shared" si="377"/>
        <v>0</v>
      </c>
      <c r="X1685" s="32">
        <f t="shared" si="377"/>
        <v>0</v>
      </c>
      <c r="Y1685" s="32">
        <f t="shared" si="377"/>
        <v>0</v>
      </c>
      <c r="Z1685" s="32">
        <f>SUM(M1685:Y1685)</f>
        <v>24496808.159999996</v>
      </c>
      <c r="AA1685" s="32">
        <f>D1685-Z1685</f>
        <v>-6510558.1599999964</v>
      </c>
      <c r="AB1685" s="38">
        <f>Z1685/D1685</f>
        <v>1.3619741836124815</v>
      </c>
      <c r="AC1685" s="33"/>
    </row>
    <row r="1686" spans="1:29" s="34" customFormat="1" ht="18" customHeight="1" x14ac:dyDescent="0.25">
      <c r="A1686" s="39" t="s">
        <v>40</v>
      </c>
      <c r="B1686" s="40">
        <f t="shared" ref="B1686:AA1686" si="378">B1685+B1684</f>
        <v>1091270000</v>
      </c>
      <c r="C1686" s="40">
        <f t="shared" si="378"/>
        <v>-72322111</v>
      </c>
      <c r="D1686" s="40">
        <f t="shared" si="378"/>
        <v>1018947889</v>
      </c>
      <c r="E1686" s="40">
        <f t="shared" si="378"/>
        <v>249920088.70000002</v>
      </c>
      <c r="F1686" s="40">
        <f t="shared" si="378"/>
        <v>238939380.12999997</v>
      </c>
      <c r="G1686" s="40">
        <f t="shared" si="378"/>
        <v>0</v>
      </c>
      <c r="H1686" s="40">
        <f t="shared" si="378"/>
        <v>0</v>
      </c>
      <c r="I1686" s="40">
        <f t="shared" si="378"/>
        <v>324428</v>
      </c>
      <c r="J1686" s="40">
        <f t="shared" si="378"/>
        <v>45822.75</v>
      </c>
      <c r="K1686" s="40">
        <f t="shared" si="378"/>
        <v>0</v>
      </c>
      <c r="L1686" s="40">
        <f t="shared" si="378"/>
        <v>0</v>
      </c>
      <c r="M1686" s="40">
        <f t="shared" si="378"/>
        <v>370250.75</v>
      </c>
      <c r="N1686" s="40">
        <f t="shared" si="378"/>
        <v>84352428.170000002</v>
      </c>
      <c r="O1686" s="40">
        <f t="shared" si="378"/>
        <v>76657439.640000001</v>
      </c>
      <c r="P1686" s="40">
        <f t="shared" si="378"/>
        <v>88585792.890000015</v>
      </c>
      <c r="Q1686" s="40">
        <f t="shared" si="378"/>
        <v>72398485.030000001</v>
      </c>
      <c r="R1686" s="40">
        <f t="shared" si="378"/>
        <v>99902229.670000002</v>
      </c>
      <c r="S1686" s="40">
        <f t="shared" si="378"/>
        <v>66592842.68</v>
      </c>
      <c r="T1686" s="40">
        <f t="shared" si="378"/>
        <v>0</v>
      </c>
      <c r="U1686" s="40">
        <f t="shared" si="378"/>
        <v>0</v>
      </c>
      <c r="V1686" s="40">
        <f t="shared" si="378"/>
        <v>0</v>
      </c>
      <c r="W1686" s="40">
        <f t="shared" si="378"/>
        <v>0</v>
      </c>
      <c r="X1686" s="40">
        <f t="shared" si="378"/>
        <v>0</v>
      </c>
      <c r="Y1686" s="40">
        <f t="shared" si="378"/>
        <v>0</v>
      </c>
      <c r="Z1686" s="40">
        <f t="shared" si="378"/>
        <v>488859468.82999992</v>
      </c>
      <c r="AA1686" s="40">
        <f t="shared" si="378"/>
        <v>530088420.17000008</v>
      </c>
      <c r="AB1686" s="41">
        <f>Z1686/D1686</f>
        <v>0.47976886169298488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34</v>
      </c>
      <c r="B1690" s="32">
        <f t="shared" ref="B1690:Y1693" si="379">B1700+B1880</f>
        <v>854324000</v>
      </c>
      <c r="C1690" s="32">
        <f t="shared" si="379"/>
        <v>-4.3655745685100555E-11</v>
      </c>
      <c r="D1690" s="32">
        <f t="shared" si="379"/>
        <v>854324000</v>
      </c>
      <c r="E1690" s="32">
        <f t="shared" si="379"/>
        <v>204166510.55000001</v>
      </c>
      <c r="F1690" s="32">
        <f t="shared" si="379"/>
        <v>218459155.15999997</v>
      </c>
      <c r="G1690" s="32">
        <f t="shared" si="379"/>
        <v>0</v>
      </c>
      <c r="H1690" s="32">
        <f t="shared" si="379"/>
        <v>0</v>
      </c>
      <c r="I1690" s="32">
        <f t="shared" si="379"/>
        <v>0</v>
      </c>
      <c r="J1690" s="32">
        <f t="shared" si="379"/>
        <v>0</v>
      </c>
      <c r="K1690" s="32">
        <f t="shared" si="379"/>
        <v>0</v>
      </c>
      <c r="L1690" s="32">
        <f t="shared" si="379"/>
        <v>0</v>
      </c>
      <c r="M1690" s="32">
        <f t="shared" si="379"/>
        <v>0</v>
      </c>
      <c r="N1690" s="32">
        <f t="shared" si="379"/>
        <v>73291281.560000002</v>
      </c>
      <c r="O1690" s="32">
        <f t="shared" si="379"/>
        <v>58566300.180000007</v>
      </c>
      <c r="P1690" s="32">
        <f t="shared" si="379"/>
        <v>72308928.810000002</v>
      </c>
      <c r="Q1690" s="32">
        <f t="shared" si="379"/>
        <v>61187852.620000005</v>
      </c>
      <c r="R1690" s="32">
        <f t="shared" si="379"/>
        <v>94872323.950000003</v>
      </c>
      <c r="S1690" s="32">
        <f t="shared" si="379"/>
        <v>62398978.589999996</v>
      </c>
      <c r="T1690" s="32">
        <f t="shared" si="379"/>
        <v>0</v>
      </c>
      <c r="U1690" s="32">
        <f t="shared" si="379"/>
        <v>0</v>
      </c>
      <c r="V1690" s="32">
        <f t="shared" si="379"/>
        <v>0</v>
      </c>
      <c r="W1690" s="32">
        <f t="shared" si="379"/>
        <v>0</v>
      </c>
      <c r="X1690" s="32">
        <f t="shared" si="379"/>
        <v>0</v>
      </c>
      <c r="Y1690" s="32">
        <f t="shared" si="379"/>
        <v>0</v>
      </c>
      <c r="Z1690" s="32">
        <f>SUM(M1690:Y1690)</f>
        <v>422625665.70999998</v>
      </c>
      <c r="AA1690" s="32">
        <f>D1690-Z1690</f>
        <v>431698334.29000002</v>
      </c>
      <c r="AB1690" s="38">
        <f>Z1690/D1690</f>
        <v>0.49469014766060648</v>
      </c>
      <c r="AC1690" s="33"/>
    </row>
    <row r="1691" spans="1:29" s="34" customFormat="1" ht="18" customHeight="1" x14ac:dyDescent="0.2">
      <c r="A1691" s="37" t="s">
        <v>35</v>
      </c>
      <c r="B1691" s="32">
        <f t="shared" si="379"/>
        <v>165002000</v>
      </c>
      <c r="C1691" s="32">
        <f t="shared" si="379"/>
        <v>-18364361</v>
      </c>
      <c r="D1691" s="32">
        <f t="shared" si="379"/>
        <v>146637639</v>
      </c>
      <c r="E1691" s="32">
        <f t="shared" si="379"/>
        <v>29202465.25</v>
      </c>
      <c r="F1691" s="32">
        <f t="shared" si="379"/>
        <v>12534529.710000001</v>
      </c>
      <c r="G1691" s="32">
        <f t="shared" si="379"/>
        <v>0</v>
      </c>
      <c r="H1691" s="32">
        <f t="shared" si="379"/>
        <v>0</v>
      </c>
      <c r="I1691" s="32">
        <f t="shared" si="379"/>
        <v>324428</v>
      </c>
      <c r="J1691" s="32">
        <f t="shared" si="379"/>
        <v>45822.75</v>
      </c>
      <c r="K1691" s="32">
        <f t="shared" si="379"/>
        <v>0</v>
      </c>
      <c r="L1691" s="32">
        <f t="shared" si="379"/>
        <v>0</v>
      </c>
      <c r="M1691" s="32">
        <f t="shared" si="379"/>
        <v>370250.75</v>
      </c>
      <c r="N1691" s="32">
        <f t="shared" si="379"/>
        <v>7900358.5300000003</v>
      </c>
      <c r="O1691" s="32">
        <f t="shared" si="379"/>
        <v>10827658.539999999</v>
      </c>
      <c r="P1691" s="32">
        <f t="shared" si="379"/>
        <v>10150020.18</v>
      </c>
      <c r="Q1691" s="32">
        <f t="shared" si="379"/>
        <v>4502627.4799999995</v>
      </c>
      <c r="R1691" s="32">
        <f t="shared" si="379"/>
        <v>3872354.09</v>
      </c>
      <c r="S1691" s="32">
        <f t="shared" si="379"/>
        <v>4113725.39</v>
      </c>
      <c r="T1691" s="32">
        <f t="shared" si="379"/>
        <v>0</v>
      </c>
      <c r="U1691" s="32">
        <f t="shared" si="379"/>
        <v>0</v>
      </c>
      <c r="V1691" s="32">
        <f t="shared" si="379"/>
        <v>0</v>
      </c>
      <c r="W1691" s="32">
        <f t="shared" si="379"/>
        <v>0</v>
      </c>
      <c r="X1691" s="32">
        <f t="shared" si="379"/>
        <v>0</v>
      </c>
      <c r="Y1691" s="32">
        <f t="shared" si="379"/>
        <v>0</v>
      </c>
      <c r="Z1691" s="32">
        <f>SUM(M1691:Y1691)</f>
        <v>41736994.959999993</v>
      </c>
      <c r="AA1691" s="32">
        <f>D1691-Z1691</f>
        <v>104900644.04000001</v>
      </c>
      <c r="AB1691" s="38">
        <f>Z1691/D1691</f>
        <v>0.28462675234425994</v>
      </c>
      <c r="AC1691" s="33"/>
    </row>
    <row r="1692" spans="1:29" s="34" customFormat="1" ht="18" customHeight="1" x14ac:dyDescent="0.2">
      <c r="A1692" s="37" t="s">
        <v>36</v>
      </c>
      <c r="B1692" s="32">
        <f t="shared" si="379"/>
        <v>0</v>
      </c>
      <c r="C1692" s="32">
        <f t="shared" si="379"/>
        <v>0</v>
      </c>
      <c r="D1692" s="32">
        <f t="shared" si="379"/>
        <v>0</v>
      </c>
      <c r="E1692" s="32">
        <f t="shared" si="379"/>
        <v>0</v>
      </c>
      <c r="F1692" s="32">
        <f t="shared" si="379"/>
        <v>0</v>
      </c>
      <c r="G1692" s="32">
        <f t="shared" si="379"/>
        <v>0</v>
      </c>
      <c r="H1692" s="32">
        <f t="shared" si="379"/>
        <v>0</v>
      </c>
      <c r="I1692" s="32">
        <f t="shared" si="379"/>
        <v>0</v>
      </c>
      <c r="J1692" s="32">
        <f t="shared" si="379"/>
        <v>0</v>
      </c>
      <c r="K1692" s="32">
        <f t="shared" si="379"/>
        <v>0</v>
      </c>
      <c r="L1692" s="32">
        <f t="shared" si="379"/>
        <v>0</v>
      </c>
      <c r="M1692" s="32">
        <f t="shared" si="379"/>
        <v>0</v>
      </c>
      <c r="N1692" s="32">
        <f t="shared" si="379"/>
        <v>0</v>
      </c>
      <c r="O1692" s="32">
        <f t="shared" si="379"/>
        <v>0</v>
      </c>
      <c r="P1692" s="32">
        <f t="shared" si="379"/>
        <v>0</v>
      </c>
      <c r="Q1692" s="32">
        <f t="shared" si="379"/>
        <v>0</v>
      </c>
      <c r="R1692" s="32">
        <f t="shared" si="379"/>
        <v>0</v>
      </c>
      <c r="S1692" s="32">
        <f t="shared" si="379"/>
        <v>0</v>
      </c>
      <c r="T1692" s="32">
        <f t="shared" si="379"/>
        <v>0</v>
      </c>
      <c r="U1692" s="32">
        <f t="shared" si="379"/>
        <v>0</v>
      </c>
      <c r="V1692" s="32">
        <f t="shared" si="379"/>
        <v>0</v>
      </c>
      <c r="W1692" s="32">
        <f t="shared" si="379"/>
        <v>0</v>
      </c>
      <c r="X1692" s="32">
        <f t="shared" si="379"/>
        <v>0</v>
      </c>
      <c r="Y1692" s="32">
        <f t="shared" si="379"/>
        <v>0</v>
      </c>
      <c r="Z1692" s="32">
        <f>SUM(M1692:Y1692)</f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37</v>
      </c>
      <c r="B1693" s="32">
        <f t="shared" si="379"/>
        <v>0</v>
      </c>
      <c r="C1693" s="32">
        <f t="shared" si="379"/>
        <v>0</v>
      </c>
      <c r="D1693" s="32">
        <f t="shared" si="379"/>
        <v>0</v>
      </c>
      <c r="E1693" s="32">
        <f t="shared" si="379"/>
        <v>0</v>
      </c>
      <c r="F1693" s="32">
        <f t="shared" si="379"/>
        <v>0</v>
      </c>
      <c r="G1693" s="32">
        <f t="shared" si="379"/>
        <v>0</v>
      </c>
      <c r="H1693" s="32">
        <f t="shared" si="379"/>
        <v>0</v>
      </c>
      <c r="I1693" s="32">
        <f t="shared" si="379"/>
        <v>0</v>
      </c>
      <c r="J1693" s="32">
        <f t="shared" si="379"/>
        <v>0</v>
      </c>
      <c r="K1693" s="32">
        <f t="shared" si="379"/>
        <v>0</v>
      </c>
      <c r="L1693" s="32">
        <f t="shared" si="379"/>
        <v>0</v>
      </c>
      <c r="M1693" s="32">
        <f t="shared" si="379"/>
        <v>0</v>
      </c>
      <c r="N1693" s="32">
        <f t="shared" si="379"/>
        <v>0</v>
      </c>
      <c r="O1693" s="32">
        <f t="shared" si="379"/>
        <v>0</v>
      </c>
      <c r="P1693" s="32">
        <f t="shared" si="379"/>
        <v>0</v>
      </c>
      <c r="Q1693" s="32">
        <f t="shared" si="379"/>
        <v>0</v>
      </c>
      <c r="R1693" s="32">
        <f t="shared" si="379"/>
        <v>0</v>
      </c>
      <c r="S1693" s="32">
        <f t="shared" si="379"/>
        <v>0</v>
      </c>
      <c r="T1693" s="32">
        <f t="shared" si="379"/>
        <v>0</v>
      </c>
      <c r="U1693" s="32">
        <f t="shared" si="379"/>
        <v>0</v>
      </c>
      <c r="V1693" s="32">
        <f t="shared" si="379"/>
        <v>0</v>
      </c>
      <c r="W1693" s="32">
        <f t="shared" si="379"/>
        <v>0</v>
      </c>
      <c r="X1693" s="32">
        <f t="shared" si="379"/>
        <v>0</v>
      </c>
      <c r="Y1693" s="32">
        <f t="shared" si="379"/>
        <v>0</v>
      </c>
      <c r="Z1693" s="32">
        <f>SUM(M1693:Y1693)</f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38</v>
      </c>
      <c r="B1694" s="40">
        <f t="shared" ref="B1694:AA1694" si="380">SUM(B1690:B1693)</f>
        <v>1019326000</v>
      </c>
      <c r="C1694" s="40">
        <f t="shared" si="380"/>
        <v>-18364361</v>
      </c>
      <c r="D1694" s="40">
        <f t="shared" si="380"/>
        <v>1000961639</v>
      </c>
      <c r="E1694" s="40">
        <f t="shared" si="380"/>
        <v>233368975.80000001</v>
      </c>
      <c r="F1694" s="40">
        <f t="shared" si="380"/>
        <v>230993684.86999997</v>
      </c>
      <c r="G1694" s="40">
        <f t="shared" si="380"/>
        <v>0</v>
      </c>
      <c r="H1694" s="40">
        <f t="shared" si="380"/>
        <v>0</v>
      </c>
      <c r="I1694" s="40">
        <f t="shared" si="380"/>
        <v>324428</v>
      </c>
      <c r="J1694" s="40">
        <f t="shared" si="380"/>
        <v>45822.75</v>
      </c>
      <c r="K1694" s="40">
        <f t="shared" si="380"/>
        <v>0</v>
      </c>
      <c r="L1694" s="40">
        <f t="shared" si="380"/>
        <v>0</v>
      </c>
      <c r="M1694" s="40">
        <f t="shared" si="380"/>
        <v>370250.75</v>
      </c>
      <c r="N1694" s="40">
        <f t="shared" si="380"/>
        <v>81191640.090000004</v>
      </c>
      <c r="O1694" s="40">
        <f t="shared" si="380"/>
        <v>69393958.719999999</v>
      </c>
      <c r="P1694" s="40">
        <f t="shared" si="380"/>
        <v>82458948.99000001</v>
      </c>
      <c r="Q1694" s="40">
        <f t="shared" si="380"/>
        <v>65690480.100000001</v>
      </c>
      <c r="R1694" s="40">
        <f t="shared" si="380"/>
        <v>98744678.040000007</v>
      </c>
      <c r="S1694" s="40">
        <f t="shared" si="380"/>
        <v>66512703.979999997</v>
      </c>
      <c r="T1694" s="40">
        <f t="shared" si="380"/>
        <v>0</v>
      </c>
      <c r="U1694" s="40">
        <f t="shared" si="380"/>
        <v>0</v>
      </c>
      <c r="V1694" s="40">
        <f t="shared" si="380"/>
        <v>0</v>
      </c>
      <c r="W1694" s="40">
        <f t="shared" si="380"/>
        <v>0</v>
      </c>
      <c r="X1694" s="40">
        <f t="shared" si="380"/>
        <v>0</v>
      </c>
      <c r="Y1694" s="40">
        <f t="shared" si="380"/>
        <v>0</v>
      </c>
      <c r="Z1694" s="40">
        <f t="shared" si="380"/>
        <v>464362660.66999996</v>
      </c>
      <c r="AA1694" s="40">
        <f t="shared" si="380"/>
        <v>536598978.33000004</v>
      </c>
      <c r="AB1694" s="41">
        <f>Z1694/D1694</f>
        <v>0.4639165404319755</v>
      </c>
      <c r="AC1694" s="33"/>
    </row>
    <row r="1695" spans="1:29" s="34" customFormat="1" ht="18" customHeight="1" x14ac:dyDescent="0.25">
      <c r="A1695" s="42" t="s">
        <v>39</v>
      </c>
      <c r="B1695" s="32">
        <f t="shared" ref="B1695:Y1695" si="381">B1705+B1885</f>
        <v>71944000</v>
      </c>
      <c r="C1695" s="32">
        <f t="shared" si="381"/>
        <v>-53957750</v>
      </c>
      <c r="D1695" s="32">
        <f t="shared" si="381"/>
        <v>17986250</v>
      </c>
      <c r="E1695" s="32">
        <f t="shared" si="381"/>
        <v>16551112.899999999</v>
      </c>
      <c r="F1695" s="32">
        <f t="shared" si="381"/>
        <v>7945695.2599999988</v>
      </c>
      <c r="G1695" s="32">
        <f t="shared" si="381"/>
        <v>0</v>
      </c>
      <c r="H1695" s="32">
        <f t="shared" si="381"/>
        <v>0</v>
      </c>
      <c r="I1695" s="32">
        <f t="shared" si="381"/>
        <v>0</v>
      </c>
      <c r="J1695" s="32">
        <f t="shared" si="381"/>
        <v>0</v>
      </c>
      <c r="K1695" s="32">
        <f t="shared" si="381"/>
        <v>0</v>
      </c>
      <c r="L1695" s="32">
        <f t="shared" si="381"/>
        <v>0</v>
      </c>
      <c r="M1695" s="32">
        <f t="shared" si="381"/>
        <v>0</v>
      </c>
      <c r="N1695" s="32">
        <f t="shared" si="381"/>
        <v>3160788.08</v>
      </c>
      <c r="O1695" s="32">
        <f t="shared" si="381"/>
        <v>7263480.9199999999</v>
      </c>
      <c r="P1695" s="32">
        <f t="shared" si="381"/>
        <v>6126843.8999999994</v>
      </c>
      <c r="Q1695" s="32">
        <f t="shared" si="381"/>
        <v>6708004.9299999997</v>
      </c>
      <c r="R1695" s="32">
        <f t="shared" si="381"/>
        <v>1157551.6299999999</v>
      </c>
      <c r="S1695" s="32">
        <f t="shared" si="381"/>
        <v>80138.69999999975</v>
      </c>
      <c r="T1695" s="32">
        <f t="shared" si="381"/>
        <v>0</v>
      </c>
      <c r="U1695" s="32">
        <f t="shared" si="381"/>
        <v>0</v>
      </c>
      <c r="V1695" s="32">
        <f t="shared" si="381"/>
        <v>0</v>
      </c>
      <c r="W1695" s="32">
        <f t="shared" si="381"/>
        <v>0</v>
      </c>
      <c r="X1695" s="32">
        <f t="shared" si="381"/>
        <v>0</v>
      </c>
      <c r="Y1695" s="32">
        <f t="shared" si="381"/>
        <v>0</v>
      </c>
      <c r="Z1695" s="32">
        <f>SUM(M1695:Y1695)</f>
        <v>24496808.159999996</v>
      </c>
      <c r="AA1695" s="32">
        <f>D1695-Z1695</f>
        <v>-6510558.1599999964</v>
      </c>
      <c r="AB1695" s="38">
        <f>Z1695/D1695</f>
        <v>1.3619741836124815</v>
      </c>
      <c r="AC1695" s="33"/>
    </row>
    <row r="1696" spans="1:29" s="34" customFormat="1" ht="18" customHeight="1" x14ac:dyDescent="0.25">
      <c r="A1696" s="39" t="s">
        <v>40</v>
      </c>
      <c r="B1696" s="40">
        <f t="shared" ref="B1696:AA1696" si="382">B1695+B1694</f>
        <v>1091270000</v>
      </c>
      <c r="C1696" s="40">
        <f t="shared" si="382"/>
        <v>-72322111</v>
      </c>
      <c r="D1696" s="40">
        <f t="shared" si="382"/>
        <v>1018947889</v>
      </c>
      <c r="E1696" s="40">
        <f t="shared" si="382"/>
        <v>249920088.70000002</v>
      </c>
      <c r="F1696" s="40">
        <f t="shared" si="382"/>
        <v>238939380.12999997</v>
      </c>
      <c r="G1696" s="40">
        <f t="shared" si="382"/>
        <v>0</v>
      </c>
      <c r="H1696" s="40">
        <f t="shared" si="382"/>
        <v>0</v>
      </c>
      <c r="I1696" s="40">
        <f t="shared" si="382"/>
        <v>324428</v>
      </c>
      <c r="J1696" s="40">
        <f t="shared" si="382"/>
        <v>45822.75</v>
      </c>
      <c r="K1696" s="40">
        <f t="shared" si="382"/>
        <v>0</v>
      </c>
      <c r="L1696" s="40">
        <f t="shared" si="382"/>
        <v>0</v>
      </c>
      <c r="M1696" s="40">
        <f t="shared" si="382"/>
        <v>370250.75</v>
      </c>
      <c r="N1696" s="40">
        <f t="shared" si="382"/>
        <v>84352428.170000002</v>
      </c>
      <c r="O1696" s="40">
        <f t="shared" si="382"/>
        <v>76657439.640000001</v>
      </c>
      <c r="P1696" s="40">
        <f t="shared" si="382"/>
        <v>88585792.890000015</v>
      </c>
      <c r="Q1696" s="40">
        <f t="shared" si="382"/>
        <v>72398485.030000001</v>
      </c>
      <c r="R1696" s="40">
        <f t="shared" si="382"/>
        <v>99902229.670000002</v>
      </c>
      <c r="S1696" s="40">
        <f t="shared" si="382"/>
        <v>66592842.68</v>
      </c>
      <c r="T1696" s="40">
        <f t="shared" si="382"/>
        <v>0</v>
      </c>
      <c r="U1696" s="40">
        <f t="shared" si="382"/>
        <v>0</v>
      </c>
      <c r="V1696" s="40">
        <f t="shared" si="382"/>
        <v>0</v>
      </c>
      <c r="W1696" s="40">
        <f t="shared" si="382"/>
        <v>0</v>
      </c>
      <c r="X1696" s="40">
        <f t="shared" si="382"/>
        <v>0</v>
      </c>
      <c r="Y1696" s="40">
        <f t="shared" si="382"/>
        <v>0</v>
      </c>
      <c r="Z1696" s="40">
        <f t="shared" si="382"/>
        <v>488859468.82999992</v>
      </c>
      <c r="AA1696" s="40">
        <f t="shared" si="382"/>
        <v>530088420.17000008</v>
      </c>
      <c r="AB1696" s="41">
        <f>Z1696/D1696</f>
        <v>0.47976886169298488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111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34</v>
      </c>
      <c r="B1700" s="32">
        <f t="shared" ref="B1700:Y1703" si="383">B1710+B1720+B1730+B1740+B1750+B1760+B1770+B1780+B1790+B1800+B1810+B1820+B1830+B1840+B1850+B1860+B1870</f>
        <v>839032000</v>
      </c>
      <c r="C1700" s="32">
        <f t="shared" si="383"/>
        <v>-4.3655745685100555E-11</v>
      </c>
      <c r="D1700" s="32">
        <f t="shared" si="383"/>
        <v>839032000</v>
      </c>
      <c r="E1700" s="32">
        <f t="shared" si="383"/>
        <v>201391575.75</v>
      </c>
      <c r="F1700" s="32">
        <f t="shared" si="383"/>
        <v>215489521.50999996</v>
      </c>
      <c r="G1700" s="32">
        <f t="shared" si="383"/>
        <v>0</v>
      </c>
      <c r="H1700" s="32">
        <f t="shared" si="383"/>
        <v>0</v>
      </c>
      <c r="I1700" s="32">
        <f t="shared" si="383"/>
        <v>0</v>
      </c>
      <c r="J1700" s="32">
        <f t="shared" si="383"/>
        <v>0</v>
      </c>
      <c r="K1700" s="32">
        <f t="shared" si="383"/>
        <v>0</v>
      </c>
      <c r="L1700" s="32">
        <f t="shared" si="383"/>
        <v>0</v>
      </c>
      <c r="M1700" s="32">
        <f t="shared" si="383"/>
        <v>0</v>
      </c>
      <c r="N1700" s="32">
        <f t="shared" si="383"/>
        <v>72771792.560000002</v>
      </c>
      <c r="O1700" s="32">
        <f t="shared" si="383"/>
        <v>57959071.110000007</v>
      </c>
      <c r="P1700" s="32">
        <f t="shared" si="383"/>
        <v>70660712.079999998</v>
      </c>
      <c r="Q1700" s="32">
        <f t="shared" si="383"/>
        <v>60438816.620000005</v>
      </c>
      <c r="R1700" s="32">
        <f t="shared" si="383"/>
        <v>94144777.450000003</v>
      </c>
      <c r="S1700" s="32">
        <f t="shared" si="383"/>
        <v>60905927.439999998</v>
      </c>
      <c r="T1700" s="32">
        <f t="shared" si="383"/>
        <v>0</v>
      </c>
      <c r="U1700" s="32">
        <f t="shared" si="383"/>
        <v>0</v>
      </c>
      <c r="V1700" s="32">
        <f t="shared" si="383"/>
        <v>0</v>
      </c>
      <c r="W1700" s="32">
        <f t="shared" si="383"/>
        <v>0</v>
      </c>
      <c r="X1700" s="32">
        <f t="shared" si="383"/>
        <v>0</v>
      </c>
      <c r="Y1700" s="32">
        <f t="shared" si="383"/>
        <v>0</v>
      </c>
      <c r="Z1700" s="32">
        <f>SUM(M1700:Y1700)</f>
        <v>416881097.25999999</v>
      </c>
      <c r="AA1700" s="32">
        <f>D1700-Z1700</f>
        <v>422150902.74000001</v>
      </c>
      <c r="AB1700" s="38">
        <f>Z1700/D1700</f>
        <v>0.49685959207753694</v>
      </c>
      <c r="AC1700" s="33"/>
    </row>
    <row r="1701" spans="1:29" s="34" customFormat="1" ht="18" customHeight="1" x14ac:dyDescent="0.2">
      <c r="A1701" s="37" t="s">
        <v>35</v>
      </c>
      <c r="B1701" s="32">
        <f t="shared" si="383"/>
        <v>140740000</v>
      </c>
      <c r="C1701" s="32">
        <f t="shared" si="383"/>
        <v>-14314325</v>
      </c>
      <c r="D1701" s="32">
        <f t="shared" si="383"/>
        <v>126425675</v>
      </c>
      <c r="E1701" s="32">
        <f t="shared" si="383"/>
        <v>24969357.759999998</v>
      </c>
      <c r="F1701" s="32">
        <f t="shared" si="383"/>
        <v>11837714.030000001</v>
      </c>
      <c r="G1701" s="32">
        <f t="shared" si="383"/>
        <v>0</v>
      </c>
      <c r="H1701" s="32">
        <f t="shared" si="383"/>
        <v>0</v>
      </c>
      <c r="I1701" s="32">
        <f t="shared" si="383"/>
        <v>0</v>
      </c>
      <c r="J1701" s="32">
        <f t="shared" si="383"/>
        <v>0</v>
      </c>
      <c r="K1701" s="32">
        <f t="shared" si="383"/>
        <v>0</v>
      </c>
      <c r="L1701" s="32">
        <f t="shared" si="383"/>
        <v>0</v>
      </c>
      <c r="M1701" s="32">
        <f t="shared" si="383"/>
        <v>0</v>
      </c>
      <c r="N1701" s="32">
        <f t="shared" si="383"/>
        <v>4502654.53</v>
      </c>
      <c r="O1701" s="32">
        <f t="shared" si="383"/>
        <v>10534747.399999999</v>
      </c>
      <c r="P1701" s="32">
        <f t="shared" si="383"/>
        <v>9931955.8300000001</v>
      </c>
      <c r="Q1701" s="32">
        <f t="shared" si="383"/>
        <v>4344970.3599999994</v>
      </c>
      <c r="R1701" s="32">
        <f t="shared" si="383"/>
        <v>3586308</v>
      </c>
      <c r="S1701" s="32">
        <f t="shared" si="383"/>
        <v>3906435.67</v>
      </c>
      <c r="T1701" s="32">
        <f t="shared" si="383"/>
        <v>0</v>
      </c>
      <c r="U1701" s="32">
        <f t="shared" si="383"/>
        <v>0</v>
      </c>
      <c r="V1701" s="32">
        <f t="shared" si="383"/>
        <v>0</v>
      </c>
      <c r="W1701" s="32">
        <f t="shared" si="383"/>
        <v>0</v>
      </c>
      <c r="X1701" s="32">
        <f t="shared" si="383"/>
        <v>0</v>
      </c>
      <c r="Y1701" s="32">
        <f t="shared" si="383"/>
        <v>0</v>
      </c>
      <c r="Z1701" s="32">
        <f>SUM(M1701:Y1701)</f>
        <v>36807071.789999999</v>
      </c>
      <c r="AA1701" s="32">
        <f>D1701-Z1701</f>
        <v>89618603.210000008</v>
      </c>
      <c r="AB1701" s="38">
        <f>Z1701/D1701</f>
        <v>0.291136051201625</v>
      </c>
      <c r="AC1701" s="33"/>
    </row>
    <row r="1702" spans="1:29" s="34" customFormat="1" ht="18" customHeight="1" x14ac:dyDescent="0.2">
      <c r="A1702" s="37" t="s">
        <v>36</v>
      </c>
      <c r="B1702" s="32">
        <f t="shared" si="383"/>
        <v>0</v>
      </c>
      <c r="C1702" s="32">
        <f t="shared" si="383"/>
        <v>0</v>
      </c>
      <c r="D1702" s="32">
        <f t="shared" si="383"/>
        <v>0</v>
      </c>
      <c r="E1702" s="32">
        <f t="shared" si="383"/>
        <v>0</v>
      </c>
      <c r="F1702" s="32">
        <f t="shared" si="383"/>
        <v>0</v>
      </c>
      <c r="G1702" s="32">
        <f t="shared" si="383"/>
        <v>0</v>
      </c>
      <c r="H1702" s="32">
        <f t="shared" si="383"/>
        <v>0</v>
      </c>
      <c r="I1702" s="32">
        <f t="shared" si="383"/>
        <v>0</v>
      </c>
      <c r="J1702" s="32">
        <f t="shared" si="383"/>
        <v>0</v>
      </c>
      <c r="K1702" s="32">
        <f t="shared" si="383"/>
        <v>0</v>
      </c>
      <c r="L1702" s="32">
        <f t="shared" si="383"/>
        <v>0</v>
      </c>
      <c r="M1702" s="32">
        <f t="shared" si="383"/>
        <v>0</v>
      </c>
      <c r="N1702" s="32">
        <f t="shared" si="383"/>
        <v>0</v>
      </c>
      <c r="O1702" s="32">
        <f t="shared" si="383"/>
        <v>0</v>
      </c>
      <c r="P1702" s="32">
        <f t="shared" si="383"/>
        <v>0</v>
      </c>
      <c r="Q1702" s="32">
        <f t="shared" si="383"/>
        <v>0</v>
      </c>
      <c r="R1702" s="32">
        <f t="shared" si="383"/>
        <v>0</v>
      </c>
      <c r="S1702" s="32">
        <f t="shared" si="383"/>
        <v>0</v>
      </c>
      <c r="T1702" s="32">
        <f t="shared" si="383"/>
        <v>0</v>
      </c>
      <c r="U1702" s="32">
        <f t="shared" si="383"/>
        <v>0</v>
      </c>
      <c r="V1702" s="32">
        <f t="shared" si="383"/>
        <v>0</v>
      </c>
      <c r="W1702" s="32">
        <f t="shared" si="383"/>
        <v>0</v>
      </c>
      <c r="X1702" s="32">
        <f t="shared" si="383"/>
        <v>0</v>
      </c>
      <c r="Y1702" s="32">
        <f t="shared" si="383"/>
        <v>0</v>
      </c>
      <c r="Z1702" s="32">
        <f>SUM(M1702:Y1702)</f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37</v>
      </c>
      <c r="B1703" s="32">
        <f t="shared" si="383"/>
        <v>0</v>
      </c>
      <c r="C1703" s="32">
        <f t="shared" si="383"/>
        <v>0</v>
      </c>
      <c r="D1703" s="32">
        <f t="shared" si="383"/>
        <v>0</v>
      </c>
      <c r="E1703" s="32">
        <f t="shared" si="383"/>
        <v>0</v>
      </c>
      <c r="F1703" s="32">
        <f t="shared" si="383"/>
        <v>0</v>
      </c>
      <c r="G1703" s="32">
        <f t="shared" si="383"/>
        <v>0</v>
      </c>
      <c r="H1703" s="32">
        <f t="shared" si="383"/>
        <v>0</v>
      </c>
      <c r="I1703" s="32">
        <f t="shared" si="383"/>
        <v>0</v>
      </c>
      <c r="J1703" s="32">
        <f t="shared" si="383"/>
        <v>0</v>
      </c>
      <c r="K1703" s="32">
        <f t="shared" si="383"/>
        <v>0</v>
      </c>
      <c r="L1703" s="32">
        <f t="shared" si="383"/>
        <v>0</v>
      </c>
      <c r="M1703" s="32">
        <f t="shared" si="383"/>
        <v>0</v>
      </c>
      <c r="N1703" s="32">
        <f t="shared" si="383"/>
        <v>0</v>
      </c>
      <c r="O1703" s="32">
        <f t="shared" si="383"/>
        <v>0</v>
      </c>
      <c r="P1703" s="32">
        <f t="shared" si="383"/>
        <v>0</v>
      </c>
      <c r="Q1703" s="32">
        <f t="shared" si="383"/>
        <v>0</v>
      </c>
      <c r="R1703" s="32">
        <f t="shared" si="383"/>
        <v>0</v>
      </c>
      <c r="S1703" s="32">
        <f t="shared" si="383"/>
        <v>0</v>
      </c>
      <c r="T1703" s="32">
        <f t="shared" si="383"/>
        <v>0</v>
      </c>
      <c r="U1703" s="32">
        <f t="shared" si="383"/>
        <v>0</v>
      </c>
      <c r="V1703" s="32">
        <f t="shared" si="383"/>
        <v>0</v>
      </c>
      <c r="W1703" s="32">
        <f t="shared" si="383"/>
        <v>0</v>
      </c>
      <c r="X1703" s="32">
        <f t="shared" si="383"/>
        <v>0</v>
      </c>
      <c r="Y1703" s="32">
        <f t="shared" si="383"/>
        <v>0</v>
      </c>
      <c r="Z1703" s="32">
        <f>SUM(M1703:Y1703)</f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38</v>
      </c>
      <c r="B1704" s="40">
        <f t="shared" ref="B1704:AA1704" si="384">SUM(B1700:B1703)</f>
        <v>979772000</v>
      </c>
      <c r="C1704" s="40">
        <f t="shared" si="384"/>
        <v>-14314325</v>
      </c>
      <c r="D1704" s="40">
        <f t="shared" si="384"/>
        <v>965457675</v>
      </c>
      <c r="E1704" s="40">
        <f t="shared" si="384"/>
        <v>226360933.50999999</v>
      </c>
      <c r="F1704" s="40">
        <f t="shared" si="384"/>
        <v>227327235.53999996</v>
      </c>
      <c r="G1704" s="40">
        <f t="shared" si="384"/>
        <v>0</v>
      </c>
      <c r="H1704" s="40">
        <f t="shared" si="384"/>
        <v>0</v>
      </c>
      <c r="I1704" s="40">
        <f t="shared" si="384"/>
        <v>0</v>
      </c>
      <c r="J1704" s="40">
        <f t="shared" si="384"/>
        <v>0</v>
      </c>
      <c r="K1704" s="40">
        <f t="shared" si="384"/>
        <v>0</v>
      </c>
      <c r="L1704" s="40">
        <f t="shared" si="384"/>
        <v>0</v>
      </c>
      <c r="M1704" s="40">
        <f t="shared" si="384"/>
        <v>0</v>
      </c>
      <c r="N1704" s="40">
        <f t="shared" si="384"/>
        <v>77274447.090000004</v>
      </c>
      <c r="O1704" s="40">
        <f t="shared" si="384"/>
        <v>68493818.510000005</v>
      </c>
      <c r="P1704" s="40">
        <f t="shared" si="384"/>
        <v>80592667.909999996</v>
      </c>
      <c r="Q1704" s="40">
        <f t="shared" si="384"/>
        <v>64783786.980000004</v>
      </c>
      <c r="R1704" s="40">
        <f t="shared" si="384"/>
        <v>97731085.450000003</v>
      </c>
      <c r="S1704" s="40">
        <f t="shared" si="384"/>
        <v>64812363.109999999</v>
      </c>
      <c r="T1704" s="40">
        <f t="shared" si="384"/>
        <v>0</v>
      </c>
      <c r="U1704" s="40">
        <f t="shared" si="384"/>
        <v>0</v>
      </c>
      <c r="V1704" s="40">
        <f t="shared" si="384"/>
        <v>0</v>
      </c>
      <c r="W1704" s="40">
        <f t="shared" si="384"/>
        <v>0</v>
      </c>
      <c r="X1704" s="40">
        <f t="shared" si="384"/>
        <v>0</v>
      </c>
      <c r="Y1704" s="40">
        <f t="shared" si="384"/>
        <v>0</v>
      </c>
      <c r="Z1704" s="40">
        <f t="shared" si="384"/>
        <v>453688169.05000001</v>
      </c>
      <c r="AA1704" s="40">
        <f t="shared" si="384"/>
        <v>511769505.95000005</v>
      </c>
      <c r="AB1704" s="41">
        <f>Z1704/D1704</f>
        <v>0.46992030909071181</v>
      </c>
      <c r="AC1704" s="33"/>
    </row>
    <row r="1705" spans="1:29" s="34" customFormat="1" ht="18" customHeight="1" x14ac:dyDescent="0.25">
      <c r="A1705" s="42" t="s">
        <v>39</v>
      </c>
      <c r="B1705" s="32">
        <f t="shared" ref="B1705:Y1705" si="385">B1715+B1725+B1735+B1745+B1755+B1765+B1775+B1785+B1795+B1805+B1815+B1825+B1835+B1845+B1855+B1865+B1875</f>
        <v>70743000</v>
      </c>
      <c r="C1705" s="32">
        <f t="shared" si="385"/>
        <v>-53057250</v>
      </c>
      <c r="D1705" s="32">
        <f t="shared" si="385"/>
        <v>17685750</v>
      </c>
      <c r="E1705" s="32">
        <f t="shared" si="385"/>
        <v>16415703.459999999</v>
      </c>
      <c r="F1705" s="32">
        <f t="shared" si="385"/>
        <v>7787779.3399999989</v>
      </c>
      <c r="G1705" s="32">
        <f t="shared" si="385"/>
        <v>0</v>
      </c>
      <c r="H1705" s="32">
        <f t="shared" si="385"/>
        <v>0</v>
      </c>
      <c r="I1705" s="32">
        <f t="shared" si="385"/>
        <v>0</v>
      </c>
      <c r="J1705" s="32">
        <f t="shared" si="385"/>
        <v>0</v>
      </c>
      <c r="K1705" s="32">
        <f t="shared" si="385"/>
        <v>0</v>
      </c>
      <c r="L1705" s="32">
        <f t="shared" si="385"/>
        <v>0</v>
      </c>
      <c r="M1705" s="32">
        <f t="shared" si="385"/>
        <v>0</v>
      </c>
      <c r="N1705" s="32">
        <f t="shared" si="385"/>
        <v>3160788.08</v>
      </c>
      <c r="O1705" s="32">
        <f t="shared" si="385"/>
        <v>7187410.1600000001</v>
      </c>
      <c r="P1705" s="32">
        <f t="shared" si="385"/>
        <v>6067505.2199999997</v>
      </c>
      <c r="Q1705" s="32">
        <f t="shared" si="385"/>
        <v>6708004.9299999997</v>
      </c>
      <c r="R1705" s="32">
        <f t="shared" si="385"/>
        <v>1078593.67</v>
      </c>
      <c r="S1705" s="32">
        <f t="shared" si="385"/>
        <v>1180.7399999997499</v>
      </c>
      <c r="T1705" s="32">
        <f t="shared" si="385"/>
        <v>0</v>
      </c>
      <c r="U1705" s="32">
        <f t="shared" si="385"/>
        <v>0</v>
      </c>
      <c r="V1705" s="32">
        <f t="shared" si="385"/>
        <v>0</v>
      </c>
      <c r="W1705" s="32">
        <f t="shared" si="385"/>
        <v>0</v>
      </c>
      <c r="X1705" s="32">
        <f t="shared" si="385"/>
        <v>0</v>
      </c>
      <c r="Y1705" s="32">
        <f t="shared" si="385"/>
        <v>0</v>
      </c>
      <c r="Z1705" s="32">
        <f>SUM(M1705:Y1705)</f>
        <v>24203482.800000001</v>
      </c>
      <c r="AA1705" s="32">
        <f>D1705-Z1705</f>
        <v>-6517732.8000000007</v>
      </c>
      <c r="AB1705" s="38">
        <f>Z1705/D1705</f>
        <v>1.3685301895593911</v>
      </c>
      <c r="AC1705" s="33"/>
    </row>
    <row r="1706" spans="1:29" s="34" customFormat="1" ht="18" customHeight="1" x14ac:dyDescent="0.25">
      <c r="A1706" s="39" t="s">
        <v>40</v>
      </c>
      <c r="B1706" s="40">
        <f t="shared" ref="B1706:AA1706" si="386">B1705+B1704</f>
        <v>1050515000</v>
      </c>
      <c r="C1706" s="40">
        <f t="shared" si="386"/>
        <v>-67371575</v>
      </c>
      <c r="D1706" s="40">
        <f t="shared" si="386"/>
        <v>983143425</v>
      </c>
      <c r="E1706" s="40">
        <f t="shared" si="386"/>
        <v>242776636.97</v>
      </c>
      <c r="F1706" s="40">
        <f t="shared" si="386"/>
        <v>235115014.87999997</v>
      </c>
      <c r="G1706" s="40">
        <f t="shared" si="386"/>
        <v>0</v>
      </c>
      <c r="H1706" s="40">
        <f t="shared" si="386"/>
        <v>0</v>
      </c>
      <c r="I1706" s="40">
        <f t="shared" si="386"/>
        <v>0</v>
      </c>
      <c r="J1706" s="40">
        <f t="shared" si="386"/>
        <v>0</v>
      </c>
      <c r="K1706" s="40">
        <f t="shared" si="386"/>
        <v>0</v>
      </c>
      <c r="L1706" s="40">
        <f t="shared" si="386"/>
        <v>0</v>
      </c>
      <c r="M1706" s="40">
        <f t="shared" si="386"/>
        <v>0</v>
      </c>
      <c r="N1706" s="40">
        <f t="shared" si="386"/>
        <v>80435235.170000002</v>
      </c>
      <c r="O1706" s="40">
        <f t="shared" si="386"/>
        <v>75681228.670000002</v>
      </c>
      <c r="P1706" s="40">
        <f t="shared" si="386"/>
        <v>86660173.129999995</v>
      </c>
      <c r="Q1706" s="40">
        <f t="shared" si="386"/>
        <v>71491791.909999996</v>
      </c>
      <c r="R1706" s="40">
        <f t="shared" si="386"/>
        <v>98809679.120000005</v>
      </c>
      <c r="S1706" s="40">
        <f t="shared" si="386"/>
        <v>64813543.850000001</v>
      </c>
      <c r="T1706" s="40">
        <f t="shared" si="386"/>
        <v>0</v>
      </c>
      <c r="U1706" s="40">
        <f t="shared" si="386"/>
        <v>0</v>
      </c>
      <c r="V1706" s="40">
        <f t="shared" si="386"/>
        <v>0</v>
      </c>
      <c r="W1706" s="40">
        <f t="shared" si="386"/>
        <v>0</v>
      </c>
      <c r="X1706" s="40">
        <f t="shared" si="386"/>
        <v>0</v>
      </c>
      <c r="Y1706" s="40">
        <f t="shared" si="386"/>
        <v>0</v>
      </c>
      <c r="Z1706" s="40">
        <f t="shared" si="386"/>
        <v>477891651.85000002</v>
      </c>
      <c r="AA1706" s="40">
        <f t="shared" si="386"/>
        <v>505251773.15000004</v>
      </c>
      <c r="AB1706" s="41">
        <f>Z1706/D1706</f>
        <v>0.48608538662606632</v>
      </c>
      <c r="AC1706" s="43"/>
    </row>
    <row r="1707" spans="1:29" s="46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7" t="s">
        <v>41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34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35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36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>SUM(M1712:Y1712)</f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37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>SUM(M1713:Y1713)</f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38</v>
      </c>
      <c r="B1714" s="40">
        <f t="shared" ref="B1714:AA1714" si="387">SUM(B1710:B1713)</f>
        <v>0</v>
      </c>
      <c r="C1714" s="40">
        <f t="shared" si="387"/>
        <v>0</v>
      </c>
      <c r="D1714" s="40">
        <f t="shared" si="387"/>
        <v>0</v>
      </c>
      <c r="E1714" s="40">
        <f t="shared" si="387"/>
        <v>0</v>
      </c>
      <c r="F1714" s="40">
        <f t="shared" si="387"/>
        <v>0</v>
      </c>
      <c r="G1714" s="40">
        <f t="shared" si="387"/>
        <v>0</v>
      </c>
      <c r="H1714" s="40">
        <f t="shared" si="387"/>
        <v>0</v>
      </c>
      <c r="I1714" s="40">
        <f t="shared" si="387"/>
        <v>0</v>
      </c>
      <c r="J1714" s="40">
        <f t="shared" si="387"/>
        <v>0</v>
      </c>
      <c r="K1714" s="40">
        <f t="shared" si="387"/>
        <v>0</v>
      </c>
      <c r="L1714" s="40">
        <f t="shared" si="387"/>
        <v>0</v>
      </c>
      <c r="M1714" s="40">
        <f t="shared" si="387"/>
        <v>0</v>
      </c>
      <c r="N1714" s="40">
        <f t="shared" si="387"/>
        <v>0</v>
      </c>
      <c r="O1714" s="40">
        <f t="shared" si="387"/>
        <v>0</v>
      </c>
      <c r="P1714" s="40">
        <f t="shared" si="387"/>
        <v>0</v>
      </c>
      <c r="Q1714" s="40">
        <f t="shared" si="387"/>
        <v>0</v>
      </c>
      <c r="R1714" s="40">
        <f t="shared" si="387"/>
        <v>0</v>
      </c>
      <c r="S1714" s="40">
        <f t="shared" si="387"/>
        <v>0</v>
      </c>
      <c r="T1714" s="40">
        <f t="shared" si="387"/>
        <v>0</v>
      </c>
      <c r="U1714" s="40">
        <f t="shared" si="387"/>
        <v>0</v>
      </c>
      <c r="V1714" s="40">
        <f t="shared" si="387"/>
        <v>0</v>
      </c>
      <c r="W1714" s="40">
        <f t="shared" si="387"/>
        <v>0</v>
      </c>
      <c r="X1714" s="40">
        <f t="shared" si="387"/>
        <v>0</v>
      </c>
      <c r="Y1714" s="40">
        <f t="shared" si="387"/>
        <v>0</v>
      </c>
      <c r="Z1714" s="40">
        <f t="shared" si="387"/>
        <v>0</v>
      </c>
      <c r="AA1714" s="40">
        <f t="shared" si="387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39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40</v>
      </c>
      <c r="B1716" s="40">
        <f t="shared" ref="B1716:AA1716" si="388">B1715+B1714</f>
        <v>0</v>
      </c>
      <c r="C1716" s="40">
        <f t="shared" si="388"/>
        <v>0</v>
      </c>
      <c r="D1716" s="40">
        <f t="shared" si="388"/>
        <v>0</v>
      </c>
      <c r="E1716" s="40">
        <f t="shared" si="388"/>
        <v>0</v>
      </c>
      <c r="F1716" s="40">
        <f t="shared" si="388"/>
        <v>0</v>
      </c>
      <c r="G1716" s="40">
        <f t="shared" si="388"/>
        <v>0</v>
      </c>
      <c r="H1716" s="40">
        <f t="shared" si="388"/>
        <v>0</v>
      </c>
      <c r="I1716" s="40">
        <f t="shared" si="388"/>
        <v>0</v>
      </c>
      <c r="J1716" s="40">
        <f t="shared" si="388"/>
        <v>0</v>
      </c>
      <c r="K1716" s="40">
        <f t="shared" si="388"/>
        <v>0</v>
      </c>
      <c r="L1716" s="40">
        <f t="shared" si="388"/>
        <v>0</v>
      </c>
      <c r="M1716" s="40">
        <f t="shared" si="388"/>
        <v>0</v>
      </c>
      <c r="N1716" s="40">
        <f t="shared" si="388"/>
        <v>0</v>
      </c>
      <c r="O1716" s="40">
        <f t="shared" si="388"/>
        <v>0</v>
      </c>
      <c r="P1716" s="40">
        <f t="shared" si="388"/>
        <v>0</v>
      </c>
      <c r="Q1716" s="40">
        <f t="shared" si="388"/>
        <v>0</v>
      </c>
      <c r="R1716" s="40">
        <f t="shared" si="388"/>
        <v>0</v>
      </c>
      <c r="S1716" s="40">
        <f t="shared" si="388"/>
        <v>0</v>
      </c>
      <c r="T1716" s="40">
        <f t="shared" si="388"/>
        <v>0</v>
      </c>
      <c r="U1716" s="40">
        <f t="shared" si="388"/>
        <v>0</v>
      </c>
      <c r="V1716" s="40">
        <f t="shared" si="388"/>
        <v>0</v>
      </c>
      <c r="W1716" s="40">
        <f t="shared" si="388"/>
        <v>0</v>
      </c>
      <c r="X1716" s="40">
        <f t="shared" si="388"/>
        <v>0</v>
      </c>
      <c r="Y1716" s="40">
        <f t="shared" si="388"/>
        <v>0</v>
      </c>
      <c r="Z1716" s="40">
        <f t="shared" si="388"/>
        <v>0</v>
      </c>
      <c r="AA1716" s="40">
        <f t="shared" si="388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7" t="s">
        <v>42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34</v>
      </c>
      <c r="B1720" s="32">
        <f>[1]consoCURRENT!E38655</f>
        <v>84247000</v>
      </c>
      <c r="C1720" s="32">
        <f>[1]consoCURRENT!F38655</f>
        <v>0</v>
      </c>
      <c r="D1720" s="32">
        <f>[1]consoCURRENT!G38655</f>
        <v>84247000</v>
      </c>
      <c r="E1720" s="32">
        <f>[1]consoCURRENT!H38655</f>
        <v>20112982.169999998</v>
      </c>
      <c r="F1720" s="32">
        <f>[1]consoCURRENT!I38655</f>
        <v>24047506.890000001</v>
      </c>
      <c r="G1720" s="32">
        <f>[1]consoCURRENT!J38655</f>
        <v>0</v>
      </c>
      <c r="H1720" s="32">
        <f>[1]consoCURRENT!K38655</f>
        <v>0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5378732</v>
      </c>
      <c r="O1720" s="32">
        <f>[1]consoCURRENT!R38655</f>
        <v>7563146.0799999991</v>
      </c>
      <c r="P1720" s="32">
        <f>[1]consoCURRENT!S38655</f>
        <v>7171104.0900000008</v>
      </c>
      <c r="Q1720" s="32">
        <f>[1]consoCURRENT!T38655</f>
        <v>6059501.5499999989</v>
      </c>
      <c r="R1720" s="32">
        <f>[1]consoCURRENT!U38655</f>
        <v>11083597.43</v>
      </c>
      <c r="S1720" s="32">
        <f>[1]consoCURRENT!V38655</f>
        <v>6904407.9100000001</v>
      </c>
      <c r="T1720" s="32">
        <f>[1]consoCURRENT!W38655</f>
        <v>0</v>
      </c>
      <c r="U1720" s="32">
        <f>[1]consoCURRENT!X38655</f>
        <v>0</v>
      </c>
      <c r="V1720" s="32">
        <f>[1]consoCURRENT!Y38655</f>
        <v>0</v>
      </c>
      <c r="W1720" s="32">
        <f>[1]consoCURRENT!Z38655</f>
        <v>0</v>
      </c>
      <c r="X1720" s="32">
        <f>[1]consoCURRENT!AA38655</f>
        <v>0</v>
      </c>
      <c r="Y1720" s="32">
        <f>[1]consoCURRENT!AB38655</f>
        <v>0</v>
      </c>
      <c r="Z1720" s="32">
        <f>SUM(M1720:Y1720)</f>
        <v>44160489.060000002</v>
      </c>
      <c r="AA1720" s="32">
        <f>D1720-Z1720</f>
        <v>40086510.939999998</v>
      </c>
      <c r="AB1720" s="38">
        <f>Z1720/D1720</f>
        <v>0.52417877265659318</v>
      </c>
      <c r="AC1720" s="33"/>
    </row>
    <row r="1721" spans="1:29" s="34" customFormat="1" ht="18" customHeight="1" x14ac:dyDescent="0.2">
      <c r="A1721" s="37" t="s">
        <v>35</v>
      </c>
      <c r="B1721" s="32">
        <f>[1]consoCURRENT!E38768</f>
        <v>13944000</v>
      </c>
      <c r="C1721" s="32">
        <f>[1]consoCURRENT!F38768</f>
        <v>-4254776</v>
      </c>
      <c r="D1721" s="32">
        <f>[1]consoCURRENT!G38768</f>
        <v>9689224</v>
      </c>
      <c r="E1721" s="32">
        <f>[1]consoCURRENT!H38768</f>
        <v>1544642.9899999998</v>
      </c>
      <c r="F1721" s="32">
        <f>[1]consoCURRENT!I38768</f>
        <v>76460.09</v>
      </c>
      <c r="G1721" s="32">
        <f>[1]consoCURRENT!J38768</f>
        <v>0</v>
      </c>
      <c r="H1721" s="32">
        <f>[1]consoCURRENT!K38768</f>
        <v>0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22090.18</v>
      </c>
      <c r="O1721" s="32">
        <f>[1]consoCURRENT!R38768</f>
        <v>1511303.8099999998</v>
      </c>
      <c r="P1721" s="32">
        <f>[1]consoCURRENT!S38768</f>
        <v>11249</v>
      </c>
      <c r="Q1721" s="32">
        <f>[1]consoCURRENT!T38768</f>
        <v>2187</v>
      </c>
      <c r="R1721" s="32">
        <f>[1]consoCURRENT!U38768</f>
        <v>56371</v>
      </c>
      <c r="S1721" s="32">
        <f>[1]consoCURRENT!V38768</f>
        <v>17902.09</v>
      </c>
      <c r="T1721" s="32">
        <f>[1]consoCURRENT!W38768</f>
        <v>0</v>
      </c>
      <c r="U1721" s="32">
        <f>[1]consoCURRENT!X38768</f>
        <v>0</v>
      </c>
      <c r="V1721" s="32">
        <f>[1]consoCURRENT!Y38768</f>
        <v>0</v>
      </c>
      <c r="W1721" s="32">
        <f>[1]consoCURRENT!Z38768</f>
        <v>0</v>
      </c>
      <c r="X1721" s="32">
        <f>[1]consoCURRENT!AA38768</f>
        <v>0</v>
      </c>
      <c r="Y1721" s="32">
        <f>[1]consoCURRENT!AB38768</f>
        <v>0</v>
      </c>
      <c r="Z1721" s="32">
        <f>SUM(M1721:Y1721)</f>
        <v>1621103.0799999998</v>
      </c>
      <c r="AA1721" s="32">
        <f>D1721-Z1721</f>
        <v>8068120.9199999999</v>
      </c>
      <c r="AB1721" s="38">
        <f>Z1721/D1721</f>
        <v>0.16730989808884592</v>
      </c>
      <c r="AC1721" s="33"/>
    </row>
    <row r="1722" spans="1:29" s="34" customFormat="1" ht="18" customHeight="1" x14ac:dyDescent="0.2">
      <c r="A1722" s="37" t="s">
        <v>36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>SUM(M1722:Y1722)</f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37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>SUM(M1723:Y1723)</f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38</v>
      </c>
      <c r="B1724" s="40">
        <f t="shared" ref="B1724:AA1724" si="389">SUM(B1720:B1723)</f>
        <v>98191000</v>
      </c>
      <c r="C1724" s="40">
        <f t="shared" si="389"/>
        <v>-4254776</v>
      </c>
      <c r="D1724" s="40">
        <f t="shared" si="389"/>
        <v>93936224</v>
      </c>
      <c r="E1724" s="40">
        <f t="shared" si="389"/>
        <v>21657625.159999996</v>
      </c>
      <c r="F1724" s="40">
        <f t="shared" si="389"/>
        <v>24123966.98</v>
      </c>
      <c r="G1724" s="40">
        <f t="shared" si="389"/>
        <v>0</v>
      </c>
      <c r="H1724" s="40">
        <f t="shared" si="389"/>
        <v>0</v>
      </c>
      <c r="I1724" s="40">
        <f t="shared" si="389"/>
        <v>0</v>
      </c>
      <c r="J1724" s="40">
        <f t="shared" si="389"/>
        <v>0</v>
      </c>
      <c r="K1724" s="40">
        <f t="shared" si="389"/>
        <v>0</v>
      </c>
      <c r="L1724" s="40">
        <f t="shared" si="389"/>
        <v>0</v>
      </c>
      <c r="M1724" s="40">
        <f t="shared" si="389"/>
        <v>0</v>
      </c>
      <c r="N1724" s="40">
        <f t="shared" si="389"/>
        <v>5400822.1799999997</v>
      </c>
      <c r="O1724" s="40">
        <f t="shared" si="389"/>
        <v>9074449.8899999987</v>
      </c>
      <c r="P1724" s="40">
        <f t="shared" si="389"/>
        <v>7182353.0900000008</v>
      </c>
      <c r="Q1724" s="40">
        <f t="shared" si="389"/>
        <v>6061688.5499999989</v>
      </c>
      <c r="R1724" s="40">
        <f t="shared" si="389"/>
        <v>11139968.43</v>
      </c>
      <c r="S1724" s="40">
        <f t="shared" si="389"/>
        <v>6922310</v>
      </c>
      <c r="T1724" s="40">
        <f t="shared" si="389"/>
        <v>0</v>
      </c>
      <c r="U1724" s="40">
        <f t="shared" si="389"/>
        <v>0</v>
      </c>
      <c r="V1724" s="40">
        <f t="shared" si="389"/>
        <v>0</v>
      </c>
      <c r="W1724" s="40">
        <f t="shared" si="389"/>
        <v>0</v>
      </c>
      <c r="X1724" s="40">
        <f t="shared" si="389"/>
        <v>0</v>
      </c>
      <c r="Y1724" s="40">
        <f t="shared" si="389"/>
        <v>0</v>
      </c>
      <c r="Z1724" s="40">
        <f t="shared" si="389"/>
        <v>45781592.140000001</v>
      </c>
      <c r="AA1724" s="40">
        <f t="shared" si="389"/>
        <v>48154631.859999999</v>
      </c>
      <c r="AB1724" s="41">
        <f>Z1724/D1724</f>
        <v>0.48736887848504534</v>
      </c>
      <c r="AC1724" s="33"/>
    </row>
    <row r="1725" spans="1:29" s="34" customFormat="1" ht="18" customHeight="1" x14ac:dyDescent="0.25">
      <c r="A1725" s="42" t="s">
        <v>39</v>
      </c>
      <c r="B1725" s="32">
        <f>[1]consoCURRENT!E38807</f>
        <v>7112000</v>
      </c>
      <c r="C1725" s="32">
        <f>[1]consoCURRENT!F38807</f>
        <v>-5334000</v>
      </c>
      <c r="D1725" s="32">
        <f>[1]consoCURRENT!G38807</f>
        <v>1778000</v>
      </c>
      <c r="E1725" s="32">
        <f>[1]consoCURRENT!H38807</f>
        <v>1227177.79</v>
      </c>
      <c r="F1725" s="32">
        <f>[1]consoCURRENT!I38807</f>
        <v>1314297.01</v>
      </c>
      <c r="G1725" s="32">
        <f>[1]consoCURRENT!J38807</f>
        <v>0</v>
      </c>
      <c r="H1725" s="32">
        <f>[1]consoCURRENT!K38807</f>
        <v>0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0</v>
      </c>
      <c r="O1725" s="32">
        <f>[1]consoCURRENT!R38807</f>
        <v>1227177.79</v>
      </c>
      <c r="P1725" s="32">
        <f>[1]consoCURRENT!S38807</f>
        <v>0</v>
      </c>
      <c r="Q1725" s="32">
        <f>[1]consoCURRENT!T38807</f>
        <v>644586</v>
      </c>
      <c r="R1725" s="32">
        <f>[1]consoCURRENT!U38807</f>
        <v>669711.01</v>
      </c>
      <c r="S1725" s="32">
        <f>[1]consoCURRENT!V38807</f>
        <v>0</v>
      </c>
      <c r="T1725" s="32">
        <f>[1]consoCURRENT!W38807</f>
        <v>0</v>
      </c>
      <c r="U1725" s="32">
        <f>[1]consoCURRENT!X38807</f>
        <v>0</v>
      </c>
      <c r="V1725" s="32">
        <f>[1]consoCURRENT!Y38807</f>
        <v>0</v>
      </c>
      <c r="W1725" s="32">
        <f>[1]consoCURRENT!Z38807</f>
        <v>0</v>
      </c>
      <c r="X1725" s="32">
        <f>[1]consoCURRENT!AA38807</f>
        <v>0</v>
      </c>
      <c r="Y1725" s="32">
        <f>[1]consoCURRENT!AB38807</f>
        <v>0</v>
      </c>
      <c r="Z1725" s="32">
        <f>SUM(M1725:Y1725)</f>
        <v>2541474.7999999998</v>
      </c>
      <c r="AA1725" s="32">
        <f>D1725-Z1725</f>
        <v>-763474.79999999981</v>
      </c>
      <c r="AB1725" s="38">
        <f>Z1725/D1725</f>
        <v>1.4294008998875141</v>
      </c>
      <c r="AC1725" s="33"/>
    </row>
    <row r="1726" spans="1:29" s="34" customFormat="1" ht="18" customHeight="1" x14ac:dyDescent="0.25">
      <c r="A1726" s="39" t="s">
        <v>40</v>
      </c>
      <c r="B1726" s="40">
        <f t="shared" ref="B1726:AA1726" si="390">B1725+B1724</f>
        <v>105303000</v>
      </c>
      <c r="C1726" s="40">
        <f t="shared" si="390"/>
        <v>-9588776</v>
      </c>
      <c r="D1726" s="40">
        <f t="shared" si="390"/>
        <v>95714224</v>
      </c>
      <c r="E1726" s="40">
        <f t="shared" si="390"/>
        <v>22884802.949999996</v>
      </c>
      <c r="F1726" s="40">
        <f t="shared" si="390"/>
        <v>25438263.990000002</v>
      </c>
      <c r="G1726" s="40">
        <f t="shared" si="390"/>
        <v>0</v>
      </c>
      <c r="H1726" s="40">
        <f t="shared" si="390"/>
        <v>0</v>
      </c>
      <c r="I1726" s="40">
        <f t="shared" si="390"/>
        <v>0</v>
      </c>
      <c r="J1726" s="40">
        <f t="shared" si="390"/>
        <v>0</v>
      </c>
      <c r="K1726" s="40">
        <f t="shared" si="390"/>
        <v>0</v>
      </c>
      <c r="L1726" s="40">
        <f t="shared" si="390"/>
        <v>0</v>
      </c>
      <c r="M1726" s="40">
        <f t="shared" si="390"/>
        <v>0</v>
      </c>
      <c r="N1726" s="40">
        <f t="shared" si="390"/>
        <v>5400822.1799999997</v>
      </c>
      <c r="O1726" s="40">
        <f t="shared" si="390"/>
        <v>10301627.68</v>
      </c>
      <c r="P1726" s="40">
        <f t="shared" si="390"/>
        <v>7182353.0900000008</v>
      </c>
      <c r="Q1726" s="40">
        <f t="shared" si="390"/>
        <v>6706274.5499999989</v>
      </c>
      <c r="R1726" s="40">
        <f t="shared" si="390"/>
        <v>11809679.439999999</v>
      </c>
      <c r="S1726" s="40">
        <f t="shared" si="390"/>
        <v>6922310</v>
      </c>
      <c r="T1726" s="40">
        <f t="shared" si="390"/>
        <v>0</v>
      </c>
      <c r="U1726" s="40">
        <f t="shared" si="390"/>
        <v>0</v>
      </c>
      <c r="V1726" s="40">
        <f t="shared" si="390"/>
        <v>0</v>
      </c>
      <c r="W1726" s="40">
        <f t="shared" si="390"/>
        <v>0</v>
      </c>
      <c r="X1726" s="40">
        <f t="shared" si="390"/>
        <v>0</v>
      </c>
      <c r="Y1726" s="40">
        <f t="shared" si="390"/>
        <v>0</v>
      </c>
      <c r="Z1726" s="40">
        <f t="shared" si="390"/>
        <v>48323066.939999998</v>
      </c>
      <c r="AA1726" s="40">
        <f t="shared" si="390"/>
        <v>47391157.060000002</v>
      </c>
      <c r="AB1726" s="41">
        <f>Z1726/D1726</f>
        <v>0.50486818907919051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7" t="s">
        <v>43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34</v>
      </c>
      <c r="B1730" s="32">
        <f>[1]consoCURRENT!E38868</f>
        <v>49994000</v>
      </c>
      <c r="C1730" s="32">
        <f>[1]consoCURRENT!F38868</f>
        <v>0</v>
      </c>
      <c r="D1730" s="32">
        <f>[1]consoCURRENT!G38868</f>
        <v>49994000</v>
      </c>
      <c r="E1730" s="32">
        <f>[1]consoCURRENT!H38868</f>
        <v>10149850.880000001</v>
      </c>
      <c r="F1730" s="32">
        <f>[1]consoCURRENT!I38868</f>
        <v>11510714.220000001</v>
      </c>
      <c r="G1730" s="32">
        <f>[1]consoCURRENT!J38868</f>
        <v>0</v>
      </c>
      <c r="H1730" s="32">
        <f>[1]consoCURRENT!K38868</f>
        <v>0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3120473.41</v>
      </c>
      <c r="O1730" s="32">
        <f>[1]consoCURRENT!R38868</f>
        <v>3085965.41</v>
      </c>
      <c r="P1730" s="32">
        <f>[1]consoCURRENT!S38868</f>
        <v>3943412.06</v>
      </c>
      <c r="Q1730" s="32">
        <f>[1]consoCURRENT!T38868</f>
        <v>3197360.31</v>
      </c>
      <c r="R1730" s="32">
        <f>[1]consoCURRENT!U38868</f>
        <v>5858351.4199999999</v>
      </c>
      <c r="S1730" s="32">
        <f>[1]consoCURRENT!V38868</f>
        <v>2455002.4900000002</v>
      </c>
      <c r="T1730" s="32">
        <f>[1]consoCURRENT!W38868</f>
        <v>0</v>
      </c>
      <c r="U1730" s="32">
        <f>[1]consoCURRENT!X38868</f>
        <v>0</v>
      </c>
      <c r="V1730" s="32">
        <f>[1]consoCURRENT!Y38868</f>
        <v>0</v>
      </c>
      <c r="W1730" s="32">
        <f>[1]consoCURRENT!Z38868</f>
        <v>0</v>
      </c>
      <c r="X1730" s="32">
        <f>[1]consoCURRENT!AA38868</f>
        <v>0</v>
      </c>
      <c r="Y1730" s="32">
        <f>[1]consoCURRENT!AB38868</f>
        <v>0</v>
      </c>
      <c r="Z1730" s="32">
        <f>SUM(M1730:Y1730)</f>
        <v>21660565.100000001</v>
      </c>
      <c r="AA1730" s="32">
        <f>D1730-Z1730</f>
        <v>28333434.899999999</v>
      </c>
      <c r="AB1730" s="38">
        <f>Z1730/D1730</f>
        <v>0.43326329359523147</v>
      </c>
      <c r="AC1730" s="33"/>
    </row>
    <row r="1731" spans="1:29" s="34" customFormat="1" ht="18" customHeight="1" x14ac:dyDescent="0.2">
      <c r="A1731" s="37" t="s">
        <v>35</v>
      </c>
      <c r="B1731" s="32">
        <f>[1]consoCURRENT!E38981</f>
        <v>7696000</v>
      </c>
      <c r="C1731" s="32">
        <f>[1]consoCURRENT!F38981</f>
        <v>-770000</v>
      </c>
      <c r="D1731" s="32">
        <f>[1]consoCURRENT!G38981</f>
        <v>6926000</v>
      </c>
      <c r="E1731" s="32">
        <f>[1]consoCURRENT!H38981</f>
        <v>2519787.56</v>
      </c>
      <c r="F1731" s="32">
        <f>[1]consoCURRENT!I38981</f>
        <v>1003787.42</v>
      </c>
      <c r="G1731" s="32">
        <f>[1]consoCURRENT!J38981</f>
        <v>0</v>
      </c>
      <c r="H1731" s="32">
        <f>[1]consoCURRENT!K38981</f>
        <v>0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386978.73</v>
      </c>
      <c r="O1731" s="32">
        <f>[1]consoCURRENT!R38981</f>
        <v>1307914.53</v>
      </c>
      <c r="P1731" s="32">
        <f>[1]consoCURRENT!S38981</f>
        <v>824894.3</v>
      </c>
      <c r="Q1731" s="32">
        <f>[1]consoCURRENT!T38981</f>
        <v>215907.89</v>
      </c>
      <c r="R1731" s="32">
        <f>[1]consoCURRENT!U38981</f>
        <v>438877.33999999997</v>
      </c>
      <c r="S1731" s="32">
        <f>[1]consoCURRENT!V38981</f>
        <v>349002.19</v>
      </c>
      <c r="T1731" s="32">
        <f>[1]consoCURRENT!W38981</f>
        <v>0</v>
      </c>
      <c r="U1731" s="32">
        <f>[1]consoCURRENT!X38981</f>
        <v>0</v>
      </c>
      <c r="V1731" s="32">
        <f>[1]consoCURRENT!Y38981</f>
        <v>0</v>
      </c>
      <c r="W1731" s="32">
        <f>[1]consoCURRENT!Z38981</f>
        <v>0</v>
      </c>
      <c r="X1731" s="32">
        <f>[1]consoCURRENT!AA38981</f>
        <v>0</v>
      </c>
      <c r="Y1731" s="32">
        <f>[1]consoCURRENT!AB38981</f>
        <v>0</v>
      </c>
      <c r="Z1731" s="32">
        <f>SUM(M1731:Y1731)</f>
        <v>3523574.98</v>
      </c>
      <c r="AA1731" s="32">
        <f>D1731-Z1731</f>
        <v>3402425.02</v>
      </c>
      <c r="AB1731" s="38">
        <f>Z1731/D1731</f>
        <v>0.50874602656656076</v>
      </c>
      <c r="AC1731" s="33"/>
    </row>
    <row r="1732" spans="1:29" s="34" customFormat="1" ht="18" customHeight="1" x14ac:dyDescent="0.2">
      <c r="A1732" s="37" t="s">
        <v>36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>SUM(M1732:Y1732)</f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37" t="s">
        <v>37</v>
      </c>
      <c r="B1733" s="32">
        <f>[1]consoCURRENT!E39016</f>
        <v>0</v>
      </c>
      <c r="C1733" s="32">
        <f>[1]consoCURRENT!F39016</f>
        <v>0</v>
      </c>
      <c r="D1733" s="32">
        <f>[1]consoCURRENT!G39016</f>
        <v>0</v>
      </c>
      <c r="E1733" s="32">
        <f>[1]consoCURRENT!H39016</f>
        <v>0</v>
      </c>
      <c r="F1733" s="32">
        <f>[1]consoCURRENT!I39016</f>
        <v>0</v>
      </c>
      <c r="G1733" s="32">
        <f>[1]consoCURRENT!J39016</f>
        <v>0</v>
      </c>
      <c r="H1733" s="32">
        <f>[1]consoCURRENT!K39016</f>
        <v>0</v>
      </c>
      <c r="I1733" s="32">
        <f>[1]consoCURRENT!L39016</f>
        <v>0</v>
      </c>
      <c r="J1733" s="32">
        <f>[1]consoCURRENT!M39016</f>
        <v>0</v>
      </c>
      <c r="K1733" s="32">
        <f>[1]consoCURRENT!N39016</f>
        <v>0</v>
      </c>
      <c r="L1733" s="32">
        <f>[1]consoCURRENT!O39016</f>
        <v>0</v>
      </c>
      <c r="M1733" s="32">
        <f>[1]consoCURRENT!P39016</f>
        <v>0</v>
      </c>
      <c r="N1733" s="32">
        <f>[1]consoCURRENT!Q39016</f>
        <v>0</v>
      </c>
      <c r="O1733" s="32">
        <f>[1]consoCURRENT!R39016</f>
        <v>0</v>
      </c>
      <c r="P1733" s="32">
        <f>[1]consoCURRENT!S39016</f>
        <v>0</v>
      </c>
      <c r="Q1733" s="32">
        <f>[1]consoCURRENT!T39016</f>
        <v>0</v>
      </c>
      <c r="R1733" s="32">
        <f>[1]consoCURRENT!U39016</f>
        <v>0</v>
      </c>
      <c r="S1733" s="32">
        <f>[1]consoCURRENT!V39016</f>
        <v>0</v>
      </c>
      <c r="T1733" s="32">
        <f>[1]consoCURRENT!W39016</f>
        <v>0</v>
      </c>
      <c r="U1733" s="32">
        <f>[1]consoCURRENT!X39016</f>
        <v>0</v>
      </c>
      <c r="V1733" s="32">
        <f>[1]consoCURRENT!Y39016</f>
        <v>0</v>
      </c>
      <c r="W1733" s="32">
        <f>[1]consoCURRENT!Z39016</f>
        <v>0</v>
      </c>
      <c r="X1733" s="32">
        <f>[1]consoCURRENT!AA39016</f>
        <v>0</v>
      </c>
      <c r="Y1733" s="32">
        <f>[1]consoCURRENT!AB39016</f>
        <v>0</v>
      </c>
      <c r="Z1733" s="32">
        <f>SUM(M1733:Y1733)</f>
        <v>0</v>
      </c>
      <c r="AA1733" s="32">
        <f>D1733-Z1733</f>
        <v>0</v>
      </c>
      <c r="AB1733" s="38"/>
      <c r="AC1733" s="33"/>
    </row>
    <row r="1734" spans="1:29" s="34" customFormat="1" ht="18" customHeight="1" x14ac:dyDescent="0.25">
      <c r="A1734" s="39" t="s">
        <v>38</v>
      </c>
      <c r="B1734" s="40">
        <f t="shared" ref="B1734:AA1734" si="391">SUM(B1730:B1733)</f>
        <v>57690000</v>
      </c>
      <c r="C1734" s="40">
        <f t="shared" si="391"/>
        <v>-770000</v>
      </c>
      <c r="D1734" s="40">
        <f t="shared" si="391"/>
        <v>56920000</v>
      </c>
      <c r="E1734" s="40">
        <f t="shared" si="391"/>
        <v>12669638.440000001</v>
      </c>
      <c r="F1734" s="40">
        <f t="shared" si="391"/>
        <v>12514501.640000001</v>
      </c>
      <c r="G1734" s="40">
        <f t="shared" si="391"/>
        <v>0</v>
      </c>
      <c r="H1734" s="40">
        <f t="shared" si="391"/>
        <v>0</v>
      </c>
      <c r="I1734" s="40">
        <f t="shared" si="391"/>
        <v>0</v>
      </c>
      <c r="J1734" s="40">
        <f t="shared" si="391"/>
        <v>0</v>
      </c>
      <c r="K1734" s="40">
        <f t="shared" si="391"/>
        <v>0</v>
      </c>
      <c r="L1734" s="40">
        <f t="shared" si="391"/>
        <v>0</v>
      </c>
      <c r="M1734" s="40">
        <f t="shared" si="391"/>
        <v>0</v>
      </c>
      <c r="N1734" s="40">
        <f t="shared" si="391"/>
        <v>3507452.14</v>
      </c>
      <c r="O1734" s="40">
        <f t="shared" si="391"/>
        <v>4393879.9400000004</v>
      </c>
      <c r="P1734" s="40">
        <f t="shared" si="391"/>
        <v>4768306.3600000003</v>
      </c>
      <c r="Q1734" s="40">
        <f t="shared" si="391"/>
        <v>3413268.2</v>
      </c>
      <c r="R1734" s="40">
        <f t="shared" si="391"/>
        <v>6297228.7599999998</v>
      </c>
      <c r="S1734" s="40">
        <f t="shared" si="391"/>
        <v>2804004.68</v>
      </c>
      <c r="T1734" s="40">
        <f t="shared" si="391"/>
        <v>0</v>
      </c>
      <c r="U1734" s="40">
        <f t="shared" si="391"/>
        <v>0</v>
      </c>
      <c r="V1734" s="40">
        <f t="shared" si="391"/>
        <v>0</v>
      </c>
      <c r="W1734" s="40">
        <f t="shared" si="391"/>
        <v>0</v>
      </c>
      <c r="X1734" s="40">
        <f t="shared" si="391"/>
        <v>0</v>
      </c>
      <c r="Y1734" s="40">
        <f t="shared" si="391"/>
        <v>0</v>
      </c>
      <c r="Z1734" s="40">
        <f t="shared" si="391"/>
        <v>25184140.080000002</v>
      </c>
      <c r="AA1734" s="40">
        <f t="shared" si="391"/>
        <v>31735859.919999998</v>
      </c>
      <c r="AB1734" s="41">
        <f>Z1734/D1734</f>
        <v>0.44244799859451867</v>
      </c>
      <c r="AC1734" s="33"/>
    </row>
    <row r="1735" spans="1:29" s="34" customFormat="1" ht="18" customHeight="1" x14ac:dyDescent="0.25">
      <c r="A1735" s="42" t="s">
        <v>39</v>
      </c>
      <c r="B1735" s="32">
        <f>[1]consoCURRENT!E39020</f>
        <v>4206000</v>
      </c>
      <c r="C1735" s="32">
        <f>[1]consoCURRENT!F39020</f>
        <v>-3154500</v>
      </c>
      <c r="D1735" s="32">
        <f>[1]consoCURRENT!G39020</f>
        <v>1051500</v>
      </c>
      <c r="E1735" s="32">
        <f>[1]consoCURRENT!H39020</f>
        <v>1040124.22</v>
      </c>
      <c r="F1735" s="32">
        <f>[1]consoCURRENT!I39020</f>
        <v>127371.68</v>
      </c>
      <c r="G1735" s="32">
        <f>[1]consoCURRENT!J39020</f>
        <v>0</v>
      </c>
      <c r="H1735" s="32">
        <f>[1]consoCURRENT!K39020</f>
        <v>0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337647.12</v>
      </c>
      <c r="O1735" s="32">
        <f>[1]consoCURRENT!R39020</f>
        <v>333082.44</v>
      </c>
      <c r="P1735" s="32">
        <f>[1]consoCURRENT!S39020</f>
        <v>369394.66</v>
      </c>
      <c r="Q1735" s="32">
        <f>[1]consoCURRENT!T39020</f>
        <v>127371.68</v>
      </c>
      <c r="R1735" s="32">
        <f>[1]consoCURRENT!U39020</f>
        <v>0</v>
      </c>
      <c r="S1735" s="32">
        <f>[1]consoCURRENT!V39020</f>
        <v>0</v>
      </c>
      <c r="T1735" s="32">
        <f>[1]consoCURRENT!W39020</f>
        <v>0</v>
      </c>
      <c r="U1735" s="32">
        <f>[1]consoCURRENT!X39020</f>
        <v>0</v>
      </c>
      <c r="V1735" s="32">
        <f>[1]consoCURRENT!Y39020</f>
        <v>0</v>
      </c>
      <c r="W1735" s="32">
        <f>[1]consoCURRENT!Z39020</f>
        <v>0</v>
      </c>
      <c r="X1735" s="32">
        <f>[1]consoCURRENT!AA39020</f>
        <v>0</v>
      </c>
      <c r="Y1735" s="32">
        <f>[1]consoCURRENT!AB39020</f>
        <v>0</v>
      </c>
      <c r="Z1735" s="32">
        <f>SUM(M1735:Y1735)</f>
        <v>1167495.8999999999</v>
      </c>
      <c r="AA1735" s="32">
        <f>D1735-Z1735</f>
        <v>-115995.89999999991</v>
      </c>
      <c r="AB1735" s="38">
        <f>Z1735/D1735</f>
        <v>1.1103146932952923</v>
      </c>
      <c r="AC1735" s="33"/>
    </row>
    <row r="1736" spans="1:29" s="34" customFormat="1" ht="18" customHeight="1" x14ac:dyDescent="0.25">
      <c r="A1736" s="39" t="s">
        <v>40</v>
      </c>
      <c r="B1736" s="40">
        <f t="shared" ref="B1736:AA1736" si="392">B1735+B1734</f>
        <v>61896000</v>
      </c>
      <c r="C1736" s="40">
        <f t="shared" si="392"/>
        <v>-3924500</v>
      </c>
      <c r="D1736" s="40">
        <f t="shared" si="392"/>
        <v>57971500</v>
      </c>
      <c r="E1736" s="40">
        <f t="shared" si="392"/>
        <v>13709762.660000002</v>
      </c>
      <c r="F1736" s="40">
        <f t="shared" si="392"/>
        <v>12641873.32</v>
      </c>
      <c r="G1736" s="40">
        <f t="shared" si="392"/>
        <v>0</v>
      </c>
      <c r="H1736" s="40">
        <f t="shared" si="392"/>
        <v>0</v>
      </c>
      <c r="I1736" s="40">
        <f t="shared" si="392"/>
        <v>0</v>
      </c>
      <c r="J1736" s="40">
        <f t="shared" si="392"/>
        <v>0</v>
      </c>
      <c r="K1736" s="40">
        <f t="shared" si="392"/>
        <v>0</v>
      </c>
      <c r="L1736" s="40">
        <f t="shared" si="392"/>
        <v>0</v>
      </c>
      <c r="M1736" s="40">
        <f t="shared" si="392"/>
        <v>0</v>
      </c>
      <c r="N1736" s="40">
        <f t="shared" si="392"/>
        <v>3845099.2600000002</v>
      </c>
      <c r="O1736" s="40">
        <f t="shared" si="392"/>
        <v>4726962.3800000008</v>
      </c>
      <c r="P1736" s="40">
        <f t="shared" si="392"/>
        <v>5137701.0200000005</v>
      </c>
      <c r="Q1736" s="40">
        <f t="shared" si="392"/>
        <v>3540639.8800000004</v>
      </c>
      <c r="R1736" s="40">
        <f t="shared" si="392"/>
        <v>6297228.7599999998</v>
      </c>
      <c r="S1736" s="40">
        <f t="shared" si="392"/>
        <v>2804004.68</v>
      </c>
      <c r="T1736" s="40">
        <f t="shared" si="392"/>
        <v>0</v>
      </c>
      <c r="U1736" s="40">
        <f t="shared" si="392"/>
        <v>0</v>
      </c>
      <c r="V1736" s="40">
        <f t="shared" si="392"/>
        <v>0</v>
      </c>
      <c r="W1736" s="40">
        <f t="shared" si="392"/>
        <v>0</v>
      </c>
      <c r="X1736" s="40">
        <f t="shared" si="392"/>
        <v>0</v>
      </c>
      <c r="Y1736" s="40">
        <f t="shared" si="392"/>
        <v>0</v>
      </c>
      <c r="Z1736" s="40">
        <f t="shared" si="392"/>
        <v>26351635.98</v>
      </c>
      <c r="AA1736" s="40">
        <f t="shared" si="392"/>
        <v>31619864.02</v>
      </c>
      <c r="AB1736" s="41">
        <f>Z1736/D1736</f>
        <v>0.45456191369897275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7" t="s">
        <v>44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34</v>
      </c>
      <c r="B1740" s="32">
        <f>[1]consoCURRENT!E39081</f>
        <v>43097000</v>
      </c>
      <c r="C1740" s="32">
        <f>[1]consoCURRENT!F39081</f>
        <v>0</v>
      </c>
      <c r="D1740" s="32">
        <f>[1]consoCURRENT!G39081</f>
        <v>43097000</v>
      </c>
      <c r="E1740" s="32">
        <f>[1]consoCURRENT!H39081</f>
        <v>9157230.7599999998</v>
      </c>
      <c r="F1740" s="32">
        <f>[1]consoCURRENT!I39081</f>
        <v>11874118.83</v>
      </c>
      <c r="G1740" s="32">
        <f>[1]consoCURRENT!J39081</f>
        <v>0</v>
      </c>
      <c r="H1740" s="32">
        <f>[1]consoCURRENT!K39081</f>
        <v>0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2708313.9099999997</v>
      </c>
      <c r="O1740" s="32">
        <f>[1]consoCURRENT!R39081</f>
        <v>3060748.58</v>
      </c>
      <c r="P1740" s="32">
        <f>[1]consoCURRENT!S39081</f>
        <v>3388168.2699999996</v>
      </c>
      <c r="Q1740" s="32">
        <f>[1]consoCURRENT!T39081</f>
        <v>3010444.43</v>
      </c>
      <c r="R1740" s="32">
        <f>[1]consoCURRENT!U39081</f>
        <v>6226715.8000000007</v>
      </c>
      <c r="S1740" s="32">
        <f>[1]consoCURRENT!V39081</f>
        <v>2636958.6000000006</v>
      </c>
      <c r="T1740" s="32">
        <f>[1]consoCURRENT!W39081</f>
        <v>0</v>
      </c>
      <c r="U1740" s="32">
        <f>[1]consoCURRENT!X39081</f>
        <v>0</v>
      </c>
      <c r="V1740" s="32">
        <f>[1]consoCURRENT!Y39081</f>
        <v>0</v>
      </c>
      <c r="W1740" s="32">
        <f>[1]consoCURRENT!Z39081</f>
        <v>0</v>
      </c>
      <c r="X1740" s="32">
        <f>[1]consoCURRENT!AA39081</f>
        <v>0</v>
      </c>
      <c r="Y1740" s="32">
        <f>[1]consoCURRENT!AB39081</f>
        <v>0</v>
      </c>
      <c r="Z1740" s="32">
        <f>SUM(M1740:Y1740)</f>
        <v>21031349.590000004</v>
      </c>
      <c r="AA1740" s="32">
        <f>D1740-Z1740</f>
        <v>22065650.409999996</v>
      </c>
      <c r="AB1740" s="38">
        <f>Z1740/D1740</f>
        <v>0.48800031533517424</v>
      </c>
      <c r="AC1740" s="33"/>
    </row>
    <row r="1741" spans="1:29" s="34" customFormat="1" ht="18" customHeight="1" x14ac:dyDescent="0.2">
      <c r="A1741" s="37" t="s">
        <v>35</v>
      </c>
      <c r="B1741" s="32">
        <f>[1]consoCURRENT!E39194</f>
        <v>6912000</v>
      </c>
      <c r="C1741" s="32">
        <f>[1]consoCURRENT!F39194</f>
        <v>-691000</v>
      </c>
      <c r="D1741" s="32">
        <f>[1]consoCURRENT!G39194</f>
        <v>6221000</v>
      </c>
      <c r="E1741" s="32">
        <f>[1]consoCURRENT!H39194</f>
        <v>1287343.8399999999</v>
      </c>
      <c r="F1741" s="32">
        <f>[1]consoCURRENT!I39194</f>
        <v>1845791.19</v>
      </c>
      <c r="G1741" s="32">
        <f>[1]consoCURRENT!J39194</f>
        <v>0</v>
      </c>
      <c r="H1741" s="32">
        <f>[1]consoCURRENT!K39194</f>
        <v>0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341611.44</v>
      </c>
      <c r="O1741" s="32">
        <f>[1]consoCURRENT!R39194</f>
        <v>477988.13</v>
      </c>
      <c r="P1741" s="32">
        <f>[1]consoCURRENT!S39194</f>
        <v>467744.27</v>
      </c>
      <c r="Q1741" s="32">
        <f>[1]consoCURRENT!T39194</f>
        <v>1007661.25</v>
      </c>
      <c r="R1741" s="32">
        <f>[1]consoCURRENT!U39194</f>
        <v>348274.58</v>
      </c>
      <c r="S1741" s="32">
        <f>[1]consoCURRENT!V39194</f>
        <v>489855.36</v>
      </c>
      <c r="T1741" s="32">
        <f>[1]consoCURRENT!W39194</f>
        <v>0</v>
      </c>
      <c r="U1741" s="32">
        <f>[1]consoCURRENT!X39194</f>
        <v>0</v>
      </c>
      <c r="V1741" s="32">
        <f>[1]consoCURRENT!Y39194</f>
        <v>0</v>
      </c>
      <c r="W1741" s="32">
        <f>[1]consoCURRENT!Z39194</f>
        <v>0</v>
      </c>
      <c r="X1741" s="32">
        <f>[1]consoCURRENT!AA39194</f>
        <v>0</v>
      </c>
      <c r="Y1741" s="32">
        <f>[1]consoCURRENT!AB39194</f>
        <v>0</v>
      </c>
      <c r="Z1741" s="32">
        <f>SUM(M1741:Y1741)</f>
        <v>3133135.03</v>
      </c>
      <c r="AA1741" s="32">
        <f>D1741-Z1741</f>
        <v>3087864.97</v>
      </c>
      <c r="AB1741" s="38">
        <f>Z1741/D1741</f>
        <v>0.5036384873814499</v>
      </c>
      <c r="AC1741" s="33"/>
    </row>
    <row r="1742" spans="1:29" s="34" customFormat="1" ht="18" customHeight="1" x14ac:dyDescent="0.2">
      <c r="A1742" s="37" t="s">
        <v>36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>SUM(M1742:Y1742)</f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37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>SUM(M1743:Y1743)</f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38</v>
      </c>
      <c r="B1744" s="40">
        <f t="shared" ref="B1744:AA1744" si="393">SUM(B1740:B1743)</f>
        <v>50009000</v>
      </c>
      <c r="C1744" s="40">
        <f t="shared" si="393"/>
        <v>-691000</v>
      </c>
      <c r="D1744" s="40">
        <f t="shared" si="393"/>
        <v>49318000</v>
      </c>
      <c r="E1744" s="40">
        <f t="shared" si="393"/>
        <v>10444574.6</v>
      </c>
      <c r="F1744" s="40">
        <f t="shared" si="393"/>
        <v>13719910.02</v>
      </c>
      <c r="G1744" s="40">
        <f t="shared" si="393"/>
        <v>0</v>
      </c>
      <c r="H1744" s="40">
        <f t="shared" si="393"/>
        <v>0</v>
      </c>
      <c r="I1744" s="40">
        <f t="shared" si="393"/>
        <v>0</v>
      </c>
      <c r="J1744" s="40">
        <f t="shared" si="393"/>
        <v>0</v>
      </c>
      <c r="K1744" s="40">
        <f t="shared" si="393"/>
        <v>0</v>
      </c>
      <c r="L1744" s="40">
        <f t="shared" si="393"/>
        <v>0</v>
      </c>
      <c r="M1744" s="40">
        <f t="shared" si="393"/>
        <v>0</v>
      </c>
      <c r="N1744" s="40">
        <f t="shared" si="393"/>
        <v>3049925.3499999996</v>
      </c>
      <c r="O1744" s="40">
        <f t="shared" si="393"/>
        <v>3538736.71</v>
      </c>
      <c r="P1744" s="40">
        <f t="shared" si="393"/>
        <v>3855912.5399999996</v>
      </c>
      <c r="Q1744" s="40">
        <f t="shared" si="393"/>
        <v>4018105.68</v>
      </c>
      <c r="R1744" s="40">
        <f t="shared" si="393"/>
        <v>6574990.3800000008</v>
      </c>
      <c r="S1744" s="40">
        <f t="shared" si="393"/>
        <v>3126813.9600000004</v>
      </c>
      <c r="T1744" s="40">
        <f t="shared" si="393"/>
        <v>0</v>
      </c>
      <c r="U1744" s="40">
        <f t="shared" si="393"/>
        <v>0</v>
      </c>
      <c r="V1744" s="40">
        <f t="shared" si="393"/>
        <v>0</v>
      </c>
      <c r="W1744" s="40">
        <f t="shared" si="393"/>
        <v>0</v>
      </c>
      <c r="X1744" s="40">
        <f t="shared" si="393"/>
        <v>0</v>
      </c>
      <c r="Y1744" s="40">
        <f t="shared" si="393"/>
        <v>0</v>
      </c>
      <c r="Z1744" s="40">
        <f t="shared" si="393"/>
        <v>24164484.620000005</v>
      </c>
      <c r="AA1744" s="40">
        <f t="shared" si="393"/>
        <v>25153515.379999995</v>
      </c>
      <c r="AB1744" s="41">
        <f>Z1744/D1744</f>
        <v>0.48997292307068424</v>
      </c>
      <c r="AC1744" s="33"/>
    </row>
    <row r="1745" spans="1:29" s="34" customFormat="1" ht="18" customHeight="1" x14ac:dyDescent="0.25">
      <c r="A1745" s="42" t="s">
        <v>39</v>
      </c>
      <c r="B1745" s="32">
        <f>[1]consoCURRENT!E39233</f>
        <v>3718000</v>
      </c>
      <c r="C1745" s="32">
        <f>[1]consoCURRENT!F39233</f>
        <v>-2788500</v>
      </c>
      <c r="D1745" s="32">
        <f>[1]consoCURRENT!G39233</f>
        <v>929500</v>
      </c>
      <c r="E1745" s="32">
        <f>[1]consoCURRENT!H39233</f>
        <v>613036.23</v>
      </c>
      <c r="F1745" s="32">
        <f>[1]consoCURRENT!I39233</f>
        <v>659413.9</v>
      </c>
      <c r="G1745" s="32">
        <f>[1]consoCURRENT!J39233</f>
        <v>0</v>
      </c>
      <c r="H1745" s="32">
        <f>[1]consoCURRENT!K39233</f>
        <v>0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627018.29</v>
      </c>
      <c r="P1745" s="32">
        <f>[1]consoCURRENT!S39233</f>
        <v>-13982.060000000001</v>
      </c>
      <c r="Q1745" s="32">
        <f>[1]consoCURRENT!T39233</f>
        <v>659413.9</v>
      </c>
      <c r="R1745" s="32">
        <f>[1]consoCURRENT!U39233</f>
        <v>0</v>
      </c>
      <c r="S1745" s="32">
        <f>[1]consoCURRENT!V39233</f>
        <v>0</v>
      </c>
      <c r="T1745" s="32">
        <f>[1]consoCURRENT!W39233</f>
        <v>0</v>
      </c>
      <c r="U1745" s="32">
        <f>[1]consoCURRENT!X39233</f>
        <v>0</v>
      </c>
      <c r="V1745" s="32">
        <f>[1]consoCURRENT!Y39233</f>
        <v>0</v>
      </c>
      <c r="W1745" s="32">
        <f>[1]consoCURRENT!Z39233</f>
        <v>0</v>
      </c>
      <c r="X1745" s="32">
        <f>[1]consoCURRENT!AA39233</f>
        <v>0</v>
      </c>
      <c r="Y1745" s="32">
        <f>[1]consoCURRENT!AB39233</f>
        <v>0</v>
      </c>
      <c r="Z1745" s="32">
        <f>SUM(M1745:Y1745)</f>
        <v>1272450.1299999999</v>
      </c>
      <c r="AA1745" s="32">
        <f>D1745-Z1745</f>
        <v>-342950.12999999989</v>
      </c>
      <c r="AB1745" s="38">
        <f>Z1745/D1745</f>
        <v>1.3689619472834855</v>
      </c>
      <c r="AC1745" s="33"/>
    </row>
    <row r="1746" spans="1:29" s="34" customFormat="1" ht="18" customHeight="1" x14ac:dyDescent="0.25">
      <c r="A1746" s="39" t="s">
        <v>40</v>
      </c>
      <c r="B1746" s="40">
        <f t="shared" ref="B1746:AA1746" si="394">B1745+B1744</f>
        <v>53727000</v>
      </c>
      <c r="C1746" s="40">
        <f t="shared" si="394"/>
        <v>-3479500</v>
      </c>
      <c r="D1746" s="40">
        <f t="shared" si="394"/>
        <v>50247500</v>
      </c>
      <c r="E1746" s="40">
        <f t="shared" si="394"/>
        <v>11057610.83</v>
      </c>
      <c r="F1746" s="40">
        <f t="shared" si="394"/>
        <v>14379323.92</v>
      </c>
      <c r="G1746" s="40">
        <f t="shared" si="394"/>
        <v>0</v>
      </c>
      <c r="H1746" s="40">
        <f t="shared" si="394"/>
        <v>0</v>
      </c>
      <c r="I1746" s="40">
        <f t="shared" si="394"/>
        <v>0</v>
      </c>
      <c r="J1746" s="40">
        <f t="shared" si="394"/>
        <v>0</v>
      </c>
      <c r="K1746" s="40">
        <f t="shared" si="394"/>
        <v>0</v>
      </c>
      <c r="L1746" s="40">
        <f t="shared" si="394"/>
        <v>0</v>
      </c>
      <c r="M1746" s="40">
        <f t="shared" si="394"/>
        <v>0</v>
      </c>
      <c r="N1746" s="40">
        <f t="shared" si="394"/>
        <v>3049925.3499999996</v>
      </c>
      <c r="O1746" s="40">
        <f t="shared" si="394"/>
        <v>4165755</v>
      </c>
      <c r="P1746" s="40">
        <f t="shared" si="394"/>
        <v>3841930.4799999995</v>
      </c>
      <c r="Q1746" s="40">
        <f t="shared" si="394"/>
        <v>4677519.58</v>
      </c>
      <c r="R1746" s="40">
        <f t="shared" si="394"/>
        <v>6574990.3800000008</v>
      </c>
      <c r="S1746" s="40">
        <f t="shared" si="394"/>
        <v>3126813.9600000004</v>
      </c>
      <c r="T1746" s="40">
        <f t="shared" si="394"/>
        <v>0</v>
      </c>
      <c r="U1746" s="40">
        <f t="shared" si="394"/>
        <v>0</v>
      </c>
      <c r="V1746" s="40">
        <f t="shared" si="394"/>
        <v>0</v>
      </c>
      <c r="W1746" s="40">
        <f t="shared" si="394"/>
        <v>0</v>
      </c>
      <c r="X1746" s="40">
        <f t="shared" si="394"/>
        <v>0</v>
      </c>
      <c r="Y1746" s="40">
        <f t="shared" si="394"/>
        <v>0</v>
      </c>
      <c r="Z1746" s="40">
        <f t="shared" si="394"/>
        <v>25436934.750000004</v>
      </c>
      <c r="AA1746" s="40">
        <f t="shared" si="394"/>
        <v>24810565.249999996</v>
      </c>
      <c r="AB1746" s="41">
        <f>Z1746/D1746</f>
        <v>0.50623284242997169</v>
      </c>
      <c r="AC1746" s="43"/>
    </row>
    <row r="1747" spans="1:29" s="34" customFormat="1" ht="10.9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9" customHeight="1" x14ac:dyDescent="0.25">
      <c r="A1748" s="47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7" t="s">
        <v>45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34</v>
      </c>
      <c r="B1750" s="32">
        <f>[1]consoCURRENT!E39294</f>
        <v>40286000</v>
      </c>
      <c r="C1750" s="32">
        <f>[1]consoCURRENT!F39294</f>
        <v>0</v>
      </c>
      <c r="D1750" s="32">
        <f>[1]consoCURRENT!G39294</f>
        <v>40286000</v>
      </c>
      <c r="E1750" s="32">
        <f>[1]consoCURRENT!H39294</f>
        <v>9782851.370000001</v>
      </c>
      <c r="F1750" s="32">
        <f>[1]consoCURRENT!I39294</f>
        <v>11927850.35</v>
      </c>
      <c r="G1750" s="32">
        <f>[1]consoCURRENT!J39294</f>
        <v>0</v>
      </c>
      <c r="H1750" s="32">
        <f>[1]consoCURRENT!K39294</f>
        <v>0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2910205.5</v>
      </c>
      <c r="O1750" s="32">
        <f>[1]consoCURRENT!R39294</f>
        <v>2970288.75</v>
      </c>
      <c r="P1750" s="32">
        <f>[1]consoCURRENT!S39294</f>
        <v>3902357.1200000006</v>
      </c>
      <c r="Q1750" s="32">
        <f>[1]consoCURRENT!T39294</f>
        <v>2984188.05</v>
      </c>
      <c r="R1750" s="32">
        <f>[1]consoCURRENT!U39294</f>
        <v>5962249.2800000003</v>
      </c>
      <c r="S1750" s="32">
        <f>[1]consoCURRENT!V39294</f>
        <v>2981413.02</v>
      </c>
      <c r="T1750" s="32">
        <f>[1]consoCURRENT!W39294</f>
        <v>0</v>
      </c>
      <c r="U1750" s="32">
        <f>[1]consoCURRENT!X39294</f>
        <v>0</v>
      </c>
      <c r="V1750" s="32">
        <f>[1]consoCURRENT!Y39294</f>
        <v>0</v>
      </c>
      <c r="W1750" s="32">
        <f>[1]consoCURRENT!Z39294</f>
        <v>0</v>
      </c>
      <c r="X1750" s="32">
        <f>[1]consoCURRENT!AA39294</f>
        <v>0</v>
      </c>
      <c r="Y1750" s="32">
        <f>[1]consoCURRENT!AB39294</f>
        <v>0</v>
      </c>
      <c r="Z1750" s="32">
        <f>SUM(M1750:Y1750)</f>
        <v>21710701.720000003</v>
      </c>
      <c r="AA1750" s="32">
        <f>D1750-Z1750</f>
        <v>18575298.279999997</v>
      </c>
      <c r="AB1750" s="38">
        <f>Z1750/D1750</f>
        <v>0.53891430571414389</v>
      </c>
      <c r="AC1750" s="33"/>
    </row>
    <row r="1751" spans="1:29" s="34" customFormat="1" ht="18" customHeight="1" x14ac:dyDescent="0.2">
      <c r="A1751" s="37" t="s">
        <v>35</v>
      </c>
      <c r="B1751" s="32">
        <f>[1]consoCURRENT!E39407</f>
        <v>10722000</v>
      </c>
      <c r="C1751" s="32">
        <f>[1]consoCURRENT!F39407</f>
        <v>-838770</v>
      </c>
      <c r="D1751" s="32">
        <f>[1]consoCURRENT!G39407</f>
        <v>9883230</v>
      </c>
      <c r="E1751" s="32">
        <f>[1]consoCURRENT!H39407</f>
        <v>1936758.61</v>
      </c>
      <c r="F1751" s="32">
        <f>[1]consoCURRENT!I39407</f>
        <v>594937.29</v>
      </c>
      <c r="G1751" s="32">
        <f>[1]consoCURRENT!J39407</f>
        <v>0</v>
      </c>
      <c r="H1751" s="32">
        <f>[1]consoCURRENT!K39407</f>
        <v>0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1289861.06</v>
      </c>
      <c r="O1751" s="32">
        <f>[1]consoCURRENT!R39407</f>
        <v>480243.05000000005</v>
      </c>
      <c r="P1751" s="32">
        <f>[1]consoCURRENT!S39407</f>
        <v>166654.5</v>
      </c>
      <c r="Q1751" s="32">
        <f>[1]consoCURRENT!T39407</f>
        <v>421871.9</v>
      </c>
      <c r="R1751" s="32">
        <f>[1]consoCURRENT!U39407</f>
        <v>33082.07</v>
      </c>
      <c r="S1751" s="32">
        <f>[1]consoCURRENT!V39407</f>
        <v>139983.32</v>
      </c>
      <c r="T1751" s="32">
        <f>[1]consoCURRENT!W39407</f>
        <v>0</v>
      </c>
      <c r="U1751" s="32">
        <f>[1]consoCURRENT!X39407</f>
        <v>0</v>
      </c>
      <c r="V1751" s="32">
        <f>[1]consoCURRENT!Y39407</f>
        <v>0</v>
      </c>
      <c r="W1751" s="32">
        <f>[1]consoCURRENT!Z39407</f>
        <v>0</v>
      </c>
      <c r="X1751" s="32">
        <f>[1]consoCURRENT!AA39407</f>
        <v>0</v>
      </c>
      <c r="Y1751" s="32">
        <f>[1]consoCURRENT!AB39407</f>
        <v>0</v>
      </c>
      <c r="Z1751" s="32">
        <f>SUM(M1751:Y1751)</f>
        <v>2531695.9</v>
      </c>
      <c r="AA1751" s="32">
        <f>D1751-Z1751</f>
        <v>7351534.0999999996</v>
      </c>
      <c r="AB1751" s="38">
        <f>Z1751/D1751</f>
        <v>0.25616077942130255</v>
      </c>
      <c r="AC1751" s="33"/>
    </row>
    <row r="1752" spans="1:29" s="34" customFormat="1" ht="18" customHeight="1" x14ac:dyDescent="0.2">
      <c r="A1752" s="49" t="s">
        <v>36</v>
      </c>
      <c r="B1752" s="50">
        <f>[1]consoCURRENT!E39413</f>
        <v>0</v>
      </c>
      <c r="C1752" s="50">
        <f>[1]consoCURRENT!F39413</f>
        <v>0</v>
      </c>
      <c r="D1752" s="50">
        <f>[1]consoCURRENT!G39413</f>
        <v>0</v>
      </c>
      <c r="E1752" s="50">
        <f>[1]consoCURRENT!H39413</f>
        <v>0</v>
      </c>
      <c r="F1752" s="50">
        <f>[1]consoCURRENT!I39413</f>
        <v>0</v>
      </c>
      <c r="G1752" s="50">
        <f>[1]consoCURRENT!J39413</f>
        <v>0</v>
      </c>
      <c r="H1752" s="50">
        <f>[1]consoCURRENT!K39413</f>
        <v>0</v>
      </c>
      <c r="I1752" s="50">
        <f>[1]consoCURRENT!L39413</f>
        <v>0</v>
      </c>
      <c r="J1752" s="50">
        <f>[1]consoCURRENT!M39413</f>
        <v>0</v>
      </c>
      <c r="K1752" s="50">
        <f>[1]consoCURRENT!N39413</f>
        <v>0</v>
      </c>
      <c r="L1752" s="50">
        <f>[1]consoCURRENT!O39413</f>
        <v>0</v>
      </c>
      <c r="M1752" s="50">
        <f>[1]consoCURRENT!P39413</f>
        <v>0</v>
      </c>
      <c r="N1752" s="50">
        <f>[1]consoCURRENT!Q39413</f>
        <v>0</v>
      </c>
      <c r="O1752" s="50">
        <f>[1]consoCURRENT!R39413</f>
        <v>0</v>
      </c>
      <c r="P1752" s="50">
        <f>[1]consoCURRENT!S39413</f>
        <v>0</v>
      </c>
      <c r="Q1752" s="50">
        <f>[1]consoCURRENT!T39413</f>
        <v>0</v>
      </c>
      <c r="R1752" s="50">
        <f>[1]consoCURRENT!U39413</f>
        <v>0</v>
      </c>
      <c r="S1752" s="50">
        <f>[1]consoCURRENT!V39413</f>
        <v>0</v>
      </c>
      <c r="T1752" s="50">
        <f>[1]consoCURRENT!W39413</f>
        <v>0</v>
      </c>
      <c r="U1752" s="50">
        <f>[1]consoCURRENT!X39413</f>
        <v>0</v>
      </c>
      <c r="V1752" s="50">
        <f>[1]consoCURRENT!Y39413</f>
        <v>0</v>
      </c>
      <c r="W1752" s="50">
        <f>[1]consoCURRENT!Z39413</f>
        <v>0</v>
      </c>
      <c r="X1752" s="50">
        <f>[1]consoCURRENT!AA39413</f>
        <v>0</v>
      </c>
      <c r="Y1752" s="50">
        <f>[1]consoCURRENT!AB39413</f>
        <v>0</v>
      </c>
      <c r="Z1752" s="50">
        <f>SUM(M1752:Y1752)</f>
        <v>0</v>
      </c>
      <c r="AA1752" s="50">
        <f>D1752-Z1752</f>
        <v>0</v>
      </c>
      <c r="AB1752" s="38"/>
      <c r="AC1752" s="50"/>
    </row>
    <row r="1753" spans="1:29" s="34" customFormat="1" ht="18" customHeight="1" x14ac:dyDescent="0.2">
      <c r="A1753" s="37" t="s">
        <v>37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>SUM(M1753:Y1753)</f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38</v>
      </c>
      <c r="B1754" s="40">
        <f t="shared" ref="B1754:AA1754" si="395">SUM(B1750:B1753)</f>
        <v>51008000</v>
      </c>
      <c r="C1754" s="40">
        <f t="shared" si="395"/>
        <v>-838770</v>
      </c>
      <c r="D1754" s="40">
        <f t="shared" si="395"/>
        <v>50169230</v>
      </c>
      <c r="E1754" s="40">
        <f t="shared" si="395"/>
        <v>11719609.98</v>
      </c>
      <c r="F1754" s="40">
        <f t="shared" si="395"/>
        <v>12522787.640000001</v>
      </c>
      <c r="G1754" s="40">
        <f t="shared" si="395"/>
        <v>0</v>
      </c>
      <c r="H1754" s="40">
        <f t="shared" si="395"/>
        <v>0</v>
      </c>
      <c r="I1754" s="40">
        <f t="shared" si="395"/>
        <v>0</v>
      </c>
      <c r="J1754" s="40">
        <f t="shared" si="395"/>
        <v>0</v>
      </c>
      <c r="K1754" s="40">
        <f t="shared" si="395"/>
        <v>0</v>
      </c>
      <c r="L1754" s="40">
        <f t="shared" si="395"/>
        <v>0</v>
      </c>
      <c r="M1754" s="40">
        <f t="shared" si="395"/>
        <v>0</v>
      </c>
      <c r="N1754" s="40">
        <f t="shared" si="395"/>
        <v>4200066.5600000005</v>
      </c>
      <c r="O1754" s="40">
        <f t="shared" si="395"/>
        <v>3450531.8</v>
      </c>
      <c r="P1754" s="40">
        <f t="shared" si="395"/>
        <v>4069011.6200000006</v>
      </c>
      <c r="Q1754" s="40">
        <f t="shared" si="395"/>
        <v>3406059.9499999997</v>
      </c>
      <c r="R1754" s="40">
        <f t="shared" si="395"/>
        <v>5995331.3500000006</v>
      </c>
      <c r="S1754" s="40">
        <f t="shared" si="395"/>
        <v>3121396.34</v>
      </c>
      <c r="T1754" s="40">
        <f t="shared" si="395"/>
        <v>0</v>
      </c>
      <c r="U1754" s="40">
        <f t="shared" si="395"/>
        <v>0</v>
      </c>
      <c r="V1754" s="40">
        <f t="shared" si="395"/>
        <v>0</v>
      </c>
      <c r="W1754" s="40">
        <f t="shared" si="395"/>
        <v>0</v>
      </c>
      <c r="X1754" s="40">
        <f t="shared" si="395"/>
        <v>0</v>
      </c>
      <c r="Y1754" s="40">
        <f t="shared" si="395"/>
        <v>0</v>
      </c>
      <c r="Z1754" s="40">
        <f t="shared" si="395"/>
        <v>24242397.620000001</v>
      </c>
      <c r="AA1754" s="40">
        <f t="shared" si="395"/>
        <v>25926832.379999995</v>
      </c>
      <c r="AB1754" s="41">
        <f>Z1754/D1754</f>
        <v>0.48321247146906582</v>
      </c>
      <c r="AC1754" s="33"/>
    </row>
    <row r="1755" spans="1:29" s="34" customFormat="1" ht="14.45" customHeight="1" x14ac:dyDescent="0.25">
      <c r="A1755" s="42" t="s">
        <v>39</v>
      </c>
      <c r="B1755" s="32">
        <f>[1]consoCURRENT!E39446</f>
        <v>3380000</v>
      </c>
      <c r="C1755" s="32">
        <f>[1]consoCURRENT!F39446</f>
        <v>-2535000</v>
      </c>
      <c r="D1755" s="32">
        <f>[1]consoCURRENT!G39446</f>
        <v>845000</v>
      </c>
      <c r="E1755" s="32">
        <f>[1]consoCURRENT!H39446</f>
        <v>911457.05</v>
      </c>
      <c r="F1755" s="32">
        <f>[1]consoCURRENT!I39446</f>
        <v>321162.92</v>
      </c>
      <c r="G1755" s="32">
        <f>[1]consoCURRENT!J39446</f>
        <v>0</v>
      </c>
      <c r="H1755" s="32">
        <f>[1]consoCURRENT!K39446</f>
        <v>0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307270.68</v>
      </c>
      <c r="O1755" s="32">
        <f>[1]consoCURRENT!R39446</f>
        <v>295553.45</v>
      </c>
      <c r="P1755" s="32">
        <f>[1]consoCURRENT!S39446</f>
        <v>308632.92</v>
      </c>
      <c r="Q1755" s="32">
        <f>[1]consoCURRENT!T39446</f>
        <v>0</v>
      </c>
      <c r="R1755" s="32">
        <f>[1]consoCURRENT!U39446</f>
        <v>321162.92</v>
      </c>
      <c r="S1755" s="32">
        <f>[1]consoCURRENT!V39446</f>
        <v>0</v>
      </c>
      <c r="T1755" s="32">
        <f>[1]consoCURRENT!W39446</f>
        <v>0</v>
      </c>
      <c r="U1755" s="32">
        <f>[1]consoCURRENT!X39446</f>
        <v>0</v>
      </c>
      <c r="V1755" s="32">
        <f>[1]consoCURRENT!Y39446</f>
        <v>0</v>
      </c>
      <c r="W1755" s="32">
        <f>[1]consoCURRENT!Z39446</f>
        <v>0</v>
      </c>
      <c r="X1755" s="32">
        <f>[1]consoCURRENT!AA39446</f>
        <v>0</v>
      </c>
      <c r="Y1755" s="32">
        <f>[1]consoCURRENT!AB39446</f>
        <v>0</v>
      </c>
      <c r="Z1755" s="32">
        <f>SUM(M1755:Y1755)</f>
        <v>1232619.97</v>
      </c>
      <c r="AA1755" s="32">
        <f>D1755-Z1755</f>
        <v>-387619.97</v>
      </c>
      <c r="AB1755" s="38">
        <f>Z1755/D1755</f>
        <v>1.4587218579881656</v>
      </c>
      <c r="AC1755" s="33"/>
    </row>
    <row r="1756" spans="1:29" s="34" customFormat="1" ht="18" customHeight="1" x14ac:dyDescent="0.25">
      <c r="A1756" s="39" t="s">
        <v>40</v>
      </c>
      <c r="B1756" s="40">
        <f t="shared" ref="B1756:AA1756" si="396">B1755+B1754</f>
        <v>54388000</v>
      </c>
      <c r="C1756" s="40">
        <f t="shared" si="396"/>
        <v>-3373770</v>
      </c>
      <c r="D1756" s="40">
        <f t="shared" si="396"/>
        <v>51014230</v>
      </c>
      <c r="E1756" s="40">
        <f t="shared" si="396"/>
        <v>12631067.030000001</v>
      </c>
      <c r="F1756" s="40">
        <f t="shared" si="396"/>
        <v>12843950.560000001</v>
      </c>
      <c r="G1756" s="40">
        <f t="shared" si="396"/>
        <v>0</v>
      </c>
      <c r="H1756" s="40">
        <f t="shared" si="396"/>
        <v>0</v>
      </c>
      <c r="I1756" s="40">
        <f t="shared" si="396"/>
        <v>0</v>
      </c>
      <c r="J1756" s="40">
        <f t="shared" si="396"/>
        <v>0</v>
      </c>
      <c r="K1756" s="40">
        <f t="shared" si="396"/>
        <v>0</v>
      </c>
      <c r="L1756" s="40">
        <f t="shared" si="396"/>
        <v>0</v>
      </c>
      <c r="M1756" s="40">
        <f t="shared" si="396"/>
        <v>0</v>
      </c>
      <c r="N1756" s="40">
        <f t="shared" si="396"/>
        <v>4507337.24</v>
      </c>
      <c r="O1756" s="40">
        <f t="shared" si="396"/>
        <v>3746085.25</v>
      </c>
      <c r="P1756" s="40">
        <f t="shared" si="396"/>
        <v>4377644.540000001</v>
      </c>
      <c r="Q1756" s="40">
        <f t="shared" si="396"/>
        <v>3406059.9499999997</v>
      </c>
      <c r="R1756" s="40">
        <f t="shared" si="396"/>
        <v>6316494.2700000005</v>
      </c>
      <c r="S1756" s="40">
        <f t="shared" si="396"/>
        <v>3121396.34</v>
      </c>
      <c r="T1756" s="40">
        <f t="shared" si="396"/>
        <v>0</v>
      </c>
      <c r="U1756" s="40">
        <f t="shared" si="396"/>
        <v>0</v>
      </c>
      <c r="V1756" s="40">
        <f t="shared" si="396"/>
        <v>0</v>
      </c>
      <c r="W1756" s="40">
        <f t="shared" si="396"/>
        <v>0</v>
      </c>
      <c r="X1756" s="40">
        <f t="shared" si="396"/>
        <v>0</v>
      </c>
      <c r="Y1756" s="40">
        <f t="shared" si="396"/>
        <v>0</v>
      </c>
      <c r="Z1756" s="40">
        <f t="shared" si="396"/>
        <v>25475017.59</v>
      </c>
      <c r="AA1756" s="40">
        <f t="shared" si="396"/>
        <v>25539212.409999996</v>
      </c>
      <c r="AB1756" s="41">
        <f>Z1756/D1756</f>
        <v>0.49937081457467847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7" t="s">
        <v>46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34</v>
      </c>
      <c r="B1760" s="32">
        <f>[1]consoCURRENT!E39507</f>
        <v>60750000</v>
      </c>
      <c r="C1760" s="32">
        <f>[1]consoCURRENT!F39507</f>
        <v>4.3655745685100555E-11</v>
      </c>
      <c r="D1760" s="32">
        <f>[1]consoCURRENT!G39507</f>
        <v>60750000</v>
      </c>
      <c r="E1760" s="32">
        <f>[1]consoCURRENT!H39507</f>
        <v>12966362.850000001</v>
      </c>
      <c r="F1760" s="32">
        <f>[1]consoCURRENT!I39507</f>
        <v>15999815.239999998</v>
      </c>
      <c r="G1760" s="32">
        <f>[1]consoCURRENT!J39507</f>
        <v>0</v>
      </c>
      <c r="H1760" s="32">
        <f>[1]consoCURRENT!K39507</f>
        <v>0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3810579.44</v>
      </c>
      <c r="O1760" s="32">
        <f>[1]consoCURRENT!R39507</f>
        <v>4064276.56</v>
      </c>
      <c r="P1760" s="32">
        <f>[1]consoCURRENT!S39507</f>
        <v>5091506.8500000006</v>
      </c>
      <c r="Q1760" s="32">
        <f>[1]consoCURRENT!T39507</f>
        <v>4149322.169999999</v>
      </c>
      <c r="R1760" s="32">
        <f>[1]consoCURRENT!U39507</f>
        <v>7539098.7400000002</v>
      </c>
      <c r="S1760" s="32">
        <f>[1]consoCURRENT!V39507</f>
        <v>4311394.33</v>
      </c>
      <c r="T1760" s="32">
        <f>[1]consoCURRENT!W39507</f>
        <v>0</v>
      </c>
      <c r="U1760" s="32">
        <f>[1]consoCURRENT!X39507</f>
        <v>0</v>
      </c>
      <c r="V1760" s="32">
        <f>[1]consoCURRENT!Y39507</f>
        <v>0</v>
      </c>
      <c r="W1760" s="32">
        <f>[1]consoCURRENT!Z39507</f>
        <v>0</v>
      </c>
      <c r="X1760" s="32">
        <f>[1]consoCURRENT!AA39507</f>
        <v>0</v>
      </c>
      <c r="Y1760" s="32">
        <f>[1]consoCURRENT!AB39507</f>
        <v>0</v>
      </c>
      <c r="Z1760" s="32">
        <f>SUM(M1760:Y1760)</f>
        <v>28966178.089999996</v>
      </c>
      <c r="AA1760" s="32">
        <f>D1760-Z1760</f>
        <v>31783821.910000004</v>
      </c>
      <c r="AB1760" s="38">
        <f>Z1760/D1760</f>
        <v>0.4768095158847736</v>
      </c>
      <c r="AC1760" s="33"/>
    </row>
    <row r="1761" spans="1:29" s="34" customFormat="1" ht="18" customHeight="1" x14ac:dyDescent="0.2">
      <c r="A1761" s="37" t="s">
        <v>35</v>
      </c>
      <c r="B1761" s="32">
        <f>[1]consoCURRENT!E39620</f>
        <v>13012000</v>
      </c>
      <c r="C1761" s="32">
        <f>[1]consoCURRENT!F39620</f>
        <v>-481754</v>
      </c>
      <c r="D1761" s="32">
        <f>[1]consoCURRENT!G39620</f>
        <v>12530246</v>
      </c>
      <c r="E1761" s="32">
        <f>[1]consoCURRENT!H39620</f>
        <v>975974.22</v>
      </c>
      <c r="F1761" s="32">
        <f>[1]consoCURRENT!I39620</f>
        <v>310791.90000000002</v>
      </c>
      <c r="G1761" s="32">
        <f>[1]consoCURRENT!J39620</f>
        <v>0</v>
      </c>
      <c r="H1761" s="32">
        <f>[1]consoCURRENT!K39620</f>
        <v>0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21230.54</v>
      </c>
      <c r="O1761" s="32">
        <f>[1]consoCURRENT!R39620</f>
        <v>153268.68</v>
      </c>
      <c r="P1761" s="32">
        <f>[1]consoCURRENT!S39620</f>
        <v>801475</v>
      </c>
      <c r="Q1761" s="32">
        <f>[1]consoCURRENT!T39620</f>
        <v>143315.4</v>
      </c>
      <c r="R1761" s="32">
        <f>[1]consoCURRENT!U39620</f>
        <v>51155.5</v>
      </c>
      <c r="S1761" s="32">
        <f>[1]consoCURRENT!V39620</f>
        <v>116321</v>
      </c>
      <c r="T1761" s="32">
        <f>[1]consoCURRENT!W39620</f>
        <v>0</v>
      </c>
      <c r="U1761" s="32">
        <f>[1]consoCURRENT!X39620</f>
        <v>0</v>
      </c>
      <c r="V1761" s="32">
        <f>[1]consoCURRENT!Y39620</f>
        <v>0</v>
      </c>
      <c r="W1761" s="32">
        <f>[1]consoCURRENT!Z39620</f>
        <v>0</v>
      </c>
      <c r="X1761" s="32">
        <f>[1]consoCURRENT!AA39620</f>
        <v>0</v>
      </c>
      <c r="Y1761" s="32">
        <f>[1]consoCURRENT!AB39620</f>
        <v>0</v>
      </c>
      <c r="Z1761" s="32">
        <f>SUM(M1761:Y1761)</f>
        <v>1286766.1199999999</v>
      </c>
      <c r="AA1761" s="32">
        <f>D1761-Z1761</f>
        <v>11243479.880000001</v>
      </c>
      <c r="AB1761" s="38">
        <f>Z1761/D1761</f>
        <v>0.10269280587148887</v>
      </c>
      <c r="AC1761" s="33"/>
    </row>
    <row r="1762" spans="1:29" s="34" customFormat="1" ht="18" customHeight="1" x14ac:dyDescent="0.2">
      <c r="A1762" s="37" t="s">
        <v>36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>SUM(M1762:Y1762)</f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37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>SUM(M1763:Y1763)</f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38</v>
      </c>
      <c r="B1764" s="40">
        <f t="shared" ref="B1764:AA1764" si="397">SUM(B1760:B1763)</f>
        <v>73762000</v>
      </c>
      <c r="C1764" s="40">
        <f t="shared" si="397"/>
        <v>-481753.99999999994</v>
      </c>
      <c r="D1764" s="40">
        <f t="shared" si="397"/>
        <v>73280246</v>
      </c>
      <c r="E1764" s="40">
        <f t="shared" si="397"/>
        <v>13942337.070000002</v>
      </c>
      <c r="F1764" s="40">
        <f t="shared" si="397"/>
        <v>16310607.139999999</v>
      </c>
      <c r="G1764" s="40">
        <f t="shared" si="397"/>
        <v>0</v>
      </c>
      <c r="H1764" s="40">
        <f t="shared" si="397"/>
        <v>0</v>
      </c>
      <c r="I1764" s="40">
        <f t="shared" si="397"/>
        <v>0</v>
      </c>
      <c r="J1764" s="40">
        <f t="shared" si="397"/>
        <v>0</v>
      </c>
      <c r="K1764" s="40">
        <f t="shared" si="397"/>
        <v>0</v>
      </c>
      <c r="L1764" s="40">
        <f t="shared" si="397"/>
        <v>0</v>
      </c>
      <c r="M1764" s="40">
        <f t="shared" si="397"/>
        <v>0</v>
      </c>
      <c r="N1764" s="40">
        <f t="shared" si="397"/>
        <v>3831809.98</v>
      </c>
      <c r="O1764" s="40">
        <f t="shared" si="397"/>
        <v>4217545.24</v>
      </c>
      <c r="P1764" s="40">
        <f t="shared" si="397"/>
        <v>5892981.8500000006</v>
      </c>
      <c r="Q1764" s="40">
        <f t="shared" si="397"/>
        <v>4292637.5699999994</v>
      </c>
      <c r="R1764" s="40">
        <f t="shared" si="397"/>
        <v>7590254.2400000002</v>
      </c>
      <c r="S1764" s="40">
        <f t="shared" si="397"/>
        <v>4427715.33</v>
      </c>
      <c r="T1764" s="40">
        <f t="shared" si="397"/>
        <v>0</v>
      </c>
      <c r="U1764" s="40">
        <f t="shared" si="397"/>
        <v>0</v>
      </c>
      <c r="V1764" s="40">
        <f t="shared" si="397"/>
        <v>0</v>
      </c>
      <c r="W1764" s="40">
        <f t="shared" si="397"/>
        <v>0</v>
      </c>
      <c r="X1764" s="40">
        <f t="shared" si="397"/>
        <v>0</v>
      </c>
      <c r="Y1764" s="40">
        <f t="shared" si="397"/>
        <v>0</v>
      </c>
      <c r="Z1764" s="40">
        <f t="shared" si="397"/>
        <v>30252944.209999997</v>
      </c>
      <c r="AA1764" s="40">
        <f t="shared" si="397"/>
        <v>43027301.790000007</v>
      </c>
      <c r="AB1764" s="41">
        <f>Z1764/D1764</f>
        <v>0.41283900998367279</v>
      </c>
      <c r="AC1764" s="33"/>
    </row>
    <row r="1765" spans="1:29" s="34" customFormat="1" ht="18" customHeight="1" x14ac:dyDescent="0.25">
      <c r="A1765" s="42" t="s">
        <v>39</v>
      </c>
      <c r="B1765" s="32">
        <f>[1]consoCURRENT!E39659</f>
        <v>5021000</v>
      </c>
      <c r="C1765" s="32">
        <f>[1]consoCURRENT!F39659</f>
        <v>-3765750</v>
      </c>
      <c r="D1765" s="32">
        <f>[1]consoCURRENT!G39659</f>
        <v>1255250</v>
      </c>
      <c r="E1765" s="32">
        <f>[1]consoCURRENT!H39659</f>
        <v>1284970.8</v>
      </c>
      <c r="F1765" s="32">
        <f>[1]consoCURRENT!I39659</f>
        <v>455873.83999999973</v>
      </c>
      <c r="G1765" s="32">
        <f>[1]consoCURRENT!J39659</f>
        <v>0</v>
      </c>
      <c r="H1765" s="32">
        <f>[1]consoCURRENT!K39659</f>
        <v>0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0</v>
      </c>
      <c r="O1765" s="32">
        <f>[1]consoCURRENT!R39659</f>
        <v>0</v>
      </c>
      <c r="P1765" s="32">
        <f>[1]consoCURRENT!S39659</f>
        <v>1284970.8</v>
      </c>
      <c r="Q1765" s="32">
        <f>[1]consoCURRENT!T39659</f>
        <v>454693.1</v>
      </c>
      <c r="R1765" s="32">
        <f>[1]consoCURRENT!U39659</f>
        <v>0</v>
      </c>
      <c r="S1765" s="32">
        <f>[1]consoCURRENT!V39659</f>
        <v>1180.7399999997499</v>
      </c>
      <c r="T1765" s="32">
        <f>[1]consoCURRENT!W39659</f>
        <v>0</v>
      </c>
      <c r="U1765" s="32">
        <f>[1]consoCURRENT!X39659</f>
        <v>0</v>
      </c>
      <c r="V1765" s="32">
        <f>[1]consoCURRENT!Y39659</f>
        <v>0</v>
      </c>
      <c r="W1765" s="32">
        <f>[1]consoCURRENT!Z39659</f>
        <v>0</v>
      </c>
      <c r="X1765" s="32">
        <f>[1]consoCURRENT!AA39659</f>
        <v>0</v>
      </c>
      <c r="Y1765" s="32">
        <f>[1]consoCURRENT!AB39659</f>
        <v>0</v>
      </c>
      <c r="Z1765" s="32">
        <f>SUM(M1765:Y1765)</f>
        <v>1740844.6399999997</v>
      </c>
      <c r="AA1765" s="32">
        <f>D1765-Z1765</f>
        <v>-485594.63999999966</v>
      </c>
      <c r="AB1765" s="38">
        <f>Z1765/D1765</f>
        <v>1.386850938060147</v>
      </c>
      <c r="AC1765" s="33"/>
    </row>
    <row r="1766" spans="1:29" s="34" customFormat="1" ht="18" customHeight="1" x14ac:dyDescent="0.25">
      <c r="A1766" s="39" t="s">
        <v>40</v>
      </c>
      <c r="B1766" s="40">
        <f t="shared" ref="B1766:AA1766" si="398">B1765+B1764</f>
        <v>78783000</v>
      </c>
      <c r="C1766" s="40">
        <f t="shared" si="398"/>
        <v>-4247504</v>
      </c>
      <c r="D1766" s="40">
        <f t="shared" si="398"/>
        <v>74535496</v>
      </c>
      <c r="E1766" s="40">
        <f t="shared" si="398"/>
        <v>15227307.870000003</v>
      </c>
      <c r="F1766" s="40">
        <f t="shared" si="398"/>
        <v>16766480.979999999</v>
      </c>
      <c r="G1766" s="40">
        <f t="shared" si="398"/>
        <v>0</v>
      </c>
      <c r="H1766" s="40">
        <f t="shared" si="398"/>
        <v>0</v>
      </c>
      <c r="I1766" s="40">
        <f t="shared" si="398"/>
        <v>0</v>
      </c>
      <c r="J1766" s="40">
        <f t="shared" si="398"/>
        <v>0</v>
      </c>
      <c r="K1766" s="40">
        <f t="shared" si="398"/>
        <v>0</v>
      </c>
      <c r="L1766" s="40">
        <f t="shared" si="398"/>
        <v>0</v>
      </c>
      <c r="M1766" s="40">
        <f t="shared" si="398"/>
        <v>0</v>
      </c>
      <c r="N1766" s="40">
        <f t="shared" si="398"/>
        <v>3831809.98</v>
      </c>
      <c r="O1766" s="40">
        <f t="shared" si="398"/>
        <v>4217545.24</v>
      </c>
      <c r="P1766" s="40">
        <f t="shared" si="398"/>
        <v>7177952.6500000004</v>
      </c>
      <c r="Q1766" s="40">
        <f t="shared" si="398"/>
        <v>4747330.669999999</v>
      </c>
      <c r="R1766" s="40">
        <f t="shared" si="398"/>
        <v>7590254.2400000002</v>
      </c>
      <c r="S1766" s="40">
        <f t="shared" si="398"/>
        <v>4428896.0699999994</v>
      </c>
      <c r="T1766" s="40">
        <f t="shared" si="398"/>
        <v>0</v>
      </c>
      <c r="U1766" s="40">
        <f t="shared" si="398"/>
        <v>0</v>
      </c>
      <c r="V1766" s="40">
        <f t="shared" si="398"/>
        <v>0</v>
      </c>
      <c r="W1766" s="40">
        <f t="shared" si="398"/>
        <v>0</v>
      </c>
      <c r="X1766" s="40">
        <f t="shared" si="398"/>
        <v>0</v>
      </c>
      <c r="Y1766" s="40">
        <f t="shared" si="398"/>
        <v>0</v>
      </c>
      <c r="Z1766" s="40">
        <f t="shared" si="398"/>
        <v>31993788.849999998</v>
      </c>
      <c r="AA1766" s="40">
        <f t="shared" si="398"/>
        <v>42541707.150000006</v>
      </c>
      <c r="AB1766" s="41">
        <f>Z1766/D1766</f>
        <v>0.42924231496359799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7" t="s">
        <v>47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34</v>
      </c>
      <c r="B1770" s="32">
        <f>[1]consoCURRENT!E39720</f>
        <v>54018000</v>
      </c>
      <c r="C1770" s="32">
        <f>[1]consoCURRENT!F39720</f>
        <v>-1.1641532182693481E-10</v>
      </c>
      <c r="D1770" s="32">
        <f>[1]consoCURRENT!G39720</f>
        <v>54018000</v>
      </c>
      <c r="E1770" s="32">
        <f>[1]consoCURRENT!H39720</f>
        <v>11776847.190000001</v>
      </c>
      <c r="F1770" s="32">
        <f>[1]consoCURRENT!I39720</f>
        <v>14347386.609999999</v>
      </c>
      <c r="G1770" s="32">
        <f>[1]consoCURRENT!J39720</f>
        <v>0</v>
      </c>
      <c r="H1770" s="32">
        <f>[1]consoCURRENT!K39720</f>
        <v>0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3500014.41</v>
      </c>
      <c r="O1770" s="32">
        <f>[1]consoCURRENT!R39720</f>
        <v>3497420.75</v>
      </c>
      <c r="P1770" s="32">
        <f>[1]consoCURRENT!S39720</f>
        <v>4779412.03</v>
      </c>
      <c r="Q1770" s="32">
        <f>[1]consoCURRENT!T39720</f>
        <v>3674565.85</v>
      </c>
      <c r="R1770" s="32">
        <f>[1]consoCURRENT!U39720</f>
        <v>5257359.3499999996</v>
      </c>
      <c r="S1770" s="32">
        <f>[1]consoCURRENT!V39720</f>
        <v>5415461.4099999992</v>
      </c>
      <c r="T1770" s="32">
        <f>[1]consoCURRENT!W39720</f>
        <v>0</v>
      </c>
      <c r="U1770" s="32">
        <f>[1]consoCURRENT!X39720</f>
        <v>0</v>
      </c>
      <c r="V1770" s="32">
        <f>[1]consoCURRENT!Y39720</f>
        <v>0</v>
      </c>
      <c r="W1770" s="32">
        <f>[1]consoCURRENT!Z39720</f>
        <v>0</v>
      </c>
      <c r="X1770" s="32">
        <f>[1]consoCURRENT!AA39720</f>
        <v>0</v>
      </c>
      <c r="Y1770" s="32">
        <f>[1]consoCURRENT!AB39720</f>
        <v>0</v>
      </c>
      <c r="Z1770" s="32">
        <f>SUM(M1770:Y1770)</f>
        <v>26124233.800000001</v>
      </c>
      <c r="AA1770" s="32">
        <f>D1770-Z1770</f>
        <v>27893766.199999999</v>
      </c>
      <c r="AB1770" s="38">
        <f>Z1770/D1770</f>
        <v>0.48362090044059391</v>
      </c>
      <c r="AC1770" s="33"/>
    </row>
    <row r="1771" spans="1:29" s="34" customFormat="1" ht="18" customHeight="1" x14ac:dyDescent="0.2">
      <c r="A1771" s="37" t="s">
        <v>35</v>
      </c>
      <c r="B1771" s="32">
        <f>[1]consoCURRENT!E39833</f>
        <v>8142000</v>
      </c>
      <c r="C1771" s="32">
        <f>[1]consoCURRENT!F39833</f>
        <v>-567289</v>
      </c>
      <c r="D1771" s="32">
        <f>[1]consoCURRENT!G39833</f>
        <v>7574711</v>
      </c>
      <c r="E1771" s="32">
        <f>[1]consoCURRENT!H39833</f>
        <v>540603.52</v>
      </c>
      <c r="F1771" s="32">
        <f>[1]consoCURRENT!I39833</f>
        <v>433035.81</v>
      </c>
      <c r="G1771" s="32">
        <f>[1]consoCURRENT!J39833</f>
        <v>0</v>
      </c>
      <c r="H1771" s="32">
        <f>[1]consoCURRENT!K39833</f>
        <v>0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42023.770000000004</v>
      </c>
      <c r="O1771" s="32">
        <f>[1]consoCURRENT!R39833</f>
        <v>321326.49</v>
      </c>
      <c r="P1771" s="32">
        <f>[1]consoCURRENT!S39833</f>
        <v>177253.25999999998</v>
      </c>
      <c r="Q1771" s="32">
        <f>[1]consoCURRENT!T39833</f>
        <v>197212</v>
      </c>
      <c r="R1771" s="32">
        <f>[1]consoCURRENT!U39833</f>
        <v>145047.26</v>
      </c>
      <c r="S1771" s="32">
        <f>[1]consoCURRENT!V39833</f>
        <v>90776.55</v>
      </c>
      <c r="T1771" s="32">
        <f>[1]consoCURRENT!W39833</f>
        <v>0</v>
      </c>
      <c r="U1771" s="32">
        <f>[1]consoCURRENT!X39833</f>
        <v>0</v>
      </c>
      <c r="V1771" s="32">
        <f>[1]consoCURRENT!Y39833</f>
        <v>0</v>
      </c>
      <c r="W1771" s="32">
        <f>[1]consoCURRENT!Z39833</f>
        <v>0</v>
      </c>
      <c r="X1771" s="32">
        <f>[1]consoCURRENT!AA39833</f>
        <v>0</v>
      </c>
      <c r="Y1771" s="32">
        <f>[1]consoCURRENT!AB39833</f>
        <v>0</v>
      </c>
      <c r="Z1771" s="32">
        <f>SUM(M1771:Y1771)</f>
        <v>973639.33000000007</v>
      </c>
      <c r="AA1771" s="32">
        <f>D1771-Z1771</f>
        <v>6601071.6699999999</v>
      </c>
      <c r="AB1771" s="38">
        <f>Z1771/D1771</f>
        <v>0.12853814884818709</v>
      </c>
      <c r="AC1771" s="33"/>
    </row>
    <row r="1772" spans="1:29" s="34" customFormat="1" ht="18" customHeight="1" x14ac:dyDescent="0.2">
      <c r="A1772" s="37" t="s">
        <v>36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>SUM(M1772:Y1772)</f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37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>SUM(M1773:Y1773)</f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38</v>
      </c>
      <c r="B1774" s="40">
        <f t="shared" ref="B1774:AA1774" si="399">SUM(B1770:B1773)</f>
        <v>62160000</v>
      </c>
      <c r="C1774" s="40">
        <f t="shared" si="399"/>
        <v>-567289.00000000012</v>
      </c>
      <c r="D1774" s="40">
        <f t="shared" si="399"/>
        <v>61592711</v>
      </c>
      <c r="E1774" s="40">
        <f t="shared" si="399"/>
        <v>12317450.710000001</v>
      </c>
      <c r="F1774" s="40">
        <f t="shared" si="399"/>
        <v>14780422.42</v>
      </c>
      <c r="G1774" s="40">
        <f t="shared" si="399"/>
        <v>0</v>
      </c>
      <c r="H1774" s="40">
        <f t="shared" si="399"/>
        <v>0</v>
      </c>
      <c r="I1774" s="40">
        <f t="shared" si="399"/>
        <v>0</v>
      </c>
      <c r="J1774" s="40">
        <f t="shared" si="399"/>
        <v>0</v>
      </c>
      <c r="K1774" s="40">
        <f t="shared" si="399"/>
        <v>0</v>
      </c>
      <c r="L1774" s="40">
        <f t="shared" si="399"/>
        <v>0</v>
      </c>
      <c r="M1774" s="40">
        <f t="shared" si="399"/>
        <v>0</v>
      </c>
      <c r="N1774" s="40">
        <f t="shared" si="399"/>
        <v>3542038.18</v>
      </c>
      <c r="O1774" s="40">
        <f t="shared" si="399"/>
        <v>3818747.24</v>
      </c>
      <c r="P1774" s="40">
        <f t="shared" si="399"/>
        <v>4956665.29</v>
      </c>
      <c r="Q1774" s="40">
        <f t="shared" si="399"/>
        <v>3871777.85</v>
      </c>
      <c r="R1774" s="40">
        <f t="shared" si="399"/>
        <v>5402406.6099999994</v>
      </c>
      <c r="S1774" s="40">
        <f t="shared" si="399"/>
        <v>5506237.959999999</v>
      </c>
      <c r="T1774" s="40">
        <f t="shared" si="399"/>
        <v>0</v>
      </c>
      <c r="U1774" s="40">
        <f t="shared" si="399"/>
        <v>0</v>
      </c>
      <c r="V1774" s="40">
        <f t="shared" si="399"/>
        <v>0</v>
      </c>
      <c r="W1774" s="40">
        <f t="shared" si="399"/>
        <v>0</v>
      </c>
      <c r="X1774" s="40">
        <f t="shared" si="399"/>
        <v>0</v>
      </c>
      <c r="Y1774" s="40">
        <f t="shared" si="399"/>
        <v>0</v>
      </c>
      <c r="Z1774" s="40">
        <f t="shared" si="399"/>
        <v>27097873.130000003</v>
      </c>
      <c r="AA1774" s="40">
        <f t="shared" si="399"/>
        <v>34494837.869999997</v>
      </c>
      <c r="AB1774" s="41">
        <f>Z1774/D1774</f>
        <v>0.43995259650123214</v>
      </c>
      <c r="AC1774" s="33"/>
    </row>
    <row r="1775" spans="1:29" s="34" customFormat="1" ht="18" customHeight="1" x14ac:dyDescent="0.25">
      <c r="A1775" s="42" t="s">
        <v>39</v>
      </c>
      <c r="B1775" s="32">
        <f>[1]consoCURRENT!E39872</f>
        <v>4538000</v>
      </c>
      <c r="C1775" s="32">
        <f>[1]consoCURRENT!F39872</f>
        <v>-3403500</v>
      </c>
      <c r="D1775" s="32">
        <f>[1]consoCURRENT!G39872</f>
        <v>1134500</v>
      </c>
      <c r="E1775" s="32">
        <f>[1]consoCURRENT!H39872</f>
        <v>1184716.7</v>
      </c>
      <c r="F1775" s="32">
        <f>[1]consoCURRENT!I39872</f>
        <v>394355.44</v>
      </c>
      <c r="G1775" s="32">
        <f>[1]consoCURRENT!J39872</f>
        <v>0</v>
      </c>
      <c r="H1775" s="32">
        <f>[1]consoCURRENT!K39872</f>
        <v>0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379906.68</v>
      </c>
      <c r="O1775" s="32">
        <f>[1]consoCURRENT!R39872</f>
        <v>379906.68</v>
      </c>
      <c r="P1775" s="32">
        <f>[1]consoCURRENT!S39872</f>
        <v>424903.34</v>
      </c>
      <c r="Q1775" s="32">
        <f>[1]consoCURRENT!T39872</f>
        <v>481.67</v>
      </c>
      <c r="R1775" s="32">
        <f>[1]consoCURRENT!U39872</f>
        <v>393873.77</v>
      </c>
      <c r="S1775" s="32">
        <f>[1]consoCURRENT!V39872</f>
        <v>0</v>
      </c>
      <c r="T1775" s="32">
        <f>[1]consoCURRENT!W39872</f>
        <v>0</v>
      </c>
      <c r="U1775" s="32">
        <f>[1]consoCURRENT!X39872</f>
        <v>0</v>
      </c>
      <c r="V1775" s="32">
        <f>[1]consoCURRENT!Y39872</f>
        <v>0</v>
      </c>
      <c r="W1775" s="32">
        <f>[1]consoCURRENT!Z39872</f>
        <v>0</v>
      </c>
      <c r="X1775" s="32">
        <f>[1]consoCURRENT!AA39872</f>
        <v>0</v>
      </c>
      <c r="Y1775" s="32">
        <f>[1]consoCURRENT!AB39872</f>
        <v>0</v>
      </c>
      <c r="Z1775" s="32">
        <f>SUM(M1775:Y1775)</f>
        <v>1579072.14</v>
      </c>
      <c r="AA1775" s="32">
        <f>D1775-Z1775</f>
        <v>-444572.1399999999</v>
      </c>
      <c r="AB1775" s="38">
        <f>Z1775/D1775</f>
        <v>1.3918661436756279</v>
      </c>
      <c r="AC1775" s="33"/>
    </row>
    <row r="1776" spans="1:29" s="34" customFormat="1" ht="18" customHeight="1" x14ac:dyDescent="0.25">
      <c r="A1776" s="39" t="s">
        <v>40</v>
      </c>
      <c r="B1776" s="40">
        <f t="shared" ref="B1776:AA1776" si="400">B1775+B1774</f>
        <v>66698000</v>
      </c>
      <c r="C1776" s="40">
        <f t="shared" si="400"/>
        <v>-3970789</v>
      </c>
      <c r="D1776" s="40">
        <f t="shared" si="400"/>
        <v>62727211</v>
      </c>
      <c r="E1776" s="40">
        <f t="shared" si="400"/>
        <v>13502167.41</v>
      </c>
      <c r="F1776" s="40">
        <f t="shared" si="400"/>
        <v>15174777.859999999</v>
      </c>
      <c r="G1776" s="40">
        <f t="shared" si="400"/>
        <v>0</v>
      </c>
      <c r="H1776" s="40">
        <f t="shared" si="400"/>
        <v>0</v>
      </c>
      <c r="I1776" s="40">
        <f t="shared" si="400"/>
        <v>0</v>
      </c>
      <c r="J1776" s="40">
        <f t="shared" si="400"/>
        <v>0</v>
      </c>
      <c r="K1776" s="40">
        <f t="shared" si="400"/>
        <v>0</v>
      </c>
      <c r="L1776" s="40">
        <f t="shared" si="400"/>
        <v>0</v>
      </c>
      <c r="M1776" s="40">
        <f t="shared" si="400"/>
        <v>0</v>
      </c>
      <c r="N1776" s="40">
        <f t="shared" si="400"/>
        <v>3921944.8600000003</v>
      </c>
      <c r="O1776" s="40">
        <f t="shared" si="400"/>
        <v>4198653.92</v>
      </c>
      <c r="P1776" s="40">
        <f t="shared" si="400"/>
        <v>5381568.6299999999</v>
      </c>
      <c r="Q1776" s="40">
        <f t="shared" si="400"/>
        <v>3872259.52</v>
      </c>
      <c r="R1776" s="40">
        <f t="shared" si="400"/>
        <v>5796280.379999999</v>
      </c>
      <c r="S1776" s="40">
        <f t="shared" si="400"/>
        <v>5506237.959999999</v>
      </c>
      <c r="T1776" s="40">
        <f t="shared" si="400"/>
        <v>0</v>
      </c>
      <c r="U1776" s="40">
        <f t="shared" si="400"/>
        <v>0</v>
      </c>
      <c r="V1776" s="40">
        <f t="shared" si="400"/>
        <v>0</v>
      </c>
      <c r="W1776" s="40">
        <f t="shared" si="400"/>
        <v>0</v>
      </c>
      <c r="X1776" s="40">
        <f t="shared" si="400"/>
        <v>0</v>
      </c>
      <c r="Y1776" s="40">
        <f t="shared" si="400"/>
        <v>0</v>
      </c>
      <c r="Z1776" s="40">
        <f t="shared" si="400"/>
        <v>28676945.270000003</v>
      </c>
      <c r="AA1776" s="40">
        <f t="shared" si="400"/>
        <v>34050265.729999997</v>
      </c>
      <c r="AB1776" s="41">
        <f>Z1776/D1776</f>
        <v>0.45716914259108382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7" t="s">
        <v>48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34</v>
      </c>
      <c r="B1780" s="32">
        <f>[1]consoCURRENT!E39933</f>
        <v>45346000</v>
      </c>
      <c r="C1780" s="32">
        <f>[1]consoCURRENT!F39933</f>
        <v>0</v>
      </c>
      <c r="D1780" s="32">
        <f>[1]consoCURRENT!G39933</f>
        <v>45346000</v>
      </c>
      <c r="E1780" s="32">
        <f>[1]consoCURRENT!H39933</f>
        <v>9852334.3099999987</v>
      </c>
      <c r="F1780" s="32">
        <f>[1]consoCURRENT!I39933</f>
        <v>12780506.99</v>
      </c>
      <c r="G1780" s="32">
        <f>[1]consoCURRENT!J39933</f>
        <v>0</v>
      </c>
      <c r="H1780" s="32">
        <f>[1]consoCURRENT!K39933</f>
        <v>0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2934859.19</v>
      </c>
      <c r="O1780" s="32">
        <f>[1]consoCURRENT!R39933</f>
        <v>2980376.6900000004</v>
      </c>
      <c r="P1780" s="32">
        <f>[1]consoCURRENT!S39933</f>
        <v>3937098.4299999997</v>
      </c>
      <c r="Q1780" s="32">
        <f>[1]consoCURRENT!T39933</f>
        <v>3176579.94</v>
      </c>
      <c r="R1780" s="32">
        <f>[1]consoCURRENT!U39933</f>
        <v>5881264.2599999998</v>
      </c>
      <c r="S1780" s="32">
        <f>[1]consoCURRENT!V39933</f>
        <v>3722662.7900000005</v>
      </c>
      <c r="T1780" s="32">
        <f>[1]consoCURRENT!W39933</f>
        <v>0</v>
      </c>
      <c r="U1780" s="32">
        <f>[1]consoCURRENT!X39933</f>
        <v>0</v>
      </c>
      <c r="V1780" s="32">
        <f>[1]consoCURRENT!Y39933</f>
        <v>0</v>
      </c>
      <c r="W1780" s="32">
        <f>[1]consoCURRENT!Z39933</f>
        <v>0</v>
      </c>
      <c r="X1780" s="32">
        <f>[1]consoCURRENT!AA39933</f>
        <v>0</v>
      </c>
      <c r="Y1780" s="32">
        <f>[1]consoCURRENT!AB39933</f>
        <v>0</v>
      </c>
      <c r="Z1780" s="32">
        <f>SUM(M1780:Y1780)</f>
        <v>22632841.299999997</v>
      </c>
      <c r="AA1780" s="32">
        <f>D1780-Z1780</f>
        <v>22713158.700000003</v>
      </c>
      <c r="AB1780" s="38">
        <f>Z1780/D1780</f>
        <v>0.49911439377232825</v>
      </c>
      <c r="AC1780" s="33"/>
    </row>
    <row r="1781" spans="1:29" s="34" customFormat="1" ht="18" customHeight="1" x14ac:dyDescent="0.2">
      <c r="A1781" s="37" t="s">
        <v>35</v>
      </c>
      <c r="B1781" s="32">
        <f>[1]consoCURRENT!E40046</f>
        <v>11396000</v>
      </c>
      <c r="C1781" s="32">
        <f>[1]consoCURRENT!F40046</f>
        <v>-495000</v>
      </c>
      <c r="D1781" s="32">
        <f>[1]consoCURRENT!G40046</f>
        <v>10901000</v>
      </c>
      <c r="E1781" s="32">
        <f>[1]consoCURRENT!H40046</f>
        <v>2524127.0099999998</v>
      </c>
      <c r="F1781" s="32">
        <f>[1]consoCURRENT!I40046</f>
        <v>143273.25</v>
      </c>
      <c r="G1781" s="32">
        <f>[1]consoCURRENT!J40046</f>
        <v>0</v>
      </c>
      <c r="H1781" s="32">
        <f>[1]consoCURRENT!K40046</f>
        <v>0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255882</v>
      </c>
      <c r="O1781" s="32">
        <f>[1]consoCURRENT!R40046</f>
        <v>1870536.5</v>
      </c>
      <c r="P1781" s="32">
        <f>[1]consoCURRENT!S40046</f>
        <v>397708.51</v>
      </c>
      <c r="Q1781" s="32">
        <f>[1]consoCURRENT!T40046</f>
        <v>22806.29</v>
      </c>
      <c r="R1781" s="32">
        <f>[1]consoCURRENT!U40046</f>
        <v>-115772.84</v>
      </c>
      <c r="S1781" s="32">
        <f>[1]consoCURRENT!V40046</f>
        <v>236239.8</v>
      </c>
      <c r="T1781" s="32">
        <f>[1]consoCURRENT!W40046</f>
        <v>0</v>
      </c>
      <c r="U1781" s="32">
        <f>[1]consoCURRENT!X40046</f>
        <v>0</v>
      </c>
      <c r="V1781" s="32">
        <f>[1]consoCURRENT!Y40046</f>
        <v>0</v>
      </c>
      <c r="W1781" s="32">
        <f>[1]consoCURRENT!Z40046</f>
        <v>0</v>
      </c>
      <c r="X1781" s="32">
        <f>[1]consoCURRENT!AA40046</f>
        <v>0</v>
      </c>
      <c r="Y1781" s="32">
        <f>[1]consoCURRENT!AB40046</f>
        <v>0</v>
      </c>
      <c r="Z1781" s="32">
        <f>SUM(M1781:Y1781)</f>
        <v>2667400.2599999998</v>
      </c>
      <c r="AA1781" s="32">
        <f>D1781-Z1781</f>
        <v>8233599.7400000002</v>
      </c>
      <c r="AB1781" s="38">
        <f>Z1781/D1781</f>
        <v>0.24469317126869092</v>
      </c>
      <c r="AC1781" s="33"/>
    </row>
    <row r="1782" spans="1:29" s="34" customFormat="1" ht="18" customHeight="1" x14ac:dyDescent="0.2">
      <c r="A1782" s="37" t="s">
        <v>36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>SUM(M1782:Y1782)</f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37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>SUM(M1783:Y1783)</f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38</v>
      </c>
      <c r="B1784" s="40">
        <f t="shared" ref="B1784:AA1784" si="401">SUM(B1780:B1783)</f>
        <v>56742000</v>
      </c>
      <c r="C1784" s="40">
        <f t="shared" si="401"/>
        <v>-495000</v>
      </c>
      <c r="D1784" s="40">
        <f t="shared" si="401"/>
        <v>56247000</v>
      </c>
      <c r="E1784" s="40">
        <f t="shared" si="401"/>
        <v>12376461.319999998</v>
      </c>
      <c r="F1784" s="40">
        <f t="shared" si="401"/>
        <v>12923780.24</v>
      </c>
      <c r="G1784" s="40">
        <f t="shared" si="401"/>
        <v>0</v>
      </c>
      <c r="H1784" s="40">
        <f t="shared" si="401"/>
        <v>0</v>
      </c>
      <c r="I1784" s="40">
        <f t="shared" si="401"/>
        <v>0</v>
      </c>
      <c r="J1784" s="40">
        <f t="shared" si="401"/>
        <v>0</v>
      </c>
      <c r="K1784" s="40">
        <f t="shared" si="401"/>
        <v>0</v>
      </c>
      <c r="L1784" s="40">
        <f t="shared" si="401"/>
        <v>0</v>
      </c>
      <c r="M1784" s="40">
        <f t="shared" si="401"/>
        <v>0</v>
      </c>
      <c r="N1784" s="40">
        <f t="shared" si="401"/>
        <v>3190741.19</v>
      </c>
      <c r="O1784" s="40">
        <f t="shared" si="401"/>
        <v>4850913.1900000004</v>
      </c>
      <c r="P1784" s="40">
        <f t="shared" si="401"/>
        <v>4334806.9399999995</v>
      </c>
      <c r="Q1784" s="40">
        <f t="shared" si="401"/>
        <v>3199386.23</v>
      </c>
      <c r="R1784" s="40">
        <f t="shared" si="401"/>
        <v>5765491.4199999999</v>
      </c>
      <c r="S1784" s="40">
        <f t="shared" si="401"/>
        <v>3958902.5900000003</v>
      </c>
      <c r="T1784" s="40">
        <f t="shared" si="401"/>
        <v>0</v>
      </c>
      <c r="U1784" s="40">
        <f t="shared" si="401"/>
        <v>0</v>
      </c>
      <c r="V1784" s="40">
        <f t="shared" si="401"/>
        <v>0</v>
      </c>
      <c r="W1784" s="40">
        <f t="shared" si="401"/>
        <v>0</v>
      </c>
      <c r="X1784" s="40">
        <f t="shared" si="401"/>
        <v>0</v>
      </c>
      <c r="Y1784" s="40">
        <f t="shared" si="401"/>
        <v>0</v>
      </c>
      <c r="Z1784" s="40">
        <f t="shared" si="401"/>
        <v>25300241.559999995</v>
      </c>
      <c r="AA1784" s="40">
        <f t="shared" si="401"/>
        <v>30946758.440000005</v>
      </c>
      <c r="AB1784" s="41">
        <f>Z1784/D1784</f>
        <v>0.44980606183440885</v>
      </c>
      <c r="AC1784" s="33"/>
    </row>
    <row r="1785" spans="1:29" s="34" customFormat="1" ht="18" customHeight="1" x14ac:dyDescent="0.25">
      <c r="A1785" s="42" t="s">
        <v>39</v>
      </c>
      <c r="B1785" s="32">
        <f>[1]consoCURRENT!E40085</f>
        <v>3766000</v>
      </c>
      <c r="C1785" s="32">
        <f>[1]consoCURRENT!F40085</f>
        <v>-2824500</v>
      </c>
      <c r="D1785" s="32">
        <f>[1]consoCURRENT!G40085</f>
        <v>941500</v>
      </c>
      <c r="E1785" s="32">
        <f>[1]consoCURRENT!H40085</f>
        <v>991035.25</v>
      </c>
      <c r="F1785" s="32">
        <f>[1]consoCURRENT!I40085</f>
        <v>347581.68</v>
      </c>
      <c r="G1785" s="32">
        <f>[1]consoCURRENT!J40085</f>
        <v>0</v>
      </c>
      <c r="H1785" s="32">
        <f>[1]consoCURRENT!K40085</f>
        <v>0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301475</v>
      </c>
      <c r="O1785" s="32">
        <f>[1]consoCURRENT!R40085</f>
        <v>318411.78999999998</v>
      </c>
      <c r="P1785" s="32">
        <f>[1]consoCURRENT!S40085</f>
        <v>371148.46</v>
      </c>
      <c r="Q1785" s="32">
        <f>[1]consoCURRENT!T40085</f>
        <v>32.869999999999997</v>
      </c>
      <c r="R1785" s="32">
        <f>[1]consoCURRENT!U40085</f>
        <v>347548.81</v>
      </c>
      <c r="S1785" s="32">
        <f>[1]consoCURRENT!V40085</f>
        <v>0</v>
      </c>
      <c r="T1785" s="32">
        <f>[1]consoCURRENT!W40085</f>
        <v>0</v>
      </c>
      <c r="U1785" s="32">
        <f>[1]consoCURRENT!X40085</f>
        <v>0</v>
      </c>
      <c r="V1785" s="32">
        <f>[1]consoCURRENT!Y40085</f>
        <v>0</v>
      </c>
      <c r="W1785" s="32">
        <f>[1]consoCURRENT!Z40085</f>
        <v>0</v>
      </c>
      <c r="X1785" s="32">
        <f>[1]consoCURRENT!AA40085</f>
        <v>0</v>
      </c>
      <c r="Y1785" s="32">
        <f>[1]consoCURRENT!AB40085</f>
        <v>0</v>
      </c>
      <c r="Z1785" s="32">
        <f>SUM(M1785:Y1785)</f>
        <v>1338616.93</v>
      </c>
      <c r="AA1785" s="32">
        <f>D1785-Z1785</f>
        <v>-397116.92999999993</v>
      </c>
      <c r="AB1785" s="38">
        <f>Z1785/D1785</f>
        <v>1.4217917472118959</v>
      </c>
      <c r="AC1785" s="33"/>
    </row>
    <row r="1786" spans="1:29" s="34" customFormat="1" ht="18" customHeight="1" x14ac:dyDescent="0.25">
      <c r="A1786" s="39" t="s">
        <v>40</v>
      </c>
      <c r="B1786" s="40">
        <f t="shared" ref="B1786:AA1786" si="402">B1785+B1784</f>
        <v>60508000</v>
      </c>
      <c r="C1786" s="40">
        <f t="shared" si="402"/>
        <v>-3319500</v>
      </c>
      <c r="D1786" s="40">
        <f t="shared" si="402"/>
        <v>57188500</v>
      </c>
      <c r="E1786" s="40">
        <f t="shared" si="402"/>
        <v>13367496.569999998</v>
      </c>
      <c r="F1786" s="40">
        <f t="shared" si="402"/>
        <v>13271361.92</v>
      </c>
      <c r="G1786" s="40">
        <f t="shared" si="402"/>
        <v>0</v>
      </c>
      <c r="H1786" s="40">
        <f t="shared" si="402"/>
        <v>0</v>
      </c>
      <c r="I1786" s="40">
        <f t="shared" si="402"/>
        <v>0</v>
      </c>
      <c r="J1786" s="40">
        <f t="shared" si="402"/>
        <v>0</v>
      </c>
      <c r="K1786" s="40">
        <f t="shared" si="402"/>
        <v>0</v>
      </c>
      <c r="L1786" s="40">
        <f t="shared" si="402"/>
        <v>0</v>
      </c>
      <c r="M1786" s="40">
        <f t="shared" si="402"/>
        <v>0</v>
      </c>
      <c r="N1786" s="40">
        <f t="shared" si="402"/>
        <v>3492216.19</v>
      </c>
      <c r="O1786" s="40">
        <f t="shared" si="402"/>
        <v>5169324.9800000004</v>
      </c>
      <c r="P1786" s="40">
        <f t="shared" si="402"/>
        <v>4705955.3999999994</v>
      </c>
      <c r="Q1786" s="40">
        <f t="shared" si="402"/>
        <v>3199419.1</v>
      </c>
      <c r="R1786" s="40">
        <f t="shared" si="402"/>
        <v>6113040.2299999995</v>
      </c>
      <c r="S1786" s="40">
        <f t="shared" si="402"/>
        <v>3958902.5900000003</v>
      </c>
      <c r="T1786" s="40">
        <f t="shared" si="402"/>
        <v>0</v>
      </c>
      <c r="U1786" s="40">
        <f t="shared" si="402"/>
        <v>0</v>
      </c>
      <c r="V1786" s="40">
        <f t="shared" si="402"/>
        <v>0</v>
      </c>
      <c r="W1786" s="40">
        <f t="shared" si="402"/>
        <v>0</v>
      </c>
      <c r="X1786" s="40">
        <f t="shared" si="402"/>
        <v>0</v>
      </c>
      <c r="Y1786" s="40">
        <f t="shared" si="402"/>
        <v>0</v>
      </c>
      <c r="Z1786" s="40">
        <f t="shared" si="402"/>
        <v>26638858.489999995</v>
      </c>
      <c r="AA1786" s="40">
        <f t="shared" si="402"/>
        <v>30549641.510000005</v>
      </c>
      <c r="AB1786" s="41">
        <f>Z1786/D1786</f>
        <v>0.46580795946737535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7" t="s">
        <v>49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34</v>
      </c>
      <c r="B1790" s="32">
        <f>[1]consoCURRENT!E40146</f>
        <v>51981000</v>
      </c>
      <c r="C1790" s="32">
        <f>[1]consoCURRENT!F40146</f>
        <v>0</v>
      </c>
      <c r="D1790" s="32">
        <f>[1]consoCURRENT!G40146</f>
        <v>51981000</v>
      </c>
      <c r="E1790" s="32">
        <f>[1]consoCURRENT!H40146</f>
        <v>22084182.190000001</v>
      </c>
      <c r="F1790" s="32">
        <f>[1]consoCURRENT!I40146</f>
        <v>4257055.58</v>
      </c>
      <c r="G1790" s="32">
        <f>[1]consoCURRENT!J40146</f>
        <v>0</v>
      </c>
      <c r="H1790" s="32">
        <f>[1]consoCURRENT!K40146</f>
        <v>0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20435084.900000002</v>
      </c>
      <c r="O1790" s="32">
        <f>[1]consoCURRENT!R40146</f>
        <v>880767.21</v>
      </c>
      <c r="P1790" s="32">
        <f>[1]consoCURRENT!S40146</f>
        <v>768330.08000000007</v>
      </c>
      <c r="Q1790" s="32">
        <f>[1]consoCURRENT!T40146</f>
        <v>209248.71000000002</v>
      </c>
      <c r="R1790" s="32">
        <f>[1]consoCURRENT!U40146</f>
        <v>3220882.98</v>
      </c>
      <c r="S1790" s="32">
        <f>[1]consoCURRENT!V40146</f>
        <v>826923.89</v>
      </c>
      <c r="T1790" s="32">
        <f>[1]consoCURRENT!W40146</f>
        <v>0</v>
      </c>
      <c r="U1790" s="32">
        <f>[1]consoCURRENT!X40146</f>
        <v>0</v>
      </c>
      <c r="V1790" s="32">
        <f>[1]consoCURRENT!Y40146</f>
        <v>0</v>
      </c>
      <c r="W1790" s="32">
        <f>[1]consoCURRENT!Z40146</f>
        <v>0</v>
      </c>
      <c r="X1790" s="32">
        <f>[1]consoCURRENT!AA40146</f>
        <v>0</v>
      </c>
      <c r="Y1790" s="32">
        <f>[1]consoCURRENT!AB40146</f>
        <v>0</v>
      </c>
      <c r="Z1790" s="32">
        <f>SUM(M1790:Y1790)</f>
        <v>26341237.770000007</v>
      </c>
      <c r="AA1790" s="32">
        <f>D1790-Z1790</f>
        <v>25639762.229999993</v>
      </c>
      <c r="AB1790" s="38">
        <f>Z1790/D1790</f>
        <v>0.50674742251976701</v>
      </c>
      <c r="AC1790" s="33"/>
    </row>
    <row r="1791" spans="1:29" s="34" customFormat="1" ht="18" customHeight="1" x14ac:dyDescent="0.2">
      <c r="A1791" s="37" t="s">
        <v>35</v>
      </c>
      <c r="B1791" s="32">
        <f>[1]consoCURRENT!E40259</f>
        <v>7006000</v>
      </c>
      <c r="C1791" s="32">
        <f>[1]consoCURRENT!F40259</f>
        <v>-701000</v>
      </c>
      <c r="D1791" s="32">
        <f>[1]consoCURRENT!G40259</f>
        <v>6305000</v>
      </c>
      <c r="E1791" s="32">
        <f>[1]consoCURRENT!H40259</f>
        <v>1114654.8700000001</v>
      </c>
      <c r="F1791" s="32">
        <f>[1]consoCURRENT!I40259</f>
        <v>577556.17999999993</v>
      </c>
      <c r="G1791" s="32">
        <f>[1]consoCURRENT!J40259</f>
        <v>0</v>
      </c>
      <c r="H1791" s="32">
        <f>[1]consoCURRENT!K40259</f>
        <v>0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185562.53999999998</v>
      </c>
      <c r="O1791" s="32">
        <f>[1]consoCURRENT!R40259</f>
        <v>404721.85</v>
      </c>
      <c r="P1791" s="32">
        <f>[1]consoCURRENT!S40259</f>
        <v>524370.48</v>
      </c>
      <c r="Q1791" s="32">
        <f>[1]consoCURRENT!T40259</f>
        <v>222874.75</v>
      </c>
      <c r="R1791" s="32">
        <f>[1]consoCURRENT!U40259</f>
        <v>132538</v>
      </c>
      <c r="S1791" s="32">
        <f>[1]consoCURRENT!V40259</f>
        <v>222143.43</v>
      </c>
      <c r="T1791" s="32">
        <f>[1]consoCURRENT!W40259</f>
        <v>0</v>
      </c>
      <c r="U1791" s="32">
        <f>[1]consoCURRENT!X40259</f>
        <v>0</v>
      </c>
      <c r="V1791" s="32">
        <f>[1]consoCURRENT!Y40259</f>
        <v>0</v>
      </c>
      <c r="W1791" s="32">
        <f>[1]consoCURRENT!Z40259</f>
        <v>0</v>
      </c>
      <c r="X1791" s="32">
        <f>[1]consoCURRENT!AA40259</f>
        <v>0</v>
      </c>
      <c r="Y1791" s="32">
        <f>[1]consoCURRENT!AB40259</f>
        <v>0</v>
      </c>
      <c r="Z1791" s="32">
        <f>SUM(M1791:Y1791)</f>
        <v>1692211.0499999998</v>
      </c>
      <c r="AA1791" s="32">
        <f>D1791-Z1791</f>
        <v>4612788.95</v>
      </c>
      <c r="AB1791" s="38">
        <f>Z1791/D1791</f>
        <v>0.26839191911181598</v>
      </c>
      <c r="AC1791" s="33"/>
    </row>
    <row r="1792" spans="1:29" s="34" customFormat="1" ht="18" customHeight="1" x14ac:dyDescent="0.2">
      <c r="A1792" s="37" t="s">
        <v>36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>SUM(M1792:Y1792)</f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37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>SUM(M1793:Y1793)</f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38</v>
      </c>
      <c r="B1794" s="40">
        <f t="shared" ref="B1794:AA1794" si="403">SUM(B1790:B1793)</f>
        <v>58987000</v>
      </c>
      <c r="C1794" s="40">
        <f t="shared" si="403"/>
        <v>-701000</v>
      </c>
      <c r="D1794" s="40">
        <f t="shared" si="403"/>
        <v>58286000</v>
      </c>
      <c r="E1794" s="40">
        <f t="shared" si="403"/>
        <v>23198837.060000002</v>
      </c>
      <c r="F1794" s="40">
        <f t="shared" si="403"/>
        <v>4834611.76</v>
      </c>
      <c r="G1794" s="40">
        <f t="shared" si="403"/>
        <v>0</v>
      </c>
      <c r="H1794" s="40">
        <f t="shared" si="403"/>
        <v>0</v>
      </c>
      <c r="I1794" s="40">
        <f t="shared" si="403"/>
        <v>0</v>
      </c>
      <c r="J1794" s="40">
        <f t="shared" si="403"/>
        <v>0</v>
      </c>
      <c r="K1794" s="40">
        <f t="shared" si="403"/>
        <v>0</v>
      </c>
      <c r="L1794" s="40">
        <f t="shared" si="403"/>
        <v>0</v>
      </c>
      <c r="M1794" s="40">
        <f t="shared" si="403"/>
        <v>0</v>
      </c>
      <c r="N1794" s="40">
        <f t="shared" si="403"/>
        <v>20620647.440000001</v>
      </c>
      <c r="O1794" s="40">
        <f t="shared" si="403"/>
        <v>1285489.06</v>
      </c>
      <c r="P1794" s="40">
        <f t="shared" si="403"/>
        <v>1292700.56</v>
      </c>
      <c r="Q1794" s="40">
        <f t="shared" si="403"/>
        <v>432123.46</v>
      </c>
      <c r="R1794" s="40">
        <f t="shared" si="403"/>
        <v>3353420.98</v>
      </c>
      <c r="S1794" s="40">
        <f t="shared" si="403"/>
        <v>1049067.32</v>
      </c>
      <c r="T1794" s="40">
        <f t="shared" si="403"/>
        <v>0</v>
      </c>
      <c r="U1794" s="40">
        <f t="shared" si="403"/>
        <v>0</v>
      </c>
      <c r="V1794" s="40">
        <f t="shared" si="403"/>
        <v>0</v>
      </c>
      <c r="W1794" s="40">
        <f t="shared" si="403"/>
        <v>0</v>
      </c>
      <c r="X1794" s="40">
        <f t="shared" si="403"/>
        <v>0</v>
      </c>
      <c r="Y1794" s="40">
        <f t="shared" si="403"/>
        <v>0</v>
      </c>
      <c r="Z1794" s="40">
        <f t="shared" si="403"/>
        <v>28033448.820000008</v>
      </c>
      <c r="AA1794" s="40">
        <f t="shared" si="403"/>
        <v>30252551.179999992</v>
      </c>
      <c r="AB1794" s="41">
        <f>Z1794/D1794</f>
        <v>0.48096367601139223</v>
      </c>
      <c r="AC1794" s="33"/>
    </row>
    <row r="1795" spans="1:29" s="34" customFormat="1" ht="18" customHeight="1" x14ac:dyDescent="0.25">
      <c r="A1795" s="42" t="s">
        <v>39</v>
      </c>
      <c r="B1795" s="32">
        <f>[1]consoCURRENT!E40298</f>
        <v>4495000</v>
      </c>
      <c r="C1795" s="32">
        <f>[1]consoCURRENT!F40298</f>
        <v>-3371250</v>
      </c>
      <c r="D1795" s="32">
        <f>[1]consoCURRENT!G40298</f>
        <v>1123750</v>
      </c>
      <c r="E1795" s="32">
        <f>[1]consoCURRENT!H40298</f>
        <v>1145418.3799999999</v>
      </c>
      <c r="F1795" s="32">
        <f>[1]consoCURRENT!I40298</f>
        <v>411627.32</v>
      </c>
      <c r="G1795" s="32">
        <f>[1]consoCURRENT!J40298</f>
        <v>0</v>
      </c>
      <c r="H1795" s="32">
        <f>[1]consoCURRENT!K40298</f>
        <v>0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347781.14</v>
      </c>
      <c r="O1795" s="32">
        <f>[1]consoCURRENT!R40298</f>
        <v>408022.55</v>
      </c>
      <c r="P1795" s="32">
        <f>[1]consoCURRENT!S40298</f>
        <v>389614.68999999994</v>
      </c>
      <c r="Q1795" s="32">
        <f>[1]consoCURRENT!T40298</f>
        <v>410847.08</v>
      </c>
      <c r="R1795" s="32">
        <f>[1]consoCURRENT!U40298</f>
        <v>780.24</v>
      </c>
      <c r="S1795" s="32">
        <f>[1]consoCURRENT!V40298</f>
        <v>0</v>
      </c>
      <c r="T1795" s="32">
        <f>[1]consoCURRENT!W40298</f>
        <v>0</v>
      </c>
      <c r="U1795" s="32">
        <f>[1]consoCURRENT!X40298</f>
        <v>0</v>
      </c>
      <c r="V1795" s="32">
        <f>[1]consoCURRENT!Y40298</f>
        <v>0</v>
      </c>
      <c r="W1795" s="32">
        <f>[1]consoCURRENT!Z40298</f>
        <v>0</v>
      </c>
      <c r="X1795" s="32">
        <f>[1]consoCURRENT!AA40298</f>
        <v>0</v>
      </c>
      <c r="Y1795" s="32">
        <f>[1]consoCURRENT!AB40298</f>
        <v>0</v>
      </c>
      <c r="Z1795" s="32">
        <f>SUM(M1795:Y1795)</f>
        <v>1557045.7</v>
      </c>
      <c r="AA1795" s="32">
        <f>D1795-Z1795</f>
        <v>-433295.69999999995</v>
      </c>
      <c r="AB1795" s="38">
        <f>Z1795/D1795</f>
        <v>1.3855801557285872</v>
      </c>
      <c r="AC1795" s="33"/>
    </row>
    <row r="1796" spans="1:29" s="34" customFormat="1" ht="18" customHeight="1" x14ac:dyDescent="0.25">
      <c r="A1796" s="39" t="s">
        <v>40</v>
      </c>
      <c r="B1796" s="40">
        <f t="shared" ref="B1796:AA1796" si="404">B1795+B1794</f>
        <v>63482000</v>
      </c>
      <c r="C1796" s="40">
        <f t="shared" si="404"/>
        <v>-4072250</v>
      </c>
      <c r="D1796" s="40">
        <f t="shared" si="404"/>
        <v>59409750</v>
      </c>
      <c r="E1796" s="40">
        <f t="shared" si="404"/>
        <v>24344255.440000001</v>
      </c>
      <c r="F1796" s="40">
        <f t="shared" si="404"/>
        <v>5246239.08</v>
      </c>
      <c r="G1796" s="40">
        <f t="shared" si="404"/>
        <v>0</v>
      </c>
      <c r="H1796" s="40">
        <f t="shared" si="404"/>
        <v>0</v>
      </c>
      <c r="I1796" s="40">
        <f t="shared" si="404"/>
        <v>0</v>
      </c>
      <c r="J1796" s="40">
        <f t="shared" si="404"/>
        <v>0</v>
      </c>
      <c r="K1796" s="40">
        <f t="shared" si="404"/>
        <v>0</v>
      </c>
      <c r="L1796" s="40">
        <f t="shared" si="404"/>
        <v>0</v>
      </c>
      <c r="M1796" s="40">
        <f t="shared" si="404"/>
        <v>0</v>
      </c>
      <c r="N1796" s="40">
        <f t="shared" si="404"/>
        <v>20968428.580000002</v>
      </c>
      <c r="O1796" s="40">
        <f t="shared" si="404"/>
        <v>1693511.61</v>
      </c>
      <c r="P1796" s="40">
        <f t="shared" si="404"/>
        <v>1682315.25</v>
      </c>
      <c r="Q1796" s="40">
        <f t="shared" si="404"/>
        <v>842970.54</v>
      </c>
      <c r="R1796" s="40">
        <f t="shared" si="404"/>
        <v>3354201.22</v>
      </c>
      <c r="S1796" s="40">
        <f t="shared" si="404"/>
        <v>1049067.32</v>
      </c>
      <c r="T1796" s="40">
        <f t="shared" si="404"/>
        <v>0</v>
      </c>
      <c r="U1796" s="40">
        <f t="shared" si="404"/>
        <v>0</v>
      </c>
      <c r="V1796" s="40">
        <f t="shared" si="404"/>
        <v>0</v>
      </c>
      <c r="W1796" s="40">
        <f t="shared" si="404"/>
        <v>0</v>
      </c>
      <c r="X1796" s="40">
        <f t="shared" si="404"/>
        <v>0</v>
      </c>
      <c r="Y1796" s="40">
        <f t="shared" si="404"/>
        <v>0</v>
      </c>
      <c r="Z1796" s="40">
        <f t="shared" si="404"/>
        <v>29590494.520000007</v>
      </c>
      <c r="AA1796" s="40">
        <f t="shared" si="404"/>
        <v>29819255.479999993</v>
      </c>
      <c r="AB1796" s="41">
        <f>Z1796/D1796</f>
        <v>0.49807471871199605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7" t="s">
        <v>50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34</v>
      </c>
      <c r="B1800" s="32">
        <f>[1]consoCURRENT!E40359</f>
        <v>54561000</v>
      </c>
      <c r="C1800" s="32">
        <f>[1]consoCURRENT!F40359</f>
        <v>0</v>
      </c>
      <c r="D1800" s="32">
        <f>[1]consoCURRENT!G40359</f>
        <v>54561000</v>
      </c>
      <c r="E1800" s="32">
        <f>[1]consoCURRENT!H40359</f>
        <v>11942025.349999998</v>
      </c>
      <c r="F1800" s="32">
        <f>[1]consoCURRENT!I40359</f>
        <v>14873234.800000001</v>
      </c>
      <c r="G1800" s="32">
        <f>[1]consoCURRENT!J40359</f>
        <v>0</v>
      </c>
      <c r="H1800" s="32">
        <f>[1]consoCURRENT!K40359</f>
        <v>0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3622085.39</v>
      </c>
      <c r="O1800" s="32">
        <f>[1]consoCURRENT!R40359</f>
        <v>3621256.63</v>
      </c>
      <c r="P1800" s="32">
        <f>[1]consoCURRENT!S40359</f>
        <v>4698683.33</v>
      </c>
      <c r="Q1800" s="32">
        <f>[1]consoCURRENT!T40359</f>
        <v>3844067.38</v>
      </c>
      <c r="R1800" s="32">
        <f>[1]consoCURRENT!U40359</f>
        <v>7192986.8099999996</v>
      </c>
      <c r="S1800" s="32">
        <f>[1]consoCURRENT!V40359</f>
        <v>3836180.61</v>
      </c>
      <c r="T1800" s="32">
        <f>[1]consoCURRENT!W40359</f>
        <v>0</v>
      </c>
      <c r="U1800" s="32">
        <f>[1]consoCURRENT!X40359</f>
        <v>0</v>
      </c>
      <c r="V1800" s="32">
        <f>[1]consoCURRENT!Y40359</f>
        <v>0</v>
      </c>
      <c r="W1800" s="32">
        <f>[1]consoCURRENT!Z40359</f>
        <v>0</v>
      </c>
      <c r="X1800" s="32">
        <f>[1]consoCURRENT!AA40359</f>
        <v>0</v>
      </c>
      <c r="Y1800" s="32">
        <f>[1]consoCURRENT!AB40359</f>
        <v>0</v>
      </c>
      <c r="Z1800" s="32">
        <f>SUM(M1800:Y1800)</f>
        <v>26815260.149999999</v>
      </c>
      <c r="AA1800" s="32">
        <f>D1800-Z1800</f>
        <v>27745739.850000001</v>
      </c>
      <c r="AB1800" s="38">
        <f>Z1800/D1800</f>
        <v>0.49147303293561334</v>
      </c>
      <c r="AC1800" s="33"/>
    </row>
    <row r="1801" spans="1:29" s="34" customFormat="1" ht="18" customHeight="1" x14ac:dyDescent="0.2">
      <c r="A1801" s="37" t="s">
        <v>35</v>
      </c>
      <c r="B1801" s="32">
        <f>[1]consoCURRENT!E40472</f>
        <v>7380000</v>
      </c>
      <c r="C1801" s="32">
        <f>[1]consoCURRENT!F40472</f>
        <v>-727236</v>
      </c>
      <c r="D1801" s="32">
        <f>[1]consoCURRENT!G40472</f>
        <v>6652764</v>
      </c>
      <c r="E1801" s="32">
        <f>[1]consoCURRENT!H40472</f>
        <v>597580.06000000006</v>
      </c>
      <c r="F1801" s="32">
        <f>[1]consoCURRENT!I40472</f>
        <v>1237050.27</v>
      </c>
      <c r="G1801" s="32">
        <f>[1]consoCURRENT!J40472</f>
        <v>0</v>
      </c>
      <c r="H1801" s="32">
        <f>[1]consoCURRENT!K40472</f>
        <v>0</v>
      </c>
      <c r="I1801" s="32">
        <f>[1]consoCURRENT!L40472</f>
        <v>0</v>
      </c>
      <c r="J1801" s="32">
        <f>[1]consoCURRENT!M40472</f>
        <v>0</v>
      </c>
      <c r="K1801" s="32">
        <f>[1]consoCURRENT!N40472</f>
        <v>0</v>
      </c>
      <c r="L1801" s="32">
        <f>[1]consoCURRENT!O40472</f>
        <v>0</v>
      </c>
      <c r="M1801" s="32">
        <f>[1]consoCURRENT!P40472</f>
        <v>0</v>
      </c>
      <c r="N1801" s="32">
        <f>[1]consoCURRENT!Q40472</f>
        <v>161916.5</v>
      </c>
      <c r="O1801" s="32">
        <f>[1]consoCURRENT!R40472</f>
        <v>227567.63</v>
      </c>
      <c r="P1801" s="32">
        <f>[1]consoCURRENT!S40472</f>
        <v>208095.93000000002</v>
      </c>
      <c r="Q1801" s="32">
        <f>[1]consoCURRENT!T40472</f>
        <v>123607.29000000001</v>
      </c>
      <c r="R1801" s="32">
        <f>[1]consoCURRENT!U40472</f>
        <v>400921.69999999995</v>
      </c>
      <c r="S1801" s="32">
        <f>[1]consoCURRENT!V40472</f>
        <v>712521.28</v>
      </c>
      <c r="T1801" s="32">
        <f>[1]consoCURRENT!W40472</f>
        <v>0</v>
      </c>
      <c r="U1801" s="32">
        <f>[1]consoCURRENT!X40472</f>
        <v>0</v>
      </c>
      <c r="V1801" s="32">
        <f>[1]consoCURRENT!Y40472</f>
        <v>0</v>
      </c>
      <c r="W1801" s="32">
        <f>[1]consoCURRENT!Z40472</f>
        <v>0</v>
      </c>
      <c r="X1801" s="32">
        <f>[1]consoCURRENT!AA40472</f>
        <v>0</v>
      </c>
      <c r="Y1801" s="32">
        <f>[1]consoCURRENT!AB40472</f>
        <v>0</v>
      </c>
      <c r="Z1801" s="32">
        <f>SUM(M1801:Y1801)</f>
        <v>1834630.33</v>
      </c>
      <c r="AA1801" s="32">
        <f>D1801-Z1801</f>
        <v>4818133.67</v>
      </c>
      <c r="AB1801" s="38">
        <f>Z1801/D1801</f>
        <v>0.27576963950622629</v>
      </c>
      <c r="AC1801" s="33"/>
    </row>
    <row r="1802" spans="1:29" s="34" customFormat="1" ht="18" customHeight="1" x14ac:dyDescent="0.2">
      <c r="A1802" s="37" t="s">
        <v>36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>SUM(M1802:Y1802)</f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37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>SUM(M1803:Y1803)</f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38</v>
      </c>
      <c r="B1804" s="40">
        <f t="shared" ref="B1804:AA1804" si="405">SUM(B1800:B1803)</f>
        <v>61941000</v>
      </c>
      <c r="C1804" s="40">
        <f t="shared" si="405"/>
        <v>-727236</v>
      </c>
      <c r="D1804" s="40">
        <f t="shared" si="405"/>
        <v>61213764</v>
      </c>
      <c r="E1804" s="40">
        <f t="shared" si="405"/>
        <v>12539605.409999998</v>
      </c>
      <c r="F1804" s="40">
        <f t="shared" si="405"/>
        <v>16110285.07</v>
      </c>
      <c r="G1804" s="40">
        <f t="shared" si="405"/>
        <v>0</v>
      </c>
      <c r="H1804" s="40">
        <f t="shared" si="405"/>
        <v>0</v>
      </c>
      <c r="I1804" s="40">
        <f t="shared" si="405"/>
        <v>0</v>
      </c>
      <c r="J1804" s="40">
        <f t="shared" si="405"/>
        <v>0</v>
      </c>
      <c r="K1804" s="40">
        <f t="shared" si="405"/>
        <v>0</v>
      </c>
      <c r="L1804" s="40">
        <f t="shared" si="405"/>
        <v>0</v>
      </c>
      <c r="M1804" s="40">
        <f t="shared" si="405"/>
        <v>0</v>
      </c>
      <c r="N1804" s="40">
        <f t="shared" si="405"/>
        <v>3784001.89</v>
      </c>
      <c r="O1804" s="40">
        <f t="shared" si="405"/>
        <v>3848824.26</v>
      </c>
      <c r="P1804" s="40">
        <f t="shared" si="405"/>
        <v>4906779.26</v>
      </c>
      <c r="Q1804" s="40">
        <f t="shared" si="405"/>
        <v>3967674.67</v>
      </c>
      <c r="R1804" s="40">
        <f t="shared" si="405"/>
        <v>7593908.5099999998</v>
      </c>
      <c r="S1804" s="40">
        <f t="shared" si="405"/>
        <v>4548701.8899999997</v>
      </c>
      <c r="T1804" s="40">
        <f t="shared" si="405"/>
        <v>0</v>
      </c>
      <c r="U1804" s="40">
        <f t="shared" si="405"/>
        <v>0</v>
      </c>
      <c r="V1804" s="40">
        <f t="shared" si="405"/>
        <v>0</v>
      </c>
      <c r="W1804" s="40">
        <f t="shared" si="405"/>
        <v>0</v>
      </c>
      <c r="X1804" s="40">
        <f t="shared" si="405"/>
        <v>0</v>
      </c>
      <c r="Y1804" s="40">
        <f t="shared" si="405"/>
        <v>0</v>
      </c>
      <c r="Z1804" s="40">
        <f t="shared" si="405"/>
        <v>28649890.479999997</v>
      </c>
      <c r="AA1804" s="40">
        <f t="shared" si="405"/>
        <v>32563873.520000003</v>
      </c>
      <c r="AB1804" s="41">
        <f>Z1804/D1804</f>
        <v>0.46803020444879023</v>
      </c>
      <c r="AC1804" s="33"/>
    </row>
    <row r="1805" spans="1:29" s="34" customFormat="1" ht="18" customHeight="1" x14ac:dyDescent="0.25">
      <c r="A1805" s="42" t="s">
        <v>39</v>
      </c>
      <c r="B1805" s="32">
        <f>[1]consoCURRENT!E40511</f>
        <v>4686000</v>
      </c>
      <c r="C1805" s="32">
        <f>[1]consoCURRENT!F40511</f>
        <v>-3514500</v>
      </c>
      <c r="D1805" s="32">
        <f>[1]consoCURRENT!G40511</f>
        <v>1171500</v>
      </c>
      <c r="E1805" s="32">
        <f>[1]consoCURRENT!H40511</f>
        <v>1234387.46</v>
      </c>
      <c r="F1805" s="32">
        <f>[1]consoCURRENT!I40511</f>
        <v>413160.99</v>
      </c>
      <c r="G1805" s="32">
        <f>[1]consoCURRENT!J40511</f>
        <v>0</v>
      </c>
      <c r="H1805" s="32">
        <f>[1]consoCURRENT!K40511</f>
        <v>0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392856.48</v>
      </c>
      <c r="O1805" s="32">
        <f>[1]consoCURRENT!R40511</f>
        <v>394187.77</v>
      </c>
      <c r="P1805" s="32">
        <f>[1]consoCURRENT!S40511</f>
        <v>447343.20999999996</v>
      </c>
      <c r="Q1805" s="32">
        <f>[1]consoCURRENT!T40511</f>
        <v>413160.99</v>
      </c>
      <c r="R1805" s="32">
        <f>[1]consoCURRENT!U40511</f>
        <v>0</v>
      </c>
      <c r="S1805" s="32">
        <f>[1]consoCURRENT!V40511</f>
        <v>0</v>
      </c>
      <c r="T1805" s="32">
        <f>[1]consoCURRENT!W40511</f>
        <v>0</v>
      </c>
      <c r="U1805" s="32">
        <f>[1]consoCURRENT!X40511</f>
        <v>0</v>
      </c>
      <c r="V1805" s="32">
        <f>[1]consoCURRENT!Y40511</f>
        <v>0</v>
      </c>
      <c r="W1805" s="32">
        <f>[1]consoCURRENT!Z40511</f>
        <v>0</v>
      </c>
      <c r="X1805" s="32">
        <f>[1]consoCURRENT!AA40511</f>
        <v>0</v>
      </c>
      <c r="Y1805" s="32">
        <f>[1]consoCURRENT!AB40511</f>
        <v>0</v>
      </c>
      <c r="Z1805" s="32">
        <f>SUM(M1805:Y1805)</f>
        <v>1647548.45</v>
      </c>
      <c r="AA1805" s="32">
        <f>D1805-Z1805</f>
        <v>-476048.44999999995</v>
      </c>
      <c r="AB1805" s="38">
        <f>Z1805/D1805</f>
        <v>1.4063580452411437</v>
      </c>
      <c r="AC1805" s="33"/>
    </row>
    <row r="1806" spans="1:29" s="34" customFormat="1" ht="18" customHeight="1" x14ac:dyDescent="0.25">
      <c r="A1806" s="39" t="s">
        <v>40</v>
      </c>
      <c r="B1806" s="40">
        <f t="shared" ref="B1806:AA1806" si="406">B1805+B1804</f>
        <v>66627000</v>
      </c>
      <c r="C1806" s="40">
        <f t="shared" si="406"/>
        <v>-4241736</v>
      </c>
      <c r="D1806" s="40">
        <f t="shared" si="406"/>
        <v>62385264</v>
      </c>
      <c r="E1806" s="40">
        <f t="shared" si="406"/>
        <v>13773992.869999997</v>
      </c>
      <c r="F1806" s="40">
        <f t="shared" si="406"/>
        <v>16523446.060000001</v>
      </c>
      <c r="G1806" s="40">
        <f t="shared" si="406"/>
        <v>0</v>
      </c>
      <c r="H1806" s="40">
        <f t="shared" si="406"/>
        <v>0</v>
      </c>
      <c r="I1806" s="40">
        <f t="shared" si="406"/>
        <v>0</v>
      </c>
      <c r="J1806" s="40">
        <f t="shared" si="406"/>
        <v>0</v>
      </c>
      <c r="K1806" s="40">
        <f t="shared" si="406"/>
        <v>0</v>
      </c>
      <c r="L1806" s="40">
        <f t="shared" si="406"/>
        <v>0</v>
      </c>
      <c r="M1806" s="40">
        <f t="shared" si="406"/>
        <v>0</v>
      </c>
      <c r="N1806" s="40">
        <f t="shared" si="406"/>
        <v>4176858.37</v>
      </c>
      <c r="O1806" s="40">
        <f t="shared" si="406"/>
        <v>4243012.0299999993</v>
      </c>
      <c r="P1806" s="40">
        <f t="shared" si="406"/>
        <v>5354122.47</v>
      </c>
      <c r="Q1806" s="40">
        <f t="shared" si="406"/>
        <v>4380835.66</v>
      </c>
      <c r="R1806" s="40">
        <f t="shared" si="406"/>
        <v>7593908.5099999998</v>
      </c>
      <c r="S1806" s="40">
        <f t="shared" si="406"/>
        <v>4548701.8899999997</v>
      </c>
      <c r="T1806" s="40">
        <f t="shared" si="406"/>
        <v>0</v>
      </c>
      <c r="U1806" s="40">
        <f t="shared" si="406"/>
        <v>0</v>
      </c>
      <c r="V1806" s="40">
        <f t="shared" si="406"/>
        <v>0</v>
      </c>
      <c r="W1806" s="40">
        <f t="shared" si="406"/>
        <v>0</v>
      </c>
      <c r="X1806" s="40">
        <f t="shared" si="406"/>
        <v>0</v>
      </c>
      <c r="Y1806" s="40">
        <f t="shared" si="406"/>
        <v>0</v>
      </c>
      <c r="Z1806" s="40">
        <f t="shared" si="406"/>
        <v>30297438.929999996</v>
      </c>
      <c r="AA1806" s="40">
        <f t="shared" si="406"/>
        <v>32087825.070000004</v>
      </c>
      <c r="AB1806" s="41">
        <f>Z1806/D1806</f>
        <v>0.48565056853810856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7" t="s">
        <v>51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34</v>
      </c>
      <c r="B1810" s="32">
        <f>[1]consoCURRENT!E40572</f>
        <v>52426000</v>
      </c>
      <c r="C1810" s="32">
        <f>[1]consoCURRENT!F40572</f>
        <v>0</v>
      </c>
      <c r="D1810" s="32">
        <f>[1]consoCURRENT!G40572</f>
        <v>52426000</v>
      </c>
      <c r="E1810" s="32">
        <f>[1]consoCURRENT!H40572</f>
        <v>11562575.23</v>
      </c>
      <c r="F1810" s="32">
        <f>[1]consoCURRENT!I40572</f>
        <v>16275296.91</v>
      </c>
      <c r="G1810" s="32">
        <f>[1]consoCURRENT!J40572</f>
        <v>0</v>
      </c>
      <c r="H1810" s="32">
        <f>[1]consoCURRENT!K40572</f>
        <v>0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3432887.17</v>
      </c>
      <c r="O1810" s="32">
        <f>[1]consoCURRENT!R40572</f>
        <v>3536813.5199999996</v>
      </c>
      <c r="P1810" s="32">
        <f>[1]consoCURRENT!S40572</f>
        <v>4592874.5399999991</v>
      </c>
      <c r="Q1810" s="32">
        <f>[1]consoCURRENT!T40572</f>
        <v>3901347.110000005</v>
      </c>
      <c r="R1810" s="32">
        <f>[1]consoCURRENT!U40572</f>
        <v>7698735.5899999999</v>
      </c>
      <c r="S1810" s="32">
        <f>[1]consoCURRENT!V40572</f>
        <v>4675214.2099999953</v>
      </c>
      <c r="T1810" s="32">
        <f>[1]consoCURRENT!W40572</f>
        <v>0</v>
      </c>
      <c r="U1810" s="32">
        <f>[1]consoCURRENT!X40572</f>
        <v>0</v>
      </c>
      <c r="V1810" s="32">
        <f>[1]consoCURRENT!Y40572</f>
        <v>0</v>
      </c>
      <c r="W1810" s="32">
        <f>[1]consoCURRENT!Z40572</f>
        <v>0</v>
      </c>
      <c r="X1810" s="32">
        <f>[1]consoCURRENT!AA40572</f>
        <v>0</v>
      </c>
      <c r="Y1810" s="32">
        <f>[1]consoCURRENT!AB40572</f>
        <v>0</v>
      </c>
      <c r="Z1810" s="32">
        <f>SUM(M1810:Y1810)</f>
        <v>27837872.140000001</v>
      </c>
      <c r="AA1810" s="32">
        <f>D1810-Z1810</f>
        <v>24588127.859999999</v>
      </c>
      <c r="AB1810" s="38">
        <f>Z1810/D1810</f>
        <v>0.5309936317857552</v>
      </c>
      <c r="AC1810" s="33"/>
    </row>
    <row r="1811" spans="1:29" s="34" customFormat="1" ht="18" customHeight="1" x14ac:dyDescent="0.2">
      <c r="A1811" s="37" t="s">
        <v>35</v>
      </c>
      <c r="B1811" s="32">
        <f>[1]consoCURRENT!E40685</f>
        <v>6604000</v>
      </c>
      <c r="C1811" s="32">
        <f>[1]consoCURRENT!F40685</f>
        <v>-660000</v>
      </c>
      <c r="D1811" s="32">
        <f>[1]consoCURRENT!G40685</f>
        <v>5944000</v>
      </c>
      <c r="E1811" s="32">
        <f>[1]consoCURRENT!H40685</f>
        <v>2684217.12</v>
      </c>
      <c r="F1811" s="32">
        <f>[1]consoCURRENT!I40685</f>
        <v>-1146839.75</v>
      </c>
      <c r="G1811" s="32">
        <f>[1]consoCURRENT!J40685</f>
        <v>0</v>
      </c>
      <c r="H1811" s="32">
        <f>[1]consoCURRENT!K40685</f>
        <v>0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446200.08</v>
      </c>
      <c r="O1811" s="32">
        <f>[1]consoCURRENT!R40685</f>
        <v>330328.49</v>
      </c>
      <c r="P1811" s="32">
        <f>[1]consoCURRENT!S40685</f>
        <v>1907688.55</v>
      </c>
      <c r="Q1811" s="32">
        <f>[1]consoCURRENT!T40685</f>
        <v>511932.64</v>
      </c>
      <c r="R1811" s="32">
        <f>[1]consoCURRENT!U40685</f>
        <v>65648.499999999985</v>
      </c>
      <c r="S1811" s="32">
        <f>[1]consoCURRENT!V40685</f>
        <v>-1724420.8900000001</v>
      </c>
      <c r="T1811" s="32">
        <f>[1]consoCURRENT!W40685</f>
        <v>0</v>
      </c>
      <c r="U1811" s="32">
        <f>[1]consoCURRENT!X40685</f>
        <v>0</v>
      </c>
      <c r="V1811" s="32">
        <f>[1]consoCURRENT!Y40685</f>
        <v>0</v>
      </c>
      <c r="W1811" s="32">
        <f>[1]consoCURRENT!Z40685</f>
        <v>0</v>
      </c>
      <c r="X1811" s="32">
        <f>[1]consoCURRENT!AA40685</f>
        <v>0</v>
      </c>
      <c r="Y1811" s="32">
        <f>[1]consoCURRENT!AB40685</f>
        <v>0</v>
      </c>
      <c r="Z1811" s="32">
        <f>SUM(M1811:Y1811)</f>
        <v>1537377.37</v>
      </c>
      <c r="AA1811" s="32">
        <f>D1811-Z1811</f>
        <v>4406622.63</v>
      </c>
      <c r="AB1811" s="38">
        <f>Z1811/D1811</f>
        <v>0.25864356830417229</v>
      </c>
      <c r="AC1811" s="33"/>
    </row>
    <row r="1812" spans="1:29" s="34" customFormat="1" ht="18" customHeight="1" x14ac:dyDescent="0.2">
      <c r="A1812" s="37" t="s">
        <v>36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>SUM(M1812:Y1812)</f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37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>SUM(M1813:Y1813)</f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38</v>
      </c>
      <c r="B1814" s="40">
        <f t="shared" ref="B1814:AA1814" si="407">SUM(B1810:B1813)</f>
        <v>59030000</v>
      </c>
      <c r="C1814" s="40">
        <f t="shared" si="407"/>
        <v>-660000</v>
      </c>
      <c r="D1814" s="40">
        <f t="shared" si="407"/>
        <v>58370000</v>
      </c>
      <c r="E1814" s="40">
        <f t="shared" si="407"/>
        <v>14246792.350000001</v>
      </c>
      <c r="F1814" s="40">
        <f t="shared" si="407"/>
        <v>15128457.16</v>
      </c>
      <c r="G1814" s="40">
        <f t="shared" si="407"/>
        <v>0</v>
      </c>
      <c r="H1814" s="40">
        <f t="shared" si="407"/>
        <v>0</v>
      </c>
      <c r="I1814" s="40">
        <f t="shared" si="407"/>
        <v>0</v>
      </c>
      <c r="J1814" s="40">
        <f t="shared" si="407"/>
        <v>0</v>
      </c>
      <c r="K1814" s="40">
        <f t="shared" si="407"/>
        <v>0</v>
      </c>
      <c r="L1814" s="40">
        <f t="shared" si="407"/>
        <v>0</v>
      </c>
      <c r="M1814" s="40">
        <f t="shared" si="407"/>
        <v>0</v>
      </c>
      <c r="N1814" s="40">
        <f t="shared" si="407"/>
        <v>3879087.25</v>
      </c>
      <c r="O1814" s="40">
        <f t="shared" si="407"/>
        <v>3867142.01</v>
      </c>
      <c r="P1814" s="40">
        <f t="shared" si="407"/>
        <v>6500563.0899999989</v>
      </c>
      <c r="Q1814" s="40">
        <f t="shared" si="407"/>
        <v>4413279.7500000047</v>
      </c>
      <c r="R1814" s="40">
        <f t="shared" si="407"/>
        <v>7764384.0899999999</v>
      </c>
      <c r="S1814" s="40">
        <f t="shared" si="407"/>
        <v>2950793.3199999952</v>
      </c>
      <c r="T1814" s="40">
        <f t="shared" si="407"/>
        <v>0</v>
      </c>
      <c r="U1814" s="40">
        <f t="shared" si="407"/>
        <v>0</v>
      </c>
      <c r="V1814" s="40">
        <f t="shared" si="407"/>
        <v>0</v>
      </c>
      <c r="W1814" s="40">
        <f t="shared" si="407"/>
        <v>0</v>
      </c>
      <c r="X1814" s="40">
        <f t="shared" si="407"/>
        <v>0</v>
      </c>
      <c r="Y1814" s="40">
        <f t="shared" si="407"/>
        <v>0</v>
      </c>
      <c r="Z1814" s="40">
        <f t="shared" si="407"/>
        <v>29375249.510000002</v>
      </c>
      <c r="AA1814" s="40">
        <f t="shared" si="407"/>
        <v>28994750.489999998</v>
      </c>
      <c r="AB1814" s="41">
        <f>Z1814/D1814</f>
        <v>0.5032593714236766</v>
      </c>
      <c r="AC1814" s="33"/>
    </row>
    <row r="1815" spans="1:29" s="34" customFormat="1" ht="18" customHeight="1" x14ac:dyDescent="0.25">
      <c r="A1815" s="42" t="s">
        <v>39</v>
      </c>
      <c r="B1815" s="32">
        <f>[1]consoCURRENT!E40724</f>
        <v>4347000</v>
      </c>
      <c r="C1815" s="32">
        <f>[1]consoCURRENT!F40724</f>
        <v>-3260250</v>
      </c>
      <c r="D1815" s="32">
        <f>[1]consoCURRENT!G40724</f>
        <v>1086750</v>
      </c>
      <c r="E1815" s="32">
        <f>[1]consoCURRENT!H40724</f>
        <v>1149688.01</v>
      </c>
      <c r="F1815" s="32">
        <f>[1]consoCURRENT!I40724</f>
        <v>410994.01000000024</v>
      </c>
      <c r="G1815" s="32">
        <f>[1]consoCURRENT!J40724</f>
        <v>0</v>
      </c>
      <c r="H1815" s="32">
        <f>[1]consoCURRENT!K40724</f>
        <v>0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0</v>
      </c>
      <c r="O1815" s="32">
        <f>[1]consoCURRENT!R40724</f>
        <v>371288.05</v>
      </c>
      <c r="P1815" s="32">
        <f>[1]consoCURRENT!S40724</f>
        <v>778399.96</v>
      </c>
      <c r="Q1815" s="32">
        <f>[1]consoCURRENT!T40724</f>
        <v>410994.01000000024</v>
      </c>
      <c r="R1815" s="32">
        <f>[1]consoCURRENT!U40724</f>
        <v>0</v>
      </c>
      <c r="S1815" s="32">
        <f>[1]consoCURRENT!V40724</f>
        <v>0</v>
      </c>
      <c r="T1815" s="32">
        <f>[1]consoCURRENT!W40724</f>
        <v>0</v>
      </c>
      <c r="U1815" s="32">
        <f>[1]consoCURRENT!X40724</f>
        <v>0</v>
      </c>
      <c r="V1815" s="32">
        <f>[1]consoCURRENT!Y40724</f>
        <v>0</v>
      </c>
      <c r="W1815" s="32">
        <f>[1]consoCURRENT!Z40724</f>
        <v>0</v>
      </c>
      <c r="X1815" s="32">
        <f>[1]consoCURRENT!AA40724</f>
        <v>0</v>
      </c>
      <c r="Y1815" s="32">
        <f>[1]consoCURRENT!AB40724</f>
        <v>0</v>
      </c>
      <c r="Z1815" s="32">
        <f>SUM(M1815:Y1815)</f>
        <v>1560682.0200000003</v>
      </c>
      <c r="AA1815" s="32">
        <f>D1815-Z1815</f>
        <v>-473932.02000000025</v>
      </c>
      <c r="AB1815" s="38">
        <f>Z1815/D1815</f>
        <v>1.4361003174603177</v>
      </c>
      <c r="AC1815" s="33"/>
    </row>
    <row r="1816" spans="1:29" s="34" customFormat="1" ht="18" customHeight="1" x14ac:dyDescent="0.25">
      <c r="A1816" s="39" t="s">
        <v>40</v>
      </c>
      <c r="B1816" s="40">
        <f t="shared" ref="B1816:AA1816" si="408">B1815+B1814</f>
        <v>63377000</v>
      </c>
      <c r="C1816" s="40">
        <f t="shared" si="408"/>
        <v>-3920250</v>
      </c>
      <c r="D1816" s="40">
        <f t="shared" si="408"/>
        <v>59456750</v>
      </c>
      <c r="E1816" s="40">
        <f t="shared" si="408"/>
        <v>15396480.360000001</v>
      </c>
      <c r="F1816" s="40">
        <f t="shared" si="408"/>
        <v>15539451.17</v>
      </c>
      <c r="G1816" s="40">
        <f t="shared" si="408"/>
        <v>0</v>
      </c>
      <c r="H1816" s="40">
        <f t="shared" si="408"/>
        <v>0</v>
      </c>
      <c r="I1816" s="40">
        <f t="shared" si="408"/>
        <v>0</v>
      </c>
      <c r="J1816" s="40">
        <f t="shared" si="408"/>
        <v>0</v>
      </c>
      <c r="K1816" s="40">
        <f t="shared" si="408"/>
        <v>0</v>
      </c>
      <c r="L1816" s="40">
        <f t="shared" si="408"/>
        <v>0</v>
      </c>
      <c r="M1816" s="40">
        <f t="shared" si="408"/>
        <v>0</v>
      </c>
      <c r="N1816" s="40">
        <f t="shared" si="408"/>
        <v>3879087.25</v>
      </c>
      <c r="O1816" s="40">
        <f t="shared" si="408"/>
        <v>4238430.0599999996</v>
      </c>
      <c r="P1816" s="40">
        <f t="shared" si="408"/>
        <v>7278963.0499999989</v>
      </c>
      <c r="Q1816" s="40">
        <f t="shared" si="408"/>
        <v>4824273.7600000054</v>
      </c>
      <c r="R1816" s="40">
        <f t="shared" si="408"/>
        <v>7764384.0899999999</v>
      </c>
      <c r="S1816" s="40">
        <f t="shared" si="408"/>
        <v>2950793.3199999952</v>
      </c>
      <c r="T1816" s="40">
        <f t="shared" si="408"/>
        <v>0</v>
      </c>
      <c r="U1816" s="40">
        <f t="shared" si="408"/>
        <v>0</v>
      </c>
      <c r="V1816" s="40">
        <f t="shared" si="408"/>
        <v>0</v>
      </c>
      <c r="W1816" s="40">
        <f t="shared" si="408"/>
        <v>0</v>
      </c>
      <c r="X1816" s="40">
        <f t="shared" si="408"/>
        <v>0</v>
      </c>
      <c r="Y1816" s="40">
        <f t="shared" si="408"/>
        <v>0</v>
      </c>
      <c r="Z1816" s="40">
        <f t="shared" si="408"/>
        <v>30935931.530000001</v>
      </c>
      <c r="AA1816" s="40">
        <f t="shared" si="408"/>
        <v>28520818.469999999</v>
      </c>
      <c r="AB1816" s="41">
        <f>Z1816/D1816</f>
        <v>0.52030983075933346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7" t="s">
        <v>52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34</v>
      </c>
      <c r="B1820" s="32">
        <f>[1]consoCURRENT!E40785</f>
        <v>40128000</v>
      </c>
      <c r="C1820" s="32">
        <f>[1]consoCURRENT!F40785</f>
        <v>2.9103830456733704E-11</v>
      </c>
      <c r="D1820" s="32">
        <f>[1]consoCURRENT!G40785</f>
        <v>40128000</v>
      </c>
      <c r="E1820" s="32">
        <f>[1]consoCURRENT!H40785</f>
        <v>9253132.1600000001</v>
      </c>
      <c r="F1820" s="32">
        <f>[1]consoCURRENT!I40785</f>
        <v>11026344.910000002</v>
      </c>
      <c r="G1820" s="32">
        <f>[1]consoCURRENT!J40785</f>
        <v>0</v>
      </c>
      <c r="H1820" s="32">
        <f>[1]consoCURRENT!K40785</f>
        <v>0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2923985.16</v>
      </c>
      <c r="O1820" s="32">
        <f>[1]consoCURRENT!R40785</f>
        <v>2827094</v>
      </c>
      <c r="P1820" s="32">
        <f>[1]consoCURRENT!S40785</f>
        <v>3502053</v>
      </c>
      <c r="Q1820" s="32">
        <f>[1]consoCURRENT!T40785</f>
        <v>2839047.78</v>
      </c>
      <c r="R1820" s="32">
        <f>[1]consoCURRENT!U40785</f>
        <v>5144083.9400000004</v>
      </c>
      <c r="S1820" s="32">
        <f>[1]consoCURRENT!V40785</f>
        <v>3043213.19</v>
      </c>
      <c r="T1820" s="32">
        <f>[1]consoCURRENT!W40785</f>
        <v>0</v>
      </c>
      <c r="U1820" s="32">
        <f>[1]consoCURRENT!X40785</f>
        <v>0</v>
      </c>
      <c r="V1820" s="32">
        <f>[1]consoCURRENT!Y40785</f>
        <v>0</v>
      </c>
      <c r="W1820" s="32">
        <f>[1]consoCURRENT!Z40785</f>
        <v>0</v>
      </c>
      <c r="X1820" s="32">
        <f>[1]consoCURRENT!AA40785</f>
        <v>0</v>
      </c>
      <c r="Y1820" s="32">
        <f>[1]consoCURRENT!AB40785</f>
        <v>0</v>
      </c>
      <c r="Z1820" s="32">
        <f>SUM(M1820:Y1820)</f>
        <v>20279477.07</v>
      </c>
      <c r="AA1820" s="32">
        <f>D1820-Z1820</f>
        <v>19848522.93</v>
      </c>
      <c r="AB1820" s="38">
        <f>Z1820/D1820</f>
        <v>0.50536974357057418</v>
      </c>
      <c r="AC1820" s="33"/>
    </row>
    <row r="1821" spans="1:29" s="34" customFormat="1" ht="18" customHeight="1" x14ac:dyDescent="0.2">
      <c r="A1821" s="37" t="s">
        <v>35</v>
      </c>
      <c r="B1821" s="32">
        <f>[1]consoCURRENT!E40898</f>
        <v>7701000</v>
      </c>
      <c r="C1821" s="32">
        <f>[1]consoCURRENT!F40898</f>
        <v>-770100</v>
      </c>
      <c r="D1821" s="32">
        <f>[1]consoCURRENT!G40898</f>
        <v>6930900</v>
      </c>
      <c r="E1821" s="32">
        <f>[1]consoCURRENT!H40898</f>
        <v>786736.96000000008</v>
      </c>
      <c r="F1821" s="32">
        <f>[1]consoCURRENT!I40898</f>
        <v>1146253.29</v>
      </c>
      <c r="G1821" s="32">
        <f>[1]consoCURRENT!J40898</f>
        <v>0</v>
      </c>
      <c r="H1821" s="32">
        <f>[1]consoCURRENT!K40898</f>
        <v>0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364534.03</v>
      </c>
      <c r="O1821" s="32">
        <f>[1]consoCURRENT!R40898</f>
        <v>-36733.199999999983</v>
      </c>
      <c r="P1821" s="32">
        <f>[1]consoCURRENT!S40898</f>
        <v>458936.13</v>
      </c>
      <c r="Q1821" s="32">
        <f>[1]consoCURRENT!T40898</f>
        <v>348874.69</v>
      </c>
      <c r="R1821" s="32">
        <f>[1]consoCURRENT!U40898</f>
        <v>329822.01</v>
      </c>
      <c r="S1821" s="32">
        <f>[1]consoCURRENT!V40898</f>
        <v>467556.59000000008</v>
      </c>
      <c r="T1821" s="32">
        <f>[1]consoCURRENT!W40898</f>
        <v>0</v>
      </c>
      <c r="U1821" s="32">
        <f>[1]consoCURRENT!X40898</f>
        <v>0</v>
      </c>
      <c r="V1821" s="32">
        <f>[1]consoCURRENT!Y40898</f>
        <v>0</v>
      </c>
      <c r="W1821" s="32">
        <f>[1]consoCURRENT!Z40898</f>
        <v>0</v>
      </c>
      <c r="X1821" s="32">
        <f>[1]consoCURRENT!AA40898</f>
        <v>0</v>
      </c>
      <c r="Y1821" s="32">
        <f>[1]consoCURRENT!AB40898</f>
        <v>0</v>
      </c>
      <c r="Z1821" s="32">
        <f>SUM(M1821:Y1821)</f>
        <v>1932990.2500000002</v>
      </c>
      <c r="AA1821" s="32">
        <f>D1821-Z1821</f>
        <v>4997909.75</v>
      </c>
      <c r="AB1821" s="38">
        <f>Z1821/D1821</f>
        <v>0.27889455193409229</v>
      </c>
      <c r="AC1821" s="33"/>
    </row>
    <row r="1822" spans="1:29" s="34" customFormat="1" ht="18" customHeight="1" x14ac:dyDescent="0.2">
      <c r="A1822" s="37" t="s">
        <v>36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>SUM(M1822:Y1822)</f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37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>SUM(M1823:Y1823)</f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38</v>
      </c>
      <c r="B1824" s="40">
        <f t="shared" ref="B1824:AA1824" si="409">SUM(B1820:B1823)</f>
        <v>47829000</v>
      </c>
      <c r="C1824" s="40">
        <f t="shared" si="409"/>
        <v>-770100</v>
      </c>
      <c r="D1824" s="40">
        <f t="shared" si="409"/>
        <v>47058900</v>
      </c>
      <c r="E1824" s="40">
        <f t="shared" si="409"/>
        <v>10039869.120000001</v>
      </c>
      <c r="F1824" s="40">
        <f t="shared" si="409"/>
        <v>12172598.200000003</v>
      </c>
      <c r="G1824" s="40">
        <f t="shared" si="409"/>
        <v>0</v>
      </c>
      <c r="H1824" s="40">
        <f t="shared" si="409"/>
        <v>0</v>
      </c>
      <c r="I1824" s="40">
        <f t="shared" si="409"/>
        <v>0</v>
      </c>
      <c r="J1824" s="40">
        <f t="shared" si="409"/>
        <v>0</v>
      </c>
      <c r="K1824" s="40">
        <f t="shared" si="409"/>
        <v>0</v>
      </c>
      <c r="L1824" s="40">
        <f t="shared" si="409"/>
        <v>0</v>
      </c>
      <c r="M1824" s="40">
        <f t="shared" si="409"/>
        <v>0</v>
      </c>
      <c r="N1824" s="40">
        <f t="shared" si="409"/>
        <v>3288519.1900000004</v>
      </c>
      <c r="O1824" s="40">
        <f t="shared" si="409"/>
        <v>2790360.8</v>
      </c>
      <c r="P1824" s="40">
        <f t="shared" si="409"/>
        <v>3960989.13</v>
      </c>
      <c r="Q1824" s="40">
        <f t="shared" si="409"/>
        <v>3187922.4699999997</v>
      </c>
      <c r="R1824" s="40">
        <f t="shared" si="409"/>
        <v>5473905.9500000002</v>
      </c>
      <c r="S1824" s="40">
        <f t="shared" si="409"/>
        <v>3510769.7800000003</v>
      </c>
      <c r="T1824" s="40">
        <f t="shared" si="409"/>
        <v>0</v>
      </c>
      <c r="U1824" s="40">
        <f t="shared" si="409"/>
        <v>0</v>
      </c>
      <c r="V1824" s="40">
        <f t="shared" si="409"/>
        <v>0</v>
      </c>
      <c r="W1824" s="40">
        <f t="shared" si="409"/>
        <v>0</v>
      </c>
      <c r="X1824" s="40">
        <f t="shared" si="409"/>
        <v>0</v>
      </c>
      <c r="Y1824" s="40">
        <f t="shared" si="409"/>
        <v>0</v>
      </c>
      <c r="Z1824" s="40">
        <f t="shared" si="409"/>
        <v>22212467.32</v>
      </c>
      <c r="AA1824" s="40">
        <f t="shared" si="409"/>
        <v>24846432.68</v>
      </c>
      <c r="AB1824" s="41">
        <f>Z1824/D1824</f>
        <v>0.47201416352698428</v>
      </c>
      <c r="AC1824" s="33"/>
    </row>
    <row r="1825" spans="1:29" s="34" customFormat="1" ht="18" customHeight="1" x14ac:dyDescent="0.25">
      <c r="A1825" s="42" t="s">
        <v>39</v>
      </c>
      <c r="B1825" s="32">
        <f>[1]consoCURRENT!E40937</f>
        <v>3475000</v>
      </c>
      <c r="C1825" s="32">
        <f>[1]consoCURRENT!F40937</f>
        <v>-2606250</v>
      </c>
      <c r="D1825" s="32">
        <f>[1]consoCURRENT!G40937</f>
        <v>868750</v>
      </c>
      <c r="E1825" s="32">
        <f>[1]consoCURRENT!H40937</f>
        <v>956789.6399999999</v>
      </c>
      <c r="F1825" s="32">
        <f>[1]consoCURRENT!I40937</f>
        <v>311484.36</v>
      </c>
      <c r="G1825" s="32">
        <f>[1]consoCURRENT!J40937</f>
        <v>0</v>
      </c>
      <c r="H1825" s="32">
        <f>[1]consoCURRENT!K40937</f>
        <v>0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311326.08000000002</v>
      </c>
      <c r="O1825" s="32">
        <f>[1]consoCURRENT!R40937</f>
        <v>309740.40000000002</v>
      </c>
      <c r="P1825" s="32">
        <f>[1]consoCURRENT!S40937</f>
        <v>335723.16</v>
      </c>
      <c r="Q1825" s="32">
        <f>[1]consoCURRENT!T40937</f>
        <v>311484.36</v>
      </c>
      <c r="R1825" s="32">
        <f>[1]consoCURRENT!U40937</f>
        <v>0</v>
      </c>
      <c r="S1825" s="32">
        <f>[1]consoCURRENT!V40937</f>
        <v>0</v>
      </c>
      <c r="T1825" s="32">
        <f>[1]consoCURRENT!W40937</f>
        <v>0</v>
      </c>
      <c r="U1825" s="32">
        <f>[1]consoCURRENT!X40937</f>
        <v>0</v>
      </c>
      <c r="V1825" s="32">
        <f>[1]consoCURRENT!Y40937</f>
        <v>0</v>
      </c>
      <c r="W1825" s="32">
        <f>[1]consoCURRENT!Z40937</f>
        <v>0</v>
      </c>
      <c r="X1825" s="32">
        <f>[1]consoCURRENT!AA40937</f>
        <v>0</v>
      </c>
      <c r="Y1825" s="32">
        <f>[1]consoCURRENT!AB40937</f>
        <v>0</v>
      </c>
      <c r="Z1825" s="32">
        <f>SUM(M1825:Y1825)</f>
        <v>1268274</v>
      </c>
      <c r="AA1825" s="32">
        <f>D1825-Z1825</f>
        <v>-399524</v>
      </c>
      <c r="AB1825" s="38">
        <f>Z1825/D1825</f>
        <v>1.4598837410071943</v>
      </c>
      <c r="AC1825" s="33"/>
    </row>
    <row r="1826" spans="1:29" s="34" customFormat="1" ht="18" customHeight="1" x14ac:dyDescent="0.25">
      <c r="A1826" s="39" t="s">
        <v>40</v>
      </c>
      <c r="B1826" s="40">
        <f t="shared" ref="B1826:AA1826" si="410">B1825+B1824</f>
        <v>51304000</v>
      </c>
      <c r="C1826" s="40">
        <f t="shared" si="410"/>
        <v>-3376350</v>
      </c>
      <c r="D1826" s="40">
        <f t="shared" si="410"/>
        <v>47927650</v>
      </c>
      <c r="E1826" s="40">
        <f t="shared" si="410"/>
        <v>10996658.760000002</v>
      </c>
      <c r="F1826" s="40">
        <f t="shared" si="410"/>
        <v>12484082.560000002</v>
      </c>
      <c r="G1826" s="40">
        <f t="shared" si="410"/>
        <v>0</v>
      </c>
      <c r="H1826" s="40">
        <f t="shared" si="410"/>
        <v>0</v>
      </c>
      <c r="I1826" s="40">
        <f t="shared" si="410"/>
        <v>0</v>
      </c>
      <c r="J1826" s="40">
        <f t="shared" si="410"/>
        <v>0</v>
      </c>
      <c r="K1826" s="40">
        <f t="shared" si="410"/>
        <v>0</v>
      </c>
      <c r="L1826" s="40">
        <f t="shared" si="410"/>
        <v>0</v>
      </c>
      <c r="M1826" s="40">
        <f t="shared" si="410"/>
        <v>0</v>
      </c>
      <c r="N1826" s="40">
        <f t="shared" si="410"/>
        <v>3599845.2700000005</v>
      </c>
      <c r="O1826" s="40">
        <f t="shared" si="410"/>
        <v>3100101.1999999997</v>
      </c>
      <c r="P1826" s="40">
        <f t="shared" si="410"/>
        <v>4296712.29</v>
      </c>
      <c r="Q1826" s="40">
        <f t="shared" si="410"/>
        <v>3499406.8299999996</v>
      </c>
      <c r="R1826" s="40">
        <f t="shared" si="410"/>
        <v>5473905.9500000002</v>
      </c>
      <c r="S1826" s="40">
        <f t="shared" si="410"/>
        <v>3510769.7800000003</v>
      </c>
      <c r="T1826" s="40">
        <f t="shared" si="410"/>
        <v>0</v>
      </c>
      <c r="U1826" s="40">
        <f t="shared" si="410"/>
        <v>0</v>
      </c>
      <c r="V1826" s="40">
        <f t="shared" si="410"/>
        <v>0</v>
      </c>
      <c r="W1826" s="40">
        <f t="shared" si="410"/>
        <v>0</v>
      </c>
      <c r="X1826" s="40">
        <f t="shared" si="410"/>
        <v>0</v>
      </c>
      <c r="Y1826" s="40">
        <f t="shared" si="410"/>
        <v>0</v>
      </c>
      <c r="Z1826" s="40">
        <f t="shared" si="410"/>
        <v>23480741.32</v>
      </c>
      <c r="AA1826" s="40">
        <f t="shared" si="410"/>
        <v>24446908.68</v>
      </c>
      <c r="AB1826" s="41">
        <f>Z1826/D1826</f>
        <v>0.48992056401680451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7" t="s">
        <v>53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34</v>
      </c>
      <c r="B1830" s="32">
        <f>[1]consoCURRENT!E40998</f>
        <v>57078000</v>
      </c>
      <c r="C1830" s="32">
        <f>[1]consoCURRENT!F40998</f>
        <v>0</v>
      </c>
      <c r="D1830" s="32">
        <f>[1]consoCURRENT!G40998</f>
        <v>57078000</v>
      </c>
      <c r="E1830" s="32">
        <f>[1]consoCURRENT!H40998</f>
        <v>15209549.23</v>
      </c>
      <c r="F1830" s="32">
        <f>[1]consoCURRENT!I40998</f>
        <v>11587945.130000001</v>
      </c>
      <c r="G1830" s="32">
        <f>[1]consoCURRENT!J40998</f>
        <v>0</v>
      </c>
      <c r="H1830" s="32">
        <f>[1]consoCURRENT!K40998</f>
        <v>0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3626812.84</v>
      </c>
      <c r="O1830" s="32">
        <f>[1]consoCURRENT!R40998</f>
        <v>3658560.1700000004</v>
      </c>
      <c r="P1830" s="32">
        <f>[1]consoCURRENT!S40998</f>
        <v>7924176.2200000007</v>
      </c>
      <c r="Q1830" s="32">
        <f>[1]consoCURRENT!T40998</f>
        <v>4302115.22</v>
      </c>
      <c r="R1830" s="32">
        <f>[1]consoCURRENT!U40998</f>
        <v>3449041.81</v>
      </c>
      <c r="S1830" s="32">
        <f>[1]consoCURRENT!V40998</f>
        <v>3836788.1</v>
      </c>
      <c r="T1830" s="32">
        <f>[1]consoCURRENT!W40998</f>
        <v>0</v>
      </c>
      <c r="U1830" s="32">
        <f>[1]consoCURRENT!X40998</f>
        <v>0</v>
      </c>
      <c r="V1830" s="32">
        <f>[1]consoCURRENT!Y40998</f>
        <v>0</v>
      </c>
      <c r="W1830" s="32">
        <f>[1]consoCURRENT!Z40998</f>
        <v>0</v>
      </c>
      <c r="X1830" s="32">
        <f>[1]consoCURRENT!AA40998</f>
        <v>0</v>
      </c>
      <c r="Y1830" s="32">
        <f>[1]consoCURRENT!AB40998</f>
        <v>0</v>
      </c>
      <c r="Z1830" s="32">
        <f>SUM(M1830:Y1830)</f>
        <v>26797494.359999999</v>
      </c>
      <c r="AA1830" s="32">
        <f>D1830-Z1830</f>
        <v>30280505.640000001</v>
      </c>
      <c r="AB1830" s="38">
        <f>Z1830/D1830</f>
        <v>0.46948902133921999</v>
      </c>
      <c r="AC1830" s="33"/>
    </row>
    <row r="1831" spans="1:29" s="34" customFormat="1" ht="18" customHeight="1" x14ac:dyDescent="0.2">
      <c r="A1831" s="37" t="s">
        <v>35</v>
      </c>
      <c r="B1831" s="32">
        <f>[1]consoCURRENT!E41111</f>
        <v>10094000</v>
      </c>
      <c r="C1831" s="32">
        <f>[1]consoCURRENT!F41111</f>
        <v>-1009400</v>
      </c>
      <c r="D1831" s="32">
        <f>[1]consoCURRENT!G41111</f>
        <v>9084600</v>
      </c>
      <c r="E1831" s="32">
        <f>[1]consoCURRENT!H41111</f>
        <v>2745955.81</v>
      </c>
      <c r="F1831" s="32">
        <f>[1]consoCURRENT!I41111</f>
        <v>1905850.96</v>
      </c>
      <c r="G1831" s="32">
        <f>[1]consoCURRENT!J41111</f>
        <v>0</v>
      </c>
      <c r="H1831" s="32">
        <f>[1]consoCURRENT!K41111</f>
        <v>0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122997.27</v>
      </c>
      <c r="O1831" s="32">
        <f>[1]consoCURRENT!R41111</f>
        <v>852994.92999999993</v>
      </c>
      <c r="P1831" s="32">
        <f>[1]consoCURRENT!S41111</f>
        <v>1769963.6099999999</v>
      </c>
      <c r="Q1831" s="32">
        <f>[1]consoCURRENT!T41111</f>
        <v>591969.07000000007</v>
      </c>
      <c r="R1831" s="32">
        <f>[1]consoCURRENT!U41111</f>
        <v>473462.44999999995</v>
      </c>
      <c r="S1831" s="32">
        <f>[1]consoCURRENT!V41111</f>
        <v>840419.44</v>
      </c>
      <c r="T1831" s="32">
        <f>[1]consoCURRENT!W41111</f>
        <v>0</v>
      </c>
      <c r="U1831" s="32">
        <f>[1]consoCURRENT!X41111</f>
        <v>0</v>
      </c>
      <c r="V1831" s="32">
        <f>[1]consoCURRENT!Y41111</f>
        <v>0</v>
      </c>
      <c r="W1831" s="32">
        <f>[1]consoCURRENT!Z41111</f>
        <v>0</v>
      </c>
      <c r="X1831" s="32">
        <f>[1]consoCURRENT!AA41111</f>
        <v>0</v>
      </c>
      <c r="Y1831" s="32">
        <f>[1]consoCURRENT!AB41111</f>
        <v>0</v>
      </c>
      <c r="Z1831" s="32">
        <f>SUM(M1831:Y1831)</f>
        <v>4651806.7699999996</v>
      </c>
      <c r="AA1831" s="32">
        <f>D1831-Z1831</f>
        <v>4432793.2300000004</v>
      </c>
      <c r="AB1831" s="38">
        <f>Z1831/D1831</f>
        <v>0.51205411025251524</v>
      </c>
      <c r="AC1831" s="33"/>
    </row>
    <row r="1832" spans="1:29" s="34" customFormat="1" ht="18" customHeight="1" x14ac:dyDescent="0.2">
      <c r="A1832" s="37" t="s">
        <v>36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>SUM(M1832:Y1832)</f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37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>SUM(M1833:Y1833)</f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38</v>
      </c>
      <c r="B1834" s="40">
        <f t="shared" ref="B1834:AA1834" si="411">SUM(B1830:B1833)</f>
        <v>67172000</v>
      </c>
      <c r="C1834" s="40">
        <f t="shared" si="411"/>
        <v>-1009400</v>
      </c>
      <c r="D1834" s="40">
        <f t="shared" si="411"/>
        <v>66162600</v>
      </c>
      <c r="E1834" s="40">
        <f t="shared" si="411"/>
        <v>17955505.039999999</v>
      </c>
      <c r="F1834" s="40">
        <f t="shared" si="411"/>
        <v>13493796.09</v>
      </c>
      <c r="G1834" s="40">
        <f t="shared" si="411"/>
        <v>0</v>
      </c>
      <c r="H1834" s="40">
        <f t="shared" si="411"/>
        <v>0</v>
      </c>
      <c r="I1834" s="40">
        <f t="shared" si="411"/>
        <v>0</v>
      </c>
      <c r="J1834" s="40">
        <f t="shared" si="411"/>
        <v>0</v>
      </c>
      <c r="K1834" s="40">
        <f t="shared" si="411"/>
        <v>0</v>
      </c>
      <c r="L1834" s="40">
        <f t="shared" si="411"/>
        <v>0</v>
      </c>
      <c r="M1834" s="40">
        <f t="shared" si="411"/>
        <v>0</v>
      </c>
      <c r="N1834" s="40">
        <f t="shared" si="411"/>
        <v>3749810.11</v>
      </c>
      <c r="O1834" s="40">
        <f t="shared" si="411"/>
        <v>4511555.1000000006</v>
      </c>
      <c r="P1834" s="40">
        <f t="shared" si="411"/>
        <v>9694139.8300000001</v>
      </c>
      <c r="Q1834" s="40">
        <f t="shared" si="411"/>
        <v>4894084.29</v>
      </c>
      <c r="R1834" s="40">
        <f t="shared" si="411"/>
        <v>3922504.26</v>
      </c>
      <c r="S1834" s="40">
        <f t="shared" si="411"/>
        <v>4677207.54</v>
      </c>
      <c r="T1834" s="40">
        <f t="shared" si="411"/>
        <v>0</v>
      </c>
      <c r="U1834" s="40">
        <f t="shared" si="411"/>
        <v>0</v>
      </c>
      <c r="V1834" s="40">
        <f t="shared" si="411"/>
        <v>0</v>
      </c>
      <c r="W1834" s="40">
        <f t="shared" si="411"/>
        <v>0</v>
      </c>
      <c r="X1834" s="40">
        <f t="shared" si="411"/>
        <v>0</v>
      </c>
      <c r="Y1834" s="40">
        <f t="shared" si="411"/>
        <v>0</v>
      </c>
      <c r="Z1834" s="40">
        <f t="shared" si="411"/>
        <v>31449301.129999999</v>
      </c>
      <c r="AA1834" s="40">
        <f t="shared" si="411"/>
        <v>34713298.870000005</v>
      </c>
      <c r="AB1834" s="41">
        <f>Z1834/D1834</f>
        <v>0.47533351364668253</v>
      </c>
      <c r="AC1834" s="33"/>
    </row>
    <row r="1835" spans="1:29" s="34" customFormat="1" ht="18" customHeight="1" x14ac:dyDescent="0.25">
      <c r="A1835" s="42" t="s">
        <v>39</v>
      </c>
      <c r="B1835" s="32">
        <f>[1]consoCURRENT!E41150</f>
        <v>4884000</v>
      </c>
      <c r="C1835" s="32">
        <f>[1]consoCURRENT!F41150</f>
        <v>-3663000</v>
      </c>
      <c r="D1835" s="32">
        <f>[1]consoCURRENT!G41150</f>
        <v>1221000</v>
      </c>
      <c r="E1835" s="32">
        <f>[1]consoCURRENT!H41150</f>
        <v>782589.95</v>
      </c>
      <c r="F1835" s="32">
        <f>[1]consoCURRENT!I41150</f>
        <v>1195970.76</v>
      </c>
      <c r="G1835" s="32">
        <f>[1]consoCURRENT!J41150</f>
        <v>0</v>
      </c>
      <c r="H1835" s="32">
        <f>[1]consoCURRENT!K41150</f>
        <v>0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388803.24</v>
      </c>
      <c r="O1835" s="32">
        <f>[1]consoCURRENT!R41150</f>
        <v>393786.71</v>
      </c>
      <c r="P1835" s="32">
        <f>[1]consoCURRENT!S41150</f>
        <v>0</v>
      </c>
      <c r="Q1835" s="32">
        <f>[1]consoCURRENT!T41150</f>
        <v>801740.28</v>
      </c>
      <c r="R1835" s="32">
        <f>[1]consoCURRENT!U41150</f>
        <v>394230.48</v>
      </c>
      <c r="S1835" s="32">
        <f>[1]consoCURRENT!V41150</f>
        <v>0</v>
      </c>
      <c r="T1835" s="32">
        <f>[1]consoCURRENT!W41150</f>
        <v>0</v>
      </c>
      <c r="U1835" s="32">
        <f>[1]consoCURRENT!X41150</f>
        <v>0</v>
      </c>
      <c r="V1835" s="32">
        <f>[1]consoCURRENT!Y41150</f>
        <v>0</v>
      </c>
      <c r="W1835" s="32">
        <f>[1]consoCURRENT!Z41150</f>
        <v>0</v>
      </c>
      <c r="X1835" s="32">
        <f>[1]consoCURRENT!AA41150</f>
        <v>0</v>
      </c>
      <c r="Y1835" s="32">
        <f>[1]consoCURRENT!AB41150</f>
        <v>0</v>
      </c>
      <c r="Z1835" s="32">
        <f>SUM(M1835:Y1835)</f>
        <v>1978560.71</v>
      </c>
      <c r="AA1835" s="32">
        <f>D1835-Z1835</f>
        <v>-757560.71</v>
      </c>
      <c r="AB1835" s="38">
        <f>Z1835/D1835</f>
        <v>1.6204428419328418</v>
      </c>
      <c r="AC1835" s="33"/>
    </row>
    <row r="1836" spans="1:29" s="34" customFormat="1" ht="18" customHeight="1" x14ac:dyDescent="0.25">
      <c r="A1836" s="39" t="s">
        <v>40</v>
      </c>
      <c r="B1836" s="40">
        <f t="shared" ref="B1836:AA1836" si="412">B1835+B1834</f>
        <v>72056000</v>
      </c>
      <c r="C1836" s="40">
        <f t="shared" si="412"/>
        <v>-4672400</v>
      </c>
      <c r="D1836" s="40">
        <f t="shared" si="412"/>
        <v>67383600</v>
      </c>
      <c r="E1836" s="40">
        <f t="shared" si="412"/>
        <v>18738094.989999998</v>
      </c>
      <c r="F1836" s="40">
        <f t="shared" si="412"/>
        <v>14689766.85</v>
      </c>
      <c r="G1836" s="40">
        <f t="shared" si="412"/>
        <v>0</v>
      </c>
      <c r="H1836" s="40">
        <f t="shared" si="412"/>
        <v>0</v>
      </c>
      <c r="I1836" s="40">
        <f t="shared" si="412"/>
        <v>0</v>
      </c>
      <c r="J1836" s="40">
        <f t="shared" si="412"/>
        <v>0</v>
      </c>
      <c r="K1836" s="40">
        <f t="shared" si="412"/>
        <v>0</v>
      </c>
      <c r="L1836" s="40">
        <f t="shared" si="412"/>
        <v>0</v>
      </c>
      <c r="M1836" s="40">
        <f t="shared" si="412"/>
        <v>0</v>
      </c>
      <c r="N1836" s="40">
        <f t="shared" si="412"/>
        <v>4138613.3499999996</v>
      </c>
      <c r="O1836" s="40">
        <f t="shared" si="412"/>
        <v>4905341.8100000005</v>
      </c>
      <c r="P1836" s="40">
        <f t="shared" si="412"/>
        <v>9694139.8300000001</v>
      </c>
      <c r="Q1836" s="40">
        <f t="shared" si="412"/>
        <v>5695824.5700000003</v>
      </c>
      <c r="R1836" s="40">
        <f t="shared" si="412"/>
        <v>4316734.74</v>
      </c>
      <c r="S1836" s="40">
        <f t="shared" si="412"/>
        <v>4677207.54</v>
      </c>
      <c r="T1836" s="40">
        <f t="shared" si="412"/>
        <v>0</v>
      </c>
      <c r="U1836" s="40">
        <f t="shared" si="412"/>
        <v>0</v>
      </c>
      <c r="V1836" s="40">
        <f t="shared" si="412"/>
        <v>0</v>
      </c>
      <c r="W1836" s="40">
        <f t="shared" si="412"/>
        <v>0</v>
      </c>
      <c r="X1836" s="40">
        <f t="shared" si="412"/>
        <v>0</v>
      </c>
      <c r="Y1836" s="40">
        <f t="shared" si="412"/>
        <v>0</v>
      </c>
      <c r="Z1836" s="40">
        <f t="shared" si="412"/>
        <v>33427861.84</v>
      </c>
      <c r="AA1836" s="40">
        <f t="shared" si="412"/>
        <v>33955738.160000004</v>
      </c>
      <c r="AB1836" s="41">
        <f>Z1836/D1836</f>
        <v>0.4960830504751898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7" t="s">
        <v>54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34</v>
      </c>
      <c r="B1840" s="32">
        <f>[1]consoCURRENT!E41211</f>
        <v>56411000</v>
      </c>
      <c r="C1840" s="32">
        <f>[1]consoCURRENT!F41211</f>
        <v>0</v>
      </c>
      <c r="D1840" s="32">
        <f>[1]consoCURRENT!G41211</f>
        <v>56411000</v>
      </c>
      <c r="E1840" s="32">
        <f>[1]consoCURRENT!H41211</f>
        <v>11503740.649999999</v>
      </c>
      <c r="F1840" s="32">
        <f>[1]consoCURRENT!I41211</f>
        <v>16593217.6</v>
      </c>
      <c r="G1840" s="32">
        <f>[1]consoCURRENT!J41211</f>
        <v>0</v>
      </c>
      <c r="H1840" s="32">
        <f>[1]consoCURRENT!K41211</f>
        <v>0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3459807</v>
      </c>
      <c r="O1840" s="32">
        <f>[1]consoCURRENT!R41211</f>
        <v>3522916.4899999998</v>
      </c>
      <c r="P1840" s="32">
        <f>[1]consoCURRENT!S41211</f>
        <v>4521017.16</v>
      </c>
      <c r="Q1840" s="32">
        <f>[1]consoCURRENT!T41211</f>
        <v>7924331.4500000002</v>
      </c>
      <c r="R1840" s="32">
        <f>[1]consoCURRENT!U41211</f>
        <v>3578003.3899999997</v>
      </c>
      <c r="S1840" s="32">
        <f>[1]consoCURRENT!V41211</f>
        <v>5090882.76</v>
      </c>
      <c r="T1840" s="32">
        <f>[1]consoCURRENT!W41211</f>
        <v>0</v>
      </c>
      <c r="U1840" s="32">
        <f>[1]consoCURRENT!X41211</f>
        <v>0</v>
      </c>
      <c r="V1840" s="32">
        <f>[1]consoCURRENT!Y41211</f>
        <v>0</v>
      </c>
      <c r="W1840" s="32">
        <f>[1]consoCURRENT!Z41211</f>
        <v>0</v>
      </c>
      <c r="X1840" s="32">
        <f>[1]consoCURRENT!AA41211</f>
        <v>0</v>
      </c>
      <c r="Y1840" s="32">
        <f>[1]consoCURRENT!AB41211</f>
        <v>0</v>
      </c>
      <c r="Z1840" s="32">
        <f>SUM(M1840:Y1840)</f>
        <v>28096958.25</v>
      </c>
      <c r="AA1840" s="32">
        <f>D1840-Z1840</f>
        <v>28314041.75</v>
      </c>
      <c r="AB1840" s="38">
        <f>Z1840/D1840</f>
        <v>0.4980758761589052</v>
      </c>
      <c r="AC1840" s="33"/>
    </row>
    <row r="1841" spans="1:29" s="34" customFormat="1" ht="18" customHeight="1" x14ac:dyDescent="0.2">
      <c r="A1841" s="37" t="s">
        <v>35</v>
      </c>
      <c r="B1841" s="32">
        <f>[1]consoCURRENT!E41324</f>
        <v>6826000</v>
      </c>
      <c r="C1841" s="32">
        <f>[1]consoCURRENT!F41324</f>
        <v>0</v>
      </c>
      <c r="D1841" s="32">
        <f>[1]consoCURRENT!G41324</f>
        <v>6826000</v>
      </c>
      <c r="E1841" s="32">
        <f>[1]consoCURRENT!H41324</f>
        <v>1217151.1600000001</v>
      </c>
      <c r="F1841" s="32">
        <f>[1]consoCURRENT!I41324</f>
        <v>1403316.23</v>
      </c>
      <c r="G1841" s="32">
        <f>[1]consoCURRENT!J41324</f>
        <v>0</v>
      </c>
      <c r="H1841" s="32">
        <f>[1]consoCURRENT!K41324</f>
        <v>0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4000</v>
      </c>
      <c r="O1841" s="32">
        <f>[1]consoCURRENT!R41324</f>
        <v>734141.34</v>
      </c>
      <c r="P1841" s="32">
        <f>[1]consoCURRENT!S41324</f>
        <v>479009.82</v>
      </c>
      <c r="Q1841" s="32">
        <f>[1]consoCURRENT!T41324</f>
        <v>210505.78</v>
      </c>
      <c r="R1841" s="32">
        <f>[1]consoCURRENT!U41324</f>
        <v>241351.3</v>
      </c>
      <c r="S1841" s="32">
        <f>[1]consoCURRENT!V41324</f>
        <v>951459.15</v>
      </c>
      <c r="T1841" s="32">
        <f>[1]consoCURRENT!W41324</f>
        <v>0</v>
      </c>
      <c r="U1841" s="32">
        <f>[1]consoCURRENT!X41324</f>
        <v>0</v>
      </c>
      <c r="V1841" s="32">
        <f>[1]consoCURRENT!Y41324</f>
        <v>0</v>
      </c>
      <c r="W1841" s="32">
        <f>[1]consoCURRENT!Z41324</f>
        <v>0</v>
      </c>
      <c r="X1841" s="32">
        <f>[1]consoCURRENT!AA41324</f>
        <v>0</v>
      </c>
      <c r="Y1841" s="32">
        <f>[1]consoCURRENT!AB41324</f>
        <v>0</v>
      </c>
      <c r="Z1841" s="32">
        <f>SUM(M1841:Y1841)</f>
        <v>2620467.39</v>
      </c>
      <c r="AA1841" s="32">
        <f>D1841-Z1841</f>
        <v>4205532.6099999994</v>
      </c>
      <c r="AB1841" s="38">
        <f>Z1841/D1841</f>
        <v>0.38389501757984179</v>
      </c>
      <c r="AC1841" s="33"/>
    </row>
    <row r="1842" spans="1:29" s="34" customFormat="1" ht="18" customHeight="1" x14ac:dyDescent="0.2">
      <c r="A1842" s="37" t="s">
        <v>36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>SUM(M1842:Y1842)</f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37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>SUM(M1843:Y1843)</f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38</v>
      </c>
      <c r="B1844" s="40">
        <f t="shared" ref="B1844:AA1844" si="413">SUM(B1840:B1843)</f>
        <v>63237000</v>
      </c>
      <c r="C1844" s="40">
        <f t="shared" si="413"/>
        <v>0</v>
      </c>
      <c r="D1844" s="40">
        <f t="shared" si="413"/>
        <v>63237000</v>
      </c>
      <c r="E1844" s="40">
        <f t="shared" si="413"/>
        <v>12720891.809999999</v>
      </c>
      <c r="F1844" s="40">
        <f t="shared" si="413"/>
        <v>17996533.829999998</v>
      </c>
      <c r="G1844" s="40">
        <f t="shared" si="413"/>
        <v>0</v>
      </c>
      <c r="H1844" s="40">
        <f t="shared" si="413"/>
        <v>0</v>
      </c>
      <c r="I1844" s="40">
        <f t="shared" si="413"/>
        <v>0</v>
      </c>
      <c r="J1844" s="40">
        <f t="shared" si="413"/>
        <v>0</v>
      </c>
      <c r="K1844" s="40">
        <f t="shared" si="413"/>
        <v>0</v>
      </c>
      <c r="L1844" s="40">
        <f t="shared" si="413"/>
        <v>0</v>
      </c>
      <c r="M1844" s="40">
        <f t="shared" si="413"/>
        <v>0</v>
      </c>
      <c r="N1844" s="40">
        <f t="shared" si="413"/>
        <v>3463807</v>
      </c>
      <c r="O1844" s="40">
        <f t="shared" si="413"/>
        <v>4257057.83</v>
      </c>
      <c r="P1844" s="40">
        <f t="shared" si="413"/>
        <v>5000026.9800000004</v>
      </c>
      <c r="Q1844" s="40">
        <f t="shared" si="413"/>
        <v>8134837.2300000004</v>
      </c>
      <c r="R1844" s="40">
        <f t="shared" si="413"/>
        <v>3819354.6899999995</v>
      </c>
      <c r="S1844" s="40">
        <f t="shared" si="413"/>
        <v>6042341.9100000001</v>
      </c>
      <c r="T1844" s="40">
        <f t="shared" si="413"/>
        <v>0</v>
      </c>
      <c r="U1844" s="40">
        <f t="shared" si="413"/>
        <v>0</v>
      </c>
      <c r="V1844" s="40">
        <f t="shared" si="413"/>
        <v>0</v>
      </c>
      <c r="W1844" s="40">
        <f t="shared" si="413"/>
        <v>0</v>
      </c>
      <c r="X1844" s="40">
        <f t="shared" si="413"/>
        <v>0</v>
      </c>
      <c r="Y1844" s="40">
        <f t="shared" si="413"/>
        <v>0</v>
      </c>
      <c r="Z1844" s="40">
        <f t="shared" si="413"/>
        <v>30717425.640000001</v>
      </c>
      <c r="AA1844" s="40">
        <f t="shared" si="413"/>
        <v>32519574.359999999</v>
      </c>
      <c r="AB1844" s="41">
        <f>Z1844/D1844</f>
        <v>0.48575083637743727</v>
      </c>
      <c r="AC1844" s="33"/>
    </row>
    <row r="1845" spans="1:29" s="34" customFormat="1" ht="18" customHeight="1" x14ac:dyDescent="0.25">
      <c r="A1845" s="42" t="s">
        <v>39</v>
      </c>
      <c r="B1845" s="32">
        <f>[1]consoCURRENT!E41363</f>
        <v>4855000</v>
      </c>
      <c r="C1845" s="32">
        <f>[1]consoCURRENT!F41363</f>
        <v>-3641250</v>
      </c>
      <c r="D1845" s="32">
        <f>[1]consoCURRENT!G41363</f>
        <v>1213750</v>
      </c>
      <c r="E1845" s="32">
        <f>[1]consoCURRENT!H41363</f>
        <v>1130266.44</v>
      </c>
      <c r="F1845" s="32">
        <f>[1]consoCURRENT!I41363</f>
        <v>417500.35</v>
      </c>
      <c r="G1845" s="32">
        <f>[1]consoCURRENT!J41363</f>
        <v>0</v>
      </c>
      <c r="H1845" s="32">
        <f>[1]consoCURRENT!K41363</f>
        <v>0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750565.92</v>
      </c>
      <c r="P1845" s="32">
        <f>[1]consoCURRENT!S41363</f>
        <v>379700.52</v>
      </c>
      <c r="Q1845" s="32">
        <f>[1]consoCURRENT!T41363</f>
        <v>417500.35</v>
      </c>
      <c r="R1845" s="32">
        <f>[1]consoCURRENT!U41363</f>
        <v>0</v>
      </c>
      <c r="S1845" s="32">
        <f>[1]consoCURRENT!V41363</f>
        <v>0</v>
      </c>
      <c r="T1845" s="32">
        <f>[1]consoCURRENT!W41363</f>
        <v>0</v>
      </c>
      <c r="U1845" s="32">
        <f>[1]consoCURRENT!X41363</f>
        <v>0</v>
      </c>
      <c r="V1845" s="32">
        <f>[1]consoCURRENT!Y41363</f>
        <v>0</v>
      </c>
      <c r="W1845" s="32">
        <f>[1]consoCURRENT!Z41363</f>
        <v>0</v>
      </c>
      <c r="X1845" s="32">
        <f>[1]consoCURRENT!AA41363</f>
        <v>0</v>
      </c>
      <c r="Y1845" s="32">
        <f>[1]consoCURRENT!AB41363</f>
        <v>0</v>
      </c>
      <c r="Z1845" s="32">
        <f>SUM(M1845:Y1845)</f>
        <v>1547766.79</v>
      </c>
      <c r="AA1845" s="32">
        <f>D1845-Z1845</f>
        <v>-334016.79000000004</v>
      </c>
      <c r="AB1845" s="38">
        <f>Z1845/D1845</f>
        <v>1.2751940597322349</v>
      </c>
      <c r="AC1845" s="33"/>
    </row>
    <row r="1846" spans="1:29" s="34" customFormat="1" ht="18" customHeight="1" x14ac:dyDescent="0.25">
      <c r="A1846" s="39" t="s">
        <v>40</v>
      </c>
      <c r="B1846" s="40">
        <f t="shared" ref="B1846:AA1846" si="414">B1845+B1844</f>
        <v>68092000</v>
      </c>
      <c r="C1846" s="40">
        <f t="shared" si="414"/>
        <v>-3641250</v>
      </c>
      <c r="D1846" s="40">
        <f t="shared" si="414"/>
        <v>64450750</v>
      </c>
      <c r="E1846" s="40">
        <f t="shared" si="414"/>
        <v>13851158.249999998</v>
      </c>
      <c r="F1846" s="40">
        <f t="shared" si="414"/>
        <v>18414034.18</v>
      </c>
      <c r="G1846" s="40">
        <f t="shared" si="414"/>
        <v>0</v>
      </c>
      <c r="H1846" s="40">
        <f t="shared" si="414"/>
        <v>0</v>
      </c>
      <c r="I1846" s="40">
        <f t="shared" si="414"/>
        <v>0</v>
      </c>
      <c r="J1846" s="40">
        <f t="shared" si="414"/>
        <v>0</v>
      </c>
      <c r="K1846" s="40">
        <f t="shared" si="414"/>
        <v>0</v>
      </c>
      <c r="L1846" s="40">
        <f t="shared" si="414"/>
        <v>0</v>
      </c>
      <c r="M1846" s="40">
        <f t="shared" si="414"/>
        <v>0</v>
      </c>
      <c r="N1846" s="40">
        <f t="shared" si="414"/>
        <v>3463807</v>
      </c>
      <c r="O1846" s="40">
        <f t="shared" si="414"/>
        <v>5007623.75</v>
      </c>
      <c r="P1846" s="40">
        <f t="shared" si="414"/>
        <v>5379727.5</v>
      </c>
      <c r="Q1846" s="40">
        <f t="shared" si="414"/>
        <v>8552337.5800000001</v>
      </c>
      <c r="R1846" s="40">
        <f t="shared" si="414"/>
        <v>3819354.6899999995</v>
      </c>
      <c r="S1846" s="40">
        <f t="shared" si="414"/>
        <v>6042341.9100000001</v>
      </c>
      <c r="T1846" s="40">
        <f t="shared" si="414"/>
        <v>0</v>
      </c>
      <c r="U1846" s="40">
        <f t="shared" si="414"/>
        <v>0</v>
      </c>
      <c r="V1846" s="40">
        <f t="shared" si="414"/>
        <v>0</v>
      </c>
      <c r="W1846" s="40">
        <f t="shared" si="414"/>
        <v>0</v>
      </c>
      <c r="X1846" s="40">
        <f t="shared" si="414"/>
        <v>0</v>
      </c>
      <c r="Y1846" s="40">
        <f t="shared" si="414"/>
        <v>0</v>
      </c>
      <c r="Z1846" s="40">
        <f t="shared" si="414"/>
        <v>32265192.43</v>
      </c>
      <c r="AA1846" s="40">
        <f t="shared" si="414"/>
        <v>32185557.57</v>
      </c>
      <c r="AB1846" s="41">
        <f>Z1846/D1846</f>
        <v>0.50061779622424873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7" t="s">
        <v>55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34</v>
      </c>
      <c r="B1850" s="32">
        <f>[1]consoCURRENT!E41424</f>
        <v>50777000</v>
      </c>
      <c r="C1850" s="32">
        <f>[1]consoCURRENT!F41424</f>
        <v>0</v>
      </c>
      <c r="D1850" s="32">
        <f>[1]consoCURRENT!G41424</f>
        <v>50777000</v>
      </c>
      <c r="E1850" s="32">
        <f>[1]consoCURRENT!H41424</f>
        <v>14662862.780000001</v>
      </c>
      <c r="F1850" s="32">
        <f>[1]consoCURRENT!I41424</f>
        <v>12855621.359999999</v>
      </c>
      <c r="G1850" s="32">
        <f>[1]consoCURRENT!J41424</f>
        <v>0</v>
      </c>
      <c r="H1850" s="32">
        <f>[1]consoCURRENT!K41424</f>
        <v>0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4627408.16</v>
      </c>
      <c r="O1850" s="32">
        <f>[1]consoCURRENT!R41424</f>
        <v>5560161.5599999996</v>
      </c>
      <c r="P1850" s="32">
        <f>[1]consoCURRENT!S41424</f>
        <v>4475293.0600000005</v>
      </c>
      <c r="Q1850" s="32">
        <f>[1]consoCURRENT!T41424</f>
        <v>3858838.44</v>
      </c>
      <c r="R1850" s="32">
        <f>[1]consoCURRENT!U41424</f>
        <v>3825805.0700000003</v>
      </c>
      <c r="S1850" s="32">
        <f>[1]consoCURRENT!V41424</f>
        <v>5170977.8500000006</v>
      </c>
      <c r="T1850" s="32">
        <f>[1]consoCURRENT!W41424</f>
        <v>0</v>
      </c>
      <c r="U1850" s="32">
        <f>[1]consoCURRENT!X41424</f>
        <v>0</v>
      </c>
      <c r="V1850" s="32">
        <f>[1]consoCURRENT!Y41424</f>
        <v>0</v>
      </c>
      <c r="W1850" s="32">
        <f>[1]consoCURRENT!Z41424</f>
        <v>0</v>
      </c>
      <c r="X1850" s="32">
        <f>[1]consoCURRENT!AA41424</f>
        <v>0</v>
      </c>
      <c r="Y1850" s="32">
        <f>[1]consoCURRENT!AB41424</f>
        <v>0</v>
      </c>
      <c r="Z1850" s="32">
        <f>SUM(M1850:Y1850)</f>
        <v>27518484.140000001</v>
      </c>
      <c r="AA1850" s="32">
        <f>D1850-Z1850</f>
        <v>23258515.859999999</v>
      </c>
      <c r="AB1850" s="38">
        <f>Z1850/D1850</f>
        <v>0.54194781377395274</v>
      </c>
      <c r="AC1850" s="33"/>
    </row>
    <row r="1851" spans="1:29" s="34" customFormat="1" ht="18" customHeight="1" x14ac:dyDescent="0.2">
      <c r="A1851" s="37" t="s">
        <v>35</v>
      </c>
      <c r="B1851" s="32">
        <f>[1]consoCURRENT!E41537</f>
        <v>7791000</v>
      </c>
      <c r="C1851" s="32">
        <f>[1]consoCURRENT!F41537</f>
        <v>-779000</v>
      </c>
      <c r="D1851" s="32">
        <f>[1]consoCURRENT!G41537</f>
        <v>7012000</v>
      </c>
      <c r="E1851" s="32">
        <f>[1]consoCURRENT!H41537</f>
        <v>2600766.4900000002</v>
      </c>
      <c r="F1851" s="32">
        <f>[1]consoCURRENT!I41537</f>
        <v>1835426.43</v>
      </c>
      <c r="G1851" s="32">
        <f>[1]consoCURRENT!J41537</f>
        <v>0</v>
      </c>
      <c r="H1851" s="32">
        <f>[1]consoCURRENT!K41537</f>
        <v>0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820024.6</v>
      </c>
      <c r="O1851" s="32">
        <f>[1]consoCURRENT!R41537</f>
        <v>1253403.26</v>
      </c>
      <c r="P1851" s="32">
        <f>[1]consoCURRENT!S41537</f>
        <v>527338.63</v>
      </c>
      <c r="Q1851" s="32">
        <f>[1]consoCURRENT!T41537</f>
        <v>219621</v>
      </c>
      <c r="R1851" s="32">
        <f>[1]consoCURRENT!U41537</f>
        <v>769980</v>
      </c>
      <c r="S1851" s="32">
        <f>[1]consoCURRENT!V41537</f>
        <v>845825.42999999993</v>
      </c>
      <c r="T1851" s="32">
        <f>[1]consoCURRENT!W41537</f>
        <v>0</v>
      </c>
      <c r="U1851" s="32">
        <f>[1]consoCURRENT!X41537</f>
        <v>0</v>
      </c>
      <c r="V1851" s="32">
        <f>[1]consoCURRENT!Y41537</f>
        <v>0</v>
      </c>
      <c r="W1851" s="32">
        <f>[1]consoCURRENT!Z41537</f>
        <v>0</v>
      </c>
      <c r="X1851" s="32">
        <f>[1]consoCURRENT!AA41537</f>
        <v>0</v>
      </c>
      <c r="Y1851" s="32">
        <f>[1]consoCURRENT!AB41537</f>
        <v>0</v>
      </c>
      <c r="Z1851" s="32">
        <f>SUM(M1851:Y1851)</f>
        <v>4436192.92</v>
      </c>
      <c r="AA1851" s="32">
        <f>D1851-Z1851</f>
        <v>2575807.08</v>
      </c>
      <c r="AB1851" s="38">
        <f>Z1851/D1851</f>
        <v>0.63265729035938389</v>
      </c>
      <c r="AC1851" s="33"/>
    </row>
    <row r="1852" spans="1:29" s="34" customFormat="1" ht="18" customHeight="1" x14ac:dyDescent="0.2">
      <c r="A1852" s="37" t="s">
        <v>36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>SUM(M1852:Y1852)</f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37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>SUM(M1853:Y1853)</f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38</v>
      </c>
      <c r="B1854" s="40">
        <f t="shared" ref="B1854:AA1854" si="415">SUM(B1850:B1853)</f>
        <v>58568000</v>
      </c>
      <c r="C1854" s="40">
        <f t="shared" si="415"/>
        <v>-779000</v>
      </c>
      <c r="D1854" s="40">
        <f t="shared" si="415"/>
        <v>57789000</v>
      </c>
      <c r="E1854" s="40">
        <f t="shared" si="415"/>
        <v>17263629.270000003</v>
      </c>
      <c r="F1854" s="40">
        <f t="shared" si="415"/>
        <v>14691047.789999999</v>
      </c>
      <c r="G1854" s="40">
        <f t="shared" si="415"/>
        <v>0</v>
      </c>
      <c r="H1854" s="40">
        <f t="shared" si="415"/>
        <v>0</v>
      </c>
      <c r="I1854" s="40">
        <f t="shared" si="415"/>
        <v>0</v>
      </c>
      <c r="J1854" s="40">
        <f t="shared" si="415"/>
        <v>0</v>
      </c>
      <c r="K1854" s="40">
        <f t="shared" si="415"/>
        <v>0</v>
      </c>
      <c r="L1854" s="40">
        <f t="shared" si="415"/>
        <v>0</v>
      </c>
      <c r="M1854" s="40">
        <f t="shared" si="415"/>
        <v>0</v>
      </c>
      <c r="N1854" s="40">
        <f t="shared" si="415"/>
        <v>5447432.7599999998</v>
      </c>
      <c r="O1854" s="40">
        <f t="shared" si="415"/>
        <v>6813564.8199999994</v>
      </c>
      <c r="P1854" s="40">
        <f t="shared" si="415"/>
        <v>5002631.6900000004</v>
      </c>
      <c r="Q1854" s="40">
        <f t="shared" si="415"/>
        <v>4078459.44</v>
      </c>
      <c r="R1854" s="40">
        <f t="shared" si="415"/>
        <v>4595785.07</v>
      </c>
      <c r="S1854" s="40">
        <f t="shared" si="415"/>
        <v>6016803.2800000003</v>
      </c>
      <c r="T1854" s="40">
        <f t="shared" si="415"/>
        <v>0</v>
      </c>
      <c r="U1854" s="40">
        <f t="shared" si="415"/>
        <v>0</v>
      </c>
      <c r="V1854" s="40">
        <f t="shared" si="415"/>
        <v>0</v>
      </c>
      <c r="W1854" s="40">
        <f t="shared" si="415"/>
        <v>0</v>
      </c>
      <c r="X1854" s="40">
        <f t="shared" si="415"/>
        <v>0</v>
      </c>
      <c r="Y1854" s="40">
        <f t="shared" si="415"/>
        <v>0</v>
      </c>
      <c r="Z1854" s="40">
        <f t="shared" si="415"/>
        <v>31954677.060000002</v>
      </c>
      <c r="AA1854" s="40">
        <f t="shared" si="415"/>
        <v>25834322.939999998</v>
      </c>
      <c r="AB1854" s="41">
        <f>Z1854/D1854</f>
        <v>0.55295431760369629</v>
      </c>
      <c r="AC1854" s="33"/>
    </row>
    <row r="1855" spans="1:29" s="34" customFormat="1" ht="18" customHeight="1" x14ac:dyDescent="0.25">
      <c r="A1855" s="42" t="s">
        <v>39</v>
      </c>
      <c r="B1855" s="32">
        <f>[1]consoCURRENT!E41576</f>
        <v>4367000</v>
      </c>
      <c r="C1855" s="32">
        <f>[1]consoCURRENT!F41576</f>
        <v>-3275250</v>
      </c>
      <c r="D1855" s="32">
        <f>[1]consoCURRENT!G41576</f>
        <v>1091750</v>
      </c>
      <c r="E1855" s="32">
        <f>[1]consoCURRENT!H41576</f>
        <v>1236358.6099999999</v>
      </c>
      <c r="F1855" s="32">
        <f>[1]consoCURRENT!I41576</f>
        <v>275591.79000000004</v>
      </c>
      <c r="G1855" s="32">
        <f>[1]consoCURRENT!J41576</f>
        <v>0</v>
      </c>
      <c r="H1855" s="32">
        <f>[1]consoCURRENT!K41576</f>
        <v>0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393721.66</v>
      </c>
      <c r="O1855" s="32">
        <f>[1]consoCURRENT!R41576</f>
        <v>479680</v>
      </c>
      <c r="P1855" s="32">
        <f>[1]consoCURRENT!S41576</f>
        <v>362956.95</v>
      </c>
      <c r="Q1855" s="32">
        <f>[1]consoCURRENT!T41576</f>
        <v>785271.79</v>
      </c>
      <c r="R1855" s="32">
        <f>[1]consoCURRENT!U41576</f>
        <v>-509680</v>
      </c>
      <c r="S1855" s="32">
        <f>[1]consoCURRENT!V41576</f>
        <v>0</v>
      </c>
      <c r="T1855" s="32">
        <f>[1]consoCURRENT!W41576</f>
        <v>0</v>
      </c>
      <c r="U1855" s="32">
        <f>[1]consoCURRENT!X41576</f>
        <v>0</v>
      </c>
      <c r="V1855" s="32">
        <f>[1]consoCURRENT!Y41576</f>
        <v>0</v>
      </c>
      <c r="W1855" s="32">
        <f>[1]consoCURRENT!Z41576</f>
        <v>0</v>
      </c>
      <c r="X1855" s="32">
        <f>[1]consoCURRENT!AA41576</f>
        <v>0</v>
      </c>
      <c r="Y1855" s="32">
        <f>[1]consoCURRENT!AB41576</f>
        <v>0</v>
      </c>
      <c r="Z1855" s="32">
        <f>SUM(M1855:Y1855)</f>
        <v>1511950.4</v>
      </c>
      <c r="AA1855" s="32">
        <f>D1855-Z1855</f>
        <v>-420200.39999999991</v>
      </c>
      <c r="AB1855" s="38">
        <f>Z1855/D1855</f>
        <v>1.3848870162583009</v>
      </c>
      <c r="AC1855" s="33"/>
    </row>
    <row r="1856" spans="1:29" s="34" customFormat="1" ht="18" customHeight="1" x14ac:dyDescent="0.25">
      <c r="A1856" s="39" t="s">
        <v>40</v>
      </c>
      <c r="B1856" s="40">
        <f t="shared" ref="B1856:AA1856" si="416">B1855+B1854</f>
        <v>62935000</v>
      </c>
      <c r="C1856" s="40">
        <f t="shared" si="416"/>
        <v>-4054250</v>
      </c>
      <c r="D1856" s="40">
        <f t="shared" si="416"/>
        <v>58880750</v>
      </c>
      <c r="E1856" s="40">
        <f t="shared" si="416"/>
        <v>18499987.880000003</v>
      </c>
      <c r="F1856" s="40">
        <f t="shared" si="416"/>
        <v>14966639.579999998</v>
      </c>
      <c r="G1856" s="40">
        <f t="shared" si="416"/>
        <v>0</v>
      </c>
      <c r="H1856" s="40">
        <f t="shared" si="416"/>
        <v>0</v>
      </c>
      <c r="I1856" s="40">
        <f t="shared" si="416"/>
        <v>0</v>
      </c>
      <c r="J1856" s="40">
        <f t="shared" si="416"/>
        <v>0</v>
      </c>
      <c r="K1856" s="40">
        <f t="shared" si="416"/>
        <v>0</v>
      </c>
      <c r="L1856" s="40">
        <f t="shared" si="416"/>
        <v>0</v>
      </c>
      <c r="M1856" s="40">
        <f t="shared" si="416"/>
        <v>0</v>
      </c>
      <c r="N1856" s="40">
        <f t="shared" si="416"/>
        <v>5841154.4199999999</v>
      </c>
      <c r="O1856" s="40">
        <f t="shared" si="416"/>
        <v>7293244.8199999994</v>
      </c>
      <c r="P1856" s="40">
        <f t="shared" si="416"/>
        <v>5365588.6400000006</v>
      </c>
      <c r="Q1856" s="40">
        <f t="shared" si="416"/>
        <v>4863731.2300000004</v>
      </c>
      <c r="R1856" s="40">
        <f t="shared" si="416"/>
        <v>4086105.0700000003</v>
      </c>
      <c r="S1856" s="40">
        <f t="shared" si="416"/>
        <v>6016803.2800000003</v>
      </c>
      <c r="T1856" s="40">
        <f t="shared" si="416"/>
        <v>0</v>
      </c>
      <c r="U1856" s="40">
        <f t="shared" si="416"/>
        <v>0</v>
      </c>
      <c r="V1856" s="40">
        <f t="shared" si="416"/>
        <v>0</v>
      </c>
      <c r="W1856" s="40">
        <f t="shared" si="416"/>
        <v>0</v>
      </c>
      <c r="X1856" s="40">
        <f t="shared" si="416"/>
        <v>0</v>
      </c>
      <c r="Y1856" s="40">
        <f t="shared" si="416"/>
        <v>0</v>
      </c>
      <c r="Z1856" s="40">
        <f t="shared" si="416"/>
        <v>33466627.460000001</v>
      </c>
      <c r="AA1856" s="40">
        <f t="shared" si="416"/>
        <v>25414122.539999999</v>
      </c>
      <c r="AB1856" s="41">
        <f>Z1856/D1856</f>
        <v>0.56837977539348605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7" t="s">
        <v>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34</v>
      </c>
      <c r="B1860" s="32">
        <f>[1]consoCURRENT!E41637</f>
        <v>54417000</v>
      </c>
      <c r="C1860" s="32">
        <f>[1]consoCURRENT!F41637</f>
        <v>0</v>
      </c>
      <c r="D1860" s="32">
        <f>[1]consoCURRENT!G41637</f>
        <v>54417000</v>
      </c>
      <c r="E1860" s="32">
        <f>[1]consoCURRENT!H41637</f>
        <v>11155844.529999999</v>
      </c>
      <c r="F1860" s="32">
        <f>[1]consoCURRENT!I41637</f>
        <v>13196315.910000002</v>
      </c>
      <c r="G1860" s="32">
        <f>[1]consoCURRENT!J41637</f>
        <v>0</v>
      </c>
      <c r="H1860" s="32">
        <f>[1]consoCURRENT!K41637</f>
        <v>0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3358114.0100000002</v>
      </c>
      <c r="O1860" s="32">
        <f>[1]consoCURRENT!R41637</f>
        <v>3470678.9</v>
      </c>
      <c r="P1860" s="32">
        <f>[1]consoCURRENT!S41637</f>
        <v>4327051.62</v>
      </c>
      <c r="Q1860" s="32">
        <f>[1]consoCURRENT!T41637</f>
        <v>3362216.9</v>
      </c>
      <c r="R1860" s="32">
        <f>[1]consoCURRENT!U41637</f>
        <v>6398509.7999999998</v>
      </c>
      <c r="S1860" s="32">
        <f>[1]consoCURRENT!V41637</f>
        <v>3435589.2100000018</v>
      </c>
      <c r="T1860" s="32">
        <f>[1]consoCURRENT!W41637</f>
        <v>0</v>
      </c>
      <c r="U1860" s="32">
        <f>[1]consoCURRENT!X41637</f>
        <v>0</v>
      </c>
      <c r="V1860" s="32">
        <f>[1]consoCURRENT!Y41637</f>
        <v>0</v>
      </c>
      <c r="W1860" s="32">
        <f>[1]consoCURRENT!Z41637</f>
        <v>0</v>
      </c>
      <c r="X1860" s="32">
        <f>[1]consoCURRENT!AA41637</f>
        <v>0</v>
      </c>
      <c r="Y1860" s="32">
        <f>[1]consoCURRENT!AB41637</f>
        <v>0</v>
      </c>
      <c r="Z1860" s="32">
        <f>SUM(M1860:Y1860)</f>
        <v>24352160.440000001</v>
      </c>
      <c r="AA1860" s="32">
        <f>D1860-Z1860</f>
        <v>30064839.559999999</v>
      </c>
      <c r="AB1860" s="38">
        <f>Z1860/D1860</f>
        <v>0.4475101611628719</v>
      </c>
      <c r="AC1860" s="33"/>
    </row>
    <row r="1861" spans="1:29" s="34" customFormat="1" ht="18" customHeight="1" x14ac:dyDescent="0.2">
      <c r="A1861" s="37" t="s">
        <v>35</v>
      </c>
      <c r="B1861" s="32">
        <f>[1]consoCURRENT!E41750</f>
        <v>9496000</v>
      </c>
      <c r="C1861" s="32">
        <f>[1]consoCURRENT!F41750</f>
        <v>-1269000</v>
      </c>
      <c r="D1861" s="32">
        <f>[1]consoCURRENT!G41750</f>
        <v>8227000</v>
      </c>
      <c r="E1861" s="32">
        <f>[1]consoCURRENT!H41750</f>
        <v>192091.21</v>
      </c>
      <c r="F1861" s="32">
        <f>[1]consoCURRENT!I41750</f>
        <v>235374.34</v>
      </c>
      <c r="G1861" s="32">
        <f>[1]consoCURRENT!J41750</f>
        <v>0</v>
      </c>
      <c r="H1861" s="32">
        <f>[1]consoCURRENT!K41750</f>
        <v>0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0</v>
      </c>
      <c r="O1861" s="32">
        <f>[1]consoCURRENT!R41750</f>
        <v>117340.70999999999</v>
      </c>
      <c r="P1861" s="32">
        <f>[1]consoCURRENT!S41750</f>
        <v>74750.5</v>
      </c>
      <c r="Q1861" s="32">
        <f>[1]consoCURRENT!T41750</f>
        <v>72637</v>
      </c>
      <c r="R1861" s="32">
        <f>[1]consoCURRENT!U41750</f>
        <v>49088.5</v>
      </c>
      <c r="S1861" s="32">
        <f>[1]consoCURRENT!V41750</f>
        <v>113648.84</v>
      </c>
      <c r="T1861" s="32">
        <f>[1]consoCURRENT!W41750</f>
        <v>0</v>
      </c>
      <c r="U1861" s="32">
        <f>[1]consoCURRENT!X41750</f>
        <v>0</v>
      </c>
      <c r="V1861" s="32">
        <f>[1]consoCURRENT!Y41750</f>
        <v>0</v>
      </c>
      <c r="W1861" s="32">
        <f>[1]consoCURRENT!Z41750</f>
        <v>0</v>
      </c>
      <c r="X1861" s="32">
        <f>[1]consoCURRENT!AA41750</f>
        <v>0</v>
      </c>
      <c r="Y1861" s="32">
        <f>[1]consoCURRENT!AB41750</f>
        <v>0</v>
      </c>
      <c r="Z1861" s="32">
        <f>SUM(M1861:Y1861)</f>
        <v>427465.54999999993</v>
      </c>
      <c r="AA1861" s="32">
        <f>D1861-Z1861</f>
        <v>7799534.4500000002</v>
      </c>
      <c r="AB1861" s="38">
        <f>Z1861/D1861</f>
        <v>5.1958861067217692E-2</v>
      </c>
      <c r="AC1861" s="33"/>
    </row>
    <row r="1862" spans="1:29" s="34" customFormat="1" ht="18" customHeight="1" x14ac:dyDescent="0.2">
      <c r="A1862" s="37" t="s">
        <v>36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>SUM(M1862:Y1862)</f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37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>SUM(M1863:Y1863)</f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38</v>
      </c>
      <c r="B1864" s="40">
        <f t="shared" ref="B1864:AA1864" si="417">SUM(B1860:B1863)</f>
        <v>63913000</v>
      </c>
      <c r="C1864" s="40">
        <f t="shared" si="417"/>
        <v>-1269000</v>
      </c>
      <c r="D1864" s="40">
        <f t="shared" si="417"/>
        <v>62644000</v>
      </c>
      <c r="E1864" s="40">
        <f t="shared" si="417"/>
        <v>11347935.74</v>
      </c>
      <c r="F1864" s="40">
        <f t="shared" si="417"/>
        <v>13431690.250000002</v>
      </c>
      <c r="G1864" s="40">
        <f t="shared" si="417"/>
        <v>0</v>
      </c>
      <c r="H1864" s="40">
        <f t="shared" si="417"/>
        <v>0</v>
      </c>
      <c r="I1864" s="40">
        <f t="shared" si="417"/>
        <v>0</v>
      </c>
      <c r="J1864" s="40">
        <f t="shared" si="417"/>
        <v>0</v>
      </c>
      <c r="K1864" s="40">
        <f t="shared" si="417"/>
        <v>0</v>
      </c>
      <c r="L1864" s="40">
        <f t="shared" si="417"/>
        <v>0</v>
      </c>
      <c r="M1864" s="40">
        <f t="shared" si="417"/>
        <v>0</v>
      </c>
      <c r="N1864" s="40">
        <f t="shared" si="417"/>
        <v>3358114.0100000002</v>
      </c>
      <c r="O1864" s="40">
        <f t="shared" si="417"/>
        <v>3588019.61</v>
      </c>
      <c r="P1864" s="40">
        <f t="shared" si="417"/>
        <v>4401802.12</v>
      </c>
      <c r="Q1864" s="40">
        <f t="shared" si="417"/>
        <v>3434853.9</v>
      </c>
      <c r="R1864" s="40">
        <f t="shared" si="417"/>
        <v>6447598.2999999998</v>
      </c>
      <c r="S1864" s="40">
        <f t="shared" si="417"/>
        <v>3549238.0500000017</v>
      </c>
      <c r="T1864" s="40">
        <f t="shared" si="417"/>
        <v>0</v>
      </c>
      <c r="U1864" s="40">
        <f t="shared" si="417"/>
        <v>0</v>
      </c>
      <c r="V1864" s="40">
        <f t="shared" si="417"/>
        <v>0</v>
      </c>
      <c r="W1864" s="40">
        <f t="shared" si="417"/>
        <v>0</v>
      </c>
      <c r="X1864" s="40">
        <f t="shared" si="417"/>
        <v>0</v>
      </c>
      <c r="Y1864" s="40">
        <f t="shared" si="417"/>
        <v>0</v>
      </c>
      <c r="Z1864" s="40">
        <f t="shared" si="417"/>
        <v>24779625.990000002</v>
      </c>
      <c r="AA1864" s="40">
        <f t="shared" si="417"/>
        <v>37864374.009999998</v>
      </c>
      <c r="AB1864" s="41">
        <f>Z1864/D1864</f>
        <v>0.39556263951854931</v>
      </c>
      <c r="AC1864" s="33"/>
    </row>
    <row r="1865" spans="1:29" s="34" customFormat="1" ht="18" customHeight="1" x14ac:dyDescent="0.25">
      <c r="A1865" s="42" t="s">
        <v>39</v>
      </c>
      <c r="B1865" s="32">
        <f>[1]consoCURRENT!E41789</f>
        <v>4646000</v>
      </c>
      <c r="C1865" s="32">
        <f>[1]consoCURRENT!F41789</f>
        <v>-3484500</v>
      </c>
      <c r="D1865" s="32">
        <f>[1]consoCURRENT!G41789</f>
        <v>1161500</v>
      </c>
      <c r="E1865" s="32">
        <f>[1]consoCURRENT!H41789</f>
        <v>727692.96</v>
      </c>
      <c r="F1865" s="32">
        <f>[1]consoCURRENT!I41789</f>
        <v>731393.2899999998</v>
      </c>
      <c r="G1865" s="32">
        <f>[1]consoCURRENT!J41789</f>
        <v>0</v>
      </c>
      <c r="H1865" s="32">
        <f>[1]consoCURRENT!K41789</f>
        <v>0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0</v>
      </c>
      <c r="O1865" s="32">
        <f>[1]consoCURRENT!R41789</f>
        <v>363846.48</v>
      </c>
      <c r="P1865" s="32">
        <f>[1]consoCURRENT!S41789</f>
        <v>363846.48</v>
      </c>
      <c r="Q1865" s="32">
        <f>[1]consoCURRENT!T41789</f>
        <v>735285.00999999978</v>
      </c>
      <c r="R1865" s="32">
        <f>[1]consoCURRENT!U41789</f>
        <v>-3891.7199999999721</v>
      </c>
      <c r="S1865" s="32">
        <f>[1]consoCURRENT!V41789</f>
        <v>0</v>
      </c>
      <c r="T1865" s="32">
        <f>[1]consoCURRENT!W41789</f>
        <v>0</v>
      </c>
      <c r="U1865" s="32">
        <f>[1]consoCURRENT!X41789</f>
        <v>0</v>
      </c>
      <c r="V1865" s="32">
        <f>[1]consoCURRENT!Y41789</f>
        <v>0</v>
      </c>
      <c r="W1865" s="32">
        <f>[1]consoCURRENT!Z41789</f>
        <v>0</v>
      </c>
      <c r="X1865" s="32">
        <f>[1]consoCURRENT!AA41789</f>
        <v>0</v>
      </c>
      <c r="Y1865" s="32">
        <f>[1]consoCURRENT!AB41789</f>
        <v>0</v>
      </c>
      <c r="Z1865" s="32">
        <f>SUM(M1865:Y1865)</f>
        <v>1459086.2499999998</v>
      </c>
      <c r="AA1865" s="32">
        <f>D1865-Z1865</f>
        <v>-297586.24999999977</v>
      </c>
      <c r="AB1865" s="38">
        <f>Z1865/D1865</f>
        <v>1.2562085665088245</v>
      </c>
      <c r="AC1865" s="33"/>
    </row>
    <row r="1866" spans="1:29" s="34" customFormat="1" ht="18" customHeight="1" x14ac:dyDescent="0.25">
      <c r="A1866" s="39" t="s">
        <v>40</v>
      </c>
      <c r="B1866" s="40">
        <f t="shared" ref="B1866:AA1866" si="418">B1865+B1864</f>
        <v>68559000</v>
      </c>
      <c r="C1866" s="40">
        <f t="shared" si="418"/>
        <v>-4753500</v>
      </c>
      <c r="D1866" s="40">
        <f t="shared" si="418"/>
        <v>63805500</v>
      </c>
      <c r="E1866" s="40">
        <f t="shared" si="418"/>
        <v>12075628.699999999</v>
      </c>
      <c r="F1866" s="40">
        <f t="shared" si="418"/>
        <v>14163083.540000001</v>
      </c>
      <c r="G1866" s="40">
        <f t="shared" si="418"/>
        <v>0</v>
      </c>
      <c r="H1866" s="40">
        <f t="shared" si="418"/>
        <v>0</v>
      </c>
      <c r="I1866" s="40">
        <f t="shared" si="418"/>
        <v>0</v>
      </c>
      <c r="J1866" s="40">
        <f t="shared" si="418"/>
        <v>0</v>
      </c>
      <c r="K1866" s="40">
        <f t="shared" si="418"/>
        <v>0</v>
      </c>
      <c r="L1866" s="40">
        <f t="shared" si="418"/>
        <v>0</v>
      </c>
      <c r="M1866" s="40">
        <f t="shared" si="418"/>
        <v>0</v>
      </c>
      <c r="N1866" s="40">
        <f t="shared" si="418"/>
        <v>3358114.0100000002</v>
      </c>
      <c r="O1866" s="40">
        <f t="shared" si="418"/>
        <v>3951866.09</v>
      </c>
      <c r="P1866" s="40">
        <f t="shared" si="418"/>
        <v>4765648.5999999996</v>
      </c>
      <c r="Q1866" s="40">
        <f t="shared" si="418"/>
        <v>4170138.9099999997</v>
      </c>
      <c r="R1866" s="40">
        <f t="shared" si="418"/>
        <v>6443706.5800000001</v>
      </c>
      <c r="S1866" s="40">
        <f t="shared" si="418"/>
        <v>3549238.0500000017</v>
      </c>
      <c r="T1866" s="40">
        <f t="shared" si="418"/>
        <v>0</v>
      </c>
      <c r="U1866" s="40">
        <f t="shared" si="418"/>
        <v>0</v>
      </c>
      <c r="V1866" s="40">
        <f t="shared" si="418"/>
        <v>0</v>
      </c>
      <c r="W1866" s="40">
        <f t="shared" si="418"/>
        <v>0</v>
      </c>
      <c r="X1866" s="40">
        <f t="shared" si="418"/>
        <v>0</v>
      </c>
      <c r="Y1866" s="40">
        <f t="shared" si="418"/>
        <v>0</v>
      </c>
      <c r="Z1866" s="40">
        <f t="shared" si="418"/>
        <v>26238712.240000002</v>
      </c>
      <c r="AA1866" s="40">
        <f t="shared" si="418"/>
        <v>37566787.759999998</v>
      </c>
      <c r="AB1866" s="41">
        <f>Z1866/D1866</f>
        <v>0.41122963130137685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35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3"/>
    </row>
    <row r="1869" spans="1:29" s="34" customFormat="1" ht="15" customHeight="1" x14ac:dyDescent="0.25">
      <c r="A1869" s="47" t="s">
        <v>57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34</v>
      </c>
      <c r="B1870" s="32">
        <f>[1]consoCURRENT!E41850</f>
        <v>43515000</v>
      </c>
      <c r="C1870" s="32">
        <f>[1]consoCURRENT!F41850</f>
        <v>0</v>
      </c>
      <c r="D1870" s="32">
        <f>[1]consoCURRENT!G41850</f>
        <v>43515000</v>
      </c>
      <c r="E1870" s="32">
        <f>[1]consoCURRENT!H41850</f>
        <v>10219204.1</v>
      </c>
      <c r="F1870" s="32">
        <f>[1]consoCURRENT!I41850</f>
        <v>12336590.18</v>
      </c>
      <c r="G1870" s="32">
        <f>[1]consoCURRENT!J41850</f>
        <v>0</v>
      </c>
      <c r="H1870" s="32">
        <f>[1]consoCURRENT!K41850</f>
        <v>0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2922430.07</v>
      </c>
      <c r="O1870" s="32">
        <f>[1]consoCURRENT!R41850</f>
        <v>3658599.81</v>
      </c>
      <c r="P1870" s="32">
        <f>[1]consoCURRENT!S41850</f>
        <v>3638174.2199999997</v>
      </c>
      <c r="Q1870" s="32">
        <f>[1]consoCURRENT!T41850</f>
        <v>3945641.33</v>
      </c>
      <c r="R1870" s="32">
        <f>[1]consoCURRENT!U41850</f>
        <v>5828091.7800000003</v>
      </c>
      <c r="S1870" s="32">
        <f>[1]consoCURRENT!V41850</f>
        <v>2562857.0700000003</v>
      </c>
      <c r="T1870" s="32">
        <f>[1]consoCURRENT!W41850</f>
        <v>0</v>
      </c>
      <c r="U1870" s="32">
        <f>[1]consoCURRENT!X41850</f>
        <v>0</v>
      </c>
      <c r="V1870" s="32">
        <f>[1]consoCURRENT!Y41850</f>
        <v>0</v>
      </c>
      <c r="W1870" s="32">
        <f>[1]consoCURRENT!Z41850</f>
        <v>0</v>
      </c>
      <c r="X1870" s="32">
        <f>[1]consoCURRENT!AA41850</f>
        <v>0</v>
      </c>
      <c r="Y1870" s="32">
        <f>[1]consoCURRENT!AB41850</f>
        <v>0</v>
      </c>
      <c r="Z1870" s="32">
        <f>SUM(M1870:Y1870)</f>
        <v>22555794.280000001</v>
      </c>
      <c r="AA1870" s="32">
        <f>D1870-Z1870</f>
        <v>20959205.719999999</v>
      </c>
      <c r="AB1870" s="38">
        <f>Z1870/D1870</f>
        <v>0.51834526668964731</v>
      </c>
      <c r="AC1870" s="33"/>
    </row>
    <row r="1871" spans="1:29" s="34" customFormat="1" ht="18" customHeight="1" x14ac:dyDescent="0.2">
      <c r="A1871" s="37" t="s">
        <v>35</v>
      </c>
      <c r="B1871" s="32">
        <f>[1]consoCURRENT!E41963</f>
        <v>6018000</v>
      </c>
      <c r="C1871" s="32">
        <f>[1]consoCURRENT!F41963</f>
        <v>-300000</v>
      </c>
      <c r="D1871" s="32">
        <f>[1]consoCURRENT!G41963</f>
        <v>5718000</v>
      </c>
      <c r="E1871" s="32">
        <f>[1]consoCURRENT!H41963</f>
        <v>1700966.33</v>
      </c>
      <c r="F1871" s="32">
        <f>[1]consoCURRENT!I41963</f>
        <v>235649.13</v>
      </c>
      <c r="G1871" s="32">
        <f>[1]consoCURRENT!J41963</f>
        <v>0</v>
      </c>
      <c r="H1871" s="32">
        <f>[1]consoCURRENT!K41963</f>
        <v>0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37741.79</v>
      </c>
      <c r="O1871" s="32">
        <f>[1]consoCURRENT!R41963</f>
        <v>528401.19999999995</v>
      </c>
      <c r="P1871" s="32">
        <f>[1]consoCURRENT!S41963</f>
        <v>1134823.3399999999</v>
      </c>
      <c r="Q1871" s="32">
        <f>[1]consoCURRENT!T41963</f>
        <v>31986.41</v>
      </c>
      <c r="R1871" s="32">
        <f>[1]consoCURRENT!U41963</f>
        <v>166460.63</v>
      </c>
      <c r="S1871" s="32">
        <f>[1]consoCURRENT!V41963</f>
        <v>37202.089999999997</v>
      </c>
      <c r="T1871" s="32">
        <f>[1]consoCURRENT!W41963</f>
        <v>0</v>
      </c>
      <c r="U1871" s="32">
        <f>[1]consoCURRENT!X41963</f>
        <v>0</v>
      </c>
      <c r="V1871" s="32">
        <f>[1]consoCURRENT!Y41963</f>
        <v>0</v>
      </c>
      <c r="W1871" s="32">
        <f>[1]consoCURRENT!Z41963</f>
        <v>0</v>
      </c>
      <c r="X1871" s="32">
        <f>[1]consoCURRENT!AA41963</f>
        <v>0</v>
      </c>
      <c r="Y1871" s="32">
        <f>[1]consoCURRENT!AB41963</f>
        <v>0</v>
      </c>
      <c r="Z1871" s="32">
        <f>SUM(M1871:Y1871)</f>
        <v>1936615.4599999997</v>
      </c>
      <c r="AA1871" s="32">
        <f>D1871-Z1871</f>
        <v>3781384.54</v>
      </c>
      <c r="AB1871" s="38">
        <f>Z1871/D1871</f>
        <v>0.33868755858691846</v>
      </c>
      <c r="AC1871" s="33"/>
    </row>
    <row r="1872" spans="1:29" s="34" customFormat="1" ht="18" customHeight="1" x14ac:dyDescent="0.2">
      <c r="A1872" s="37" t="s">
        <v>36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>SUM(M1872:Y1872)</f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37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>SUM(M1873:Y1873)</f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38</v>
      </c>
      <c r="B1874" s="40">
        <f t="shared" ref="B1874:AA1874" si="419">SUM(B1870:B1873)</f>
        <v>49533000</v>
      </c>
      <c r="C1874" s="40">
        <f t="shared" si="419"/>
        <v>-300000</v>
      </c>
      <c r="D1874" s="40">
        <f t="shared" si="419"/>
        <v>49233000</v>
      </c>
      <c r="E1874" s="40">
        <f t="shared" si="419"/>
        <v>11920170.43</v>
      </c>
      <c r="F1874" s="40">
        <f t="shared" si="419"/>
        <v>12572239.310000001</v>
      </c>
      <c r="G1874" s="40">
        <f t="shared" si="419"/>
        <v>0</v>
      </c>
      <c r="H1874" s="40">
        <f t="shared" si="419"/>
        <v>0</v>
      </c>
      <c r="I1874" s="40">
        <f t="shared" si="419"/>
        <v>0</v>
      </c>
      <c r="J1874" s="40">
        <f t="shared" si="419"/>
        <v>0</v>
      </c>
      <c r="K1874" s="40">
        <f t="shared" si="419"/>
        <v>0</v>
      </c>
      <c r="L1874" s="40">
        <f t="shared" si="419"/>
        <v>0</v>
      </c>
      <c r="M1874" s="40">
        <f t="shared" si="419"/>
        <v>0</v>
      </c>
      <c r="N1874" s="40">
        <f t="shared" si="419"/>
        <v>2960171.86</v>
      </c>
      <c r="O1874" s="40">
        <f t="shared" si="419"/>
        <v>4187001.01</v>
      </c>
      <c r="P1874" s="40">
        <f t="shared" si="419"/>
        <v>4772997.5599999996</v>
      </c>
      <c r="Q1874" s="40">
        <f t="shared" si="419"/>
        <v>3977627.74</v>
      </c>
      <c r="R1874" s="40">
        <f t="shared" si="419"/>
        <v>5994552.4100000001</v>
      </c>
      <c r="S1874" s="40">
        <f t="shared" si="419"/>
        <v>2600059.16</v>
      </c>
      <c r="T1874" s="40">
        <f t="shared" si="419"/>
        <v>0</v>
      </c>
      <c r="U1874" s="40">
        <f t="shared" si="419"/>
        <v>0</v>
      </c>
      <c r="V1874" s="40">
        <f t="shared" si="419"/>
        <v>0</v>
      </c>
      <c r="W1874" s="40">
        <f t="shared" si="419"/>
        <v>0</v>
      </c>
      <c r="X1874" s="40">
        <f t="shared" si="419"/>
        <v>0</v>
      </c>
      <c r="Y1874" s="40">
        <f t="shared" si="419"/>
        <v>0</v>
      </c>
      <c r="Z1874" s="40">
        <f t="shared" si="419"/>
        <v>24492409.740000002</v>
      </c>
      <c r="AA1874" s="40">
        <f t="shared" si="419"/>
        <v>24740590.259999998</v>
      </c>
      <c r="AB1874" s="41">
        <f>Z1874/D1874</f>
        <v>0.49747953080251056</v>
      </c>
      <c r="AC1874" s="33"/>
    </row>
    <row r="1875" spans="1:29" s="34" customFormat="1" ht="18" customHeight="1" x14ac:dyDescent="0.25">
      <c r="A1875" s="42" t="s">
        <v>39</v>
      </c>
      <c r="B1875" s="32">
        <f>[1]consoCURRENT!E42002</f>
        <v>3247000</v>
      </c>
      <c r="C1875" s="32">
        <f>[1]consoCURRENT!F42002</f>
        <v>-2435250</v>
      </c>
      <c r="D1875" s="32">
        <f>[1]consoCURRENT!G42002</f>
        <v>811750</v>
      </c>
      <c r="E1875" s="32">
        <f>[1]consoCURRENT!H42002</f>
        <v>799993.97</v>
      </c>
      <c r="F1875" s="32">
        <f>[1]consoCURRENT!I42002</f>
        <v>0</v>
      </c>
      <c r="G1875" s="32">
        <f>[1]consoCURRENT!J42002</f>
        <v>0</v>
      </c>
      <c r="H1875" s="32">
        <f>[1]consoCURRENT!K42002</f>
        <v>0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535141.84</v>
      </c>
      <c r="P1875" s="32">
        <f>[1]consoCURRENT!S42002</f>
        <v>264852.13</v>
      </c>
      <c r="Q1875" s="32">
        <f>[1]consoCURRENT!T42002</f>
        <v>535141.84</v>
      </c>
      <c r="R1875" s="32">
        <f>[1]consoCURRENT!U42002</f>
        <v>-535141.84</v>
      </c>
      <c r="S1875" s="32">
        <f>[1]consoCURRENT!V42002</f>
        <v>0</v>
      </c>
      <c r="T1875" s="32">
        <f>[1]consoCURRENT!W42002</f>
        <v>0</v>
      </c>
      <c r="U1875" s="32">
        <f>[1]consoCURRENT!X42002</f>
        <v>0</v>
      </c>
      <c r="V1875" s="32">
        <f>[1]consoCURRENT!Y42002</f>
        <v>0</v>
      </c>
      <c r="W1875" s="32">
        <f>[1]consoCURRENT!Z42002</f>
        <v>0</v>
      </c>
      <c r="X1875" s="32">
        <f>[1]consoCURRENT!AA42002</f>
        <v>0</v>
      </c>
      <c r="Y1875" s="32">
        <f>[1]consoCURRENT!AB42002</f>
        <v>0</v>
      </c>
      <c r="Z1875" s="32">
        <f>SUM(M1875:Y1875)</f>
        <v>799993.97000000009</v>
      </c>
      <c r="AA1875" s="32">
        <f>D1875-Z1875</f>
        <v>11756.029999999912</v>
      </c>
      <c r="AB1875" s="38">
        <f>Z1875/D1875</f>
        <v>0.98551767169695115</v>
      </c>
      <c r="AC1875" s="33"/>
    </row>
    <row r="1876" spans="1:29" s="34" customFormat="1" ht="18" customHeight="1" x14ac:dyDescent="0.25">
      <c r="A1876" s="39" t="s">
        <v>40</v>
      </c>
      <c r="B1876" s="40">
        <f t="shared" ref="B1876:AA1876" si="420">B1875+B1874</f>
        <v>52780000</v>
      </c>
      <c r="C1876" s="40">
        <f t="shared" si="420"/>
        <v>-2735250</v>
      </c>
      <c r="D1876" s="40">
        <f t="shared" si="420"/>
        <v>50044750</v>
      </c>
      <c r="E1876" s="40">
        <f t="shared" si="420"/>
        <v>12720164.4</v>
      </c>
      <c r="F1876" s="40">
        <f t="shared" si="420"/>
        <v>12572239.310000001</v>
      </c>
      <c r="G1876" s="40">
        <f t="shared" si="420"/>
        <v>0</v>
      </c>
      <c r="H1876" s="40">
        <f t="shared" si="420"/>
        <v>0</v>
      </c>
      <c r="I1876" s="40">
        <f t="shared" si="420"/>
        <v>0</v>
      </c>
      <c r="J1876" s="40">
        <f t="shared" si="420"/>
        <v>0</v>
      </c>
      <c r="K1876" s="40">
        <f t="shared" si="420"/>
        <v>0</v>
      </c>
      <c r="L1876" s="40">
        <f t="shared" si="420"/>
        <v>0</v>
      </c>
      <c r="M1876" s="40">
        <f t="shared" si="420"/>
        <v>0</v>
      </c>
      <c r="N1876" s="40">
        <f t="shared" si="420"/>
        <v>2960171.86</v>
      </c>
      <c r="O1876" s="40">
        <f t="shared" si="420"/>
        <v>4722142.8499999996</v>
      </c>
      <c r="P1876" s="40">
        <f t="shared" si="420"/>
        <v>5037849.6899999995</v>
      </c>
      <c r="Q1876" s="40">
        <f t="shared" si="420"/>
        <v>4512769.58</v>
      </c>
      <c r="R1876" s="40">
        <f t="shared" si="420"/>
        <v>5459410.5700000003</v>
      </c>
      <c r="S1876" s="40">
        <f t="shared" si="420"/>
        <v>2600059.16</v>
      </c>
      <c r="T1876" s="40">
        <f t="shared" si="420"/>
        <v>0</v>
      </c>
      <c r="U1876" s="40">
        <f t="shared" si="420"/>
        <v>0</v>
      </c>
      <c r="V1876" s="40">
        <f t="shared" si="420"/>
        <v>0</v>
      </c>
      <c r="W1876" s="40">
        <f t="shared" si="420"/>
        <v>0</v>
      </c>
      <c r="X1876" s="40">
        <f t="shared" si="420"/>
        <v>0</v>
      </c>
      <c r="Y1876" s="40">
        <f t="shared" si="420"/>
        <v>0</v>
      </c>
      <c r="Z1876" s="40">
        <f t="shared" si="420"/>
        <v>25292403.710000001</v>
      </c>
      <c r="AA1876" s="40">
        <f t="shared" si="420"/>
        <v>24752346.289999999</v>
      </c>
      <c r="AB1876" s="41">
        <f>Z1876/D1876</f>
        <v>0.50539574500821771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34</v>
      </c>
      <c r="B1880" s="32">
        <f>[1]consoCURRENT!E42063</f>
        <v>15292000</v>
      </c>
      <c r="C1880" s="32">
        <f>[1]consoCURRENT!F42063</f>
        <v>0</v>
      </c>
      <c r="D1880" s="32">
        <f>[1]consoCURRENT!G42063</f>
        <v>15292000</v>
      </c>
      <c r="E1880" s="32">
        <f>[1]consoCURRENT!H42063</f>
        <v>2774934.8</v>
      </c>
      <c r="F1880" s="32">
        <f>[1]consoCURRENT!I42063</f>
        <v>2969633.65</v>
      </c>
      <c r="G1880" s="32">
        <f>[1]consoCURRENT!J42063</f>
        <v>0</v>
      </c>
      <c r="H1880" s="32">
        <f>[1]consoCURRENT!K42063</f>
        <v>0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519489</v>
      </c>
      <c r="O1880" s="32">
        <f>[1]consoCURRENT!R42063</f>
        <v>607229.06999999995</v>
      </c>
      <c r="P1880" s="32">
        <f>[1]consoCURRENT!S42063</f>
        <v>1648216.73</v>
      </c>
      <c r="Q1880" s="32">
        <f>[1]consoCURRENT!T42063</f>
        <v>749036</v>
      </c>
      <c r="R1880" s="32">
        <f>[1]consoCURRENT!U42063</f>
        <v>727546.5</v>
      </c>
      <c r="S1880" s="32">
        <f>[1]consoCURRENT!V42063</f>
        <v>1493051.15</v>
      </c>
      <c r="T1880" s="32">
        <f>[1]consoCURRENT!W42063</f>
        <v>0</v>
      </c>
      <c r="U1880" s="32">
        <f>[1]consoCURRENT!X42063</f>
        <v>0</v>
      </c>
      <c r="V1880" s="32">
        <f>[1]consoCURRENT!Y42063</f>
        <v>0</v>
      </c>
      <c r="W1880" s="32">
        <f>[1]consoCURRENT!Z42063</f>
        <v>0</v>
      </c>
      <c r="X1880" s="32">
        <f>[1]consoCURRENT!AA42063</f>
        <v>0</v>
      </c>
      <c r="Y1880" s="32">
        <f>[1]consoCURRENT!AB42063</f>
        <v>0</v>
      </c>
      <c r="Z1880" s="32">
        <f>SUM(M1880:Y1880)</f>
        <v>5744568.4499999993</v>
      </c>
      <c r="AA1880" s="32">
        <f>D1880-Z1880</f>
        <v>9547431.5500000007</v>
      </c>
      <c r="AB1880" s="38">
        <f>Z1880/D1880</f>
        <v>0.37565841289563168</v>
      </c>
      <c r="AC1880" s="33"/>
    </row>
    <row r="1881" spans="1:29" s="34" customFormat="1" ht="18" customHeight="1" x14ac:dyDescent="0.2">
      <c r="A1881" s="37" t="s">
        <v>35</v>
      </c>
      <c r="B1881" s="32">
        <f>[1]consoCURRENT!E42176</f>
        <v>24262000</v>
      </c>
      <c r="C1881" s="32">
        <f>[1]consoCURRENT!F42176</f>
        <v>-4050036</v>
      </c>
      <c r="D1881" s="32">
        <f>[1]consoCURRENT!G42176</f>
        <v>20211964</v>
      </c>
      <c r="E1881" s="32">
        <f>[1]consoCURRENT!H42176</f>
        <v>4233107.49</v>
      </c>
      <c r="F1881" s="32">
        <f>[1]consoCURRENT!I42176</f>
        <v>696815.67999999993</v>
      </c>
      <c r="G1881" s="32">
        <f>[1]consoCURRENT!J42176</f>
        <v>0</v>
      </c>
      <c r="H1881" s="32">
        <f>[1]consoCURRENT!K42176</f>
        <v>0</v>
      </c>
      <c r="I1881" s="32">
        <f>[1]consoCURRENT!L42176</f>
        <v>324428</v>
      </c>
      <c r="J1881" s="32">
        <f>[1]consoCURRENT!M42176</f>
        <v>45822.75</v>
      </c>
      <c r="K1881" s="32">
        <f>[1]consoCURRENT!N42176</f>
        <v>0</v>
      </c>
      <c r="L1881" s="32">
        <f>[1]consoCURRENT!O42176</f>
        <v>0</v>
      </c>
      <c r="M1881" s="32">
        <f>[1]consoCURRENT!P42176</f>
        <v>370250.75</v>
      </c>
      <c r="N1881" s="32">
        <f>[1]consoCURRENT!Q42176</f>
        <v>3397704</v>
      </c>
      <c r="O1881" s="32">
        <f>[1]consoCURRENT!R42176</f>
        <v>292911.14</v>
      </c>
      <c r="P1881" s="32">
        <f>[1]consoCURRENT!S42176</f>
        <v>218064.34999999998</v>
      </c>
      <c r="Q1881" s="32">
        <f>[1]consoCURRENT!T42176</f>
        <v>157657.12</v>
      </c>
      <c r="R1881" s="32">
        <f>[1]consoCURRENT!U42176</f>
        <v>286046.08999999997</v>
      </c>
      <c r="S1881" s="32">
        <f>[1]consoCURRENT!V42176</f>
        <v>207289.72</v>
      </c>
      <c r="T1881" s="32">
        <f>[1]consoCURRENT!W42176</f>
        <v>0</v>
      </c>
      <c r="U1881" s="32">
        <f>[1]consoCURRENT!X42176</f>
        <v>0</v>
      </c>
      <c r="V1881" s="32">
        <f>[1]consoCURRENT!Y42176</f>
        <v>0</v>
      </c>
      <c r="W1881" s="32">
        <f>[1]consoCURRENT!Z42176</f>
        <v>0</v>
      </c>
      <c r="X1881" s="32">
        <f>[1]consoCURRENT!AA42176</f>
        <v>0</v>
      </c>
      <c r="Y1881" s="32">
        <f>[1]consoCURRENT!AB42176</f>
        <v>0</v>
      </c>
      <c r="Z1881" s="32">
        <f>SUM(M1881:Y1881)</f>
        <v>4929923.17</v>
      </c>
      <c r="AA1881" s="32">
        <f>D1881-Z1881</f>
        <v>15282040.83</v>
      </c>
      <c r="AB1881" s="38">
        <f>Z1881/D1881</f>
        <v>0.24391113946175641</v>
      </c>
      <c r="AC1881" s="33"/>
    </row>
    <row r="1882" spans="1:29" s="34" customFormat="1" ht="18" customHeight="1" x14ac:dyDescent="0.2">
      <c r="A1882" s="37" t="s">
        <v>36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>SUM(M1882:Y1882)</f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37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>SUM(M1883:Y1883)</f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38</v>
      </c>
      <c r="B1884" s="40">
        <f t="shared" ref="B1884:AA1884" si="421">SUM(B1880:B1883)</f>
        <v>39554000</v>
      </c>
      <c r="C1884" s="40">
        <f t="shared" si="421"/>
        <v>-4050036</v>
      </c>
      <c r="D1884" s="40">
        <f t="shared" si="421"/>
        <v>35503964</v>
      </c>
      <c r="E1884" s="40">
        <f t="shared" si="421"/>
        <v>7008042.29</v>
      </c>
      <c r="F1884" s="40">
        <f t="shared" si="421"/>
        <v>3666449.33</v>
      </c>
      <c r="G1884" s="40">
        <f t="shared" si="421"/>
        <v>0</v>
      </c>
      <c r="H1884" s="40">
        <f t="shared" si="421"/>
        <v>0</v>
      </c>
      <c r="I1884" s="40">
        <f t="shared" si="421"/>
        <v>324428</v>
      </c>
      <c r="J1884" s="40">
        <f t="shared" si="421"/>
        <v>45822.75</v>
      </c>
      <c r="K1884" s="40">
        <f t="shared" si="421"/>
        <v>0</v>
      </c>
      <c r="L1884" s="40">
        <f t="shared" si="421"/>
        <v>0</v>
      </c>
      <c r="M1884" s="40">
        <f t="shared" si="421"/>
        <v>370250.75</v>
      </c>
      <c r="N1884" s="40">
        <f t="shared" si="421"/>
        <v>3917193</v>
      </c>
      <c r="O1884" s="40">
        <f t="shared" si="421"/>
        <v>900140.21</v>
      </c>
      <c r="P1884" s="40">
        <f t="shared" si="421"/>
        <v>1866281.08</v>
      </c>
      <c r="Q1884" s="40">
        <f t="shared" si="421"/>
        <v>906693.12</v>
      </c>
      <c r="R1884" s="40">
        <f t="shared" si="421"/>
        <v>1013592.59</v>
      </c>
      <c r="S1884" s="40">
        <f t="shared" si="421"/>
        <v>1700340.8699999999</v>
      </c>
      <c r="T1884" s="40">
        <f t="shared" si="421"/>
        <v>0</v>
      </c>
      <c r="U1884" s="40">
        <f t="shared" si="421"/>
        <v>0</v>
      </c>
      <c r="V1884" s="40">
        <f t="shared" si="421"/>
        <v>0</v>
      </c>
      <c r="W1884" s="40">
        <f t="shared" si="421"/>
        <v>0</v>
      </c>
      <c r="X1884" s="40">
        <f t="shared" si="421"/>
        <v>0</v>
      </c>
      <c r="Y1884" s="40">
        <f t="shared" si="421"/>
        <v>0</v>
      </c>
      <c r="Z1884" s="40">
        <f t="shared" si="421"/>
        <v>10674491.619999999</v>
      </c>
      <c r="AA1884" s="40">
        <f t="shared" si="421"/>
        <v>24829472.380000003</v>
      </c>
      <c r="AB1884" s="41">
        <f>Z1884/D1884</f>
        <v>0.30065633290975619</v>
      </c>
      <c r="AC1884" s="33"/>
    </row>
    <row r="1885" spans="1:29" s="34" customFormat="1" ht="18" customHeight="1" x14ac:dyDescent="0.25">
      <c r="A1885" s="42" t="s">
        <v>39</v>
      </c>
      <c r="B1885" s="32">
        <f>[1]consoCURRENT!E42215</f>
        <v>1201000</v>
      </c>
      <c r="C1885" s="32">
        <f>[1]consoCURRENT!F42215</f>
        <v>-900500</v>
      </c>
      <c r="D1885" s="32">
        <f>[1]consoCURRENT!G42215</f>
        <v>300500</v>
      </c>
      <c r="E1885" s="32">
        <f>[1]consoCURRENT!H42215</f>
        <v>135409.44</v>
      </c>
      <c r="F1885" s="32">
        <f>[1]consoCURRENT!I42215</f>
        <v>157915.92000000001</v>
      </c>
      <c r="G1885" s="32">
        <f>[1]consoCURRENT!J42215</f>
        <v>0</v>
      </c>
      <c r="H1885" s="32">
        <f>[1]consoCURRENT!K42215</f>
        <v>0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0</v>
      </c>
      <c r="O1885" s="32">
        <f>[1]consoCURRENT!R42215</f>
        <v>76070.759999999995</v>
      </c>
      <c r="P1885" s="32">
        <f>[1]consoCURRENT!S42215</f>
        <v>59338.68</v>
      </c>
      <c r="Q1885" s="32">
        <f>[1]consoCURRENT!T42215</f>
        <v>0</v>
      </c>
      <c r="R1885" s="32">
        <f>[1]consoCURRENT!U42215</f>
        <v>78957.960000000006</v>
      </c>
      <c r="S1885" s="32">
        <f>[1]consoCURRENT!V42215</f>
        <v>78957.960000000006</v>
      </c>
      <c r="T1885" s="32">
        <f>[1]consoCURRENT!W42215</f>
        <v>0</v>
      </c>
      <c r="U1885" s="32">
        <f>[1]consoCURRENT!X42215</f>
        <v>0</v>
      </c>
      <c r="V1885" s="32">
        <f>[1]consoCURRENT!Y42215</f>
        <v>0</v>
      </c>
      <c r="W1885" s="32">
        <f>[1]consoCURRENT!Z42215</f>
        <v>0</v>
      </c>
      <c r="X1885" s="32">
        <f>[1]consoCURRENT!AA42215</f>
        <v>0</v>
      </c>
      <c r="Y1885" s="32">
        <f>[1]consoCURRENT!AB42215</f>
        <v>0</v>
      </c>
      <c r="Z1885" s="32">
        <f>SUM(M1885:Y1885)</f>
        <v>293325.36000000004</v>
      </c>
      <c r="AA1885" s="32">
        <f>D1885-Z1885</f>
        <v>7174.6399999999558</v>
      </c>
      <c r="AB1885" s="38">
        <f>Z1885/D1885</f>
        <v>0.97612432612312827</v>
      </c>
      <c r="AC1885" s="33"/>
    </row>
    <row r="1886" spans="1:29" s="34" customFormat="1" ht="18" customHeight="1" x14ac:dyDescent="0.25">
      <c r="A1886" s="39" t="s">
        <v>40</v>
      </c>
      <c r="B1886" s="40">
        <f t="shared" ref="B1886:AA1886" si="422">B1885+B1884</f>
        <v>40755000</v>
      </c>
      <c r="C1886" s="40">
        <f t="shared" si="422"/>
        <v>-4950536</v>
      </c>
      <c r="D1886" s="40">
        <f t="shared" si="422"/>
        <v>35804464</v>
      </c>
      <c r="E1886" s="40">
        <f t="shared" si="422"/>
        <v>7143451.7300000004</v>
      </c>
      <c r="F1886" s="40">
        <f t="shared" si="422"/>
        <v>3824365.25</v>
      </c>
      <c r="G1886" s="40">
        <f t="shared" si="422"/>
        <v>0</v>
      </c>
      <c r="H1886" s="40">
        <f t="shared" si="422"/>
        <v>0</v>
      </c>
      <c r="I1886" s="40">
        <f t="shared" si="422"/>
        <v>324428</v>
      </c>
      <c r="J1886" s="40">
        <f t="shared" si="422"/>
        <v>45822.75</v>
      </c>
      <c r="K1886" s="40">
        <f t="shared" si="422"/>
        <v>0</v>
      </c>
      <c r="L1886" s="40">
        <f t="shared" si="422"/>
        <v>0</v>
      </c>
      <c r="M1886" s="40">
        <f t="shared" si="422"/>
        <v>370250.75</v>
      </c>
      <c r="N1886" s="40">
        <f t="shared" si="422"/>
        <v>3917193</v>
      </c>
      <c r="O1886" s="40">
        <f t="shared" si="422"/>
        <v>976210.97</v>
      </c>
      <c r="P1886" s="40">
        <f t="shared" si="422"/>
        <v>1925619.76</v>
      </c>
      <c r="Q1886" s="40">
        <f t="shared" si="422"/>
        <v>906693.12</v>
      </c>
      <c r="R1886" s="40">
        <f t="shared" si="422"/>
        <v>1092550.55</v>
      </c>
      <c r="S1886" s="40">
        <f t="shared" si="422"/>
        <v>1779298.8299999998</v>
      </c>
      <c r="T1886" s="40">
        <f t="shared" si="422"/>
        <v>0</v>
      </c>
      <c r="U1886" s="40">
        <f t="shared" si="422"/>
        <v>0</v>
      </c>
      <c r="V1886" s="40">
        <f t="shared" si="422"/>
        <v>0</v>
      </c>
      <c r="W1886" s="40">
        <f t="shared" si="422"/>
        <v>0</v>
      </c>
      <c r="X1886" s="40">
        <f t="shared" si="422"/>
        <v>0</v>
      </c>
      <c r="Y1886" s="40">
        <f t="shared" si="422"/>
        <v>0</v>
      </c>
      <c r="Z1886" s="40">
        <f t="shared" si="422"/>
        <v>10967816.979999999</v>
      </c>
      <c r="AA1886" s="40">
        <f t="shared" si="422"/>
        <v>24836647.020000003</v>
      </c>
      <c r="AB1886" s="41">
        <f>Z1886/D1886</f>
        <v>0.30632540623984761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7" t="s">
        <v>41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34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35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36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37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38</v>
      </c>
      <c r="B1894" s="40" t="e">
        <f t="shared" ref="B1894:AA1894" si="423">SUM(B1890:B1893)</f>
        <v>#REF!</v>
      </c>
      <c r="C1894" s="40" t="e">
        <f t="shared" si="423"/>
        <v>#REF!</v>
      </c>
      <c r="D1894" s="40" t="e">
        <f t="shared" si="423"/>
        <v>#REF!</v>
      </c>
      <c r="E1894" s="40" t="e">
        <f t="shared" si="423"/>
        <v>#REF!</v>
      </c>
      <c r="F1894" s="40" t="e">
        <f t="shared" si="423"/>
        <v>#REF!</v>
      </c>
      <c r="G1894" s="40" t="e">
        <f t="shared" si="423"/>
        <v>#REF!</v>
      </c>
      <c r="H1894" s="40" t="e">
        <f t="shared" si="423"/>
        <v>#REF!</v>
      </c>
      <c r="I1894" s="40" t="e">
        <f t="shared" si="423"/>
        <v>#REF!</v>
      </c>
      <c r="J1894" s="40" t="e">
        <f t="shared" si="423"/>
        <v>#REF!</v>
      </c>
      <c r="K1894" s="40" t="e">
        <f t="shared" si="423"/>
        <v>#REF!</v>
      </c>
      <c r="L1894" s="40" t="e">
        <f t="shared" si="423"/>
        <v>#REF!</v>
      </c>
      <c r="M1894" s="40" t="e">
        <f t="shared" si="423"/>
        <v>#REF!</v>
      </c>
      <c r="N1894" s="40" t="e">
        <f t="shared" si="423"/>
        <v>#REF!</v>
      </c>
      <c r="O1894" s="40" t="e">
        <f t="shared" si="423"/>
        <v>#REF!</v>
      </c>
      <c r="P1894" s="40" t="e">
        <f t="shared" si="423"/>
        <v>#REF!</v>
      </c>
      <c r="Q1894" s="40" t="e">
        <f t="shared" si="423"/>
        <v>#REF!</v>
      </c>
      <c r="R1894" s="40" t="e">
        <f t="shared" si="423"/>
        <v>#REF!</v>
      </c>
      <c r="S1894" s="40" t="e">
        <f t="shared" si="423"/>
        <v>#REF!</v>
      </c>
      <c r="T1894" s="40" t="e">
        <f t="shared" si="423"/>
        <v>#REF!</v>
      </c>
      <c r="U1894" s="40" t="e">
        <f t="shared" si="423"/>
        <v>#REF!</v>
      </c>
      <c r="V1894" s="40" t="e">
        <f t="shared" si="423"/>
        <v>#REF!</v>
      </c>
      <c r="W1894" s="40" t="e">
        <f t="shared" si="423"/>
        <v>#REF!</v>
      </c>
      <c r="X1894" s="40" t="e">
        <f t="shared" si="423"/>
        <v>#REF!</v>
      </c>
      <c r="Y1894" s="40" t="e">
        <f t="shared" si="423"/>
        <v>#REF!</v>
      </c>
      <c r="Z1894" s="40" t="e">
        <f t="shared" si="423"/>
        <v>#REF!</v>
      </c>
      <c r="AA1894" s="40" t="e">
        <f t="shared" si="423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39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40</v>
      </c>
      <c r="B1896" s="40" t="e">
        <f t="shared" ref="B1896:AA1896" si="424">B1895+B1894</f>
        <v>#REF!</v>
      </c>
      <c r="C1896" s="40" t="e">
        <f t="shared" si="424"/>
        <v>#REF!</v>
      </c>
      <c r="D1896" s="40" t="e">
        <f t="shared" si="424"/>
        <v>#REF!</v>
      </c>
      <c r="E1896" s="40" t="e">
        <f t="shared" si="424"/>
        <v>#REF!</v>
      </c>
      <c r="F1896" s="40" t="e">
        <f t="shared" si="424"/>
        <v>#REF!</v>
      </c>
      <c r="G1896" s="40" t="e">
        <f t="shared" si="424"/>
        <v>#REF!</v>
      </c>
      <c r="H1896" s="40" t="e">
        <f t="shared" si="424"/>
        <v>#REF!</v>
      </c>
      <c r="I1896" s="40" t="e">
        <f t="shared" si="424"/>
        <v>#REF!</v>
      </c>
      <c r="J1896" s="40" t="e">
        <f t="shared" si="424"/>
        <v>#REF!</v>
      </c>
      <c r="K1896" s="40" t="e">
        <f t="shared" si="424"/>
        <v>#REF!</v>
      </c>
      <c r="L1896" s="40" t="e">
        <f t="shared" si="424"/>
        <v>#REF!</v>
      </c>
      <c r="M1896" s="40" t="e">
        <f t="shared" si="424"/>
        <v>#REF!</v>
      </c>
      <c r="N1896" s="40" t="e">
        <f t="shared" si="424"/>
        <v>#REF!</v>
      </c>
      <c r="O1896" s="40" t="e">
        <f t="shared" si="424"/>
        <v>#REF!</v>
      </c>
      <c r="P1896" s="40" t="e">
        <f t="shared" si="424"/>
        <v>#REF!</v>
      </c>
      <c r="Q1896" s="40" t="e">
        <f t="shared" si="424"/>
        <v>#REF!</v>
      </c>
      <c r="R1896" s="40" t="e">
        <f t="shared" si="424"/>
        <v>#REF!</v>
      </c>
      <c r="S1896" s="40" t="e">
        <f t="shared" si="424"/>
        <v>#REF!</v>
      </c>
      <c r="T1896" s="40" t="e">
        <f t="shared" si="424"/>
        <v>#REF!</v>
      </c>
      <c r="U1896" s="40" t="e">
        <f t="shared" si="424"/>
        <v>#REF!</v>
      </c>
      <c r="V1896" s="40" t="e">
        <f t="shared" si="424"/>
        <v>#REF!</v>
      </c>
      <c r="W1896" s="40" t="e">
        <f t="shared" si="424"/>
        <v>#REF!</v>
      </c>
      <c r="X1896" s="40" t="e">
        <f t="shared" si="424"/>
        <v>#REF!</v>
      </c>
      <c r="Y1896" s="40" t="e">
        <f t="shared" si="424"/>
        <v>#REF!</v>
      </c>
      <c r="Z1896" s="40" t="e">
        <f t="shared" si="424"/>
        <v>#REF!</v>
      </c>
      <c r="AA1896" s="40" t="e">
        <f t="shared" si="424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7" t="s">
        <v>42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34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35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36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>SUM(M1902:Y1902)</f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37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>SUM(M1903:Y1903)</f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38</v>
      </c>
      <c r="B1904" s="40" t="e">
        <f t="shared" ref="B1904:AA1904" si="425">SUM(B1900:B1903)</f>
        <v>#REF!</v>
      </c>
      <c r="C1904" s="40" t="e">
        <f t="shared" si="425"/>
        <v>#REF!</v>
      </c>
      <c r="D1904" s="40" t="e">
        <f t="shared" si="425"/>
        <v>#REF!</v>
      </c>
      <c r="E1904" s="40" t="e">
        <f t="shared" si="425"/>
        <v>#REF!</v>
      </c>
      <c r="F1904" s="40" t="e">
        <f t="shared" si="425"/>
        <v>#REF!</v>
      </c>
      <c r="G1904" s="40" t="e">
        <f t="shared" si="425"/>
        <v>#REF!</v>
      </c>
      <c r="H1904" s="40" t="e">
        <f t="shared" si="425"/>
        <v>#REF!</v>
      </c>
      <c r="I1904" s="40" t="e">
        <f t="shared" si="425"/>
        <v>#REF!</v>
      </c>
      <c r="J1904" s="40" t="e">
        <f t="shared" si="425"/>
        <v>#REF!</v>
      </c>
      <c r="K1904" s="40" t="e">
        <f t="shared" si="425"/>
        <v>#REF!</v>
      </c>
      <c r="L1904" s="40" t="e">
        <f t="shared" si="425"/>
        <v>#REF!</v>
      </c>
      <c r="M1904" s="40" t="e">
        <f t="shared" si="425"/>
        <v>#REF!</v>
      </c>
      <c r="N1904" s="40" t="e">
        <f t="shared" si="425"/>
        <v>#REF!</v>
      </c>
      <c r="O1904" s="40" t="e">
        <f t="shared" si="425"/>
        <v>#REF!</v>
      </c>
      <c r="P1904" s="40" t="e">
        <f t="shared" si="425"/>
        <v>#REF!</v>
      </c>
      <c r="Q1904" s="40" t="e">
        <f t="shared" si="425"/>
        <v>#REF!</v>
      </c>
      <c r="R1904" s="40" t="e">
        <f t="shared" si="425"/>
        <v>#REF!</v>
      </c>
      <c r="S1904" s="40" t="e">
        <f t="shared" si="425"/>
        <v>#REF!</v>
      </c>
      <c r="T1904" s="40" t="e">
        <f t="shared" si="425"/>
        <v>#REF!</v>
      </c>
      <c r="U1904" s="40" t="e">
        <f t="shared" si="425"/>
        <v>#REF!</v>
      </c>
      <c r="V1904" s="40" t="e">
        <f t="shared" si="425"/>
        <v>#REF!</v>
      </c>
      <c r="W1904" s="40" t="e">
        <f t="shared" si="425"/>
        <v>#REF!</v>
      </c>
      <c r="X1904" s="40" t="e">
        <f t="shared" si="425"/>
        <v>#REF!</v>
      </c>
      <c r="Y1904" s="40" t="e">
        <f t="shared" si="425"/>
        <v>#REF!</v>
      </c>
      <c r="Z1904" s="40" t="e">
        <f t="shared" si="425"/>
        <v>#REF!</v>
      </c>
      <c r="AA1904" s="40" t="e">
        <f t="shared" si="425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39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40</v>
      </c>
      <c r="B1906" s="40" t="e">
        <f t="shared" ref="B1906:AA1906" si="426">B1905+B1904</f>
        <v>#REF!</v>
      </c>
      <c r="C1906" s="40" t="e">
        <f t="shared" si="426"/>
        <v>#REF!</v>
      </c>
      <c r="D1906" s="40" t="e">
        <f t="shared" si="426"/>
        <v>#REF!</v>
      </c>
      <c r="E1906" s="40" t="e">
        <f t="shared" si="426"/>
        <v>#REF!</v>
      </c>
      <c r="F1906" s="40" t="e">
        <f t="shared" si="426"/>
        <v>#REF!</v>
      </c>
      <c r="G1906" s="40" t="e">
        <f t="shared" si="426"/>
        <v>#REF!</v>
      </c>
      <c r="H1906" s="40" t="e">
        <f t="shared" si="426"/>
        <v>#REF!</v>
      </c>
      <c r="I1906" s="40" t="e">
        <f t="shared" si="426"/>
        <v>#REF!</v>
      </c>
      <c r="J1906" s="40" t="e">
        <f t="shared" si="426"/>
        <v>#REF!</v>
      </c>
      <c r="K1906" s="40" t="e">
        <f t="shared" si="426"/>
        <v>#REF!</v>
      </c>
      <c r="L1906" s="40" t="e">
        <f t="shared" si="426"/>
        <v>#REF!</v>
      </c>
      <c r="M1906" s="40" t="e">
        <f t="shared" si="426"/>
        <v>#REF!</v>
      </c>
      <c r="N1906" s="40" t="e">
        <f t="shared" si="426"/>
        <v>#REF!</v>
      </c>
      <c r="O1906" s="40" t="e">
        <f t="shared" si="426"/>
        <v>#REF!</v>
      </c>
      <c r="P1906" s="40" t="e">
        <f t="shared" si="426"/>
        <v>#REF!</v>
      </c>
      <c r="Q1906" s="40" t="e">
        <f t="shared" si="426"/>
        <v>#REF!</v>
      </c>
      <c r="R1906" s="40" t="e">
        <f t="shared" si="426"/>
        <v>#REF!</v>
      </c>
      <c r="S1906" s="40" t="e">
        <f t="shared" si="426"/>
        <v>#REF!</v>
      </c>
      <c r="T1906" s="40" t="e">
        <f t="shared" si="426"/>
        <v>#REF!</v>
      </c>
      <c r="U1906" s="40" t="e">
        <f t="shared" si="426"/>
        <v>#REF!</v>
      </c>
      <c r="V1906" s="40" t="e">
        <f t="shared" si="426"/>
        <v>#REF!</v>
      </c>
      <c r="W1906" s="40" t="e">
        <f t="shared" si="426"/>
        <v>#REF!</v>
      </c>
      <c r="X1906" s="40" t="e">
        <f t="shared" si="426"/>
        <v>#REF!</v>
      </c>
      <c r="Y1906" s="40" t="e">
        <f t="shared" si="426"/>
        <v>#REF!</v>
      </c>
      <c r="Z1906" s="40" t="e">
        <f t="shared" si="426"/>
        <v>#REF!</v>
      </c>
      <c r="AA1906" s="40" t="e">
        <f t="shared" si="426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7" t="s">
        <v>43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34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35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36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>SUM(M1912:Y1912)</f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37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>SUM(M1913:Y1913)</f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38</v>
      </c>
      <c r="B1914" s="40" t="e">
        <f t="shared" ref="B1914:AA1914" si="427">SUM(B1910:B1913)</f>
        <v>#REF!</v>
      </c>
      <c r="C1914" s="40" t="e">
        <f t="shared" si="427"/>
        <v>#REF!</v>
      </c>
      <c r="D1914" s="40" t="e">
        <f t="shared" si="427"/>
        <v>#REF!</v>
      </c>
      <c r="E1914" s="40" t="e">
        <f t="shared" si="427"/>
        <v>#REF!</v>
      </c>
      <c r="F1914" s="40" t="e">
        <f t="shared" si="427"/>
        <v>#REF!</v>
      </c>
      <c r="G1914" s="40" t="e">
        <f t="shared" si="427"/>
        <v>#REF!</v>
      </c>
      <c r="H1914" s="40" t="e">
        <f t="shared" si="427"/>
        <v>#REF!</v>
      </c>
      <c r="I1914" s="40" t="e">
        <f t="shared" si="427"/>
        <v>#REF!</v>
      </c>
      <c r="J1914" s="40" t="e">
        <f t="shared" si="427"/>
        <v>#REF!</v>
      </c>
      <c r="K1914" s="40" t="e">
        <f t="shared" si="427"/>
        <v>#REF!</v>
      </c>
      <c r="L1914" s="40" t="e">
        <f t="shared" si="427"/>
        <v>#REF!</v>
      </c>
      <c r="M1914" s="40" t="e">
        <f t="shared" si="427"/>
        <v>#REF!</v>
      </c>
      <c r="N1914" s="40" t="e">
        <f t="shared" si="427"/>
        <v>#REF!</v>
      </c>
      <c r="O1914" s="40" t="e">
        <f t="shared" si="427"/>
        <v>#REF!</v>
      </c>
      <c r="P1914" s="40" t="e">
        <f t="shared" si="427"/>
        <v>#REF!</v>
      </c>
      <c r="Q1914" s="40" t="e">
        <f t="shared" si="427"/>
        <v>#REF!</v>
      </c>
      <c r="R1914" s="40" t="e">
        <f t="shared" si="427"/>
        <v>#REF!</v>
      </c>
      <c r="S1914" s="40" t="e">
        <f t="shared" si="427"/>
        <v>#REF!</v>
      </c>
      <c r="T1914" s="40" t="e">
        <f t="shared" si="427"/>
        <v>#REF!</v>
      </c>
      <c r="U1914" s="40" t="e">
        <f t="shared" si="427"/>
        <v>#REF!</v>
      </c>
      <c r="V1914" s="40" t="e">
        <f t="shared" si="427"/>
        <v>#REF!</v>
      </c>
      <c r="W1914" s="40" t="e">
        <f t="shared" si="427"/>
        <v>#REF!</v>
      </c>
      <c r="X1914" s="40" t="e">
        <f t="shared" si="427"/>
        <v>#REF!</v>
      </c>
      <c r="Y1914" s="40" t="e">
        <f t="shared" si="427"/>
        <v>#REF!</v>
      </c>
      <c r="Z1914" s="40" t="e">
        <f t="shared" si="427"/>
        <v>#REF!</v>
      </c>
      <c r="AA1914" s="40" t="e">
        <f t="shared" si="427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39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40</v>
      </c>
      <c r="B1916" s="40" t="e">
        <f t="shared" ref="B1916:AA1916" si="428">B1915+B1914</f>
        <v>#REF!</v>
      </c>
      <c r="C1916" s="40" t="e">
        <f t="shared" si="428"/>
        <v>#REF!</v>
      </c>
      <c r="D1916" s="40" t="e">
        <f t="shared" si="428"/>
        <v>#REF!</v>
      </c>
      <c r="E1916" s="40" t="e">
        <f t="shared" si="428"/>
        <v>#REF!</v>
      </c>
      <c r="F1916" s="40" t="e">
        <f t="shared" si="428"/>
        <v>#REF!</v>
      </c>
      <c r="G1916" s="40" t="e">
        <f t="shared" si="428"/>
        <v>#REF!</v>
      </c>
      <c r="H1916" s="40" t="e">
        <f t="shared" si="428"/>
        <v>#REF!</v>
      </c>
      <c r="I1916" s="40" t="e">
        <f t="shared" si="428"/>
        <v>#REF!</v>
      </c>
      <c r="J1916" s="40" t="e">
        <f t="shared" si="428"/>
        <v>#REF!</v>
      </c>
      <c r="K1916" s="40" t="e">
        <f t="shared" si="428"/>
        <v>#REF!</v>
      </c>
      <c r="L1916" s="40" t="e">
        <f t="shared" si="428"/>
        <v>#REF!</v>
      </c>
      <c r="M1916" s="40" t="e">
        <f t="shared" si="428"/>
        <v>#REF!</v>
      </c>
      <c r="N1916" s="40" t="e">
        <f t="shared" si="428"/>
        <v>#REF!</v>
      </c>
      <c r="O1916" s="40" t="e">
        <f t="shared" si="428"/>
        <v>#REF!</v>
      </c>
      <c r="P1916" s="40" t="e">
        <f t="shared" si="428"/>
        <v>#REF!</v>
      </c>
      <c r="Q1916" s="40" t="e">
        <f t="shared" si="428"/>
        <v>#REF!</v>
      </c>
      <c r="R1916" s="40" t="e">
        <f t="shared" si="428"/>
        <v>#REF!</v>
      </c>
      <c r="S1916" s="40" t="e">
        <f t="shared" si="428"/>
        <v>#REF!</v>
      </c>
      <c r="T1916" s="40" t="e">
        <f t="shared" si="428"/>
        <v>#REF!</v>
      </c>
      <c r="U1916" s="40" t="e">
        <f t="shared" si="428"/>
        <v>#REF!</v>
      </c>
      <c r="V1916" s="40" t="e">
        <f t="shared" si="428"/>
        <v>#REF!</v>
      </c>
      <c r="W1916" s="40" t="e">
        <f t="shared" si="428"/>
        <v>#REF!</v>
      </c>
      <c r="X1916" s="40" t="e">
        <f t="shared" si="428"/>
        <v>#REF!</v>
      </c>
      <c r="Y1916" s="40" t="e">
        <f t="shared" si="428"/>
        <v>#REF!</v>
      </c>
      <c r="Z1916" s="40" t="e">
        <f t="shared" si="428"/>
        <v>#REF!</v>
      </c>
      <c r="AA1916" s="40" t="e">
        <f t="shared" si="428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7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34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35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36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>SUM(M1922:Y1922)</f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37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>SUM(M1923:Y1923)</f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38</v>
      </c>
      <c r="B1924" s="40" t="e">
        <f t="shared" ref="B1924:AA1924" si="429">SUM(B1920:B1923)</f>
        <v>#REF!</v>
      </c>
      <c r="C1924" s="40" t="e">
        <f t="shared" si="429"/>
        <v>#REF!</v>
      </c>
      <c r="D1924" s="40" t="e">
        <f t="shared" si="429"/>
        <v>#REF!</v>
      </c>
      <c r="E1924" s="40" t="e">
        <f t="shared" si="429"/>
        <v>#REF!</v>
      </c>
      <c r="F1924" s="40" t="e">
        <f t="shared" si="429"/>
        <v>#REF!</v>
      </c>
      <c r="G1924" s="40" t="e">
        <f t="shared" si="429"/>
        <v>#REF!</v>
      </c>
      <c r="H1924" s="40" t="e">
        <f t="shared" si="429"/>
        <v>#REF!</v>
      </c>
      <c r="I1924" s="40" t="e">
        <f t="shared" si="429"/>
        <v>#REF!</v>
      </c>
      <c r="J1924" s="40" t="e">
        <f t="shared" si="429"/>
        <v>#REF!</v>
      </c>
      <c r="K1924" s="40" t="e">
        <f t="shared" si="429"/>
        <v>#REF!</v>
      </c>
      <c r="L1924" s="40" t="e">
        <f t="shared" si="429"/>
        <v>#REF!</v>
      </c>
      <c r="M1924" s="40" t="e">
        <f t="shared" si="429"/>
        <v>#REF!</v>
      </c>
      <c r="N1924" s="40" t="e">
        <f t="shared" si="429"/>
        <v>#REF!</v>
      </c>
      <c r="O1924" s="40" t="e">
        <f t="shared" si="429"/>
        <v>#REF!</v>
      </c>
      <c r="P1924" s="40" t="e">
        <f t="shared" si="429"/>
        <v>#REF!</v>
      </c>
      <c r="Q1924" s="40" t="e">
        <f t="shared" si="429"/>
        <v>#REF!</v>
      </c>
      <c r="R1924" s="40" t="e">
        <f t="shared" si="429"/>
        <v>#REF!</v>
      </c>
      <c r="S1924" s="40" t="e">
        <f t="shared" si="429"/>
        <v>#REF!</v>
      </c>
      <c r="T1924" s="40" t="e">
        <f t="shared" si="429"/>
        <v>#REF!</v>
      </c>
      <c r="U1924" s="40" t="e">
        <f t="shared" si="429"/>
        <v>#REF!</v>
      </c>
      <c r="V1924" s="40" t="e">
        <f t="shared" si="429"/>
        <v>#REF!</v>
      </c>
      <c r="W1924" s="40" t="e">
        <f t="shared" si="429"/>
        <v>#REF!</v>
      </c>
      <c r="X1924" s="40" t="e">
        <f t="shared" si="429"/>
        <v>#REF!</v>
      </c>
      <c r="Y1924" s="40" t="e">
        <f t="shared" si="429"/>
        <v>#REF!</v>
      </c>
      <c r="Z1924" s="40" t="e">
        <f t="shared" si="429"/>
        <v>#REF!</v>
      </c>
      <c r="AA1924" s="40" t="e">
        <f t="shared" si="429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39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40</v>
      </c>
      <c r="B1926" s="40" t="e">
        <f t="shared" ref="B1926:AA1926" si="430">B1925+B1924</f>
        <v>#REF!</v>
      </c>
      <c r="C1926" s="40" t="e">
        <f t="shared" si="430"/>
        <v>#REF!</v>
      </c>
      <c r="D1926" s="40" t="e">
        <f t="shared" si="430"/>
        <v>#REF!</v>
      </c>
      <c r="E1926" s="40" t="e">
        <f t="shared" si="430"/>
        <v>#REF!</v>
      </c>
      <c r="F1926" s="40" t="e">
        <f t="shared" si="430"/>
        <v>#REF!</v>
      </c>
      <c r="G1926" s="40" t="e">
        <f t="shared" si="430"/>
        <v>#REF!</v>
      </c>
      <c r="H1926" s="40" t="e">
        <f t="shared" si="430"/>
        <v>#REF!</v>
      </c>
      <c r="I1926" s="40" t="e">
        <f t="shared" si="430"/>
        <v>#REF!</v>
      </c>
      <c r="J1926" s="40" t="e">
        <f t="shared" si="430"/>
        <v>#REF!</v>
      </c>
      <c r="K1926" s="40" t="e">
        <f t="shared" si="430"/>
        <v>#REF!</v>
      </c>
      <c r="L1926" s="40" t="e">
        <f t="shared" si="430"/>
        <v>#REF!</v>
      </c>
      <c r="M1926" s="40" t="e">
        <f t="shared" si="430"/>
        <v>#REF!</v>
      </c>
      <c r="N1926" s="40" t="e">
        <f t="shared" si="430"/>
        <v>#REF!</v>
      </c>
      <c r="O1926" s="40" t="e">
        <f t="shared" si="430"/>
        <v>#REF!</v>
      </c>
      <c r="P1926" s="40" t="e">
        <f t="shared" si="430"/>
        <v>#REF!</v>
      </c>
      <c r="Q1926" s="40" t="e">
        <f t="shared" si="430"/>
        <v>#REF!</v>
      </c>
      <c r="R1926" s="40" t="e">
        <f t="shared" si="430"/>
        <v>#REF!</v>
      </c>
      <c r="S1926" s="40" t="e">
        <f t="shared" si="430"/>
        <v>#REF!</v>
      </c>
      <c r="T1926" s="40" t="e">
        <f t="shared" si="430"/>
        <v>#REF!</v>
      </c>
      <c r="U1926" s="40" t="e">
        <f t="shared" si="430"/>
        <v>#REF!</v>
      </c>
      <c r="V1926" s="40" t="e">
        <f t="shared" si="430"/>
        <v>#REF!</v>
      </c>
      <c r="W1926" s="40" t="e">
        <f t="shared" si="430"/>
        <v>#REF!</v>
      </c>
      <c r="X1926" s="40" t="e">
        <f t="shared" si="430"/>
        <v>#REF!</v>
      </c>
      <c r="Y1926" s="40" t="e">
        <f t="shared" si="430"/>
        <v>#REF!</v>
      </c>
      <c r="Z1926" s="40" t="e">
        <f t="shared" si="430"/>
        <v>#REF!</v>
      </c>
      <c r="AA1926" s="40" t="e">
        <f t="shared" si="430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7" t="s">
        <v>44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34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35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36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>SUM(M1932:Y1932)</f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37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>SUM(M1933:Y1933)</f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38</v>
      </c>
      <c r="B1934" s="40" t="e">
        <f t="shared" ref="B1934:AA1934" si="431">SUM(B1930:B1933)</f>
        <v>#REF!</v>
      </c>
      <c r="C1934" s="40" t="e">
        <f t="shared" si="431"/>
        <v>#REF!</v>
      </c>
      <c r="D1934" s="40" t="e">
        <f t="shared" si="431"/>
        <v>#REF!</v>
      </c>
      <c r="E1934" s="40" t="e">
        <f t="shared" si="431"/>
        <v>#REF!</v>
      </c>
      <c r="F1934" s="40" t="e">
        <f t="shared" si="431"/>
        <v>#REF!</v>
      </c>
      <c r="G1934" s="40" t="e">
        <f t="shared" si="431"/>
        <v>#REF!</v>
      </c>
      <c r="H1934" s="40" t="e">
        <f t="shared" si="431"/>
        <v>#REF!</v>
      </c>
      <c r="I1934" s="40" t="e">
        <f t="shared" si="431"/>
        <v>#REF!</v>
      </c>
      <c r="J1934" s="40" t="e">
        <f t="shared" si="431"/>
        <v>#REF!</v>
      </c>
      <c r="K1934" s="40" t="e">
        <f t="shared" si="431"/>
        <v>#REF!</v>
      </c>
      <c r="L1934" s="40" t="e">
        <f t="shared" si="431"/>
        <v>#REF!</v>
      </c>
      <c r="M1934" s="40" t="e">
        <f t="shared" si="431"/>
        <v>#REF!</v>
      </c>
      <c r="N1934" s="40" t="e">
        <f t="shared" si="431"/>
        <v>#REF!</v>
      </c>
      <c r="O1934" s="40" t="e">
        <f t="shared" si="431"/>
        <v>#REF!</v>
      </c>
      <c r="P1934" s="40" t="e">
        <f t="shared" si="431"/>
        <v>#REF!</v>
      </c>
      <c r="Q1934" s="40" t="e">
        <f t="shared" si="431"/>
        <v>#REF!</v>
      </c>
      <c r="R1934" s="40" t="e">
        <f t="shared" si="431"/>
        <v>#REF!</v>
      </c>
      <c r="S1934" s="40" t="e">
        <f t="shared" si="431"/>
        <v>#REF!</v>
      </c>
      <c r="T1934" s="40" t="e">
        <f t="shared" si="431"/>
        <v>#REF!</v>
      </c>
      <c r="U1934" s="40" t="e">
        <f t="shared" si="431"/>
        <v>#REF!</v>
      </c>
      <c r="V1934" s="40" t="e">
        <f t="shared" si="431"/>
        <v>#REF!</v>
      </c>
      <c r="W1934" s="40" t="e">
        <f t="shared" si="431"/>
        <v>#REF!</v>
      </c>
      <c r="X1934" s="40" t="e">
        <f t="shared" si="431"/>
        <v>#REF!</v>
      </c>
      <c r="Y1934" s="40" t="e">
        <f t="shared" si="431"/>
        <v>#REF!</v>
      </c>
      <c r="Z1934" s="40" t="e">
        <f t="shared" si="431"/>
        <v>#REF!</v>
      </c>
      <c r="AA1934" s="40" t="e">
        <f t="shared" si="431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39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40</v>
      </c>
      <c r="B1936" s="40" t="e">
        <f t="shared" ref="B1936:AA1936" si="432">B1935+B1934</f>
        <v>#REF!</v>
      </c>
      <c r="C1936" s="40" t="e">
        <f t="shared" si="432"/>
        <v>#REF!</v>
      </c>
      <c r="D1936" s="40" t="e">
        <f t="shared" si="432"/>
        <v>#REF!</v>
      </c>
      <c r="E1936" s="40" t="e">
        <f t="shared" si="432"/>
        <v>#REF!</v>
      </c>
      <c r="F1936" s="40" t="e">
        <f t="shared" si="432"/>
        <v>#REF!</v>
      </c>
      <c r="G1936" s="40" t="e">
        <f t="shared" si="432"/>
        <v>#REF!</v>
      </c>
      <c r="H1936" s="40" t="e">
        <f t="shared" si="432"/>
        <v>#REF!</v>
      </c>
      <c r="I1936" s="40" t="e">
        <f t="shared" si="432"/>
        <v>#REF!</v>
      </c>
      <c r="J1936" s="40" t="e">
        <f t="shared" si="432"/>
        <v>#REF!</v>
      </c>
      <c r="K1936" s="40" t="e">
        <f t="shared" si="432"/>
        <v>#REF!</v>
      </c>
      <c r="L1936" s="40" t="e">
        <f t="shared" si="432"/>
        <v>#REF!</v>
      </c>
      <c r="M1936" s="40" t="e">
        <f t="shared" si="432"/>
        <v>#REF!</v>
      </c>
      <c r="N1936" s="40" t="e">
        <f t="shared" si="432"/>
        <v>#REF!</v>
      </c>
      <c r="O1936" s="40" t="e">
        <f t="shared" si="432"/>
        <v>#REF!</v>
      </c>
      <c r="P1936" s="40" t="e">
        <f t="shared" si="432"/>
        <v>#REF!</v>
      </c>
      <c r="Q1936" s="40" t="e">
        <f t="shared" si="432"/>
        <v>#REF!</v>
      </c>
      <c r="R1936" s="40" t="e">
        <f t="shared" si="432"/>
        <v>#REF!</v>
      </c>
      <c r="S1936" s="40" t="e">
        <f t="shared" si="432"/>
        <v>#REF!</v>
      </c>
      <c r="T1936" s="40" t="e">
        <f t="shared" si="432"/>
        <v>#REF!</v>
      </c>
      <c r="U1936" s="40" t="e">
        <f t="shared" si="432"/>
        <v>#REF!</v>
      </c>
      <c r="V1936" s="40" t="e">
        <f t="shared" si="432"/>
        <v>#REF!</v>
      </c>
      <c r="W1936" s="40" t="e">
        <f t="shared" si="432"/>
        <v>#REF!</v>
      </c>
      <c r="X1936" s="40" t="e">
        <f t="shared" si="432"/>
        <v>#REF!</v>
      </c>
      <c r="Y1936" s="40" t="e">
        <f t="shared" si="432"/>
        <v>#REF!</v>
      </c>
      <c r="Z1936" s="40" t="e">
        <f t="shared" si="432"/>
        <v>#REF!</v>
      </c>
      <c r="AA1936" s="40" t="e">
        <f t="shared" si="432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7" t="s">
        <v>46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34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35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36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>SUM(M1942:Y1942)</f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37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>SUM(M1943:Y1943)</f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38</v>
      </c>
      <c r="B1944" s="40" t="e">
        <f t="shared" ref="B1944:AA1944" si="433">SUM(B1940:B1943)</f>
        <v>#REF!</v>
      </c>
      <c r="C1944" s="40" t="e">
        <f t="shared" si="433"/>
        <v>#REF!</v>
      </c>
      <c r="D1944" s="40" t="e">
        <f t="shared" si="433"/>
        <v>#REF!</v>
      </c>
      <c r="E1944" s="40" t="e">
        <f t="shared" si="433"/>
        <v>#REF!</v>
      </c>
      <c r="F1944" s="40" t="e">
        <f t="shared" si="433"/>
        <v>#REF!</v>
      </c>
      <c r="G1944" s="40" t="e">
        <f t="shared" si="433"/>
        <v>#REF!</v>
      </c>
      <c r="H1944" s="40" t="e">
        <f t="shared" si="433"/>
        <v>#REF!</v>
      </c>
      <c r="I1944" s="40" t="e">
        <f t="shared" si="433"/>
        <v>#REF!</v>
      </c>
      <c r="J1944" s="40" t="e">
        <f t="shared" si="433"/>
        <v>#REF!</v>
      </c>
      <c r="K1944" s="40" t="e">
        <f t="shared" si="433"/>
        <v>#REF!</v>
      </c>
      <c r="L1944" s="40" t="e">
        <f t="shared" si="433"/>
        <v>#REF!</v>
      </c>
      <c r="M1944" s="40" t="e">
        <f t="shared" si="433"/>
        <v>#REF!</v>
      </c>
      <c r="N1944" s="40" t="e">
        <f t="shared" si="433"/>
        <v>#REF!</v>
      </c>
      <c r="O1944" s="40" t="e">
        <f t="shared" si="433"/>
        <v>#REF!</v>
      </c>
      <c r="P1944" s="40" t="e">
        <f t="shared" si="433"/>
        <v>#REF!</v>
      </c>
      <c r="Q1944" s="40" t="e">
        <f t="shared" si="433"/>
        <v>#REF!</v>
      </c>
      <c r="R1944" s="40" t="e">
        <f t="shared" si="433"/>
        <v>#REF!</v>
      </c>
      <c r="S1944" s="40" t="e">
        <f t="shared" si="433"/>
        <v>#REF!</v>
      </c>
      <c r="T1944" s="40" t="e">
        <f t="shared" si="433"/>
        <v>#REF!</v>
      </c>
      <c r="U1944" s="40" t="e">
        <f t="shared" si="433"/>
        <v>#REF!</v>
      </c>
      <c r="V1944" s="40" t="e">
        <f t="shared" si="433"/>
        <v>#REF!</v>
      </c>
      <c r="W1944" s="40" t="e">
        <f t="shared" si="433"/>
        <v>#REF!</v>
      </c>
      <c r="X1944" s="40" t="e">
        <f t="shared" si="433"/>
        <v>#REF!</v>
      </c>
      <c r="Y1944" s="40" t="e">
        <f t="shared" si="433"/>
        <v>#REF!</v>
      </c>
      <c r="Z1944" s="40" t="e">
        <f t="shared" si="433"/>
        <v>#REF!</v>
      </c>
      <c r="AA1944" s="40" t="e">
        <f t="shared" si="433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39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40</v>
      </c>
      <c r="B1946" s="40" t="e">
        <f t="shared" ref="B1946:AA1946" si="434">B1945+B1944</f>
        <v>#REF!</v>
      </c>
      <c r="C1946" s="40" t="e">
        <f t="shared" si="434"/>
        <v>#REF!</v>
      </c>
      <c r="D1946" s="40" t="e">
        <f t="shared" si="434"/>
        <v>#REF!</v>
      </c>
      <c r="E1946" s="40" t="e">
        <f t="shared" si="434"/>
        <v>#REF!</v>
      </c>
      <c r="F1946" s="40" t="e">
        <f t="shared" si="434"/>
        <v>#REF!</v>
      </c>
      <c r="G1946" s="40" t="e">
        <f t="shared" si="434"/>
        <v>#REF!</v>
      </c>
      <c r="H1946" s="40" t="e">
        <f t="shared" si="434"/>
        <v>#REF!</v>
      </c>
      <c r="I1946" s="40" t="e">
        <f t="shared" si="434"/>
        <v>#REF!</v>
      </c>
      <c r="J1946" s="40" t="e">
        <f t="shared" si="434"/>
        <v>#REF!</v>
      </c>
      <c r="K1946" s="40" t="e">
        <f t="shared" si="434"/>
        <v>#REF!</v>
      </c>
      <c r="L1946" s="40" t="e">
        <f t="shared" si="434"/>
        <v>#REF!</v>
      </c>
      <c r="M1946" s="40" t="e">
        <f t="shared" si="434"/>
        <v>#REF!</v>
      </c>
      <c r="N1946" s="40" t="e">
        <f t="shared" si="434"/>
        <v>#REF!</v>
      </c>
      <c r="O1946" s="40" t="e">
        <f t="shared" si="434"/>
        <v>#REF!</v>
      </c>
      <c r="P1946" s="40" t="e">
        <f t="shared" si="434"/>
        <v>#REF!</v>
      </c>
      <c r="Q1946" s="40" t="e">
        <f t="shared" si="434"/>
        <v>#REF!</v>
      </c>
      <c r="R1946" s="40" t="e">
        <f t="shared" si="434"/>
        <v>#REF!</v>
      </c>
      <c r="S1946" s="40" t="e">
        <f t="shared" si="434"/>
        <v>#REF!</v>
      </c>
      <c r="T1946" s="40" t="e">
        <f t="shared" si="434"/>
        <v>#REF!</v>
      </c>
      <c r="U1946" s="40" t="e">
        <f t="shared" si="434"/>
        <v>#REF!</v>
      </c>
      <c r="V1946" s="40" t="e">
        <f t="shared" si="434"/>
        <v>#REF!</v>
      </c>
      <c r="W1946" s="40" t="e">
        <f t="shared" si="434"/>
        <v>#REF!</v>
      </c>
      <c r="X1946" s="40" t="e">
        <f t="shared" si="434"/>
        <v>#REF!</v>
      </c>
      <c r="Y1946" s="40" t="e">
        <f t="shared" si="434"/>
        <v>#REF!</v>
      </c>
      <c r="Z1946" s="40" t="e">
        <f t="shared" si="434"/>
        <v>#REF!</v>
      </c>
      <c r="AA1946" s="40" t="e">
        <f t="shared" si="434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7" t="s">
        <v>47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34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35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36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>SUM(M1952:Y1952)</f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37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>SUM(M1953:Y1953)</f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38</v>
      </c>
      <c r="B1954" s="40" t="e">
        <f t="shared" ref="B1954:AA1954" si="435">SUM(B1950:B1953)</f>
        <v>#REF!</v>
      </c>
      <c r="C1954" s="40" t="e">
        <f t="shared" si="435"/>
        <v>#REF!</v>
      </c>
      <c r="D1954" s="40" t="e">
        <f t="shared" si="435"/>
        <v>#REF!</v>
      </c>
      <c r="E1954" s="40" t="e">
        <f t="shared" si="435"/>
        <v>#REF!</v>
      </c>
      <c r="F1954" s="40" t="e">
        <f t="shared" si="435"/>
        <v>#REF!</v>
      </c>
      <c r="G1954" s="40" t="e">
        <f t="shared" si="435"/>
        <v>#REF!</v>
      </c>
      <c r="H1954" s="40" t="e">
        <f t="shared" si="435"/>
        <v>#REF!</v>
      </c>
      <c r="I1954" s="40" t="e">
        <f t="shared" si="435"/>
        <v>#REF!</v>
      </c>
      <c r="J1954" s="40" t="e">
        <f t="shared" si="435"/>
        <v>#REF!</v>
      </c>
      <c r="K1954" s="40" t="e">
        <f t="shared" si="435"/>
        <v>#REF!</v>
      </c>
      <c r="L1954" s="40" t="e">
        <f t="shared" si="435"/>
        <v>#REF!</v>
      </c>
      <c r="M1954" s="40" t="e">
        <f t="shared" si="435"/>
        <v>#REF!</v>
      </c>
      <c r="N1954" s="40" t="e">
        <f t="shared" si="435"/>
        <v>#REF!</v>
      </c>
      <c r="O1954" s="40" t="e">
        <f t="shared" si="435"/>
        <v>#REF!</v>
      </c>
      <c r="P1954" s="40" t="e">
        <f t="shared" si="435"/>
        <v>#REF!</v>
      </c>
      <c r="Q1954" s="40" t="e">
        <f t="shared" si="435"/>
        <v>#REF!</v>
      </c>
      <c r="R1954" s="40" t="e">
        <f t="shared" si="435"/>
        <v>#REF!</v>
      </c>
      <c r="S1954" s="40" t="e">
        <f t="shared" si="435"/>
        <v>#REF!</v>
      </c>
      <c r="T1954" s="40" t="e">
        <f t="shared" si="435"/>
        <v>#REF!</v>
      </c>
      <c r="U1954" s="40" t="e">
        <f t="shared" si="435"/>
        <v>#REF!</v>
      </c>
      <c r="V1954" s="40" t="e">
        <f t="shared" si="435"/>
        <v>#REF!</v>
      </c>
      <c r="W1954" s="40" t="e">
        <f t="shared" si="435"/>
        <v>#REF!</v>
      </c>
      <c r="X1954" s="40" t="e">
        <f t="shared" si="435"/>
        <v>#REF!</v>
      </c>
      <c r="Y1954" s="40" t="e">
        <f t="shared" si="435"/>
        <v>#REF!</v>
      </c>
      <c r="Z1954" s="40" t="e">
        <f t="shared" si="435"/>
        <v>#REF!</v>
      </c>
      <c r="AA1954" s="40" t="e">
        <f t="shared" si="435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39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40</v>
      </c>
      <c r="B1956" s="40" t="e">
        <f t="shared" ref="B1956:AA1956" si="436">B1955+B1954</f>
        <v>#REF!</v>
      </c>
      <c r="C1956" s="40" t="e">
        <f t="shared" si="436"/>
        <v>#REF!</v>
      </c>
      <c r="D1956" s="40" t="e">
        <f t="shared" si="436"/>
        <v>#REF!</v>
      </c>
      <c r="E1956" s="40" t="e">
        <f t="shared" si="436"/>
        <v>#REF!</v>
      </c>
      <c r="F1956" s="40" t="e">
        <f t="shared" si="436"/>
        <v>#REF!</v>
      </c>
      <c r="G1956" s="40" t="e">
        <f t="shared" si="436"/>
        <v>#REF!</v>
      </c>
      <c r="H1956" s="40" t="e">
        <f t="shared" si="436"/>
        <v>#REF!</v>
      </c>
      <c r="I1956" s="40" t="e">
        <f t="shared" si="436"/>
        <v>#REF!</v>
      </c>
      <c r="J1956" s="40" t="e">
        <f t="shared" si="436"/>
        <v>#REF!</v>
      </c>
      <c r="K1956" s="40" t="e">
        <f t="shared" si="436"/>
        <v>#REF!</v>
      </c>
      <c r="L1956" s="40" t="e">
        <f t="shared" si="436"/>
        <v>#REF!</v>
      </c>
      <c r="M1956" s="40" t="e">
        <f t="shared" si="436"/>
        <v>#REF!</v>
      </c>
      <c r="N1956" s="40" t="e">
        <f t="shared" si="436"/>
        <v>#REF!</v>
      </c>
      <c r="O1956" s="40" t="e">
        <f t="shared" si="436"/>
        <v>#REF!</v>
      </c>
      <c r="P1956" s="40" t="e">
        <f t="shared" si="436"/>
        <v>#REF!</v>
      </c>
      <c r="Q1956" s="40" t="e">
        <f t="shared" si="436"/>
        <v>#REF!</v>
      </c>
      <c r="R1956" s="40" t="e">
        <f t="shared" si="436"/>
        <v>#REF!</v>
      </c>
      <c r="S1956" s="40" t="e">
        <f t="shared" si="436"/>
        <v>#REF!</v>
      </c>
      <c r="T1956" s="40" t="e">
        <f t="shared" si="436"/>
        <v>#REF!</v>
      </c>
      <c r="U1956" s="40" t="e">
        <f t="shared" si="436"/>
        <v>#REF!</v>
      </c>
      <c r="V1956" s="40" t="e">
        <f t="shared" si="436"/>
        <v>#REF!</v>
      </c>
      <c r="W1956" s="40" t="e">
        <f t="shared" si="436"/>
        <v>#REF!</v>
      </c>
      <c r="X1956" s="40" t="e">
        <f t="shared" si="436"/>
        <v>#REF!</v>
      </c>
      <c r="Y1956" s="40" t="e">
        <f t="shared" si="436"/>
        <v>#REF!</v>
      </c>
      <c r="Z1956" s="40" t="e">
        <f t="shared" si="436"/>
        <v>#REF!</v>
      </c>
      <c r="AA1956" s="40" t="e">
        <f t="shared" si="436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7" t="s">
        <v>48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34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35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36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>SUM(M1962:Y1962)</f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37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>SUM(M1963:Y1963)</f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38</v>
      </c>
      <c r="B1964" s="40" t="e">
        <f t="shared" ref="B1964:AA1964" si="437">SUM(B1960:B1963)</f>
        <v>#REF!</v>
      </c>
      <c r="C1964" s="40" t="e">
        <f t="shared" si="437"/>
        <v>#REF!</v>
      </c>
      <c r="D1964" s="40" t="e">
        <f t="shared" si="437"/>
        <v>#REF!</v>
      </c>
      <c r="E1964" s="40" t="e">
        <f t="shared" si="437"/>
        <v>#REF!</v>
      </c>
      <c r="F1964" s="40" t="e">
        <f t="shared" si="437"/>
        <v>#REF!</v>
      </c>
      <c r="G1964" s="40" t="e">
        <f t="shared" si="437"/>
        <v>#REF!</v>
      </c>
      <c r="H1964" s="40" t="e">
        <f t="shared" si="437"/>
        <v>#REF!</v>
      </c>
      <c r="I1964" s="40" t="e">
        <f t="shared" si="437"/>
        <v>#REF!</v>
      </c>
      <c r="J1964" s="40" t="e">
        <f t="shared" si="437"/>
        <v>#REF!</v>
      </c>
      <c r="K1964" s="40" t="e">
        <f t="shared" si="437"/>
        <v>#REF!</v>
      </c>
      <c r="L1964" s="40" t="e">
        <f t="shared" si="437"/>
        <v>#REF!</v>
      </c>
      <c r="M1964" s="40" t="e">
        <f t="shared" si="437"/>
        <v>#REF!</v>
      </c>
      <c r="N1964" s="40" t="e">
        <f t="shared" si="437"/>
        <v>#REF!</v>
      </c>
      <c r="O1964" s="40" t="e">
        <f t="shared" si="437"/>
        <v>#REF!</v>
      </c>
      <c r="P1964" s="40" t="e">
        <f t="shared" si="437"/>
        <v>#REF!</v>
      </c>
      <c r="Q1964" s="40" t="e">
        <f t="shared" si="437"/>
        <v>#REF!</v>
      </c>
      <c r="R1964" s="40" t="e">
        <f t="shared" si="437"/>
        <v>#REF!</v>
      </c>
      <c r="S1964" s="40" t="e">
        <f t="shared" si="437"/>
        <v>#REF!</v>
      </c>
      <c r="T1964" s="40" t="e">
        <f t="shared" si="437"/>
        <v>#REF!</v>
      </c>
      <c r="U1964" s="40" t="e">
        <f t="shared" si="437"/>
        <v>#REF!</v>
      </c>
      <c r="V1964" s="40" t="e">
        <f t="shared" si="437"/>
        <v>#REF!</v>
      </c>
      <c r="W1964" s="40" t="e">
        <f t="shared" si="437"/>
        <v>#REF!</v>
      </c>
      <c r="X1964" s="40" t="e">
        <f t="shared" si="437"/>
        <v>#REF!</v>
      </c>
      <c r="Y1964" s="40" t="e">
        <f t="shared" si="437"/>
        <v>#REF!</v>
      </c>
      <c r="Z1964" s="40" t="e">
        <f t="shared" si="437"/>
        <v>#REF!</v>
      </c>
      <c r="AA1964" s="40" t="e">
        <f t="shared" si="437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39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40</v>
      </c>
      <c r="B1966" s="40" t="e">
        <f t="shared" ref="B1966:AA1966" si="438">B1965+B1964</f>
        <v>#REF!</v>
      </c>
      <c r="C1966" s="40" t="e">
        <f t="shared" si="438"/>
        <v>#REF!</v>
      </c>
      <c r="D1966" s="40" t="e">
        <f t="shared" si="438"/>
        <v>#REF!</v>
      </c>
      <c r="E1966" s="40" t="e">
        <f t="shared" si="438"/>
        <v>#REF!</v>
      </c>
      <c r="F1966" s="40" t="e">
        <f t="shared" si="438"/>
        <v>#REF!</v>
      </c>
      <c r="G1966" s="40" t="e">
        <f t="shared" si="438"/>
        <v>#REF!</v>
      </c>
      <c r="H1966" s="40" t="e">
        <f t="shared" si="438"/>
        <v>#REF!</v>
      </c>
      <c r="I1966" s="40" t="e">
        <f t="shared" si="438"/>
        <v>#REF!</v>
      </c>
      <c r="J1966" s="40" t="e">
        <f t="shared" si="438"/>
        <v>#REF!</v>
      </c>
      <c r="K1966" s="40" t="e">
        <f t="shared" si="438"/>
        <v>#REF!</v>
      </c>
      <c r="L1966" s="40" t="e">
        <f t="shared" si="438"/>
        <v>#REF!</v>
      </c>
      <c r="M1966" s="40" t="e">
        <f t="shared" si="438"/>
        <v>#REF!</v>
      </c>
      <c r="N1966" s="40" t="e">
        <f t="shared" si="438"/>
        <v>#REF!</v>
      </c>
      <c r="O1966" s="40" t="e">
        <f t="shared" si="438"/>
        <v>#REF!</v>
      </c>
      <c r="P1966" s="40" t="e">
        <f t="shared" si="438"/>
        <v>#REF!</v>
      </c>
      <c r="Q1966" s="40" t="e">
        <f t="shared" si="438"/>
        <v>#REF!</v>
      </c>
      <c r="R1966" s="40" t="e">
        <f t="shared" si="438"/>
        <v>#REF!</v>
      </c>
      <c r="S1966" s="40" t="e">
        <f t="shared" si="438"/>
        <v>#REF!</v>
      </c>
      <c r="T1966" s="40" t="e">
        <f t="shared" si="438"/>
        <v>#REF!</v>
      </c>
      <c r="U1966" s="40" t="e">
        <f t="shared" si="438"/>
        <v>#REF!</v>
      </c>
      <c r="V1966" s="40" t="e">
        <f t="shared" si="438"/>
        <v>#REF!</v>
      </c>
      <c r="W1966" s="40" t="e">
        <f t="shared" si="438"/>
        <v>#REF!</v>
      </c>
      <c r="X1966" s="40" t="e">
        <f t="shared" si="438"/>
        <v>#REF!</v>
      </c>
      <c r="Y1966" s="40" t="e">
        <f t="shared" si="438"/>
        <v>#REF!</v>
      </c>
      <c r="Z1966" s="40" t="e">
        <f t="shared" si="438"/>
        <v>#REF!</v>
      </c>
      <c r="AA1966" s="40" t="e">
        <f t="shared" si="438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7" t="s">
        <v>49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34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35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36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>SUM(M1972:Y1972)</f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37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>SUM(M1973:Y1973)</f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38</v>
      </c>
      <c r="B1974" s="40" t="e">
        <f t="shared" ref="B1974:AA1974" si="439">SUM(B1970:B1973)</f>
        <v>#REF!</v>
      </c>
      <c r="C1974" s="40" t="e">
        <f t="shared" si="439"/>
        <v>#REF!</v>
      </c>
      <c r="D1974" s="40" t="e">
        <f t="shared" si="439"/>
        <v>#REF!</v>
      </c>
      <c r="E1974" s="40" t="e">
        <f t="shared" si="439"/>
        <v>#REF!</v>
      </c>
      <c r="F1974" s="40" t="e">
        <f t="shared" si="439"/>
        <v>#REF!</v>
      </c>
      <c r="G1974" s="40" t="e">
        <f t="shared" si="439"/>
        <v>#REF!</v>
      </c>
      <c r="H1974" s="40" t="e">
        <f t="shared" si="439"/>
        <v>#REF!</v>
      </c>
      <c r="I1974" s="40" t="e">
        <f t="shared" si="439"/>
        <v>#REF!</v>
      </c>
      <c r="J1974" s="40" t="e">
        <f t="shared" si="439"/>
        <v>#REF!</v>
      </c>
      <c r="K1974" s="40" t="e">
        <f t="shared" si="439"/>
        <v>#REF!</v>
      </c>
      <c r="L1974" s="40" t="e">
        <f t="shared" si="439"/>
        <v>#REF!</v>
      </c>
      <c r="M1974" s="40" t="e">
        <f t="shared" si="439"/>
        <v>#REF!</v>
      </c>
      <c r="N1974" s="40" t="e">
        <f t="shared" si="439"/>
        <v>#REF!</v>
      </c>
      <c r="O1974" s="40" t="e">
        <f t="shared" si="439"/>
        <v>#REF!</v>
      </c>
      <c r="P1974" s="40" t="e">
        <f t="shared" si="439"/>
        <v>#REF!</v>
      </c>
      <c r="Q1974" s="40" t="e">
        <f t="shared" si="439"/>
        <v>#REF!</v>
      </c>
      <c r="R1974" s="40" t="e">
        <f t="shared" si="439"/>
        <v>#REF!</v>
      </c>
      <c r="S1974" s="40" t="e">
        <f t="shared" si="439"/>
        <v>#REF!</v>
      </c>
      <c r="T1974" s="40" t="e">
        <f t="shared" si="439"/>
        <v>#REF!</v>
      </c>
      <c r="U1974" s="40" t="e">
        <f t="shared" si="439"/>
        <v>#REF!</v>
      </c>
      <c r="V1974" s="40" t="e">
        <f t="shared" si="439"/>
        <v>#REF!</v>
      </c>
      <c r="W1974" s="40" t="e">
        <f t="shared" si="439"/>
        <v>#REF!</v>
      </c>
      <c r="X1974" s="40" t="e">
        <f t="shared" si="439"/>
        <v>#REF!</v>
      </c>
      <c r="Y1974" s="40" t="e">
        <f t="shared" si="439"/>
        <v>#REF!</v>
      </c>
      <c r="Z1974" s="40" t="e">
        <f t="shared" si="439"/>
        <v>#REF!</v>
      </c>
      <c r="AA1974" s="40" t="e">
        <f t="shared" si="439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39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40</v>
      </c>
      <c r="B1976" s="40" t="e">
        <f t="shared" ref="B1976:AA1976" si="440">B1975+B1974</f>
        <v>#REF!</v>
      </c>
      <c r="C1976" s="40" t="e">
        <f t="shared" si="440"/>
        <v>#REF!</v>
      </c>
      <c r="D1976" s="40" t="e">
        <f t="shared" si="440"/>
        <v>#REF!</v>
      </c>
      <c r="E1976" s="40" t="e">
        <f t="shared" si="440"/>
        <v>#REF!</v>
      </c>
      <c r="F1976" s="40" t="e">
        <f t="shared" si="440"/>
        <v>#REF!</v>
      </c>
      <c r="G1976" s="40" t="e">
        <f t="shared" si="440"/>
        <v>#REF!</v>
      </c>
      <c r="H1976" s="40" t="e">
        <f t="shared" si="440"/>
        <v>#REF!</v>
      </c>
      <c r="I1976" s="40" t="e">
        <f t="shared" si="440"/>
        <v>#REF!</v>
      </c>
      <c r="J1976" s="40" t="e">
        <f t="shared" si="440"/>
        <v>#REF!</v>
      </c>
      <c r="K1976" s="40" t="e">
        <f t="shared" si="440"/>
        <v>#REF!</v>
      </c>
      <c r="L1976" s="40" t="e">
        <f t="shared" si="440"/>
        <v>#REF!</v>
      </c>
      <c r="M1976" s="40" t="e">
        <f t="shared" si="440"/>
        <v>#REF!</v>
      </c>
      <c r="N1976" s="40" t="e">
        <f t="shared" si="440"/>
        <v>#REF!</v>
      </c>
      <c r="O1976" s="40" t="e">
        <f t="shared" si="440"/>
        <v>#REF!</v>
      </c>
      <c r="P1976" s="40" t="e">
        <f t="shared" si="440"/>
        <v>#REF!</v>
      </c>
      <c r="Q1976" s="40" t="e">
        <f t="shared" si="440"/>
        <v>#REF!</v>
      </c>
      <c r="R1976" s="40" t="e">
        <f t="shared" si="440"/>
        <v>#REF!</v>
      </c>
      <c r="S1976" s="40" t="e">
        <f t="shared" si="440"/>
        <v>#REF!</v>
      </c>
      <c r="T1976" s="40" t="e">
        <f t="shared" si="440"/>
        <v>#REF!</v>
      </c>
      <c r="U1976" s="40" t="e">
        <f t="shared" si="440"/>
        <v>#REF!</v>
      </c>
      <c r="V1976" s="40" t="e">
        <f t="shared" si="440"/>
        <v>#REF!</v>
      </c>
      <c r="W1976" s="40" t="e">
        <f t="shared" si="440"/>
        <v>#REF!</v>
      </c>
      <c r="X1976" s="40" t="e">
        <f t="shared" si="440"/>
        <v>#REF!</v>
      </c>
      <c r="Y1976" s="40" t="e">
        <f t="shared" si="440"/>
        <v>#REF!</v>
      </c>
      <c r="Z1976" s="40" t="e">
        <f t="shared" si="440"/>
        <v>#REF!</v>
      </c>
      <c r="AA1976" s="40" t="e">
        <f t="shared" si="440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7" t="s">
        <v>50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34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35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36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>SUM(M1982:Y1982)</f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37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>SUM(M1983:Y1983)</f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38</v>
      </c>
      <c r="B1984" s="40" t="e">
        <f t="shared" ref="B1984:AA1984" si="441">SUM(B1980:B1983)</f>
        <v>#REF!</v>
      </c>
      <c r="C1984" s="40" t="e">
        <f t="shared" si="441"/>
        <v>#REF!</v>
      </c>
      <c r="D1984" s="40" t="e">
        <f t="shared" si="441"/>
        <v>#REF!</v>
      </c>
      <c r="E1984" s="40" t="e">
        <f t="shared" si="441"/>
        <v>#REF!</v>
      </c>
      <c r="F1984" s="40" t="e">
        <f t="shared" si="441"/>
        <v>#REF!</v>
      </c>
      <c r="G1984" s="40" t="e">
        <f t="shared" si="441"/>
        <v>#REF!</v>
      </c>
      <c r="H1984" s="40" t="e">
        <f t="shared" si="441"/>
        <v>#REF!</v>
      </c>
      <c r="I1984" s="40" t="e">
        <f t="shared" si="441"/>
        <v>#REF!</v>
      </c>
      <c r="J1984" s="40" t="e">
        <f t="shared" si="441"/>
        <v>#REF!</v>
      </c>
      <c r="K1984" s="40" t="e">
        <f t="shared" si="441"/>
        <v>#REF!</v>
      </c>
      <c r="L1984" s="40" t="e">
        <f t="shared" si="441"/>
        <v>#REF!</v>
      </c>
      <c r="M1984" s="40" t="e">
        <f t="shared" si="441"/>
        <v>#REF!</v>
      </c>
      <c r="N1984" s="40" t="e">
        <f t="shared" si="441"/>
        <v>#REF!</v>
      </c>
      <c r="O1984" s="40" t="e">
        <f t="shared" si="441"/>
        <v>#REF!</v>
      </c>
      <c r="P1984" s="40" t="e">
        <f t="shared" si="441"/>
        <v>#REF!</v>
      </c>
      <c r="Q1984" s="40" t="e">
        <f t="shared" si="441"/>
        <v>#REF!</v>
      </c>
      <c r="R1984" s="40" t="e">
        <f t="shared" si="441"/>
        <v>#REF!</v>
      </c>
      <c r="S1984" s="40" t="e">
        <f t="shared" si="441"/>
        <v>#REF!</v>
      </c>
      <c r="T1984" s="40" t="e">
        <f t="shared" si="441"/>
        <v>#REF!</v>
      </c>
      <c r="U1984" s="40" t="e">
        <f t="shared" si="441"/>
        <v>#REF!</v>
      </c>
      <c r="V1984" s="40" t="e">
        <f t="shared" si="441"/>
        <v>#REF!</v>
      </c>
      <c r="W1984" s="40" t="e">
        <f t="shared" si="441"/>
        <v>#REF!</v>
      </c>
      <c r="X1984" s="40" t="e">
        <f t="shared" si="441"/>
        <v>#REF!</v>
      </c>
      <c r="Y1984" s="40" t="e">
        <f t="shared" si="441"/>
        <v>#REF!</v>
      </c>
      <c r="Z1984" s="40" t="e">
        <f t="shared" si="441"/>
        <v>#REF!</v>
      </c>
      <c r="AA1984" s="40" t="e">
        <f t="shared" si="441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39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40</v>
      </c>
      <c r="B1986" s="40" t="e">
        <f t="shared" ref="B1986:AA1986" si="442">B1985+B1984</f>
        <v>#REF!</v>
      </c>
      <c r="C1986" s="40" t="e">
        <f t="shared" si="442"/>
        <v>#REF!</v>
      </c>
      <c r="D1986" s="40" t="e">
        <f t="shared" si="442"/>
        <v>#REF!</v>
      </c>
      <c r="E1986" s="40" t="e">
        <f t="shared" si="442"/>
        <v>#REF!</v>
      </c>
      <c r="F1986" s="40" t="e">
        <f t="shared" si="442"/>
        <v>#REF!</v>
      </c>
      <c r="G1986" s="40" t="e">
        <f t="shared" si="442"/>
        <v>#REF!</v>
      </c>
      <c r="H1986" s="40" t="e">
        <f t="shared" si="442"/>
        <v>#REF!</v>
      </c>
      <c r="I1986" s="40" t="e">
        <f t="shared" si="442"/>
        <v>#REF!</v>
      </c>
      <c r="J1986" s="40" t="e">
        <f t="shared" si="442"/>
        <v>#REF!</v>
      </c>
      <c r="K1986" s="40" t="e">
        <f t="shared" si="442"/>
        <v>#REF!</v>
      </c>
      <c r="L1986" s="40" t="e">
        <f t="shared" si="442"/>
        <v>#REF!</v>
      </c>
      <c r="M1986" s="40" t="e">
        <f t="shared" si="442"/>
        <v>#REF!</v>
      </c>
      <c r="N1986" s="40" t="e">
        <f t="shared" si="442"/>
        <v>#REF!</v>
      </c>
      <c r="O1986" s="40" t="e">
        <f t="shared" si="442"/>
        <v>#REF!</v>
      </c>
      <c r="P1986" s="40" t="e">
        <f t="shared" si="442"/>
        <v>#REF!</v>
      </c>
      <c r="Q1986" s="40" t="e">
        <f t="shared" si="442"/>
        <v>#REF!</v>
      </c>
      <c r="R1986" s="40" t="e">
        <f t="shared" si="442"/>
        <v>#REF!</v>
      </c>
      <c r="S1986" s="40" t="e">
        <f t="shared" si="442"/>
        <v>#REF!</v>
      </c>
      <c r="T1986" s="40" t="e">
        <f t="shared" si="442"/>
        <v>#REF!</v>
      </c>
      <c r="U1986" s="40" t="e">
        <f t="shared" si="442"/>
        <v>#REF!</v>
      </c>
      <c r="V1986" s="40" t="e">
        <f t="shared" si="442"/>
        <v>#REF!</v>
      </c>
      <c r="W1986" s="40" t="e">
        <f t="shared" si="442"/>
        <v>#REF!</v>
      </c>
      <c r="X1986" s="40" t="e">
        <f t="shared" si="442"/>
        <v>#REF!</v>
      </c>
      <c r="Y1986" s="40" t="e">
        <f t="shared" si="442"/>
        <v>#REF!</v>
      </c>
      <c r="Z1986" s="40" t="e">
        <f t="shared" si="442"/>
        <v>#REF!</v>
      </c>
      <c r="AA1986" s="40" t="e">
        <f t="shared" si="442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7" t="s">
        <v>51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34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35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36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>SUM(M1992:Y1992)</f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37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>SUM(M1993:Y1993)</f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38</v>
      </c>
      <c r="B1994" s="40" t="e">
        <f t="shared" ref="B1994:AA1994" si="443">SUM(B1990:B1993)</f>
        <v>#REF!</v>
      </c>
      <c r="C1994" s="40" t="e">
        <f t="shared" si="443"/>
        <v>#REF!</v>
      </c>
      <c r="D1994" s="40" t="e">
        <f t="shared" si="443"/>
        <v>#REF!</v>
      </c>
      <c r="E1994" s="40" t="e">
        <f t="shared" si="443"/>
        <v>#REF!</v>
      </c>
      <c r="F1994" s="40" t="e">
        <f t="shared" si="443"/>
        <v>#REF!</v>
      </c>
      <c r="G1994" s="40" t="e">
        <f t="shared" si="443"/>
        <v>#REF!</v>
      </c>
      <c r="H1994" s="40" t="e">
        <f t="shared" si="443"/>
        <v>#REF!</v>
      </c>
      <c r="I1994" s="40" t="e">
        <f t="shared" si="443"/>
        <v>#REF!</v>
      </c>
      <c r="J1994" s="40" t="e">
        <f t="shared" si="443"/>
        <v>#REF!</v>
      </c>
      <c r="K1994" s="40" t="e">
        <f t="shared" si="443"/>
        <v>#REF!</v>
      </c>
      <c r="L1994" s="40" t="e">
        <f t="shared" si="443"/>
        <v>#REF!</v>
      </c>
      <c r="M1994" s="40" t="e">
        <f t="shared" si="443"/>
        <v>#REF!</v>
      </c>
      <c r="N1994" s="40" t="e">
        <f t="shared" si="443"/>
        <v>#REF!</v>
      </c>
      <c r="O1994" s="40" t="e">
        <f t="shared" si="443"/>
        <v>#REF!</v>
      </c>
      <c r="P1994" s="40" t="e">
        <f t="shared" si="443"/>
        <v>#REF!</v>
      </c>
      <c r="Q1994" s="40" t="e">
        <f t="shared" si="443"/>
        <v>#REF!</v>
      </c>
      <c r="R1994" s="40" t="e">
        <f t="shared" si="443"/>
        <v>#REF!</v>
      </c>
      <c r="S1994" s="40" t="e">
        <f t="shared" si="443"/>
        <v>#REF!</v>
      </c>
      <c r="T1994" s="40" t="e">
        <f t="shared" si="443"/>
        <v>#REF!</v>
      </c>
      <c r="U1994" s="40" t="e">
        <f t="shared" si="443"/>
        <v>#REF!</v>
      </c>
      <c r="V1994" s="40" t="e">
        <f t="shared" si="443"/>
        <v>#REF!</v>
      </c>
      <c r="W1994" s="40" t="e">
        <f t="shared" si="443"/>
        <v>#REF!</v>
      </c>
      <c r="X1994" s="40" t="e">
        <f t="shared" si="443"/>
        <v>#REF!</v>
      </c>
      <c r="Y1994" s="40" t="e">
        <f t="shared" si="443"/>
        <v>#REF!</v>
      </c>
      <c r="Z1994" s="40" t="e">
        <f t="shared" si="443"/>
        <v>#REF!</v>
      </c>
      <c r="AA1994" s="40" t="e">
        <f t="shared" si="443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39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40</v>
      </c>
      <c r="B1996" s="40" t="e">
        <f t="shared" ref="B1996:AA1996" si="444">B1995+B1994</f>
        <v>#REF!</v>
      </c>
      <c r="C1996" s="40" t="e">
        <f t="shared" si="444"/>
        <v>#REF!</v>
      </c>
      <c r="D1996" s="40" t="e">
        <f t="shared" si="444"/>
        <v>#REF!</v>
      </c>
      <c r="E1996" s="40" t="e">
        <f t="shared" si="444"/>
        <v>#REF!</v>
      </c>
      <c r="F1996" s="40" t="e">
        <f t="shared" si="444"/>
        <v>#REF!</v>
      </c>
      <c r="G1996" s="40" t="e">
        <f t="shared" si="444"/>
        <v>#REF!</v>
      </c>
      <c r="H1996" s="40" t="e">
        <f t="shared" si="444"/>
        <v>#REF!</v>
      </c>
      <c r="I1996" s="40" t="e">
        <f t="shared" si="444"/>
        <v>#REF!</v>
      </c>
      <c r="J1996" s="40" t="e">
        <f t="shared" si="444"/>
        <v>#REF!</v>
      </c>
      <c r="K1996" s="40" t="e">
        <f t="shared" si="444"/>
        <v>#REF!</v>
      </c>
      <c r="L1996" s="40" t="e">
        <f t="shared" si="444"/>
        <v>#REF!</v>
      </c>
      <c r="M1996" s="40" t="e">
        <f t="shared" si="444"/>
        <v>#REF!</v>
      </c>
      <c r="N1996" s="40" t="e">
        <f t="shared" si="444"/>
        <v>#REF!</v>
      </c>
      <c r="O1996" s="40" t="e">
        <f t="shared" si="444"/>
        <v>#REF!</v>
      </c>
      <c r="P1996" s="40" t="e">
        <f t="shared" si="444"/>
        <v>#REF!</v>
      </c>
      <c r="Q1996" s="40" t="e">
        <f t="shared" si="444"/>
        <v>#REF!</v>
      </c>
      <c r="R1996" s="40" t="e">
        <f t="shared" si="444"/>
        <v>#REF!</v>
      </c>
      <c r="S1996" s="40" t="e">
        <f t="shared" si="444"/>
        <v>#REF!</v>
      </c>
      <c r="T1996" s="40" t="e">
        <f t="shared" si="444"/>
        <v>#REF!</v>
      </c>
      <c r="U1996" s="40" t="e">
        <f t="shared" si="444"/>
        <v>#REF!</v>
      </c>
      <c r="V1996" s="40" t="e">
        <f t="shared" si="444"/>
        <v>#REF!</v>
      </c>
      <c r="W1996" s="40" t="e">
        <f t="shared" si="444"/>
        <v>#REF!</v>
      </c>
      <c r="X1996" s="40" t="e">
        <f t="shared" si="444"/>
        <v>#REF!</v>
      </c>
      <c r="Y1996" s="40" t="e">
        <f t="shared" si="444"/>
        <v>#REF!</v>
      </c>
      <c r="Z1996" s="40" t="e">
        <f t="shared" si="444"/>
        <v>#REF!</v>
      </c>
      <c r="AA1996" s="40" t="e">
        <f t="shared" si="444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7" t="s">
        <v>52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34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35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36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>SUM(M2002:Y2002)</f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37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>SUM(M2003:Y2003)</f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38</v>
      </c>
      <c r="B2004" s="40" t="e">
        <f t="shared" ref="B2004:AA2004" si="445">SUM(B2000:B2003)</f>
        <v>#REF!</v>
      </c>
      <c r="C2004" s="40" t="e">
        <f t="shared" si="445"/>
        <v>#REF!</v>
      </c>
      <c r="D2004" s="40" t="e">
        <f t="shared" si="445"/>
        <v>#REF!</v>
      </c>
      <c r="E2004" s="40" t="e">
        <f t="shared" si="445"/>
        <v>#REF!</v>
      </c>
      <c r="F2004" s="40" t="e">
        <f t="shared" si="445"/>
        <v>#REF!</v>
      </c>
      <c r="G2004" s="40" t="e">
        <f t="shared" si="445"/>
        <v>#REF!</v>
      </c>
      <c r="H2004" s="40" t="e">
        <f t="shared" si="445"/>
        <v>#REF!</v>
      </c>
      <c r="I2004" s="40" t="e">
        <f t="shared" si="445"/>
        <v>#REF!</v>
      </c>
      <c r="J2004" s="40" t="e">
        <f t="shared" si="445"/>
        <v>#REF!</v>
      </c>
      <c r="K2004" s="40" t="e">
        <f t="shared" si="445"/>
        <v>#REF!</v>
      </c>
      <c r="L2004" s="40" t="e">
        <f t="shared" si="445"/>
        <v>#REF!</v>
      </c>
      <c r="M2004" s="40" t="e">
        <f t="shared" si="445"/>
        <v>#REF!</v>
      </c>
      <c r="N2004" s="40" t="e">
        <f t="shared" si="445"/>
        <v>#REF!</v>
      </c>
      <c r="O2004" s="40" t="e">
        <f t="shared" si="445"/>
        <v>#REF!</v>
      </c>
      <c r="P2004" s="40" t="e">
        <f t="shared" si="445"/>
        <v>#REF!</v>
      </c>
      <c r="Q2004" s="40" t="e">
        <f t="shared" si="445"/>
        <v>#REF!</v>
      </c>
      <c r="R2004" s="40" t="e">
        <f t="shared" si="445"/>
        <v>#REF!</v>
      </c>
      <c r="S2004" s="40" t="e">
        <f t="shared" si="445"/>
        <v>#REF!</v>
      </c>
      <c r="T2004" s="40" t="e">
        <f t="shared" si="445"/>
        <v>#REF!</v>
      </c>
      <c r="U2004" s="40" t="e">
        <f t="shared" si="445"/>
        <v>#REF!</v>
      </c>
      <c r="V2004" s="40" t="e">
        <f t="shared" si="445"/>
        <v>#REF!</v>
      </c>
      <c r="W2004" s="40" t="e">
        <f t="shared" si="445"/>
        <v>#REF!</v>
      </c>
      <c r="X2004" s="40" t="e">
        <f t="shared" si="445"/>
        <v>#REF!</v>
      </c>
      <c r="Y2004" s="40" t="e">
        <f t="shared" si="445"/>
        <v>#REF!</v>
      </c>
      <c r="Z2004" s="40" t="e">
        <f t="shared" si="445"/>
        <v>#REF!</v>
      </c>
      <c r="AA2004" s="40" t="e">
        <f t="shared" si="445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39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40</v>
      </c>
      <c r="B2006" s="40" t="e">
        <f t="shared" ref="B2006:AA2006" si="446">B2005+B2004</f>
        <v>#REF!</v>
      </c>
      <c r="C2006" s="40" t="e">
        <f t="shared" si="446"/>
        <v>#REF!</v>
      </c>
      <c r="D2006" s="40" t="e">
        <f t="shared" si="446"/>
        <v>#REF!</v>
      </c>
      <c r="E2006" s="40" t="e">
        <f t="shared" si="446"/>
        <v>#REF!</v>
      </c>
      <c r="F2006" s="40" t="e">
        <f t="shared" si="446"/>
        <v>#REF!</v>
      </c>
      <c r="G2006" s="40" t="e">
        <f t="shared" si="446"/>
        <v>#REF!</v>
      </c>
      <c r="H2006" s="40" t="e">
        <f t="shared" si="446"/>
        <v>#REF!</v>
      </c>
      <c r="I2006" s="40" t="e">
        <f t="shared" si="446"/>
        <v>#REF!</v>
      </c>
      <c r="J2006" s="40" t="e">
        <f t="shared" si="446"/>
        <v>#REF!</v>
      </c>
      <c r="K2006" s="40" t="e">
        <f t="shared" si="446"/>
        <v>#REF!</v>
      </c>
      <c r="L2006" s="40" t="e">
        <f t="shared" si="446"/>
        <v>#REF!</v>
      </c>
      <c r="M2006" s="40" t="e">
        <f t="shared" si="446"/>
        <v>#REF!</v>
      </c>
      <c r="N2006" s="40" t="e">
        <f t="shared" si="446"/>
        <v>#REF!</v>
      </c>
      <c r="O2006" s="40" t="e">
        <f t="shared" si="446"/>
        <v>#REF!</v>
      </c>
      <c r="P2006" s="40" t="e">
        <f t="shared" si="446"/>
        <v>#REF!</v>
      </c>
      <c r="Q2006" s="40" t="e">
        <f t="shared" si="446"/>
        <v>#REF!</v>
      </c>
      <c r="R2006" s="40" t="e">
        <f t="shared" si="446"/>
        <v>#REF!</v>
      </c>
      <c r="S2006" s="40" t="e">
        <f t="shared" si="446"/>
        <v>#REF!</v>
      </c>
      <c r="T2006" s="40" t="e">
        <f t="shared" si="446"/>
        <v>#REF!</v>
      </c>
      <c r="U2006" s="40" t="e">
        <f t="shared" si="446"/>
        <v>#REF!</v>
      </c>
      <c r="V2006" s="40" t="e">
        <f t="shared" si="446"/>
        <v>#REF!</v>
      </c>
      <c r="W2006" s="40" t="e">
        <f t="shared" si="446"/>
        <v>#REF!</v>
      </c>
      <c r="X2006" s="40" t="e">
        <f t="shared" si="446"/>
        <v>#REF!</v>
      </c>
      <c r="Y2006" s="40" t="e">
        <f t="shared" si="446"/>
        <v>#REF!</v>
      </c>
      <c r="Z2006" s="40" t="e">
        <f t="shared" si="446"/>
        <v>#REF!</v>
      </c>
      <c r="AA2006" s="40" t="e">
        <f t="shared" si="446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7" t="s">
        <v>53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34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35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36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>SUM(M2012:Y2012)</f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37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>SUM(M2013:Y2013)</f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38</v>
      </c>
      <c r="B2014" s="40" t="e">
        <f t="shared" ref="B2014:AA2014" si="447">SUM(B2010:B2013)</f>
        <v>#REF!</v>
      </c>
      <c r="C2014" s="40" t="e">
        <f t="shared" si="447"/>
        <v>#REF!</v>
      </c>
      <c r="D2014" s="40" t="e">
        <f t="shared" si="447"/>
        <v>#REF!</v>
      </c>
      <c r="E2014" s="40" t="e">
        <f t="shared" si="447"/>
        <v>#REF!</v>
      </c>
      <c r="F2014" s="40" t="e">
        <f t="shared" si="447"/>
        <v>#REF!</v>
      </c>
      <c r="G2014" s="40" t="e">
        <f t="shared" si="447"/>
        <v>#REF!</v>
      </c>
      <c r="H2014" s="40" t="e">
        <f t="shared" si="447"/>
        <v>#REF!</v>
      </c>
      <c r="I2014" s="40" t="e">
        <f t="shared" si="447"/>
        <v>#REF!</v>
      </c>
      <c r="J2014" s="40" t="e">
        <f t="shared" si="447"/>
        <v>#REF!</v>
      </c>
      <c r="K2014" s="40" t="e">
        <f t="shared" si="447"/>
        <v>#REF!</v>
      </c>
      <c r="L2014" s="40" t="e">
        <f t="shared" si="447"/>
        <v>#REF!</v>
      </c>
      <c r="M2014" s="40" t="e">
        <f t="shared" si="447"/>
        <v>#REF!</v>
      </c>
      <c r="N2014" s="40" t="e">
        <f t="shared" si="447"/>
        <v>#REF!</v>
      </c>
      <c r="O2014" s="40" t="e">
        <f t="shared" si="447"/>
        <v>#REF!</v>
      </c>
      <c r="P2014" s="40" t="e">
        <f t="shared" si="447"/>
        <v>#REF!</v>
      </c>
      <c r="Q2014" s="40" t="e">
        <f t="shared" si="447"/>
        <v>#REF!</v>
      </c>
      <c r="R2014" s="40" t="e">
        <f t="shared" si="447"/>
        <v>#REF!</v>
      </c>
      <c r="S2014" s="40" t="e">
        <f t="shared" si="447"/>
        <v>#REF!</v>
      </c>
      <c r="T2014" s="40" t="e">
        <f t="shared" si="447"/>
        <v>#REF!</v>
      </c>
      <c r="U2014" s="40" t="e">
        <f t="shared" si="447"/>
        <v>#REF!</v>
      </c>
      <c r="V2014" s="40" t="e">
        <f t="shared" si="447"/>
        <v>#REF!</v>
      </c>
      <c r="W2014" s="40" t="e">
        <f t="shared" si="447"/>
        <v>#REF!</v>
      </c>
      <c r="X2014" s="40" t="e">
        <f t="shared" si="447"/>
        <v>#REF!</v>
      </c>
      <c r="Y2014" s="40" t="e">
        <f t="shared" si="447"/>
        <v>#REF!</v>
      </c>
      <c r="Z2014" s="40" t="e">
        <f t="shared" si="447"/>
        <v>#REF!</v>
      </c>
      <c r="AA2014" s="40" t="e">
        <f t="shared" si="447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39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40</v>
      </c>
      <c r="B2016" s="40" t="e">
        <f t="shared" ref="B2016:AA2016" si="448">B2015+B2014</f>
        <v>#REF!</v>
      </c>
      <c r="C2016" s="40" t="e">
        <f t="shared" si="448"/>
        <v>#REF!</v>
      </c>
      <c r="D2016" s="40" t="e">
        <f t="shared" si="448"/>
        <v>#REF!</v>
      </c>
      <c r="E2016" s="40" t="e">
        <f t="shared" si="448"/>
        <v>#REF!</v>
      </c>
      <c r="F2016" s="40" t="e">
        <f t="shared" si="448"/>
        <v>#REF!</v>
      </c>
      <c r="G2016" s="40" t="e">
        <f t="shared" si="448"/>
        <v>#REF!</v>
      </c>
      <c r="H2016" s="40" t="e">
        <f t="shared" si="448"/>
        <v>#REF!</v>
      </c>
      <c r="I2016" s="40" t="e">
        <f t="shared" si="448"/>
        <v>#REF!</v>
      </c>
      <c r="J2016" s="40" t="e">
        <f t="shared" si="448"/>
        <v>#REF!</v>
      </c>
      <c r="K2016" s="40" t="e">
        <f t="shared" si="448"/>
        <v>#REF!</v>
      </c>
      <c r="L2016" s="40" t="e">
        <f t="shared" si="448"/>
        <v>#REF!</v>
      </c>
      <c r="M2016" s="40" t="e">
        <f t="shared" si="448"/>
        <v>#REF!</v>
      </c>
      <c r="N2016" s="40" t="e">
        <f t="shared" si="448"/>
        <v>#REF!</v>
      </c>
      <c r="O2016" s="40" t="e">
        <f t="shared" si="448"/>
        <v>#REF!</v>
      </c>
      <c r="P2016" s="40" t="e">
        <f t="shared" si="448"/>
        <v>#REF!</v>
      </c>
      <c r="Q2016" s="40" t="e">
        <f t="shared" si="448"/>
        <v>#REF!</v>
      </c>
      <c r="R2016" s="40" t="e">
        <f t="shared" si="448"/>
        <v>#REF!</v>
      </c>
      <c r="S2016" s="40" t="e">
        <f t="shared" si="448"/>
        <v>#REF!</v>
      </c>
      <c r="T2016" s="40" t="e">
        <f t="shared" si="448"/>
        <v>#REF!</v>
      </c>
      <c r="U2016" s="40" t="e">
        <f t="shared" si="448"/>
        <v>#REF!</v>
      </c>
      <c r="V2016" s="40" t="e">
        <f t="shared" si="448"/>
        <v>#REF!</v>
      </c>
      <c r="W2016" s="40" t="e">
        <f t="shared" si="448"/>
        <v>#REF!</v>
      </c>
      <c r="X2016" s="40" t="e">
        <f t="shared" si="448"/>
        <v>#REF!</v>
      </c>
      <c r="Y2016" s="40" t="e">
        <f t="shared" si="448"/>
        <v>#REF!</v>
      </c>
      <c r="Z2016" s="40" t="e">
        <f t="shared" si="448"/>
        <v>#REF!</v>
      </c>
      <c r="AA2016" s="40" t="e">
        <f t="shared" si="448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7" t="s">
        <v>54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34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35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36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>SUM(M2022:Y2022)</f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37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>SUM(M2023:Y2023)</f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38</v>
      </c>
      <c r="B2024" s="40" t="e">
        <f t="shared" ref="B2024:AA2024" si="449">SUM(B2020:B2023)</f>
        <v>#REF!</v>
      </c>
      <c r="C2024" s="40" t="e">
        <f t="shared" si="449"/>
        <v>#REF!</v>
      </c>
      <c r="D2024" s="40" t="e">
        <f t="shared" si="449"/>
        <v>#REF!</v>
      </c>
      <c r="E2024" s="40" t="e">
        <f t="shared" si="449"/>
        <v>#REF!</v>
      </c>
      <c r="F2024" s="40" t="e">
        <f t="shared" si="449"/>
        <v>#REF!</v>
      </c>
      <c r="G2024" s="40" t="e">
        <f t="shared" si="449"/>
        <v>#REF!</v>
      </c>
      <c r="H2024" s="40" t="e">
        <f t="shared" si="449"/>
        <v>#REF!</v>
      </c>
      <c r="I2024" s="40" t="e">
        <f t="shared" si="449"/>
        <v>#REF!</v>
      </c>
      <c r="J2024" s="40" t="e">
        <f t="shared" si="449"/>
        <v>#REF!</v>
      </c>
      <c r="K2024" s="40" t="e">
        <f t="shared" si="449"/>
        <v>#REF!</v>
      </c>
      <c r="L2024" s="40" t="e">
        <f t="shared" si="449"/>
        <v>#REF!</v>
      </c>
      <c r="M2024" s="40" t="e">
        <f t="shared" si="449"/>
        <v>#REF!</v>
      </c>
      <c r="N2024" s="40" t="e">
        <f t="shared" si="449"/>
        <v>#REF!</v>
      </c>
      <c r="O2024" s="40" t="e">
        <f t="shared" si="449"/>
        <v>#REF!</v>
      </c>
      <c r="P2024" s="40" t="e">
        <f t="shared" si="449"/>
        <v>#REF!</v>
      </c>
      <c r="Q2024" s="40" t="e">
        <f t="shared" si="449"/>
        <v>#REF!</v>
      </c>
      <c r="R2024" s="40" t="e">
        <f t="shared" si="449"/>
        <v>#REF!</v>
      </c>
      <c r="S2024" s="40" t="e">
        <f t="shared" si="449"/>
        <v>#REF!</v>
      </c>
      <c r="T2024" s="40" t="e">
        <f t="shared" si="449"/>
        <v>#REF!</v>
      </c>
      <c r="U2024" s="40" t="e">
        <f t="shared" si="449"/>
        <v>#REF!</v>
      </c>
      <c r="V2024" s="40" t="e">
        <f t="shared" si="449"/>
        <v>#REF!</v>
      </c>
      <c r="W2024" s="40" t="e">
        <f t="shared" si="449"/>
        <v>#REF!</v>
      </c>
      <c r="X2024" s="40" t="e">
        <f t="shared" si="449"/>
        <v>#REF!</v>
      </c>
      <c r="Y2024" s="40" t="e">
        <f t="shared" si="449"/>
        <v>#REF!</v>
      </c>
      <c r="Z2024" s="40" t="e">
        <f t="shared" si="449"/>
        <v>#REF!</v>
      </c>
      <c r="AA2024" s="40" t="e">
        <f t="shared" si="449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39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40</v>
      </c>
      <c r="B2026" s="40" t="e">
        <f t="shared" ref="B2026:AA2026" si="450">B2025+B2024</f>
        <v>#REF!</v>
      </c>
      <c r="C2026" s="40" t="e">
        <f t="shared" si="450"/>
        <v>#REF!</v>
      </c>
      <c r="D2026" s="40" t="e">
        <f t="shared" si="450"/>
        <v>#REF!</v>
      </c>
      <c r="E2026" s="40" t="e">
        <f t="shared" si="450"/>
        <v>#REF!</v>
      </c>
      <c r="F2026" s="40" t="e">
        <f t="shared" si="450"/>
        <v>#REF!</v>
      </c>
      <c r="G2026" s="40" t="e">
        <f t="shared" si="450"/>
        <v>#REF!</v>
      </c>
      <c r="H2026" s="40" t="e">
        <f t="shared" si="450"/>
        <v>#REF!</v>
      </c>
      <c r="I2026" s="40" t="e">
        <f t="shared" si="450"/>
        <v>#REF!</v>
      </c>
      <c r="J2026" s="40" t="e">
        <f t="shared" si="450"/>
        <v>#REF!</v>
      </c>
      <c r="K2026" s="40" t="e">
        <f t="shared" si="450"/>
        <v>#REF!</v>
      </c>
      <c r="L2026" s="40" t="e">
        <f t="shared" si="450"/>
        <v>#REF!</v>
      </c>
      <c r="M2026" s="40" t="e">
        <f t="shared" si="450"/>
        <v>#REF!</v>
      </c>
      <c r="N2026" s="40" t="e">
        <f t="shared" si="450"/>
        <v>#REF!</v>
      </c>
      <c r="O2026" s="40" t="e">
        <f t="shared" si="450"/>
        <v>#REF!</v>
      </c>
      <c r="P2026" s="40" t="e">
        <f t="shared" si="450"/>
        <v>#REF!</v>
      </c>
      <c r="Q2026" s="40" t="e">
        <f t="shared" si="450"/>
        <v>#REF!</v>
      </c>
      <c r="R2026" s="40" t="e">
        <f t="shared" si="450"/>
        <v>#REF!</v>
      </c>
      <c r="S2026" s="40" t="e">
        <f t="shared" si="450"/>
        <v>#REF!</v>
      </c>
      <c r="T2026" s="40" t="e">
        <f t="shared" si="450"/>
        <v>#REF!</v>
      </c>
      <c r="U2026" s="40" t="e">
        <f t="shared" si="450"/>
        <v>#REF!</v>
      </c>
      <c r="V2026" s="40" t="e">
        <f t="shared" si="450"/>
        <v>#REF!</v>
      </c>
      <c r="W2026" s="40" t="e">
        <f t="shared" si="450"/>
        <v>#REF!</v>
      </c>
      <c r="X2026" s="40" t="e">
        <f t="shared" si="450"/>
        <v>#REF!</v>
      </c>
      <c r="Y2026" s="40" t="e">
        <f t="shared" si="450"/>
        <v>#REF!</v>
      </c>
      <c r="Z2026" s="40" t="e">
        <f t="shared" si="450"/>
        <v>#REF!</v>
      </c>
      <c r="AA2026" s="40" t="e">
        <f t="shared" si="450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7" t="s">
        <v>55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35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36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>SUM(M2032:Y2032)</f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37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>SUM(M2033:Y2033)</f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38</v>
      </c>
      <c r="B2034" s="40" t="e">
        <f t="shared" ref="B2034:AA2034" si="451">SUM(B2030:B2033)</f>
        <v>#REF!</v>
      </c>
      <c r="C2034" s="40" t="e">
        <f t="shared" si="451"/>
        <v>#REF!</v>
      </c>
      <c r="D2034" s="40" t="e">
        <f t="shared" si="451"/>
        <v>#REF!</v>
      </c>
      <c r="E2034" s="40" t="e">
        <f t="shared" si="451"/>
        <v>#REF!</v>
      </c>
      <c r="F2034" s="40" t="e">
        <f t="shared" si="451"/>
        <v>#REF!</v>
      </c>
      <c r="G2034" s="40" t="e">
        <f t="shared" si="451"/>
        <v>#REF!</v>
      </c>
      <c r="H2034" s="40" t="e">
        <f t="shared" si="451"/>
        <v>#REF!</v>
      </c>
      <c r="I2034" s="40" t="e">
        <f t="shared" si="451"/>
        <v>#REF!</v>
      </c>
      <c r="J2034" s="40" t="e">
        <f t="shared" si="451"/>
        <v>#REF!</v>
      </c>
      <c r="K2034" s="40" t="e">
        <f t="shared" si="451"/>
        <v>#REF!</v>
      </c>
      <c r="L2034" s="40" t="e">
        <f t="shared" si="451"/>
        <v>#REF!</v>
      </c>
      <c r="M2034" s="40" t="e">
        <f t="shared" si="451"/>
        <v>#REF!</v>
      </c>
      <c r="N2034" s="40" t="e">
        <f t="shared" si="451"/>
        <v>#REF!</v>
      </c>
      <c r="O2034" s="40" t="e">
        <f t="shared" si="451"/>
        <v>#REF!</v>
      </c>
      <c r="P2034" s="40" t="e">
        <f t="shared" si="451"/>
        <v>#REF!</v>
      </c>
      <c r="Q2034" s="40" t="e">
        <f t="shared" si="451"/>
        <v>#REF!</v>
      </c>
      <c r="R2034" s="40" t="e">
        <f t="shared" si="451"/>
        <v>#REF!</v>
      </c>
      <c r="S2034" s="40" t="e">
        <f t="shared" si="451"/>
        <v>#REF!</v>
      </c>
      <c r="T2034" s="40" t="e">
        <f t="shared" si="451"/>
        <v>#REF!</v>
      </c>
      <c r="U2034" s="40" t="e">
        <f t="shared" si="451"/>
        <v>#REF!</v>
      </c>
      <c r="V2034" s="40" t="e">
        <f t="shared" si="451"/>
        <v>#REF!</v>
      </c>
      <c r="W2034" s="40" t="e">
        <f t="shared" si="451"/>
        <v>#REF!</v>
      </c>
      <c r="X2034" s="40" t="e">
        <f t="shared" si="451"/>
        <v>#REF!</v>
      </c>
      <c r="Y2034" s="40" t="e">
        <f t="shared" si="451"/>
        <v>#REF!</v>
      </c>
      <c r="Z2034" s="40" t="e">
        <f t="shared" si="451"/>
        <v>#REF!</v>
      </c>
      <c r="AA2034" s="40" t="e">
        <f t="shared" si="451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39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40</v>
      </c>
      <c r="B2036" s="40" t="e">
        <f t="shared" ref="B2036:AA2036" si="452">B2035+B2034</f>
        <v>#REF!</v>
      </c>
      <c r="C2036" s="40" t="e">
        <f t="shared" si="452"/>
        <v>#REF!</v>
      </c>
      <c r="D2036" s="40" t="e">
        <f t="shared" si="452"/>
        <v>#REF!</v>
      </c>
      <c r="E2036" s="40" t="e">
        <f t="shared" si="452"/>
        <v>#REF!</v>
      </c>
      <c r="F2036" s="40" t="e">
        <f t="shared" si="452"/>
        <v>#REF!</v>
      </c>
      <c r="G2036" s="40" t="e">
        <f t="shared" si="452"/>
        <v>#REF!</v>
      </c>
      <c r="H2036" s="40" t="e">
        <f t="shared" si="452"/>
        <v>#REF!</v>
      </c>
      <c r="I2036" s="40" t="e">
        <f t="shared" si="452"/>
        <v>#REF!</v>
      </c>
      <c r="J2036" s="40" t="e">
        <f t="shared" si="452"/>
        <v>#REF!</v>
      </c>
      <c r="K2036" s="40" t="e">
        <f t="shared" si="452"/>
        <v>#REF!</v>
      </c>
      <c r="L2036" s="40" t="e">
        <f t="shared" si="452"/>
        <v>#REF!</v>
      </c>
      <c r="M2036" s="40" t="e">
        <f t="shared" si="452"/>
        <v>#REF!</v>
      </c>
      <c r="N2036" s="40" t="e">
        <f t="shared" si="452"/>
        <v>#REF!</v>
      </c>
      <c r="O2036" s="40" t="e">
        <f t="shared" si="452"/>
        <v>#REF!</v>
      </c>
      <c r="P2036" s="40" t="e">
        <f t="shared" si="452"/>
        <v>#REF!</v>
      </c>
      <c r="Q2036" s="40" t="e">
        <f t="shared" si="452"/>
        <v>#REF!</v>
      </c>
      <c r="R2036" s="40" t="e">
        <f t="shared" si="452"/>
        <v>#REF!</v>
      </c>
      <c r="S2036" s="40" t="e">
        <f t="shared" si="452"/>
        <v>#REF!</v>
      </c>
      <c r="T2036" s="40" t="e">
        <f t="shared" si="452"/>
        <v>#REF!</v>
      </c>
      <c r="U2036" s="40" t="e">
        <f t="shared" si="452"/>
        <v>#REF!</v>
      </c>
      <c r="V2036" s="40" t="e">
        <f t="shared" si="452"/>
        <v>#REF!</v>
      </c>
      <c r="W2036" s="40" t="e">
        <f t="shared" si="452"/>
        <v>#REF!</v>
      </c>
      <c r="X2036" s="40" t="e">
        <f t="shared" si="452"/>
        <v>#REF!</v>
      </c>
      <c r="Y2036" s="40" t="e">
        <f t="shared" si="452"/>
        <v>#REF!</v>
      </c>
      <c r="Z2036" s="40" t="e">
        <f t="shared" si="452"/>
        <v>#REF!</v>
      </c>
      <c r="AA2036" s="40" t="e">
        <f t="shared" si="452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7" t="s">
        <v>56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34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35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36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>SUM(M2042:Y2042)</f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37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>SUM(M2043:Y2043)</f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38</v>
      </c>
      <c r="B2044" s="40" t="e">
        <f t="shared" ref="B2044:AA2044" si="453">SUM(B2040:B2043)</f>
        <v>#REF!</v>
      </c>
      <c r="C2044" s="40" t="e">
        <f t="shared" si="453"/>
        <v>#REF!</v>
      </c>
      <c r="D2044" s="40" t="e">
        <f t="shared" si="453"/>
        <v>#REF!</v>
      </c>
      <c r="E2044" s="40" t="e">
        <f t="shared" si="453"/>
        <v>#REF!</v>
      </c>
      <c r="F2044" s="40" t="e">
        <f t="shared" si="453"/>
        <v>#REF!</v>
      </c>
      <c r="G2044" s="40" t="e">
        <f t="shared" si="453"/>
        <v>#REF!</v>
      </c>
      <c r="H2044" s="40" t="e">
        <f t="shared" si="453"/>
        <v>#REF!</v>
      </c>
      <c r="I2044" s="40" t="e">
        <f t="shared" si="453"/>
        <v>#REF!</v>
      </c>
      <c r="J2044" s="40" t="e">
        <f t="shared" si="453"/>
        <v>#REF!</v>
      </c>
      <c r="K2044" s="40" t="e">
        <f t="shared" si="453"/>
        <v>#REF!</v>
      </c>
      <c r="L2044" s="40" t="e">
        <f t="shared" si="453"/>
        <v>#REF!</v>
      </c>
      <c r="M2044" s="40" t="e">
        <f t="shared" si="453"/>
        <v>#REF!</v>
      </c>
      <c r="N2044" s="40" t="e">
        <f t="shared" si="453"/>
        <v>#REF!</v>
      </c>
      <c r="O2044" s="40" t="e">
        <f t="shared" si="453"/>
        <v>#REF!</v>
      </c>
      <c r="P2044" s="40" t="e">
        <f t="shared" si="453"/>
        <v>#REF!</v>
      </c>
      <c r="Q2044" s="40" t="e">
        <f t="shared" si="453"/>
        <v>#REF!</v>
      </c>
      <c r="R2044" s="40" t="e">
        <f t="shared" si="453"/>
        <v>#REF!</v>
      </c>
      <c r="S2044" s="40" t="e">
        <f t="shared" si="453"/>
        <v>#REF!</v>
      </c>
      <c r="T2044" s="40" t="e">
        <f t="shared" si="453"/>
        <v>#REF!</v>
      </c>
      <c r="U2044" s="40" t="e">
        <f t="shared" si="453"/>
        <v>#REF!</v>
      </c>
      <c r="V2044" s="40" t="e">
        <f t="shared" si="453"/>
        <v>#REF!</v>
      </c>
      <c r="W2044" s="40" t="e">
        <f t="shared" si="453"/>
        <v>#REF!</v>
      </c>
      <c r="X2044" s="40" t="e">
        <f t="shared" si="453"/>
        <v>#REF!</v>
      </c>
      <c r="Y2044" s="40" t="e">
        <f t="shared" si="453"/>
        <v>#REF!</v>
      </c>
      <c r="Z2044" s="40" t="e">
        <f t="shared" si="453"/>
        <v>#REF!</v>
      </c>
      <c r="AA2044" s="40" t="e">
        <f t="shared" si="453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39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40</v>
      </c>
      <c r="B2046" s="40" t="e">
        <f t="shared" ref="B2046:AA2046" si="454">B2045+B2044</f>
        <v>#REF!</v>
      </c>
      <c r="C2046" s="40" t="e">
        <f t="shared" si="454"/>
        <v>#REF!</v>
      </c>
      <c r="D2046" s="40" t="e">
        <f t="shared" si="454"/>
        <v>#REF!</v>
      </c>
      <c r="E2046" s="40" t="e">
        <f t="shared" si="454"/>
        <v>#REF!</v>
      </c>
      <c r="F2046" s="40" t="e">
        <f t="shared" si="454"/>
        <v>#REF!</v>
      </c>
      <c r="G2046" s="40" t="e">
        <f t="shared" si="454"/>
        <v>#REF!</v>
      </c>
      <c r="H2046" s="40" t="e">
        <f t="shared" si="454"/>
        <v>#REF!</v>
      </c>
      <c r="I2046" s="40" t="e">
        <f t="shared" si="454"/>
        <v>#REF!</v>
      </c>
      <c r="J2046" s="40" t="e">
        <f t="shared" si="454"/>
        <v>#REF!</v>
      </c>
      <c r="K2046" s="40" t="e">
        <f t="shared" si="454"/>
        <v>#REF!</v>
      </c>
      <c r="L2046" s="40" t="e">
        <f t="shared" si="454"/>
        <v>#REF!</v>
      </c>
      <c r="M2046" s="40" t="e">
        <f t="shared" si="454"/>
        <v>#REF!</v>
      </c>
      <c r="N2046" s="40" t="e">
        <f t="shared" si="454"/>
        <v>#REF!</v>
      </c>
      <c r="O2046" s="40" t="e">
        <f t="shared" si="454"/>
        <v>#REF!</v>
      </c>
      <c r="P2046" s="40" t="e">
        <f t="shared" si="454"/>
        <v>#REF!</v>
      </c>
      <c r="Q2046" s="40" t="e">
        <f t="shared" si="454"/>
        <v>#REF!</v>
      </c>
      <c r="R2046" s="40" t="e">
        <f t="shared" si="454"/>
        <v>#REF!</v>
      </c>
      <c r="S2046" s="40" t="e">
        <f t="shared" si="454"/>
        <v>#REF!</v>
      </c>
      <c r="T2046" s="40" t="e">
        <f t="shared" si="454"/>
        <v>#REF!</v>
      </c>
      <c r="U2046" s="40" t="e">
        <f t="shared" si="454"/>
        <v>#REF!</v>
      </c>
      <c r="V2046" s="40" t="e">
        <f t="shared" si="454"/>
        <v>#REF!</v>
      </c>
      <c r="W2046" s="40" t="e">
        <f t="shared" si="454"/>
        <v>#REF!</v>
      </c>
      <c r="X2046" s="40" t="e">
        <f t="shared" si="454"/>
        <v>#REF!</v>
      </c>
      <c r="Y2046" s="40" t="e">
        <f t="shared" si="454"/>
        <v>#REF!</v>
      </c>
      <c r="Z2046" s="40" t="e">
        <f t="shared" si="454"/>
        <v>#REF!</v>
      </c>
      <c r="AA2046" s="40" t="e">
        <f t="shared" si="454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7" t="s">
        <v>57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34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35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36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>SUM(M2052:Y2052)</f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37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>SUM(M2053:Y2053)</f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38</v>
      </c>
      <c r="B2054" s="40" t="e">
        <f t="shared" ref="B2054:AA2054" si="455">SUM(B2050:B2053)</f>
        <v>#REF!</v>
      </c>
      <c r="C2054" s="40" t="e">
        <f t="shared" si="455"/>
        <v>#REF!</v>
      </c>
      <c r="D2054" s="40" t="e">
        <f t="shared" si="455"/>
        <v>#REF!</v>
      </c>
      <c r="E2054" s="40" t="e">
        <f t="shared" si="455"/>
        <v>#REF!</v>
      </c>
      <c r="F2054" s="40" t="e">
        <f t="shared" si="455"/>
        <v>#REF!</v>
      </c>
      <c r="G2054" s="40" t="e">
        <f t="shared" si="455"/>
        <v>#REF!</v>
      </c>
      <c r="H2054" s="40" t="e">
        <f t="shared" si="455"/>
        <v>#REF!</v>
      </c>
      <c r="I2054" s="40" t="e">
        <f t="shared" si="455"/>
        <v>#REF!</v>
      </c>
      <c r="J2054" s="40" t="e">
        <f t="shared" si="455"/>
        <v>#REF!</v>
      </c>
      <c r="K2054" s="40" t="e">
        <f t="shared" si="455"/>
        <v>#REF!</v>
      </c>
      <c r="L2054" s="40" t="e">
        <f t="shared" si="455"/>
        <v>#REF!</v>
      </c>
      <c r="M2054" s="40" t="e">
        <f t="shared" si="455"/>
        <v>#REF!</v>
      </c>
      <c r="N2054" s="40" t="e">
        <f t="shared" si="455"/>
        <v>#REF!</v>
      </c>
      <c r="O2054" s="40" t="e">
        <f t="shared" si="455"/>
        <v>#REF!</v>
      </c>
      <c r="P2054" s="40" t="e">
        <f t="shared" si="455"/>
        <v>#REF!</v>
      </c>
      <c r="Q2054" s="40" t="e">
        <f t="shared" si="455"/>
        <v>#REF!</v>
      </c>
      <c r="R2054" s="40" t="e">
        <f t="shared" si="455"/>
        <v>#REF!</v>
      </c>
      <c r="S2054" s="40" t="e">
        <f t="shared" si="455"/>
        <v>#REF!</v>
      </c>
      <c r="T2054" s="40" t="e">
        <f t="shared" si="455"/>
        <v>#REF!</v>
      </c>
      <c r="U2054" s="40" t="e">
        <f t="shared" si="455"/>
        <v>#REF!</v>
      </c>
      <c r="V2054" s="40" t="e">
        <f t="shared" si="455"/>
        <v>#REF!</v>
      </c>
      <c r="W2054" s="40" t="e">
        <f t="shared" si="455"/>
        <v>#REF!</v>
      </c>
      <c r="X2054" s="40" t="e">
        <f t="shared" si="455"/>
        <v>#REF!</v>
      </c>
      <c r="Y2054" s="40" t="e">
        <f t="shared" si="455"/>
        <v>#REF!</v>
      </c>
      <c r="Z2054" s="40" t="e">
        <f t="shared" si="455"/>
        <v>#REF!</v>
      </c>
      <c r="AA2054" s="40" t="e">
        <f t="shared" si="455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39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40</v>
      </c>
      <c r="B2056" s="40" t="e">
        <f t="shared" ref="B2056:AA2056" si="456">B2055+B2054</f>
        <v>#REF!</v>
      </c>
      <c r="C2056" s="40" t="e">
        <f t="shared" si="456"/>
        <v>#REF!</v>
      </c>
      <c r="D2056" s="40" t="e">
        <f t="shared" si="456"/>
        <v>#REF!</v>
      </c>
      <c r="E2056" s="40" t="e">
        <f t="shared" si="456"/>
        <v>#REF!</v>
      </c>
      <c r="F2056" s="40" t="e">
        <f t="shared" si="456"/>
        <v>#REF!</v>
      </c>
      <c r="G2056" s="40" t="e">
        <f t="shared" si="456"/>
        <v>#REF!</v>
      </c>
      <c r="H2056" s="40" t="e">
        <f t="shared" si="456"/>
        <v>#REF!</v>
      </c>
      <c r="I2056" s="40" t="e">
        <f t="shared" si="456"/>
        <v>#REF!</v>
      </c>
      <c r="J2056" s="40" t="e">
        <f t="shared" si="456"/>
        <v>#REF!</v>
      </c>
      <c r="K2056" s="40" t="e">
        <f t="shared" si="456"/>
        <v>#REF!</v>
      </c>
      <c r="L2056" s="40" t="e">
        <f t="shared" si="456"/>
        <v>#REF!</v>
      </c>
      <c r="M2056" s="40" t="e">
        <f t="shared" si="456"/>
        <v>#REF!</v>
      </c>
      <c r="N2056" s="40" t="e">
        <f t="shared" si="456"/>
        <v>#REF!</v>
      </c>
      <c r="O2056" s="40" t="e">
        <f t="shared" si="456"/>
        <v>#REF!</v>
      </c>
      <c r="P2056" s="40" t="e">
        <f t="shared" si="456"/>
        <v>#REF!</v>
      </c>
      <c r="Q2056" s="40" t="e">
        <f t="shared" si="456"/>
        <v>#REF!</v>
      </c>
      <c r="R2056" s="40" t="e">
        <f t="shared" si="456"/>
        <v>#REF!</v>
      </c>
      <c r="S2056" s="40" t="e">
        <f t="shared" si="456"/>
        <v>#REF!</v>
      </c>
      <c r="T2056" s="40" t="e">
        <f t="shared" si="456"/>
        <v>#REF!</v>
      </c>
      <c r="U2056" s="40" t="e">
        <f t="shared" si="456"/>
        <v>#REF!</v>
      </c>
      <c r="V2056" s="40" t="e">
        <f t="shared" si="456"/>
        <v>#REF!</v>
      </c>
      <c r="W2056" s="40" t="e">
        <f t="shared" si="456"/>
        <v>#REF!</v>
      </c>
      <c r="X2056" s="40" t="e">
        <f t="shared" si="456"/>
        <v>#REF!</v>
      </c>
      <c r="Y2056" s="40" t="e">
        <f t="shared" si="456"/>
        <v>#REF!</v>
      </c>
      <c r="Z2056" s="40" t="e">
        <f t="shared" si="456"/>
        <v>#REF!</v>
      </c>
      <c r="AA2056" s="40" t="e">
        <f t="shared" si="456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7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34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35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36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37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38</v>
      </c>
      <c r="B2064" s="40" t="e">
        <f t="shared" ref="B2064:AA2064" si="457">SUM(B2060:B2063)</f>
        <v>#REF!</v>
      </c>
      <c r="C2064" s="40" t="e">
        <f t="shared" si="457"/>
        <v>#REF!</v>
      </c>
      <c r="D2064" s="40" t="e">
        <f t="shared" si="457"/>
        <v>#REF!</v>
      </c>
      <c r="E2064" s="40" t="e">
        <f t="shared" si="457"/>
        <v>#REF!</v>
      </c>
      <c r="F2064" s="40" t="e">
        <f t="shared" si="457"/>
        <v>#REF!</v>
      </c>
      <c r="G2064" s="40" t="e">
        <f t="shared" si="457"/>
        <v>#REF!</v>
      </c>
      <c r="H2064" s="40" t="e">
        <f t="shared" si="457"/>
        <v>#REF!</v>
      </c>
      <c r="I2064" s="40" t="e">
        <f t="shared" si="457"/>
        <v>#REF!</v>
      </c>
      <c r="J2064" s="40" t="e">
        <f t="shared" si="457"/>
        <v>#REF!</v>
      </c>
      <c r="K2064" s="40" t="e">
        <f t="shared" si="457"/>
        <v>#REF!</v>
      </c>
      <c r="L2064" s="40" t="e">
        <f t="shared" si="457"/>
        <v>#REF!</v>
      </c>
      <c r="M2064" s="40" t="e">
        <f t="shared" si="457"/>
        <v>#REF!</v>
      </c>
      <c r="N2064" s="40" t="e">
        <f t="shared" si="457"/>
        <v>#REF!</v>
      </c>
      <c r="O2064" s="40" t="e">
        <f t="shared" si="457"/>
        <v>#REF!</v>
      </c>
      <c r="P2064" s="40" t="e">
        <f t="shared" si="457"/>
        <v>#REF!</v>
      </c>
      <c r="Q2064" s="40" t="e">
        <f t="shared" si="457"/>
        <v>#REF!</v>
      </c>
      <c r="R2064" s="40" t="e">
        <f t="shared" si="457"/>
        <v>#REF!</v>
      </c>
      <c r="S2064" s="40" t="e">
        <f t="shared" si="457"/>
        <v>#REF!</v>
      </c>
      <c r="T2064" s="40" t="e">
        <f t="shared" si="457"/>
        <v>#REF!</v>
      </c>
      <c r="U2064" s="40" t="e">
        <f t="shared" si="457"/>
        <v>#REF!</v>
      </c>
      <c r="V2064" s="40" t="e">
        <f t="shared" si="457"/>
        <v>#REF!</v>
      </c>
      <c r="W2064" s="40" t="e">
        <f t="shared" si="457"/>
        <v>#REF!</v>
      </c>
      <c r="X2064" s="40" t="e">
        <f t="shared" si="457"/>
        <v>#REF!</v>
      </c>
      <c r="Y2064" s="40" t="e">
        <f t="shared" si="457"/>
        <v>#REF!</v>
      </c>
      <c r="Z2064" s="40" t="e">
        <f t="shared" si="457"/>
        <v>#REF!</v>
      </c>
      <c r="AA2064" s="40" t="e">
        <f t="shared" si="457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39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40</v>
      </c>
      <c r="B2066" s="40" t="e">
        <f t="shared" ref="B2066:AA2066" si="458">B2065+B2064</f>
        <v>#REF!</v>
      </c>
      <c r="C2066" s="40" t="e">
        <f t="shared" si="458"/>
        <v>#REF!</v>
      </c>
      <c r="D2066" s="40" t="e">
        <f t="shared" si="458"/>
        <v>#REF!</v>
      </c>
      <c r="E2066" s="40" t="e">
        <f t="shared" si="458"/>
        <v>#REF!</v>
      </c>
      <c r="F2066" s="40" t="e">
        <f t="shared" si="458"/>
        <v>#REF!</v>
      </c>
      <c r="G2066" s="40" t="e">
        <f t="shared" si="458"/>
        <v>#REF!</v>
      </c>
      <c r="H2066" s="40" t="e">
        <f t="shared" si="458"/>
        <v>#REF!</v>
      </c>
      <c r="I2066" s="40" t="e">
        <f t="shared" si="458"/>
        <v>#REF!</v>
      </c>
      <c r="J2066" s="40" t="e">
        <f t="shared" si="458"/>
        <v>#REF!</v>
      </c>
      <c r="K2066" s="40" t="e">
        <f t="shared" si="458"/>
        <v>#REF!</v>
      </c>
      <c r="L2066" s="40" t="e">
        <f t="shared" si="458"/>
        <v>#REF!</v>
      </c>
      <c r="M2066" s="40" t="e">
        <f t="shared" si="458"/>
        <v>#REF!</v>
      </c>
      <c r="N2066" s="40" t="e">
        <f t="shared" si="458"/>
        <v>#REF!</v>
      </c>
      <c r="O2066" s="40" t="e">
        <f t="shared" si="458"/>
        <v>#REF!</v>
      </c>
      <c r="P2066" s="40" t="e">
        <f t="shared" si="458"/>
        <v>#REF!</v>
      </c>
      <c r="Q2066" s="40" t="e">
        <f t="shared" si="458"/>
        <v>#REF!</v>
      </c>
      <c r="R2066" s="40" t="e">
        <f t="shared" si="458"/>
        <v>#REF!</v>
      </c>
      <c r="S2066" s="40" t="e">
        <f t="shared" si="458"/>
        <v>#REF!</v>
      </c>
      <c r="T2066" s="40" t="e">
        <f t="shared" si="458"/>
        <v>#REF!</v>
      </c>
      <c r="U2066" s="40" t="e">
        <f t="shared" si="458"/>
        <v>#REF!</v>
      </c>
      <c r="V2066" s="40" t="e">
        <f t="shared" si="458"/>
        <v>#REF!</v>
      </c>
      <c r="W2066" s="40" t="e">
        <f t="shared" si="458"/>
        <v>#REF!</v>
      </c>
      <c r="X2066" s="40" t="e">
        <f t="shared" si="458"/>
        <v>#REF!</v>
      </c>
      <c r="Y2066" s="40" t="e">
        <f t="shared" si="458"/>
        <v>#REF!</v>
      </c>
      <c r="Z2066" s="40" t="e">
        <f t="shared" si="458"/>
        <v>#REF!</v>
      </c>
      <c r="AA2066" s="40" t="e">
        <f t="shared" si="458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7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34</v>
      </c>
      <c r="B2070" s="32">
        <f t="shared" ref="B2070:Y2073" si="459">B1680+B1650+B1560+B694+B458</f>
        <v>6189644000</v>
      </c>
      <c r="C2070" s="32">
        <f t="shared" si="459"/>
        <v>92400475</v>
      </c>
      <c r="D2070" s="32">
        <f t="shared" si="459"/>
        <v>6282044475</v>
      </c>
      <c r="E2070" s="32">
        <f t="shared" si="459"/>
        <v>1280918653.21</v>
      </c>
      <c r="F2070" s="32">
        <f t="shared" si="459"/>
        <v>1734885277.1200004</v>
      </c>
      <c r="G2070" s="32">
        <f t="shared" si="459"/>
        <v>0</v>
      </c>
      <c r="H2070" s="32">
        <f t="shared" si="459"/>
        <v>0</v>
      </c>
      <c r="I2070" s="32">
        <f t="shared" si="459"/>
        <v>825699639.57000005</v>
      </c>
      <c r="J2070" s="32">
        <f t="shared" si="459"/>
        <v>1231329126.2400002</v>
      </c>
      <c r="K2070" s="32">
        <f t="shared" si="459"/>
        <v>0</v>
      </c>
      <c r="L2070" s="32">
        <f t="shared" si="459"/>
        <v>0</v>
      </c>
      <c r="M2070" s="32">
        <f t="shared" si="459"/>
        <v>2057028765.8099997</v>
      </c>
      <c r="N2070" s="32">
        <f t="shared" si="459"/>
        <v>143431048.44</v>
      </c>
      <c r="O2070" s="32">
        <f t="shared" si="459"/>
        <v>139397161.15000001</v>
      </c>
      <c r="P2070" s="32">
        <f t="shared" si="459"/>
        <v>172390804.04999998</v>
      </c>
      <c r="Q2070" s="32">
        <f t="shared" si="459"/>
        <v>134198448.42000002</v>
      </c>
      <c r="R2070" s="32">
        <f t="shared" si="459"/>
        <v>214325233.10999998</v>
      </c>
      <c r="S2070" s="32">
        <f t="shared" si="459"/>
        <v>155032469.34999999</v>
      </c>
      <c r="T2070" s="32">
        <f t="shared" si="459"/>
        <v>0</v>
      </c>
      <c r="U2070" s="32">
        <f t="shared" si="459"/>
        <v>0</v>
      </c>
      <c r="V2070" s="32">
        <f t="shared" si="459"/>
        <v>0</v>
      </c>
      <c r="W2070" s="32">
        <f t="shared" si="459"/>
        <v>0</v>
      </c>
      <c r="X2070" s="32">
        <f t="shared" si="459"/>
        <v>0</v>
      </c>
      <c r="Y2070" s="32">
        <f t="shared" si="459"/>
        <v>0</v>
      </c>
      <c r="Z2070" s="32">
        <f>SUM(M2070:Y2070)</f>
        <v>3015803930.3299999</v>
      </c>
      <c r="AA2070" s="32">
        <f>D2070-Z2070</f>
        <v>3266240544.6700001</v>
      </c>
      <c r="AB2070" s="38">
        <f t="shared" ref="AB2070:AB2076" si="460">Z2070/D2070</f>
        <v>0.48006726828052265</v>
      </c>
      <c r="AC2070" s="33"/>
    </row>
    <row r="2071" spans="1:29" s="34" customFormat="1" ht="18" customHeight="1" x14ac:dyDescent="0.2">
      <c r="A2071" s="37" t="s">
        <v>35</v>
      </c>
      <c r="B2071" s="32">
        <f t="shared" si="459"/>
        <v>149467122000</v>
      </c>
      <c r="C2071" s="32">
        <f t="shared" si="459"/>
        <v>306079791</v>
      </c>
      <c r="D2071" s="32">
        <f t="shared" si="459"/>
        <v>149773201791</v>
      </c>
      <c r="E2071" s="32">
        <f t="shared" si="459"/>
        <v>13331375592.610001</v>
      </c>
      <c r="F2071" s="32">
        <f t="shared" si="459"/>
        <v>38412202294.470001</v>
      </c>
      <c r="G2071" s="32">
        <f t="shared" si="459"/>
        <v>0</v>
      </c>
      <c r="H2071" s="32">
        <f t="shared" si="459"/>
        <v>0</v>
      </c>
      <c r="I2071" s="32">
        <f t="shared" si="459"/>
        <v>1450846051.3700001</v>
      </c>
      <c r="J2071" s="32">
        <f t="shared" si="459"/>
        <v>2525501276.8999996</v>
      </c>
      <c r="K2071" s="32">
        <f t="shared" si="459"/>
        <v>0</v>
      </c>
      <c r="L2071" s="32">
        <f t="shared" si="459"/>
        <v>0</v>
      </c>
      <c r="M2071" s="32">
        <f t="shared" si="459"/>
        <v>3976347328.27</v>
      </c>
      <c r="N2071" s="32">
        <f t="shared" si="459"/>
        <v>387571860.87000006</v>
      </c>
      <c r="O2071" s="32">
        <f t="shared" si="459"/>
        <v>7229570904.1599998</v>
      </c>
      <c r="P2071" s="32">
        <f t="shared" si="459"/>
        <v>4263386776.2100005</v>
      </c>
      <c r="Q2071" s="32">
        <f t="shared" si="459"/>
        <v>22713131654.740005</v>
      </c>
      <c r="R2071" s="32">
        <f t="shared" si="459"/>
        <v>1230459848.6399999</v>
      </c>
      <c r="S2071" s="32">
        <f t="shared" si="459"/>
        <v>11943109514.190002</v>
      </c>
      <c r="T2071" s="32">
        <f t="shared" si="459"/>
        <v>0</v>
      </c>
      <c r="U2071" s="32">
        <f t="shared" si="459"/>
        <v>0</v>
      </c>
      <c r="V2071" s="32">
        <f t="shared" si="459"/>
        <v>0</v>
      </c>
      <c r="W2071" s="32">
        <f t="shared" si="459"/>
        <v>0</v>
      </c>
      <c r="X2071" s="32">
        <f t="shared" si="459"/>
        <v>0</v>
      </c>
      <c r="Y2071" s="32">
        <f t="shared" si="459"/>
        <v>0</v>
      </c>
      <c r="Z2071" s="32">
        <f>SUM(M2071:Y2071)</f>
        <v>51743577887.080009</v>
      </c>
      <c r="AA2071" s="32">
        <f>D2071-Z2071</f>
        <v>98029623903.919983</v>
      </c>
      <c r="AB2071" s="38">
        <f t="shared" si="460"/>
        <v>0.34547954686369886</v>
      </c>
      <c r="AC2071" s="33"/>
    </row>
    <row r="2072" spans="1:29" s="34" customFormat="1" ht="18" customHeight="1" x14ac:dyDescent="0.2">
      <c r="A2072" s="37" t="s">
        <v>36</v>
      </c>
      <c r="B2072" s="32">
        <f t="shared" si="459"/>
        <v>509561000</v>
      </c>
      <c r="C2072" s="32">
        <f t="shared" si="459"/>
        <v>-241790418</v>
      </c>
      <c r="D2072" s="32">
        <f t="shared" si="459"/>
        <v>267770582</v>
      </c>
      <c r="E2072" s="32">
        <f t="shared" si="459"/>
        <v>784080</v>
      </c>
      <c r="F2072" s="32">
        <f t="shared" si="459"/>
        <v>7711266</v>
      </c>
      <c r="G2072" s="32">
        <f t="shared" si="459"/>
        <v>0</v>
      </c>
      <c r="H2072" s="32">
        <f t="shared" si="459"/>
        <v>0</v>
      </c>
      <c r="I2072" s="32">
        <f t="shared" si="459"/>
        <v>0</v>
      </c>
      <c r="J2072" s="32">
        <f t="shared" si="459"/>
        <v>0</v>
      </c>
      <c r="K2072" s="32">
        <f t="shared" si="459"/>
        <v>0</v>
      </c>
      <c r="L2072" s="32">
        <f t="shared" si="459"/>
        <v>0</v>
      </c>
      <c r="M2072" s="32">
        <f t="shared" si="459"/>
        <v>0</v>
      </c>
      <c r="N2072" s="32">
        <f t="shared" si="459"/>
        <v>0</v>
      </c>
      <c r="O2072" s="32">
        <f t="shared" si="459"/>
        <v>784080</v>
      </c>
      <c r="P2072" s="32">
        <f t="shared" si="459"/>
        <v>0</v>
      </c>
      <c r="Q2072" s="32">
        <f t="shared" si="459"/>
        <v>0</v>
      </c>
      <c r="R2072" s="32">
        <f t="shared" si="459"/>
        <v>0</v>
      </c>
      <c r="S2072" s="32">
        <f t="shared" si="459"/>
        <v>7711266</v>
      </c>
      <c r="T2072" s="32">
        <f t="shared" si="459"/>
        <v>0</v>
      </c>
      <c r="U2072" s="32">
        <f t="shared" si="459"/>
        <v>0</v>
      </c>
      <c r="V2072" s="32">
        <f t="shared" si="459"/>
        <v>0</v>
      </c>
      <c r="W2072" s="32">
        <f t="shared" si="459"/>
        <v>0</v>
      </c>
      <c r="X2072" s="32">
        <f t="shared" si="459"/>
        <v>0</v>
      </c>
      <c r="Y2072" s="32">
        <f t="shared" si="459"/>
        <v>0</v>
      </c>
      <c r="Z2072" s="32">
        <f>SUM(M2072:Y2072)</f>
        <v>8495346</v>
      </c>
      <c r="AA2072" s="32">
        <f>D2072-Z2072</f>
        <v>259275236</v>
      </c>
      <c r="AB2072" s="38">
        <f t="shared" si="460"/>
        <v>3.1726211059286566E-2</v>
      </c>
      <c r="AC2072" s="33"/>
    </row>
    <row r="2073" spans="1:29" s="34" customFormat="1" ht="18" customHeight="1" x14ac:dyDescent="0.2">
      <c r="A2073" s="37" t="s">
        <v>37</v>
      </c>
      <c r="B2073" s="32">
        <f t="shared" si="459"/>
        <v>114459000</v>
      </c>
      <c r="C2073" s="32">
        <f t="shared" si="459"/>
        <v>-5054320</v>
      </c>
      <c r="D2073" s="32">
        <f t="shared" si="459"/>
        <v>109404680</v>
      </c>
      <c r="E2073" s="32">
        <f t="shared" si="459"/>
        <v>1853063</v>
      </c>
      <c r="F2073" s="32">
        <f t="shared" si="459"/>
        <v>36221880.359999999</v>
      </c>
      <c r="G2073" s="32">
        <f t="shared" si="459"/>
        <v>0</v>
      </c>
      <c r="H2073" s="32">
        <f t="shared" si="459"/>
        <v>0</v>
      </c>
      <c r="I2073" s="32">
        <f t="shared" si="459"/>
        <v>1853063</v>
      </c>
      <c r="J2073" s="32">
        <f t="shared" si="459"/>
        <v>36221880.359999999</v>
      </c>
      <c r="K2073" s="32">
        <f t="shared" si="459"/>
        <v>0</v>
      </c>
      <c r="L2073" s="32">
        <f t="shared" si="459"/>
        <v>0</v>
      </c>
      <c r="M2073" s="32">
        <f t="shared" si="459"/>
        <v>38074943.359999999</v>
      </c>
      <c r="N2073" s="32">
        <f t="shared" si="459"/>
        <v>0</v>
      </c>
      <c r="O2073" s="32">
        <f t="shared" si="459"/>
        <v>0</v>
      </c>
      <c r="P2073" s="32">
        <f t="shared" si="459"/>
        <v>0</v>
      </c>
      <c r="Q2073" s="32">
        <f t="shared" si="459"/>
        <v>0</v>
      </c>
      <c r="R2073" s="32">
        <f t="shared" si="459"/>
        <v>0</v>
      </c>
      <c r="S2073" s="32">
        <f t="shared" si="459"/>
        <v>0</v>
      </c>
      <c r="T2073" s="32">
        <f t="shared" si="459"/>
        <v>0</v>
      </c>
      <c r="U2073" s="32">
        <f t="shared" si="459"/>
        <v>0</v>
      </c>
      <c r="V2073" s="32">
        <f t="shared" si="459"/>
        <v>0</v>
      </c>
      <c r="W2073" s="32">
        <f t="shared" si="459"/>
        <v>0</v>
      </c>
      <c r="X2073" s="32">
        <f t="shared" si="459"/>
        <v>0</v>
      </c>
      <c r="Y2073" s="32">
        <f t="shared" si="459"/>
        <v>0</v>
      </c>
      <c r="Z2073" s="32">
        <f>SUM(M2073:Y2073)</f>
        <v>38074943.359999999</v>
      </c>
      <c r="AA2073" s="32">
        <f>D2073-Z2073</f>
        <v>71329736.640000001</v>
      </c>
      <c r="AB2073" s="38">
        <f t="shared" si="460"/>
        <v>0.34801932933764806</v>
      </c>
      <c r="AC2073" s="33"/>
    </row>
    <row r="2074" spans="1:29" s="34" customFormat="1" ht="20.45" customHeight="1" x14ac:dyDescent="0.25">
      <c r="A2074" s="39" t="s">
        <v>38</v>
      </c>
      <c r="B2074" s="40">
        <f t="shared" ref="B2074:AA2074" si="461">SUM(B2070:B2073)</f>
        <v>156280786000</v>
      </c>
      <c r="C2074" s="40">
        <f t="shared" si="461"/>
        <v>151635528</v>
      </c>
      <c r="D2074" s="40">
        <f t="shared" si="461"/>
        <v>156432421528</v>
      </c>
      <c r="E2074" s="40">
        <f t="shared" si="461"/>
        <v>14614931388.82</v>
      </c>
      <c r="F2074" s="40">
        <f t="shared" si="461"/>
        <v>40191020717.950005</v>
      </c>
      <c r="G2074" s="40">
        <f t="shared" si="461"/>
        <v>0</v>
      </c>
      <c r="H2074" s="40">
        <f t="shared" si="461"/>
        <v>0</v>
      </c>
      <c r="I2074" s="40">
        <f t="shared" si="461"/>
        <v>2278398753.9400001</v>
      </c>
      <c r="J2074" s="40">
        <f t="shared" si="461"/>
        <v>3793052283.5</v>
      </c>
      <c r="K2074" s="40">
        <f t="shared" si="461"/>
        <v>0</v>
      </c>
      <c r="L2074" s="40">
        <f t="shared" si="461"/>
        <v>0</v>
      </c>
      <c r="M2074" s="40">
        <f t="shared" si="461"/>
        <v>6071451037.4399996</v>
      </c>
      <c r="N2074" s="40">
        <f t="shared" si="461"/>
        <v>531002909.31000006</v>
      </c>
      <c r="O2074" s="40">
        <f t="shared" si="461"/>
        <v>7369752145.3099995</v>
      </c>
      <c r="P2074" s="40">
        <f t="shared" si="461"/>
        <v>4435777580.2600002</v>
      </c>
      <c r="Q2074" s="40">
        <f t="shared" si="461"/>
        <v>22847330103.160004</v>
      </c>
      <c r="R2074" s="40">
        <f t="shared" si="461"/>
        <v>1444785081.7499998</v>
      </c>
      <c r="S2074" s="40">
        <f t="shared" si="461"/>
        <v>12105853249.540003</v>
      </c>
      <c r="T2074" s="40">
        <f t="shared" si="461"/>
        <v>0</v>
      </c>
      <c r="U2074" s="40">
        <f t="shared" si="461"/>
        <v>0</v>
      </c>
      <c r="V2074" s="40">
        <f t="shared" si="461"/>
        <v>0</v>
      </c>
      <c r="W2074" s="40">
        <f t="shared" si="461"/>
        <v>0</v>
      </c>
      <c r="X2074" s="40">
        <f t="shared" si="461"/>
        <v>0</v>
      </c>
      <c r="Y2074" s="40">
        <f t="shared" si="461"/>
        <v>0</v>
      </c>
      <c r="Z2074" s="40">
        <f t="shared" si="461"/>
        <v>54805952106.770012</v>
      </c>
      <c r="AA2074" s="40">
        <f t="shared" si="461"/>
        <v>101626469421.22998</v>
      </c>
      <c r="AB2074" s="41">
        <f t="shared" si="460"/>
        <v>0.35034906173181141</v>
      </c>
      <c r="AC2074" s="33"/>
    </row>
    <row r="2075" spans="1:29" s="34" customFormat="1" ht="22.9" customHeight="1" x14ac:dyDescent="0.25">
      <c r="A2075" s="42" t="s">
        <v>39</v>
      </c>
      <c r="B2075" s="32">
        <f t="shared" ref="B2075:Y2075" si="462">B1685+B1655+B1565+B699+B463</f>
        <v>102666000</v>
      </c>
      <c r="C2075" s="32">
        <f t="shared" si="462"/>
        <v>-76999250</v>
      </c>
      <c r="D2075" s="32">
        <f t="shared" si="462"/>
        <v>25666750</v>
      </c>
      <c r="E2075" s="32">
        <f t="shared" si="462"/>
        <v>22867341.859999999</v>
      </c>
      <c r="F2075" s="32">
        <f t="shared" si="462"/>
        <v>12535067.159999998</v>
      </c>
      <c r="G2075" s="32">
        <f t="shared" si="462"/>
        <v>0</v>
      </c>
      <c r="H2075" s="32">
        <f t="shared" si="462"/>
        <v>0</v>
      </c>
      <c r="I2075" s="32">
        <f t="shared" si="462"/>
        <v>0</v>
      </c>
      <c r="J2075" s="32">
        <f t="shared" si="462"/>
        <v>0</v>
      </c>
      <c r="K2075" s="32">
        <f t="shared" si="462"/>
        <v>0</v>
      </c>
      <c r="L2075" s="32">
        <f t="shared" si="462"/>
        <v>0</v>
      </c>
      <c r="M2075" s="32">
        <f t="shared" si="462"/>
        <v>0</v>
      </c>
      <c r="N2075" s="32">
        <f t="shared" si="462"/>
        <v>4086749.63</v>
      </c>
      <c r="O2075" s="32">
        <f t="shared" si="462"/>
        <v>10963141.42</v>
      </c>
      <c r="P2075" s="32">
        <f t="shared" si="462"/>
        <v>7817450.8099999996</v>
      </c>
      <c r="Q2075" s="32">
        <f t="shared" si="462"/>
        <v>9250009.6600000001</v>
      </c>
      <c r="R2075" s="32">
        <f t="shared" si="462"/>
        <v>2668538.2799999993</v>
      </c>
      <c r="S2075" s="32">
        <f t="shared" si="462"/>
        <v>616519.21999999974</v>
      </c>
      <c r="T2075" s="32">
        <f t="shared" si="462"/>
        <v>0</v>
      </c>
      <c r="U2075" s="32">
        <f t="shared" si="462"/>
        <v>0</v>
      </c>
      <c r="V2075" s="32">
        <f t="shared" si="462"/>
        <v>0</v>
      </c>
      <c r="W2075" s="32">
        <f t="shared" si="462"/>
        <v>0</v>
      </c>
      <c r="X2075" s="32">
        <f t="shared" si="462"/>
        <v>0</v>
      </c>
      <c r="Y2075" s="32">
        <f t="shared" si="462"/>
        <v>0</v>
      </c>
      <c r="Z2075" s="32">
        <f>SUM(M2075:Y2075)</f>
        <v>35402409.019999996</v>
      </c>
      <c r="AA2075" s="32">
        <f>D2075-Z2075</f>
        <v>-9735659.0199999958</v>
      </c>
      <c r="AB2075" s="38">
        <f t="shared" si="460"/>
        <v>1.3793101588631205</v>
      </c>
      <c r="AC2075" s="33"/>
    </row>
    <row r="2076" spans="1:29" s="34" customFormat="1" ht="25.15" customHeight="1" x14ac:dyDescent="0.25">
      <c r="A2076" s="39" t="s">
        <v>40</v>
      </c>
      <c r="B2076" s="40">
        <f t="shared" ref="B2076:AA2076" si="463">B2075+B2074</f>
        <v>156383452000</v>
      </c>
      <c r="C2076" s="40">
        <f t="shared" si="463"/>
        <v>74636278</v>
      </c>
      <c r="D2076" s="40">
        <f t="shared" si="463"/>
        <v>156458088278</v>
      </c>
      <c r="E2076" s="40">
        <f t="shared" si="463"/>
        <v>14637798730.68</v>
      </c>
      <c r="F2076" s="40">
        <f t="shared" si="463"/>
        <v>40203555785.110008</v>
      </c>
      <c r="G2076" s="40">
        <f t="shared" si="463"/>
        <v>0</v>
      </c>
      <c r="H2076" s="40">
        <f t="shared" si="463"/>
        <v>0</v>
      </c>
      <c r="I2076" s="40">
        <f t="shared" si="463"/>
        <v>2278398753.9400001</v>
      </c>
      <c r="J2076" s="40">
        <f t="shared" si="463"/>
        <v>3793052283.5</v>
      </c>
      <c r="K2076" s="40">
        <f t="shared" si="463"/>
        <v>0</v>
      </c>
      <c r="L2076" s="40">
        <f t="shared" si="463"/>
        <v>0</v>
      </c>
      <c r="M2076" s="40">
        <f t="shared" si="463"/>
        <v>6071451037.4399996</v>
      </c>
      <c r="N2076" s="40">
        <f t="shared" si="463"/>
        <v>535089658.94000006</v>
      </c>
      <c r="O2076" s="40">
        <f t="shared" si="463"/>
        <v>7380715286.7299995</v>
      </c>
      <c r="P2076" s="40">
        <f t="shared" si="463"/>
        <v>4443595031.0700006</v>
      </c>
      <c r="Q2076" s="40">
        <f t="shared" si="463"/>
        <v>22856580112.820004</v>
      </c>
      <c r="R2076" s="40">
        <f t="shared" si="463"/>
        <v>1447453620.0299997</v>
      </c>
      <c r="S2076" s="40">
        <f t="shared" si="463"/>
        <v>12106469768.760002</v>
      </c>
      <c r="T2076" s="40">
        <f t="shared" si="463"/>
        <v>0</v>
      </c>
      <c r="U2076" s="40">
        <f t="shared" si="463"/>
        <v>0</v>
      </c>
      <c r="V2076" s="40">
        <f t="shared" si="463"/>
        <v>0</v>
      </c>
      <c r="W2076" s="40">
        <f t="shared" si="463"/>
        <v>0</v>
      </c>
      <c r="X2076" s="40">
        <f t="shared" si="463"/>
        <v>0</v>
      </c>
      <c r="Y2076" s="40">
        <f t="shared" si="463"/>
        <v>0</v>
      </c>
      <c r="Z2076" s="40">
        <f t="shared" si="463"/>
        <v>54841354515.790009</v>
      </c>
      <c r="AA2076" s="40">
        <f t="shared" si="463"/>
        <v>101616733762.20998</v>
      </c>
      <c r="AB2076" s="41">
        <f t="shared" si="460"/>
        <v>0.35051786148854153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19.899999999999999" customHeight="1" x14ac:dyDescent="0.25">
      <c r="A2079" s="47" t="s">
        <v>115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34</v>
      </c>
      <c r="B2080" s="32">
        <f t="shared" ref="B2080:Y2083" si="464">B2070+B446+B205</f>
        <v>6599953000</v>
      </c>
      <c r="C2080" s="32">
        <f t="shared" si="464"/>
        <v>92400475</v>
      </c>
      <c r="D2080" s="32">
        <f t="shared" si="464"/>
        <v>6692353475</v>
      </c>
      <c r="E2080" s="32">
        <f t="shared" si="464"/>
        <v>1395987863.9299998</v>
      </c>
      <c r="F2080" s="32">
        <f t="shared" si="464"/>
        <v>1859645592.2500002</v>
      </c>
      <c r="G2080" s="32">
        <f t="shared" si="464"/>
        <v>0</v>
      </c>
      <c r="H2080" s="32">
        <f t="shared" si="464"/>
        <v>0</v>
      </c>
      <c r="I2080" s="32">
        <f t="shared" si="464"/>
        <v>826424403.84000003</v>
      </c>
      <c r="J2080" s="32">
        <f t="shared" si="464"/>
        <v>1232631459.3100002</v>
      </c>
      <c r="K2080" s="32">
        <f t="shared" si="464"/>
        <v>0</v>
      </c>
      <c r="L2080" s="32">
        <f t="shared" si="464"/>
        <v>0</v>
      </c>
      <c r="M2080" s="32">
        <f t="shared" si="464"/>
        <v>2059055863.1499996</v>
      </c>
      <c r="N2080" s="32">
        <f t="shared" si="464"/>
        <v>170056353.14000002</v>
      </c>
      <c r="O2080" s="32">
        <f t="shared" si="464"/>
        <v>171790554.73000002</v>
      </c>
      <c r="P2080" s="32">
        <f t="shared" si="464"/>
        <v>227716552.21999997</v>
      </c>
      <c r="Q2080" s="32">
        <f t="shared" si="464"/>
        <v>172703687.26000002</v>
      </c>
      <c r="R2080" s="32">
        <f t="shared" si="464"/>
        <v>242435082.63</v>
      </c>
      <c r="S2080" s="32">
        <f t="shared" si="464"/>
        <v>211875363.05000001</v>
      </c>
      <c r="T2080" s="32">
        <f t="shared" si="464"/>
        <v>0</v>
      </c>
      <c r="U2080" s="32">
        <f t="shared" si="464"/>
        <v>0</v>
      </c>
      <c r="V2080" s="32">
        <f t="shared" si="464"/>
        <v>0</v>
      </c>
      <c r="W2080" s="32">
        <f t="shared" si="464"/>
        <v>0</v>
      </c>
      <c r="X2080" s="32">
        <f t="shared" si="464"/>
        <v>0</v>
      </c>
      <c r="Y2080" s="32">
        <f t="shared" si="464"/>
        <v>0</v>
      </c>
      <c r="Z2080" s="32">
        <f>SUM(M2080:Y2080)</f>
        <v>3255633456.1799998</v>
      </c>
      <c r="AA2080" s="32">
        <f>D2080-Z2080</f>
        <v>3436720018.8200002</v>
      </c>
      <c r="AB2080" s="38">
        <f t="shared" ref="AB2080:AB2086" si="465">Z2080/D2080</f>
        <v>0.4864706367261929</v>
      </c>
      <c r="AC2080" s="33"/>
    </row>
    <row r="2081" spans="1:29" s="34" customFormat="1" ht="27.6" customHeight="1" x14ac:dyDescent="0.2">
      <c r="A2081" s="37" t="s">
        <v>35</v>
      </c>
      <c r="B2081" s="32">
        <f t="shared" si="464"/>
        <v>151094207000</v>
      </c>
      <c r="C2081" s="32">
        <f t="shared" si="464"/>
        <v>223604263</v>
      </c>
      <c r="D2081" s="32">
        <f t="shared" si="464"/>
        <v>151317811263</v>
      </c>
      <c r="E2081" s="32">
        <f t="shared" si="464"/>
        <v>13648327469.000002</v>
      </c>
      <c r="F2081" s="32">
        <f t="shared" si="464"/>
        <v>38770146822.417999</v>
      </c>
      <c r="G2081" s="32">
        <f t="shared" si="464"/>
        <v>0</v>
      </c>
      <c r="H2081" s="32">
        <f t="shared" si="464"/>
        <v>0</v>
      </c>
      <c r="I2081" s="32">
        <f t="shared" si="464"/>
        <v>1455166487.0000002</v>
      </c>
      <c r="J2081" s="32">
        <f t="shared" si="464"/>
        <v>2536809940.3399997</v>
      </c>
      <c r="K2081" s="32">
        <f t="shared" si="464"/>
        <v>0</v>
      </c>
      <c r="L2081" s="32">
        <f t="shared" si="464"/>
        <v>0</v>
      </c>
      <c r="M2081" s="32">
        <f t="shared" si="464"/>
        <v>3991976427.3400002</v>
      </c>
      <c r="N2081" s="32">
        <f t="shared" si="464"/>
        <v>464626990.80000007</v>
      </c>
      <c r="O2081" s="32">
        <f t="shared" si="464"/>
        <v>7328021710.3900003</v>
      </c>
      <c r="P2081" s="32">
        <f t="shared" si="464"/>
        <v>4400512280.8100004</v>
      </c>
      <c r="Q2081" s="32">
        <f t="shared" si="464"/>
        <v>22907991419.240005</v>
      </c>
      <c r="R2081" s="32">
        <f t="shared" si="464"/>
        <v>1294960562.448</v>
      </c>
      <c r="S2081" s="32">
        <f t="shared" si="464"/>
        <v>12030384900.390003</v>
      </c>
      <c r="T2081" s="32">
        <f t="shared" si="464"/>
        <v>0</v>
      </c>
      <c r="U2081" s="32">
        <f t="shared" si="464"/>
        <v>0</v>
      </c>
      <c r="V2081" s="32">
        <f t="shared" si="464"/>
        <v>0</v>
      </c>
      <c r="W2081" s="32">
        <f t="shared" si="464"/>
        <v>0</v>
      </c>
      <c r="X2081" s="32">
        <f t="shared" si="464"/>
        <v>0</v>
      </c>
      <c r="Y2081" s="32">
        <f t="shared" si="464"/>
        <v>0</v>
      </c>
      <c r="Z2081" s="32">
        <f>SUM(M2081:Y2081)</f>
        <v>52418474291.417999</v>
      </c>
      <c r="AA2081" s="32">
        <f>D2081-Z2081</f>
        <v>98899336971.582001</v>
      </c>
      <c r="AB2081" s="38">
        <f t="shared" si="465"/>
        <v>0.34641311458246876</v>
      </c>
      <c r="AC2081" s="33"/>
    </row>
    <row r="2082" spans="1:29" s="34" customFormat="1" ht="27" customHeight="1" x14ac:dyDescent="0.2">
      <c r="A2082" s="37" t="s">
        <v>36</v>
      </c>
      <c r="B2082" s="32">
        <f t="shared" si="464"/>
        <v>509561000</v>
      </c>
      <c r="C2082" s="32">
        <f t="shared" si="464"/>
        <v>-241790418</v>
      </c>
      <c r="D2082" s="32">
        <f t="shared" si="464"/>
        <v>267770582</v>
      </c>
      <c r="E2082" s="32">
        <f t="shared" si="464"/>
        <v>784080</v>
      </c>
      <c r="F2082" s="32">
        <f t="shared" si="464"/>
        <v>7711266</v>
      </c>
      <c r="G2082" s="32">
        <f t="shared" si="464"/>
        <v>0</v>
      </c>
      <c r="H2082" s="32">
        <f t="shared" si="464"/>
        <v>0</v>
      </c>
      <c r="I2082" s="32">
        <f t="shared" si="464"/>
        <v>0</v>
      </c>
      <c r="J2082" s="32">
        <f t="shared" si="464"/>
        <v>0</v>
      </c>
      <c r="K2082" s="32">
        <f t="shared" si="464"/>
        <v>0</v>
      </c>
      <c r="L2082" s="32">
        <f t="shared" si="464"/>
        <v>0</v>
      </c>
      <c r="M2082" s="32">
        <f t="shared" si="464"/>
        <v>0</v>
      </c>
      <c r="N2082" s="32">
        <f t="shared" si="464"/>
        <v>0</v>
      </c>
      <c r="O2082" s="32">
        <f t="shared" si="464"/>
        <v>784080</v>
      </c>
      <c r="P2082" s="32">
        <f t="shared" si="464"/>
        <v>0</v>
      </c>
      <c r="Q2082" s="32">
        <f t="shared" si="464"/>
        <v>0</v>
      </c>
      <c r="R2082" s="32">
        <f t="shared" si="464"/>
        <v>0</v>
      </c>
      <c r="S2082" s="32">
        <f t="shared" si="464"/>
        <v>7711266</v>
      </c>
      <c r="T2082" s="32">
        <f t="shared" si="464"/>
        <v>0</v>
      </c>
      <c r="U2082" s="32">
        <f t="shared" si="464"/>
        <v>0</v>
      </c>
      <c r="V2082" s="32">
        <f t="shared" si="464"/>
        <v>0</v>
      </c>
      <c r="W2082" s="32">
        <f t="shared" si="464"/>
        <v>0</v>
      </c>
      <c r="X2082" s="32">
        <f t="shared" si="464"/>
        <v>0</v>
      </c>
      <c r="Y2082" s="32">
        <f t="shared" si="464"/>
        <v>0</v>
      </c>
      <c r="Z2082" s="32">
        <f>SUM(M2082:Y2082)</f>
        <v>8495346</v>
      </c>
      <c r="AA2082" s="32">
        <f>D2082-Z2082</f>
        <v>259275236</v>
      </c>
      <c r="AB2082" s="38">
        <f t="shared" si="465"/>
        <v>3.1726211059286566E-2</v>
      </c>
      <c r="AC2082" s="33"/>
    </row>
    <row r="2083" spans="1:29" s="34" customFormat="1" ht="28.15" customHeight="1" x14ac:dyDescent="0.2">
      <c r="A2083" s="37" t="s">
        <v>37</v>
      </c>
      <c r="B2083" s="32">
        <f t="shared" si="464"/>
        <v>217807000</v>
      </c>
      <c r="C2083" s="32">
        <f t="shared" si="464"/>
        <v>-5054320</v>
      </c>
      <c r="D2083" s="32">
        <f t="shared" si="464"/>
        <v>212752680</v>
      </c>
      <c r="E2083" s="32">
        <f t="shared" si="464"/>
        <v>2574413</v>
      </c>
      <c r="F2083" s="32">
        <f t="shared" si="464"/>
        <v>97011121.960000008</v>
      </c>
      <c r="G2083" s="32">
        <f t="shared" si="464"/>
        <v>0</v>
      </c>
      <c r="H2083" s="32">
        <f t="shared" si="464"/>
        <v>0</v>
      </c>
      <c r="I2083" s="32">
        <f t="shared" si="464"/>
        <v>1853063</v>
      </c>
      <c r="J2083" s="32">
        <f t="shared" si="464"/>
        <v>36221880.359999999</v>
      </c>
      <c r="K2083" s="32">
        <f t="shared" si="464"/>
        <v>0</v>
      </c>
      <c r="L2083" s="32">
        <f t="shared" si="464"/>
        <v>0</v>
      </c>
      <c r="M2083" s="32">
        <f t="shared" si="464"/>
        <v>38074943.359999999</v>
      </c>
      <c r="N2083" s="32">
        <f t="shared" si="464"/>
        <v>0</v>
      </c>
      <c r="O2083" s="32">
        <f t="shared" si="464"/>
        <v>0</v>
      </c>
      <c r="P2083" s="32">
        <f t="shared" si="464"/>
        <v>721350</v>
      </c>
      <c r="Q2083" s="32">
        <f t="shared" si="464"/>
        <v>1500000</v>
      </c>
      <c r="R2083" s="32">
        <f t="shared" si="464"/>
        <v>45609241.600000001</v>
      </c>
      <c r="S2083" s="32">
        <f t="shared" si="464"/>
        <v>13680000</v>
      </c>
      <c r="T2083" s="32">
        <f t="shared" si="464"/>
        <v>0</v>
      </c>
      <c r="U2083" s="32">
        <f t="shared" si="464"/>
        <v>0</v>
      </c>
      <c r="V2083" s="32">
        <f t="shared" si="464"/>
        <v>0</v>
      </c>
      <c r="W2083" s="32">
        <f t="shared" si="464"/>
        <v>0</v>
      </c>
      <c r="X2083" s="32">
        <f t="shared" si="464"/>
        <v>0</v>
      </c>
      <c r="Y2083" s="32">
        <f t="shared" si="464"/>
        <v>0</v>
      </c>
      <c r="Z2083" s="32">
        <f>SUM(M2083:Y2083)</f>
        <v>99585534.960000008</v>
      </c>
      <c r="AA2083" s="32">
        <f>D2083-Z2083</f>
        <v>113167145.03999999</v>
      </c>
      <c r="AB2083" s="38">
        <f t="shared" si="465"/>
        <v>0.46808122445273076</v>
      </c>
      <c r="AC2083" s="33"/>
    </row>
    <row r="2084" spans="1:29" s="34" customFormat="1" ht="27.6" customHeight="1" x14ac:dyDescent="0.25">
      <c r="A2084" s="39" t="s">
        <v>38</v>
      </c>
      <c r="B2084" s="40">
        <f t="shared" ref="B2084:AA2084" si="466">SUM(B2080:B2083)</f>
        <v>158421528000</v>
      </c>
      <c r="C2084" s="40">
        <f t="shared" si="466"/>
        <v>69160000</v>
      </c>
      <c r="D2084" s="40">
        <f t="shared" si="466"/>
        <v>158490688000</v>
      </c>
      <c r="E2084" s="40">
        <f t="shared" si="466"/>
        <v>15047673825.930002</v>
      </c>
      <c r="F2084" s="40">
        <f t="shared" si="466"/>
        <v>40734514802.627998</v>
      </c>
      <c r="G2084" s="40">
        <f t="shared" si="466"/>
        <v>0</v>
      </c>
      <c r="H2084" s="40">
        <f t="shared" si="466"/>
        <v>0</v>
      </c>
      <c r="I2084" s="40">
        <f t="shared" si="466"/>
        <v>2283443953.8400002</v>
      </c>
      <c r="J2084" s="40">
        <f t="shared" si="466"/>
        <v>3805663280.0099998</v>
      </c>
      <c r="K2084" s="40">
        <f t="shared" si="466"/>
        <v>0</v>
      </c>
      <c r="L2084" s="40">
        <f t="shared" si="466"/>
        <v>0</v>
      </c>
      <c r="M2084" s="40">
        <f t="shared" si="466"/>
        <v>6089107233.8499994</v>
      </c>
      <c r="N2084" s="40">
        <f t="shared" si="466"/>
        <v>634683343.94000006</v>
      </c>
      <c r="O2084" s="40">
        <f t="shared" si="466"/>
        <v>7500596345.1200008</v>
      </c>
      <c r="P2084" s="40">
        <f t="shared" si="466"/>
        <v>4628950183.0300007</v>
      </c>
      <c r="Q2084" s="40">
        <f t="shared" si="466"/>
        <v>23082195106.500004</v>
      </c>
      <c r="R2084" s="40">
        <f t="shared" si="466"/>
        <v>1583004886.678</v>
      </c>
      <c r="S2084" s="40">
        <f t="shared" si="466"/>
        <v>12263651529.440002</v>
      </c>
      <c r="T2084" s="40">
        <f t="shared" si="466"/>
        <v>0</v>
      </c>
      <c r="U2084" s="40">
        <f t="shared" si="466"/>
        <v>0</v>
      </c>
      <c r="V2084" s="40">
        <f t="shared" si="466"/>
        <v>0</v>
      </c>
      <c r="W2084" s="40">
        <f t="shared" si="466"/>
        <v>0</v>
      </c>
      <c r="X2084" s="40">
        <f t="shared" si="466"/>
        <v>0</v>
      </c>
      <c r="Y2084" s="40">
        <f t="shared" si="466"/>
        <v>0</v>
      </c>
      <c r="Z2084" s="40">
        <f t="shared" si="466"/>
        <v>55782188628.557999</v>
      </c>
      <c r="AA2084" s="40">
        <f t="shared" si="466"/>
        <v>102708499371.442</v>
      </c>
      <c r="AB2084" s="41">
        <f t="shared" si="465"/>
        <v>0.35195877645857654</v>
      </c>
      <c r="AC2084" s="33"/>
    </row>
    <row r="2085" spans="1:29" s="34" customFormat="1" ht="30" customHeight="1" x14ac:dyDescent="0.25">
      <c r="A2085" s="42" t="s">
        <v>39</v>
      </c>
      <c r="B2085" s="32">
        <f t="shared" ref="B2085:Y2085" si="467">B2075+B451+B210</f>
        <v>125819000</v>
      </c>
      <c r="C2085" s="32">
        <f t="shared" si="467"/>
        <v>-94364000</v>
      </c>
      <c r="D2085" s="32">
        <f t="shared" si="467"/>
        <v>31455000</v>
      </c>
      <c r="E2085" s="32">
        <f t="shared" si="467"/>
        <v>27303971</v>
      </c>
      <c r="F2085" s="32">
        <f t="shared" si="467"/>
        <v>16824615</v>
      </c>
      <c r="G2085" s="32">
        <f t="shared" si="467"/>
        <v>0</v>
      </c>
      <c r="H2085" s="32">
        <f t="shared" si="467"/>
        <v>0</v>
      </c>
      <c r="I2085" s="32">
        <f t="shared" si="467"/>
        <v>0</v>
      </c>
      <c r="J2085" s="32">
        <f t="shared" si="467"/>
        <v>0</v>
      </c>
      <c r="K2085" s="32">
        <f t="shared" si="467"/>
        <v>0</v>
      </c>
      <c r="L2085" s="32">
        <f t="shared" si="467"/>
        <v>0</v>
      </c>
      <c r="M2085" s="32">
        <f t="shared" si="467"/>
        <v>0</v>
      </c>
      <c r="N2085" s="32">
        <f t="shared" si="467"/>
        <v>4086749.63</v>
      </c>
      <c r="O2085" s="32">
        <f t="shared" si="467"/>
        <v>13212705.630000001</v>
      </c>
      <c r="P2085" s="32">
        <f t="shared" si="467"/>
        <v>10004515.74</v>
      </c>
      <c r="Q2085" s="32">
        <f t="shared" si="467"/>
        <v>9250009.6600000001</v>
      </c>
      <c r="R2085" s="32">
        <f t="shared" si="467"/>
        <v>4816543.1999999993</v>
      </c>
      <c r="S2085" s="32">
        <f t="shared" si="467"/>
        <v>2758062.1399999997</v>
      </c>
      <c r="T2085" s="32">
        <f t="shared" si="467"/>
        <v>0</v>
      </c>
      <c r="U2085" s="32">
        <f t="shared" si="467"/>
        <v>0</v>
      </c>
      <c r="V2085" s="32">
        <f t="shared" si="467"/>
        <v>0</v>
      </c>
      <c r="W2085" s="32">
        <f t="shared" si="467"/>
        <v>0</v>
      </c>
      <c r="X2085" s="32">
        <f t="shared" si="467"/>
        <v>0</v>
      </c>
      <c r="Y2085" s="32">
        <f t="shared" si="467"/>
        <v>0</v>
      </c>
      <c r="Z2085" s="32">
        <f>SUM(M2085:Y2085)</f>
        <v>44128586</v>
      </c>
      <c r="AA2085" s="32">
        <f>D2085-Z2085</f>
        <v>-12673586</v>
      </c>
      <c r="AB2085" s="38">
        <f t="shared" si="465"/>
        <v>1.4029116515657287</v>
      </c>
      <c r="AC2085" s="33"/>
    </row>
    <row r="2086" spans="1:29" s="34" customFormat="1" ht="33.6" customHeight="1" x14ac:dyDescent="0.25">
      <c r="A2086" s="39" t="s">
        <v>40</v>
      </c>
      <c r="B2086" s="40">
        <f t="shared" ref="B2086:AA2086" si="468">B2085+B2084</f>
        <v>158547347000</v>
      </c>
      <c r="C2086" s="40">
        <f t="shared" si="468"/>
        <v>-25204000</v>
      </c>
      <c r="D2086" s="40">
        <f t="shared" si="468"/>
        <v>158522143000</v>
      </c>
      <c r="E2086" s="40">
        <f t="shared" si="468"/>
        <v>15074977796.930002</v>
      </c>
      <c r="F2086" s="40">
        <f t="shared" si="468"/>
        <v>40751339417.627998</v>
      </c>
      <c r="G2086" s="40">
        <f t="shared" si="468"/>
        <v>0</v>
      </c>
      <c r="H2086" s="40">
        <f t="shared" si="468"/>
        <v>0</v>
      </c>
      <c r="I2086" s="40">
        <f t="shared" si="468"/>
        <v>2283443953.8400002</v>
      </c>
      <c r="J2086" s="40">
        <f t="shared" si="468"/>
        <v>3805663280.0099998</v>
      </c>
      <c r="K2086" s="40">
        <f t="shared" si="468"/>
        <v>0</v>
      </c>
      <c r="L2086" s="40">
        <f t="shared" si="468"/>
        <v>0</v>
      </c>
      <c r="M2086" s="40">
        <f t="shared" si="468"/>
        <v>6089107233.8499994</v>
      </c>
      <c r="N2086" s="40">
        <f t="shared" si="468"/>
        <v>638770093.57000005</v>
      </c>
      <c r="O2086" s="40">
        <f t="shared" si="468"/>
        <v>7513809050.750001</v>
      </c>
      <c r="P2086" s="40">
        <f t="shared" si="468"/>
        <v>4638954698.7700005</v>
      </c>
      <c r="Q2086" s="40">
        <f t="shared" si="468"/>
        <v>23091445116.160004</v>
      </c>
      <c r="R2086" s="40">
        <f t="shared" si="468"/>
        <v>1587821429.878</v>
      </c>
      <c r="S2086" s="40">
        <f t="shared" si="468"/>
        <v>12266409591.580002</v>
      </c>
      <c r="T2086" s="40">
        <f t="shared" si="468"/>
        <v>0</v>
      </c>
      <c r="U2086" s="40">
        <f t="shared" si="468"/>
        <v>0</v>
      </c>
      <c r="V2086" s="40">
        <f t="shared" si="468"/>
        <v>0</v>
      </c>
      <c r="W2086" s="40">
        <f t="shared" si="468"/>
        <v>0</v>
      </c>
      <c r="X2086" s="40">
        <f t="shared" si="468"/>
        <v>0</v>
      </c>
      <c r="Y2086" s="40">
        <f t="shared" si="468"/>
        <v>0</v>
      </c>
      <c r="Z2086" s="40">
        <f t="shared" si="468"/>
        <v>55826317214.557999</v>
      </c>
      <c r="AA2086" s="40">
        <f t="shared" si="468"/>
        <v>102695825785.442</v>
      </c>
      <c r="AB2086" s="41">
        <f t="shared" si="465"/>
        <v>0.35216731339897417</v>
      </c>
      <c r="AC2086" s="43"/>
    </row>
    <row r="2087" spans="1:29" s="67" customFormat="1" ht="15" customHeight="1" x14ac:dyDescent="0.25">
      <c r="A2087" s="65"/>
      <c r="B2087" s="48">
        <f>[1]consoCURRENT!E42643</f>
        <v>158616507000</v>
      </c>
      <c r="C2087" s="48">
        <f>[1]consoCURRENT!F42643</f>
        <v>-94363999.999999091</v>
      </c>
      <c r="D2087" s="61"/>
      <c r="E2087" s="48">
        <f>[1]consoCURRENT!H42643</f>
        <v>15074977796.930002</v>
      </c>
      <c r="F2087" s="48">
        <f>[1]consoCURRENT!I42643</f>
        <v>40751339417.628006</v>
      </c>
      <c r="G2087" s="48">
        <f>[1]consoCURRENT!J42643</f>
        <v>0</v>
      </c>
      <c r="H2087" s="48">
        <f>[1]consoCURRENT!K42643</f>
        <v>0</v>
      </c>
      <c r="I2087" s="48">
        <f>[1]consoCURRENT!L42643</f>
        <v>2283443953.8400002</v>
      </c>
      <c r="J2087" s="48">
        <f>[1]consoCURRENT!M42643</f>
        <v>3805663280.0100002</v>
      </c>
      <c r="K2087" s="48">
        <f>[1]consoCURRENT!N42643</f>
        <v>0</v>
      </c>
      <c r="L2087" s="48">
        <f>[1]consoCURRENT!O42643</f>
        <v>0</v>
      </c>
      <c r="M2087" s="48">
        <f>[1]consoCURRENT!P42643</f>
        <v>6089107233.8499994</v>
      </c>
      <c r="N2087" s="48">
        <f>[1]consoCURRENT!Q42643</f>
        <v>638770093.57000005</v>
      </c>
      <c r="O2087" s="48">
        <f>[1]consoCURRENT!R42643</f>
        <v>7513809050.75</v>
      </c>
      <c r="P2087" s="48">
        <f>[1]consoCURRENT!S42643</f>
        <v>4638954698.7699995</v>
      </c>
      <c r="Q2087" s="48">
        <f>[1]consoCURRENT!T42643</f>
        <v>23091445116.16</v>
      </c>
      <c r="R2087" s="48">
        <f>[1]consoCURRENT!U42643</f>
        <v>1587821429.878</v>
      </c>
      <c r="S2087" s="48">
        <f>[1]consoCURRENT!V42643</f>
        <v>12266409591.580002</v>
      </c>
      <c r="T2087" s="48">
        <f>[1]consoCURRENT!W42643</f>
        <v>0</v>
      </c>
      <c r="U2087" s="48">
        <f>[1]consoCURRENT!X42643</f>
        <v>0</v>
      </c>
      <c r="V2087" s="48">
        <f>[1]consoCURRENT!Y42643</f>
        <v>0</v>
      </c>
      <c r="W2087" s="48">
        <f>[1]consoCURRENT!Z42643</f>
        <v>0</v>
      </c>
      <c r="X2087" s="48">
        <f>[1]consoCURRENT!AA42643</f>
        <v>0</v>
      </c>
      <c r="Y2087" s="48">
        <f>[1]consoCURRENT!AB42643</f>
        <v>0</v>
      </c>
      <c r="Z2087" s="48">
        <f>[1]consoCURRENT!AC42643</f>
        <v>55826317214.557991</v>
      </c>
      <c r="AA2087" s="48">
        <f>[1]consoCURRENT!AD42643</f>
        <v>102695825785.44199</v>
      </c>
      <c r="AB2087" s="48"/>
      <c r="AC2087" s="66"/>
    </row>
    <row r="2088" spans="1:29" s="67" customFormat="1" ht="22.15" customHeight="1" x14ac:dyDescent="0.25">
      <c r="A2088" s="65"/>
      <c r="B2088" s="48">
        <f>B2087-B2086</f>
        <v>69160000</v>
      </c>
      <c r="C2088" s="48">
        <f>128070504000-10229160000</f>
        <v>117841344000</v>
      </c>
      <c r="D2088" s="48">
        <f>128070504000-10229160000</f>
        <v>117841344000</v>
      </c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61">
        <f>Z2087-Z2086</f>
        <v>0</v>
      </c>
      <c r="AA2088" s="48"/>
      <c r="AB2088" s="48"/>
      <c r="AC2088" s="66"/>
    </row>
    <row r="2089" spans="1:29" s="34" customFormat="1" ht="20.45" customHeight="1" x14ac:dyDescent="0.25">
      <c r="A2089" s="68" t="s">
        <v>116</v>
      </c>
      <c r="B2089" s="48">
        <f>B2088-B2086</f>
        <v>-158478187000</v>
      </c>
      <c r="C2089" s="48">
        <f>C2088-C2086</f>
        <v>117866548000</v>
      </c>
      <c r="D2089" s="48">
        <f>D2088-D2086</f>
        <v>-40680799000</v>
      </c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3"/>
    </row>
    <row r="2090" spans="1:29" s="34" customFormat="1" ht="15" customHeight="1" x14ac:dyDescent="0.25">
      <c r="A2090" s="69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3"/>
    </row>
    <row r="2091" spans="1:29" s="34" customFormat="1" ht="22.15" customHeight="1" x14ac:dyDescent="0.25">
      <c r="A2091" s="47" t="s">
        <v>117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hidden="1" customHeight="1" x14ac:dyDescent="0.2">
      <c r="A2092" s="37" t="s">
        <v>34</v>
      </c>
      <c r="B2092" s="32">
        <f t="shared" ref="B2092:Y2095" si="469">B2102+B2112</f>
        <v>0</v>
      </c>
      <c r="C2092" s="32">
        <f t="shared" si="469"/>
        <v>0</v>
      </c>
      <c r="D2092" s="32">
        <f t="shared" si="469"/>
        <v>0</v>
      </c>
      <c r="E2092" s="32">
        <f t="shared" si="469"/>
        <v>0</v>
      </c>
      <c r="F2092" s="32">
        <f t="shared" si="469"/>
        <v>0</v>
      </c>
      <c r="G2092" s="32">
        <f t="shared" si="469"/>
        <v>0</v>
      </c>
      <c r="H2092" s="32">
        <f t="shared" si="469"/>
        <v>0</v>
      </c>
      <c r="I2092" s="32">
        <f t="shared" si="469"/>
        <v>0</v>
      </c>
      <c r="J2092" s="32">
        <f t="shared" si="469"/>
        <v>0</v>
      </c>
      <c r="K2092" s="32">
        <f t="shared" si="469"/>
        <v>0</v>
      </c>
      <c r="L2092" s="32">
        <f t="shared" si="469"/>
        <v>0</v>
      </c>
      <c r="M2092" s="32">
        <f t="shared" si="469"/>
        <v>0</v>
      </c>
      <c r="N2092" s="32">
        <f t="shared" si="469"/>
        <v>0</v>
      </c>
      <c r="O2092" s="32">
        <f t="shared" si="469"/>
        <v>0</v>
      </c>
      <c r="P2092" s="32">
        <f t="shared" si="469"/>
        <v>0</v>
      </c>
      <c r="Q2092" s="32">
        <f t="shared" si="469"/>
        <v>0</v>
      </c>
      <c r="R2092" s="32">
        <f t="shared" si="469"/>
        <v>0</v>
      </c>
      <c r="S2092" s="32">
        <f t="shared" si="469"/>
        <v>0</v>
      </c>
      <c r="T2092" s="32">
        <f t="shared" si="469"/>
        <v>0</v>
      </c>
      <c r="U2092" s="32">
        <f t="shared" si="469"/>
        <v>0</v>
      </c>
      <c r="V2092" s="32">
        <f t="shared" si="469"/>
        <v>0</v>
      </c>
      <c r="W2092" s="32">
        <f t="shared" si="469"/>
        <v>0</v>
      </c>
      <c r="X2092" s="32">
        <f t="shared" si="469"/>
        <v>0</v>
      </c>
      <c r="Y2092" s="32">
        <f t="shared" si="469"/>
        <v>0</v>
      </c>
      <c r="Z2092" s="32">
        <f>SUM(M2092:Y2092)</f>
        <v>0</v>
      </c>
      <c r="AA2092" s="32">
        <f>D2092-Z2092</f>
        <v>0</v>
      </c>
      <c r="AB2092" s="38"/>
      <c r="AC2092" s="33"/>
    </row>
    <row r="2093" spans="1:29" s="34" customFormat="1" ht="18" hidden="1" customHeight="1" x14ac:dyDescent="0.2">
      <c r="A2093" s="37" t="s">
        <v>35</v>
      </c>
      <c r="B2093" s="32">
        <f t="shared" si="469"/>
        <v>0</v>
      </c>
      <c r="C2093" s="32">
        <f t="shared" si="469"/>
        <v>0</v>
      </c>
      <c r="D2093" s="32">
        <f t="shared" si="469"/>
        <v>0</v>
      </c>
      <c r="E2093" s="32">
        <f t="shared" si="469"/>
        <v>0</v>
      </c>
      <c r="F2093" s="32">
        <f t="shared" si="469"/>
        <v>0</v>
      </c>
      <c r="G2093" s="32">
        <f t="shared" si="469"/>
        <v>0</v>
      </c>
      <c r="H2093" s="32">
        <f t="shared" si="469"/>
        <v>0</v>
      </c>
      <c r="I2093" s="32">
        <f t="shared" si="469"/>
        <v>0</v>
      </c>
      <c r="J2093" s="32">
        <f t="shared" si="469"/>
        <v>0</v>
      </c>
      <c r="K2093" s="32">
        <f t="shared" si="469"/>
        <v>0</v>
      </c>
      <c r="L2093" s="32">
        <f t="shared" si="469"/>
        <v>0</v>
      </c>
      <c r="M2093" s="32">
        <f t="shared" si="469"/>
        <v>0</v>
      </c>
      <c r="N2093" s="32">
        <f t="shared" si="469"/>
        <v>0</v>
      </c>
      <c r="O2093" s="32">
        <f t="shared" si="469"/>
        <v>0</v>
      </c>
      <c r="P2093" s="32">
        <f t="shared" si="469"/>
        <v>0</v>
      </c>
      <c r="Q2093" s="32">
        <f t="shared" si="469"/>
        <v>0</v>
      </c>
      <c r="R2093" s="32">
        <f t="shared" si="469"/>
        <v>0</v>
      </c>
      <c r="S2093" s="32">
        <f t="shared" si="469"/>
        <v>0</v>
      </c>
      <c r="T2093" s="32">
        <f t="shared" si="469"/>
        <v>0</v>
      </c>
      <c r="U2093" s="32">
        <f t="shared" si="469"/>
        <v>0</v>
      </c>
      <c r="V2093" s="32">
        <f t="shared" si="469"/>
        <v>0</v>
      </c>
      <c r="W2093" s="32">
        <f t="shared" si="469"/>
        <v>0</v>
      </c>
      <c r="X2093" s="32">
        <f t="shared" si="469"/>
        <v>0</v>
      </c>
      <c r="Y2093" s="32">
        <f t="shared" si="469"/>
        <v>0</v>
      </c>
      <c r="Z2093" s="32">
        <f>SUM(M2093:Y2093)</f>
        <v>0</v>
      </c>
      <c r="AA2093" s="32">
        <f>D2093-Z2093</f>
        <v>0</v>
      </c>
      <c r="AB2093" s="38"/>
      <c r="AC2093" s="33"/>
    </row>
    <row r="2094" spans="1:29" s="34" customFormat="1" ht="18" hidden="1" customHeight="1" x14ac:dyDescent="0.2">
      <c r="A2094" s="37" t="s">
        <v>36</v>
      </c>
      <c r="B2094" s="32">
        <f t="shared" si="469"/>
        <v>0</v>
      </c>
      <c r="C2094" s="32">
        <f t="shared" si="469"/>
        <v>0</v>
      </c>
      <c r="D2094" s="32">
        <f t="shared" si="469"/>
        <v>0</v>
      </c>
      <c r="E2094" s="32">
        <f t="shared" si="469"/>
        <v>0</v>
      </c>
      <c r="F2094" s="32">
        <f t="shared" si="469"/>
        <v>0</v>
      </c>
      <c r="G2094" s="32">
        <f t="shared" si="469"/>
        <v>0</v>
      </c>
      <c r="H2094" s="32">
        <f t="shared" si="469"/>
        <v>0</v>
      </c>
      <c r="I2094" s="32">
        <f t="shared" si="469"/>
        <v>0</v>
      </c>
      <c r="J2094" s="32">
        <f t="shared" si="469"/>
        <v>0</v>
      </c>
      <c r="K2094" s="32">
        <f t="shared" si="469"/>
        <v>0</v>
      </c>
      <c r="L2094" s="32">
        <f t="shared" si="469"/>
        <v>0</v>
      </c>
      <c r="M2094" s="32">
        <f t="shared" si="469"/>
        <v>0</v>
      </c>
      <c r="N2094" s="32">
        <f t="shared" si="469"/>
        <v>0</v>
      </c>
      <c r="O2094" s="32">
        <f t="shared" si="469"/>
        <v>0</v>
      </c>
      <c r="P2094" s="32">
        <f t="shared" si="469"/>
        <v>0</v>
      </c>
      <c r="Q2094" s="32">
        <f t="shared" si="469"/>
        <v>0</v>
      </c>
      <c r="R2094" s="32">
        <f t="shared" si="469"/>
        <v>0</v>
      </c>
      <c r="S2094" s="32">
        <f t="shared" si="469"/>
        <v>0</v>
      </c>
      <c r="T2094" s="32">
        <f t="shared" si="469"/>
        <v>0</v>
      </c>
      <c r="U2094" s="32">
        <f t="shared" si="469"/>
        <v>0</v>
      </c>
      <c r="V2094" s="32">
        <f t="shared" si="469"/>
        <v>0</v>
      </c>
      <c r="W2094" s="32">
        <f t="shared" si="469"/>
        <v>0</v>
      </c>
      <c r="X2094" s="32">
        <f t="shared" si="469"/>
        <v>0</v>
      </c>
      <c r="Y2094" s="32">
        <f t="shared" si="469"/>
        <v>0</v>
      </c>
      <c r="Z2094" s="32">
        <f>SUM(M2094:Y2094)</f>
        <v>0</v>
      </c>
      <c r="AA2094" s="32">
        <f>D2094-Z2094</f>
        <v>0</v>
      </c>
      <c r="AB2094" s="38"/>
      <c r="AC2094" s="33"/>
    </row>
    <row r="2095" spans="1:29" s="34" customFormat="1" ht="18" hidden="1" customHeight="1" x14ac:dyDescent="0.2">
      <c r="A2095" s="37" t="s">
        <v>37</v>
      </c>
      <c r="B2095" s="32">
        <f t="shared" si="469"/>
        <v>0</v>
      </c>
      <c r="C2095" s="32">
        <f t="shared" si="469"/>
        <v>0</v>
      </c>
      <c r="D2095" s="32">
        <f t="shared" si="469"/>
        <v>0</v>
      </c>
      <c r="E2095" s="32">
        <f t="shared" si="469"/>
        <v>0</v>
      </c>
      <c r="F2095" s="32">
        <f t="shared" si="469"/>
        <v>0</v>
      </c>
      <c r="G2095" s="32">
        <f t="shared" si="469"/>
        <v>0</v>
      </c>
      <c r="H2095" s="32">
        <f t="shared" si="469"/>
        <v>0</v>
      </c>
      <c r="I2095" s="32">
        <f t="shared" si="469"/>
        <v>0</v>
      </c>
      <c r="J2095" s="32">
        <f t="shared" si="469"/>
        <v>0</v>
      </c>
      <c r="K2095" s="32">
        <f t="shared" si="469"/>
        <v>0</v>
      </c>
      <c r="L2095" s="32">
        <f t="shared" si="469"/>
        <v>0</v>
      </c>
      <c r="M2095" s="32">
        <f t="shared" si="469"/>
        <v>0</v>
      </c>
      <c r="N2095" s="32">
        <f t="shared" si="469"/>
        <v>0</v>
      </c>
      <c r="O2095" s="32">
        <f t="shared" si="469"/>
        <v>0</v>
      </c>
      <c r="P2095" s="32">
        <f t="shared" si="469"/>
        <v>0</v>
      </c>
      <c r="Q2095" s="32">
        <f t="shared" si="469"/>
        <v>0</v>
      </c>
      <c r="R2095" s="32">
        <f t="shared" si="469"/>
        <v>0</v>
      </c>
      <c r="S2095" s="32">
        <f t="shared" si="469"/>
        <v>0</v>
      </c>
      <c r="T2095" s="32">
        <f t="shared" si="469"/>
        <v>0</v>
      </c>
      <c r="U2095" s="32">
        <f t="shared" si="469"/>
        <v>0</v>
      </c>
      <c r="V2095" s="32">
        <f t="shared" si="469"/>
        <v>0</v>
      </c>
      <c r="W2095" s="32">
        <f t="shared" si="469"/>
        <v>0</v>
      </c>
      <c r="X2095" s="32">
        <f t="shared" si="469"/>
        <v>0</v>
      </c>
      <c r="Y2095" s="32">
        <f t="shared" si="469"/>
        <v>0</v>
      </c>
      <c r="Z2095" s="32">
        <f>SUM(M2095:Y2095)</f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38</v>
      </c>
      <c r="B2096" s="40">
        <f t="shared" ref="B2096:AA2096" si="470">SUM(B2092:B2095)</f>
        <v>0</v>
      </c>
      <c r="C2096" s="40">
        <f t="shared" si="470"/>
        <v>0</v>
      </c>
      <c r="D2096" s="40">
        <f t="shared" si="470"/>
        <v>0</v>
      </c>
      <c r="E2096" s="40">
        <f t="shared" si="470"/>
        <v>0</v>
      </c>
      <c r="F2096" s="40">
        <f t="shared" si="470"/>
        <v>0</v>
      </c>
      <c r="G2096" s="40">
        <f t="shared" si="470"/>
        <v>0</v>
      </c>
      <c r="H2096" s="40">
        <f t="shared" si="470"/>
        <v>0</v>
      </c>
      <c r="I2096" s="40">
        <f t="shared" si="470"/>
        <v>0</v>
      </c>
      <c r="J2096" s="40">
        <f t="shared" si="470"/>
        <v>0</v>
      </c>
      <c r="K2096" s="40">
        <f t="shared" si="470"/>
        <v>0</v>
      </c>
      <c r="L2096" s="40">
        <f t="shared" si="470"/>
        <v>0</v>
      </c>
      <c r="M2096" s="40">
        <f t="shared" si="470"/>
        <v>0</v>
      </c>
      <c r="N2096" s="40">
        <f t="shared" si="470"/>
        <v>0</v>
      </c>
      <c r="O2096" s="40">
        <f t="shared" si="470"/>
        <v>0</v>
      </c>
      <c r="P2096" s="40">
        <f t="shared" si="470"/>
        <v>0</v>
      </c>
      <c r="Q2096" s="40">
        <f t="shared" si="470"/>
        <v>0</v>
      </c>
      <c r="R2096" s="40">
        <f t="shared" si="470"/>
        <v>0</v>
      </c>
      <c r="S2096" s="40">
        <f t="shared" si="470"/>
        <v>0</v>
      </c>
      <c r="T2096" s="40">
        <f t="shared" si="470"/>
        <v>0</v>
      </c>
      <c r="U2096" s="40">
        <f t="shared" si="470"/>
        <v>0</v>
      </c>
      <c r="V2096" s="40">
        <f t="shared" si="470"/>
        <v>0</v>
      </c>
      <c r="W2096" s="40">
        <f t="shared" si="470"/>
        <v>0</v>
      </c>
      <c r="X2096" s="40">
        <f t="shared" si="470"/>
        <v>0</v>
      </c>
      <c r="Y2096" s="40">
        <f t="shared" si="470"/>
        <v>0</v>
      </c>
      <c r="Z2096" s="40">
        <f t="shared" si="470"/>
        <v>0</v>
      </c>
      <c r="AA2096" s="40">
        <f t="shared" si="470"/>
        <v>0</v>
      </c>
      <c r="AB2096" s="41"/>
      <c r="AC2096" s="33"/>
    </row>
    <row r="2097" spans="1:29" s="34" customFormat="1" ht="18" customHeight="1" x14ac:dyDescent="0.25">
      <c r="A2097" s="42" t="s">
        <v>39</v>
      </c>
      <c r="B2097" s="32">
        <f t="shared" ref="B2097:Y2097" si="471">B2107+B2117</f>
        <v>1669500</v>
      </c>
      <c r="C2097" s="32">
        <f t="shared" si="471"/>
        <v>0</v>
      </c>
      <c r="D2097" s="32">
        <f t="shared" si="471"/>
        <v>1669500</v>
      </c>
      <c r="E2097" s="32">
        <f t="shared" si="471"/>
        <v>0</v>
      </c>
      <c r="F2097" s="32">
        <f t="shared" si="471"/>
        <v>126903.26</v>
      </c>
      <c r="G2097" s="32">
        <f t="shared" si="471"/>
        <v>0</v>
      </c>
      <c r="H2097" s="32">
        <f t="shared" si="471"/>
        <v>0</v>
      </c>
      <c r="I2097" s="32">
        <f t="shared" si="471"/>
        <v>0</v>
      </c>
      <c r="J2097" s="32">
        <f t="shared" si="471"/>
        <v>0</v>
      </c>
      <c r="K2097" s="32">
        <f t="shared" si="471"/>
        <v>0</v>
      </c>
      <c r="L2097" s="32">
        <f t="shared" si="471"/>
        <v>0</v>
      </c>
      <c r="M2097" s="32">
        <f t="shared" si="471"/>
        <v>0</v>
      </c>
      <c r="N2097" s="32">
        <f t="shared" si="471"/>
        <v>0</v>
      </c>
      <c r="O2097" s="32">
        <f t="shared" si="471"/>
        <v>0</v>
      </c>
      <c r="P2097" s="32">
        <f t="shared" si="471"/>
        <v>0</v>
      </c>
      <c r="Q2097" s="32">
        <f t="shared" si="471"/>
        <v>157571.62</v>
      </c>
      <c r="R2097" s="32">
        <f t="shared" si="471"/>
        <v>-30940.930000000004</v>
      </c>
      <c r="S2097" s="32">
        <f t="shared" si="471"/>
        <v>272.57</v>
      </c>
      <c r="T2097" s="32">
        <f t="shared" si="471"/>
        <v>0</v>
      </c>
      <c r="U2097" s="32">
        <f t="shared" si="471"/>
        <v>0</v>
      </c>
      <c r="V2097" s="32">
        <f t="shared" si="471"/>
        <v>0</v>
      </c>
      <c r="W2097" s="32">
        <f t="shared" si="471"/>
        <v>0</v>
      </c>
      <c r="X2097" s="32">
        <f t="shared" si="471"/>
        <v>0</v>
      </c>
      <c r="Y2097" s="32">
        <f t="shared" si="471"/>
        <v>0</v>
      </c>
      <c r="Z2097" s="32">
        <f>SUM(M2097:Y2097)</f>
        <v>126903.26</v>
      </c>
      <c r="AA2097" s="32">
        <f>D2097-Z2097</f>
        <v>1542596.74</v>
      </c>
      <c r="AB2097" s="38">
        <f>Z2097/D2097</f>
        <v>7.6012734351602274E-2</v>
      </c>
      <c r="AC2097" s="33"/>
    </row>
    <row r="2098" spans="1:29" s="34" customFormat="1" ht="18" customHeight="1" x14ac:dyDescent="0.25">
      <c r="A2098" s="39" t="s">
        <v>40</v>
      </c>
      <c r="B2098" s="40">
        <f t="shared" ref="B2098:AA2098" si="472">B2097+B2096</f>
        <v>1669500</v>
      </c>
      <c r="C2098" s="40">
        <f t="shared" si="472"/>
        <v>0</v>
      </c>
      <c r="D2098" s="40">
        <f t="shared" si="472"/>
        <v>1669500</v>
      </c>
      <c r="E2098" s="40">
        <f t="shared" si="472"/>
        <v>0</v>
      </c>
      <c r="F2098" s="40">
        <f t="shared" si="472"/>
        <v>126903.26</v>
      </c>
      <c r="G2098" s="40">
        <f t="shared" si="472"/>
        <v>0</v>
      </c>
      <c r="H2098" s="40">
        <f t="shared" si="472"/>
        <v>0</v>
      </c>
      <c r="I2098" s="40">
        <f t="shared" si="472"/>
        <v>0</v>
      </c>
      <c r="J2098" s="40">
        <f t="shared" si="472"/>
        <v>0</v>
      </c>
      <c r="K2098" s="40">
        <f t="shared" si="472"/>
        <v>0</v>
      </c>
      <c r="L2098" s="40">
        <f t="shared" si="472"/>
        <v>0</v>
      </c>
      <c r="M2098" s="40">
        <f t="shared" si="472"/>
        <v>0</v>
      </c>
      <c r="N2098" s="40">
        <f t="shared" si="472"/>
        <v>0</v>
      </c>
      <c r="O2098" s="40">
        <f t="shared" si="472"/>
        <v>0</v>
      </c>
      <c r="P2098" s="40">
        <f t="shared" si="472"/>
        <v>0</v>
      </c>
      <c r="Q2098" s="40">
        <f t="shared" si="472"/>
        <v>157571.62</v>
      </c>
      <c r="R2098" s="40">
        <f t="shared" si="472"/>
        <v>-30940.930000000004</v>
      </c>
      <c r="S2098" s="40">
        <f t="shared" si="472"/>
        <v>272.57</v>
      </c>
      <c r="T2098" s="40">
        <f t="shared" si="472"/>
        <v>0</v>
      </c>
      <c r="U2098" s="40">
        <f t="shared" si="472"/>
        <v>0</v>
      </c>
      <c r="V2098" s="40">
        <f t="shared" si="472"/>
        <v>0</v>
      </c>
      <c r="W2098" s="40">
        <f t="shared" si="472"/>
        <v>0</v>
      </c>
      <c r="X2098" s="40">
        <f t="shared" si="472"/>
        <v>0</v>
      </c>
      <c r="Y2098" s="40">
        <f t="shared" si="472"/>
        <v>0</v>
      </c>
      <c r="Z2098" s="40">
        <f t="shared" si="472"/>
        <v>126903.26</v>
      </c>
      <c r="AA2098" s="40">
        <f t="shared" si="472"/>
        <v>1542596.74</v>
      </c>
      <c r="AB2098" s="41">
        <f>Z2098/D2098</f>
        <v>7.6012734351602274E-2</v>
      </c>
      <c r="AC2098" s="43"/>
    </row>
    <row r="2099" spans="1:29" s="34" customFormat="1" ht="15" customHeight="1" x14ac:dyDescent="0.25">
      <c r="A2099" s="35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customHeight="1" x14ac:dyDescent="0.25">
      <c r="A2101" s="47" t="s">
        <v>118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hidden="1" customHeight="1" x14ac:dyDescent="0.2">
      <c r="A2102" s="37" t="s">
        <v>34</v>
      </c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>
        <f>SUM(M2102:Y2102)</f>
        <v>0</v>
      </c>
      <c r="AA2102" s="32">
        <f>D2102-Z2102</f>
        <v>0</v>
      </c>
      <c r="AB2102" s="38"/>
      <c r="AC2102" s="33"/>
    </row>
    <row r="2103" spans="1:29" s="34" customFormat="1" ht="18" hidden="1" customHeight="1" x14ac:dyDescent="0.2">
      <c r="A2103" s="37" t="s">
        <v>35</v>
      </c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>
        <f>SUM(M2103:Y2103)</f>
        <v>0</v>
      </c>
      <c r="AA2103" s="32">
        <f>D2103-Z2103</f>
        <v>0</v>
      </c>
      <c r="AB2103" s="38"/>
      <c r="AC2103" s="33"/>
    </row>
    <row r="2104" spans="1:29" s="34" customFormat="1" ht="18" hidden="1" customHeight="1" x14ac:dyDescent="0.2">
      <c r="A2104" s="37" t="s">
        <v>36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>SUM(M2104:Y2104)</f>
        <v>0</v>
      </c>
      <c r="AA2104" s="32">
        <f>D2104-Z2104</f>
        <v>0</v>
      </c>
      <c r="AB2104" s="38"/>
      <c r="AC2104" s="33"/>
    </row>
    <row r="2105" spans="1:29" s="34" customFormat="1" ht="18" hidden="1" customHeight="1" x14ac:dyDescent="0.2">
      <c r="A2105" s="37" t="s">
        <v>37</v>
      </c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>
        <f>SUM(M2105:Y2105)</f>
        <v>0</v>
      </c>
      <c r="AA2105" s="32">
        <f>D2105-Z2105</f>
        <v>0</v>
      </c>
      <c r="AB2105" s="38"/>
      <c r="AC2105" s="33"/>
    </row>
    <row r="2106" spans="1:29" s="34" customFormat="1" ht="18" hidden="1" customHeight="1" x14ac:dyDescent="0.25">
      <c r="A2106" s="39" t="s">
        <v>38</v>
      </c>
      <c r="B2106" s="40">
        <f t="shared" ref="B2106:AA2106" si="473">SUM(B2102:B2105)</f>
        <v>0</v>
      </c>
      <c r="C2106" s="40">
        <f t="shared" si="473"/>
        <v>0</v>
      </c>
      <c r="D2106" s="40">
        <f t="shared" si="473"/>
        <v>0</v>
      </c>
      <c r="E2106" s="40">
        <f t="shared" si="473"/>
        <v>0</v>
      </c>
      <c r="F2106" s="40">
        <f t="shared" si="473"/>
        <v>0</v>
      </c>
      <c r="G2106" s="40">
        <f t="shared" si="473"/>
        <v>0</v>
      </c>
      <c r="H2106" s="40">
        <f t="shared" si="473"/>
        <v>0</v>
      </c>
      <c r="I2106" s="40">
        <f t="shared" si="473"/>
        <v>0</v>
      </c>
      <c r="J2106" s="40">
        <f t="shared" si="473"/>
        <v>0</v>
      </c>
      <c r="K2106" s="40">
        <f t="shared" si="473"/>
        <v>0</v>
      </c>
      <c r="L2106" s="40">
        <f t="shared" si="473"/>
        <v>0</v>
      </c>
      <c r="M2106" s="40">
        <f t="shared" si="473"/>
        <v>0</v>
      </c>
      <c r="N2106" s="40">
        <f t="shared" si="473"/>
        <v>0</v>
      </c>
      <c r="O2106" s="40">
        <f t="shared" si="473"/>
        <v>0</v>
      </c>
      <c r="P2106" s="40">
        <f t="shared" si="473"/>
        <v>0</v>
      </c>
      <c r="Q2106" s="40">
        <f t="shared" si="473"/>
        <v>0</v>
      </c>
      <c r="R2106" s="40">
        <f t="shared" si="473"/>
        <v>0</v>
      </c>
      <c r="S2106" s="40">
        <f t="shared" si="473"/>
        <v>0</v>
      </c>
      <c r="T2106" s="40">
        <f t="shared" si="473"/>
        <v>0</v>
      </c>
      <c r="U2106" s="40">
        <f t="shared" si="473"/>
        <v>0</v>
      </c>
      <c r="V2106" s="40">
        <f t="shared" si="473"/>
        <v>0</v>
      </c>
      <c r="W2106" s="40">
        <f t="shared" si="473"/>
        <v>0</v>
      </c>
      <c r="X2106" s="40">
        <f t="shared" si="473"/>
        <v>0</v>
      </c>
      <c r="Y2106" s="40">
        <f t="shared" si="473"/>
        <v>0</v>
      </c>
      <c r="Z2106" s="40">
        <f t="shared" si="473"/>
        <v>0</v>
      </c>
      <c r="AA2106" s="40">
        <f t="shared" si="473"/>
        <v>0</v>
      </c>
      <c r="AB2106" s="41"/>
      <c r="AC2106" s="33"/>
    </row>
    <row r="2107" spans="1:29" s="34" customFormat="1" ht="26.45" customHeight="1" x14ac:dyDescent="0.25">
      <c r="A2107" s="42" t="s">
        <v>39</v>
      </c>
      <c r="B2107" s="32">
        <f>[1]consoCURRENT!E43069</f>
        <v>1669500</v>
      </c>
      <c r="C2107" s="32">
        <f>[1]consoCURRENT!F43069</f>
        <v>0</v>
      </c>
      <c r="D2107" s="32">
        <f>[1]consoCURRENT!E43069</f>
        <v>1669500</v>
      </c>
      <c r="E2107" s="32">
        <f>[1]consoCURRENT!H43069</f>
        <v>0</v>
      </c>
      <c r="F2107" s="32">
        <f>[1]consoCURRENT!I43069</f>
        <v>126903.26</v>
      </c>
      <c r="G2107" s="32">
        <f>[1]consoCURRENT!J43069</f>
        <v>0</v>
      </c>
      <c r="H2107" s="32">
        <f>[1]consoCURRENT!K43069</f>
        <v>0</v>
      </c>
      <c r="I2107" s="32">
        <f>[1]consoCURRENT!L43069</f>
        <v>0</v>
      </c>
      <c r="J2107" s="32">
        <f>[1]consoCURRENT!M43069</f>
        <v>0</v>
      </c>
      <c r="K2107" s="32">
        <f>[1]consoCURRENT!N43069</f>
        <v>0</v>
      </c>
      <c r="L2107" s="32">
        <f>[1]consoCURRENT!O43069</f>
        <v>0</v>
      </c>
      <c r="M2107" s="32">
        <f>[1]consoCURRENT!P43069</f>
        <v>0</v>
      </c>
      <c r="N2107" s="32">
        <f>[1]consoCURRENT!Q43069</f>
        <v>0</v>
      </c>
      <c r="O2107" s="32">
        <f>[1]consoCURRENT!R43069</f>
        <v>0</v>
      </c>
      <c r="P2107" s="32">
        <f>[1]consoCURRENT!S43069</f>
        <v>0</v>
      </c>
      <c r="Q2107" s="32">
        <f>[1]consoCURRENT!T43069</f>
        <v>157571.62</v>
      </c>
      <c r="R2107" s="32">
        <f>[1]consoCURRENT!U43069</f>
        <v>-30940.930000000004</v>
      </c>
      <c r="S2107" s="32">
        <f>[1]consoCURRENT!V43069</f>
        <v>272.57</v>
      </c>
      <c r="T2107" s="32">
        <f>[1]consoCURRENT!W43069</f>
        <v>0</v>
      </c>
      <c r="U2107" s="32">
        <f>[1]consoCURRENT!X43069</f>
        <v>0</v>
      </c>
      <c r="V2107" s="32">
        <f>[1]consoCURRENT!Y43069</f>
        <v>0</v>
      </c>
      <c r="W2107" s="32">
        <f>[1]consoCURRENT!Z43069</f>
        <v>0</v>
      </c>
      <c r="X2107" s="32">
        <f>[1]consoCURRENT!AA43069</f>
        <v>0</v>
      </c>
      <c r="Y2107" s="32">
        <f>[1]consoCURRENT!AB43069</f>
        <v>0</v>
      </c>
      <c r="Z2107" s="32">
        <f>SUM(M2107:Y2107)</f>
        <v>126903.26</v>
      </c>
      <c r="AA2107" s="32">
        <f>D2107-Z2107</f>
        <v>1542596.74</v>
      </c>
      <c r="AB2107" s="38">
        <f>Z2107/D2107</f>
        <v>7.6012734351602274E-2</v>
      </c>
      <c r="AC2107" s="33"/>
    </row>
    <row r="2108" spans="1:29" s="34" customFormat="1" ht="26.45" customHeight="1" x14ac:dyDescent="0.25">
      <c r="A2108" s="39" t="s">
        <v>40</v>
      </c>
      <c r="B2108" s="40">
        <f t="shared" ref="B2108:AA2108" si="474">B2107+B2106</f>
        <v>1669500</v>
      </c>
      <c r="C2108" s="40">
        <f t="shared" si="474"/>
        <v>0</v>
      </c>
      <c r="D2108" s="40">
        <f t="shared" si="474"/>
        <v>1669500</v>
      </c>
      <c r="E2108" s="40">
        <f t="shared" si="474"/>
        <v>0</v>
      </c>
      <c r="F2108" s="40">
        <f t="shared" si="474"/>
        <v>126903.26</v>
      </c>
      <c r="G2108" s="40">
        <f t="shared" si="474"/>
        <v>0</v>
      </c>
      <c r="H2108" s="40">
        <f t="shared" si="474"/>
        <v>0</v>
      </c>
      <c r="I2108" s="40">
        <f t="shared" si="474"/>
        <v>0</v>
      </c>
      <c r="J2108" s="40">
        <f t="shared" si="474"/>
        <v>0</v>
      </c>
      <c r="K2108" s="40">
        <f t="shared" si="474"/>
        <v>0</v>
      </c>
      <c r="L2108" s="40">
        <f t="shared" si="474"/>
        <v>0</v>
      </c>
      <c r="M2108" s="40">
        <f t="shared" si="474"/>
        <v>0</v>
      </c>
      <c r="N2108" s="40">
        <f t="shared" si="474"/>
        <v>0</v>
      </c>
      <c r="O2108" s="40">
        <f t="shared" si="474"/>
        <v>0</v>
      </c>
      <c r="P2108" s="40">
        <f t="shared" si="474"/>
        <v>0</v>
      </c>
      <c r="Q2108" s="40">
        <f t="shared" si="474"/>
        <v>157571.62</v>
      </c>
      <c r="R2108" s="40">
        <f t="shared" si="474"/>
        <v>-30940.930000000004</v>
      </c>
      <c r="S2108" s="40">
        <f t="shared" si="474"/>
        <v>272.57</v>
      </c>
      <c r="T2108" s="40">
        <f t="shared" si="474"/>
        <v>0</v>
      </c>
      <c r="U2108" s="40">
        <f t="shared" si="474"/>
        <v>0</v>
      </c>
      <c r="V2108" s="40">
        <f t="shared" si="474"/>
        <v>0</v>
      </c>
      <c r="W2108" s="40">
        <f t="shared" si="474"/>
        <v>0</v>
      </c>
      <c r="X2108" s="40">
        <f t="shared" si="474"/>
        <v>0</v>
      </c>
      <c r="Y2108" s="40">
        <f t="shared" si="474"/>
        <v>0</v>
      </c>
      <c r="Z2108" s="40">
        <f t="shared" si="474"/>
        <v>126903.26</v>
      </c>
      <c r="AA2108" s="40">
        <f t="shared" si="474"/>
        <v>1542596.74</v>
      </c>
      <c r="AB2108" s="41">
        <f>Z2108/D2108</f>
        <v>7.6012734351602274E-2</v>
      </c>
      <c r="AC2108" s="43"/>
    </row>
    <row r="2109" spans="1:29" s="34" customFormat="1" ht="15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hidden="1" customHeight="1" x14ac:dyDescent="0.25">
      <c r="A2111" s="47" t="s">
        <v>118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hidden="1" customHeight="1" x14ac:dyDescent="0.2">
      <c r="A2112" s="37" t="s">
        <v>34</v>
      </c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>
        <f>SUM(M2112:Y2112)</f>
        <v>0</v>
      </c>
      <c r="AA2112" s="32">
        <f>D2112-Z2112</f>
        <v>0</v>
      </c>
      <c r="AB2112" s="38"/>
      <c r="AC2112" s="33"/>
    </row>
    <row r="2113" spans="1:29" s="34" customFormat="1" ht="18" hidden="1" customHeight="1" x14ac:dyDescent="0.2">
      <c r="A2113" s="37" t="s">
        <v>35</v>
      </c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>
        <f>SUM(M2113:Y2113)</f>
        <v>0</v>
      </c>
      <c r="AA2113" s="32">
        <f>D2113-Z2113</f>
        <v>0</v>
      </c>
      <c r="AB2113" s="38"/>
      <c r="AC2113" s="33"/>
    </row>
    <row r="2114" spans="1:29" s="34" customFormat="1" ht="18" hidden="1" customHeight="1" x14ac:dyDescent="0.2">
      <c r="A2114" s="37" t="s">
        <v>36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>SUM(M2114:Y2114)</f>
        <v>0</v>
      </c>
      <c r="AA2114" s="32">
        <f>D2114-Z2114</f>
        <v>0</v>
      </c>
      <c r="AB2114" s="38"/>
      <c r="AC2114" s="33"/>
    </row>
    <row r="2115" spans="1:29" s="34" customFormat="1" ht="18" hidden="1" customHeight="1" x14ac:dyDescent="0.2">
      <c r="A2115" s="37" t="s">
        <v>37</v>
      </c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>
        <f>SUM(M2115:Y2115)</f>
        <v>0</v>
      </c>
      <c r="AA2115" s="32">
        <f>D2115-Z2115</f>
        <v>0</v>
      </c>
      <c r="AB2115" s="38"/>
      <c r="AC2115" s="33"/>
    </row>
    <row r="2116" spans="1:29" s="34" customFormat="1" ht="18" hidden="1" customHeight="1" x14ac:dyDescent="0.25">
      <c r="A2116" s="39" t="s">
        <v>38</v>
      </c>
      <c r="B2116" s="40">
        <f t="shared" ref="B2116:AA2116" si="475">SUM(B2112:B2115)</f>
        <v>0</v>
      </c>
      <c r="C2116" s="40">
        <f t="shared" si="475"/>
        <v>0</v>
      </c>
      <c r="D2116" s="40">
        <f t="shared" si="475"/>
        <v>0</v>
      </c>
      <c r="E2116" s="40">
        <f t="shared" si="475"/>
        <v>0</v>
      </c>
      <c r="F2116" s="40">
        <f t="shared" si="475"/>
        <v>0</v>
      </c>
      <c r="G2116" s="40">
        <f t="shared" si="475"/>
        <v>0</v>
      </c>
      <c r="H2116" s="40">
        <f t="shared" si="475"/>
        <v>0</v>
      </c>
      <c r="I2116" s="40">
        <f t="shared" si="475"/>
        <v>0</v>
      </c>
      <c r="J2116" s="40">
        <f t="shared" si="475"/>
        <v>0</v>
      </c>
      <c r="K2116" s="40">
        <f t="shared" si="475"/>
        <v>0</v>
      </c>
      <c r="L2116" s="40">
        <f t="shared" si="475"/>
        <v>0</v>
      </c>
      <c r="M2116" s="40">
        <f t="shared" si="475"/>
        <v>0</v>
      </c>
      <c r="N2116" s="40">
        <f t="shared" si="475"/>
        <v>0</v>
      </c>
      <c r="O2116" s="40">
        <f t="shared" si="475"/>
        <v>0</v>
      </c>
      <c r="P2116" s="40">
        <f t="shared" si="475"/>
        <v>0</v>
      </c>
      <c r="Q2116" s="40">
        <f t="shared" si="475"/>
        <v>0</v>
      </c>
      <c r="R2116" s="40">
        <f t="shared" si="475"/>
        <v>0</v>
      </c>
      <c r="S2116" s="40">
        <f t="shared" si="475"/>
        <v>0</v>
      </c>
      <c r="T2116" s="40">
        <f t="shared" si="475"/>
        <v>0</v>
      </c>
      <c r="U2116" s="40">
        <f t="shared" si="475"/>
        <v>0</v>
      </c>
      <c r="V2116" s="40">
        <f t="shared" si="475"/>
        <v>0</v>
      </c>
      <c r="W2116" s="40">
        <f t="shared" si="475"/>
        <v>0</v>
      </c>
      <c r="X2116" s="40">
        <f t="shared" si="475"/>
        <v>0</v>
      </c>
      <c r="Y2116" s="40">
        <f t="shared" si="475"/>
        <v>0</v>
      </c>
      <c r="Z2116" s="40">
        <f t="shared" si="475"/>
        <v>0</v>
      </c>
      <c r="AA2116" s="40">
        <f t="shared" si="475"/>
        <v>0</v>
      </c>
      <c r="AB2116" s="41"/>
      <c r="AC2116" s="33"/>
    </row>
    <row r="2117" spans="1:29" s="34" customFormat="1" ht="18" hidden="1" customHeight="1" x14ac:dyDescent="0.25">
      <c r="A2117" s="42" t="s">
        <v>39</v>
      </c>
      <c r="B2117" s="32">
        <f>[1]consoCURRENT!E43130</f>
        <v>0</v>
      </c>
      <c r="C2117" s="32">
        <f>[1]consoCURRENT!F43130</f>
        <v>0</v>
      </c>
      <c r="D2117" s="32">
        <f>[1]consoCURRENT!G43130</f>
        <v>0</v>
      </c>
      <c r="E2117" s="32">
        <f>[1]consoCURRENT!H43130</f>
        <v>0</v>
      </c>
      <c r="F2117" s="32">
        <f>[1]consoCURRENT!I43130</f>
        <v>0</v>
      </c>
      <c r="G2117" s="32">
        <f>[1]consoCURRENT!J43130</f>
        <v>0</v>
      </c>
      <c r="H2117" s="32">
        <f>[1]consoCURRENT!K43130</f>
        <v>0</v>
      </c>
      <c r="I2117" s="32">
        <f>[1]consoCURRENT!L43130</f>
        <v>0</v>
      </c>
      <c r="J2117" s="32">
        <f>[1]consoCURRENT!M43130</f>
        <v>0</v>
      </c>
      <c r="K2117" s="32">
        <f>[1]consoCURRENT!N43130</f>
        <v>0</v>
      </c>
      <c r="L2117" s="32">
        <f>[1]consoCURRENT!O43130</f>
        <v>0</v>
      </c>
      <c r="M2117" s="32">
        <f>[1]consoCURRENT!P43130</f>
        <v>0</v>
      </c>
      <c r="N2117" s="32">
        <f>[1]consoCURRENT!Q43130</f>
        <v>0</v>
      </c>
      <c r="O2117" s="32">
        <f>[1]consoCURRENT!R43130</f>
        <v>0</v>
      </c>
      <c r="P2117" s="32">
        <f>[1]consoCURRENT!S43130</f>
        <v>0</v>
      </c>
      <c r="Q2117" s="32">
        <f>[1]consoCURRENT!T43130</f>
        <v>0</v>
      </c>
      <c r="R2117" s="32">
        <f>[1]consoCURRENT!U43130</f>
        <v>0</v>
      </c>
      <c r="S2117" s="32">
        <f>[1]consoCURRENT!V43130</f>
        <v>0</v>
      </c>
      <c r="T2117" s="32">
        <f>[1]consoCURRENT!W43130</f>
        <v>0</v>
      </c>
      <c r="U2117" s="32">
        <f>[1]consoCURRENT!X43130</f>
        <v>0</v>
      </c>
      <c r="V2117" s="32">
        <f>[1]consoCURRENT!Y43130</f>
        <v>0</v>
      </c>
      <c r="W2117" s="32">
        <f>[1]consoCURRENT!Z43130</f>
        <v>0</v>
      </c>
      <c r="X2117" s="32">
        <f>[1]consoCURRENT!AA43130</f>
        <v>0</v>
      </c>
      <c r="Y2117" s="32">
        <f>[1]consoCURRENT!AB43130</f>
        <v>0</v>
      </c>
      <c r="Z2117" s="32">
        <f>[1]consoCURRENT!AC43130</f>
        <v>0</v>
      </c>
      <c r="AA2117" s="32">
        <f>D2117-Z2117</f>
        <v>0</v>
      </c>
      <c r="AB2117" s="38" t="e">
        <f>Z2117/D2117</f>
        <v>#DIV/0!</v>
      </c>
      <c r="AC2117" s="33"/>
    </row>
    <row r="2118" spans="1:29" s="34" customFormat="1" ht="18" hidden="1" customHeight="1" x14ac:dyDescent="0.25">
      <c r="A2118" s="39" t="s">
        <v>40</v>
      </c>
      <c r="B2118" s="40">
        <f t="shared" ref="B2118:AA2118" si="476">B2117+B2116</f>
        <v>0</v>
      </c>
      <c r="C2118" s="40">
        <f t="shared" si="476"/>
        <v>0</v>
      </c>
      <c r="D2118" s="40">
        <f t="shared" si="476"/>
        <v>0</v>
      </c>
      <c r="E2118" s="40">
        <f t="shared" si="476"/>
        <v>0</v>
      </c>
      <c r="F2118" s="40">
        <f t="shared" si="476"/>
        <v>0</v>
      </c>
      <c r="G2118" s="40">
        <f t="shared" si="476"/>
        <v>0</v>
      </c>
      <c r="H2118" s="40">
        <f t="shared" si="476"/>
        <v>0</v>
      </c>
      <c r="I2118" s="40">
        <f t="shared" si="476"/>
        <v>0</v>
      </c>
      <c r="J2118" s="40">
        <f t="shared" si="476"/>
        <v>0</v>
      </c>
      <c r="K2118" s="40">
        <f t="shared" si="476"/>
        <v>0</v>
      </c>
      <c r="L2118" s="40">
        <f t="shared" si="476"/>
        <v>0</v>
      </c>
      <c r="M2118" s="40">
        <f t="shared" si="476"/>
        <v>0</v>
      </c>
      <c r="N2118" s="40">
        <f t="shared" si="476"/>
        <v>0</v>
      </c>
      <c r="O2118" s="40">
        <f t="shared" si="476"/>
        <v>0</v>
      </c>
      <c r="P2118" s="40">
        <f t="shared" si="476"/>
        <v>0</v>
      </c>
      <c r="Q2118" s="40">
        <f t="shared" si="476"/>
        <v>0</v>
      </c>
      <c r="R2118" s="40">
        <f t="shared" si="476"/>
        <v>0</v>
      </c>
      <c r="S2118" s="40">
        <f t="shared" si="476"/>
        <v>0</v>
      </c>
      <c r="T2118" s="40">
        <f t="shared" si="476"/>
        <v>0</v>
      </c>
      <c r="U2118" s="40">
        <f t="shared" si="476"/>
        <v>0</v>
      </c>
      <c r="V2118" s="40">
        <f t="shared" si="476"/>
        <v>0</v>
      </c>
      <c r="W2118" s="40">
        <f t="shared" si="476"/>
        <v>0</v>
      </c>
      <c r="X2118" s="40">
        <f t="shared" si="476"/>
        <v>0</v>
      </c>
      <c r="Y2118" s="40">
        <f t="shared" si="476"/>
        <v>0</v>
      </c>
      <c r="Z2118" s="40">
        <f t="shared" si="476"/>
        <v>0</v>
      </c>
      <c r="AA2118" s="40">
        <f t="shared" si="476"/>
        <v>0</v>
      </c>
      <c r="AB2118" s="41" t="e">
        <f>Z2118/D2118</f>
        <v>#DIV/0!</v>
      </c>
      <c r="AC2118" s="43"/>
    </row>
    <row r="2119" spans="1:29" s="34" customFormat="1" ht="15" hidden="1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hidden="1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3"/>
    </row>
    <row r="2121" spans="1:29" s="34" customFormat="1" ht="15" customHeight="1" x14ac:dyDescent="0.25">
      <c r="A2121" s="47" t="s">
        <v>119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21" customHeight="1" x14ac:dyDescent="0.2">
      <c r="A2122" s="37" t="s">
        <v>34</v>
      </c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>
        <f>D2122-Z2122</f>
        <v>0</v>
      </c>
      <c r="AB2122" s="38"/>
      <c r="AC2122" s="33"/>
    </row>
    <row r="2123" spans="1:29" s="34" customFormat="1" ht="18" customHeight="1" x14ac:dyDescent="0.2">
      <c r="A2123" s="37" t="s">
        <v>35</v>
      </c>
      <c r="B2123" s="32">
        <f>[1]consoCURRENT!E43456</f>
        <v>57881343</v>
      </c>
      <c r="C2123" s="32">
        <f>[1]consoCURRENT!F43456</f>
        <v>0</v>
      </c>
      <c r="D2123" s="32">
        <f>[1]consoCURRENT!G43456</f>
        <v>57881343</v>
      </c>
      <c r="E2123" s="32">
        <f>[1]consoCURRENT!H43456</f>
        <v>57881343</v>
      </c>
      <c r="F2123" s="32">
        <f>[1]consoCURRENT!I43456</f>
        <v>0</v>
      </c>
      <c r="G2123" s="32">
        <f>[1]consoCURRENT!J43456</f>
        <v>0</v>
      </c>
      <c r="H2123" s="32">
        <f>[1]consoCURRENT!K43456</f>
        <v>0</v>
      </c>
      <c r="I2123" s="32">
        <f>[1]consoCURRENT!L43456</f>
        <v>0</v>
      </c>
      <c r="J2123" s="32">
        <f>[1]consoCURRENT!M43456</f>
        <v>0</v>
      </c>
      <c r="K2123" s="32">
        <f>[1]consoCURRENT!N43456</f>
        <v>0</v>
      </c>
      <c r="L2123" s="32">
        <f>[1]consoCURRENT!O43456</f>
        <v>0</v>
      </c>
      <c r="M2123" s="32">
        <f>[1]consoCURRENT!P43456</f>
        <v>0</v>
      </c>
      <c r="N2123" s="32">
        <f>[1]consoCURRENT!Q43456</f>
        <v>0</v>
      </c>
      <c r="O2123" s="32">
        <f>[1]consoCURRENT!R43456</f>
        <v>57881343</v>
      </c>
      <c r="P2123" s="32">
        <f>[1]consoCURRENT!S43456</f>
        <v>0</v>
      </c>
      <c r="Q2123" s="32">
        <f>[1]consoCURRENT!T43456</f>
        <v>0</v>
      </c>
      <c r="R2123" s="32">
        <f>[1]consoCURRENT!U43456</f>
        <v>0</v>
      </c>
      <c r="S2123" s="32">
        <f>[1]consoCURRENT!V43456</f>
        <v>0</v>
      </c>
      <c r="T2123" s="32">
        <f>[1]consoCURRENT!W43456</f>
        <v>0</v>
      </c>
      <c r="U2123" s="32">
        <f>[1]consoCURRENT!X43456</f>
        <v>0</v>
      </c>
      <c r="V2123" s="32">
        <f>[1]consoCURRENT!Y43456</f>
        <v>0</v>
      </c>
      <c r="W2123" s="32">
        <f>[1]consoCURRENT!Z43456</f>
        <v>0</v>
      </c>
      <c r="X2123" s="32">
        <f>[1]consoCURRENT!AA43456</f>
        <v>0</v>
      </c>
      <c r="Y2123" s="32">
        <f>[1]consoCURRENT!AB43456</f>
        <v>0</v>
      </c>
      <c r="Z2123" s="32">
        <f>SUM(M2123:Y2123)</f>
        <v>57881343</v>
      </c>
      <c r="AA2123" s="32">
        <f>D2123-Z2123</f>
        <v>0</v>
      </c>
      <c r="AB2123" s="38">
        <f>Z2123/D2123</f>
        <v>1</v>
      </c>
      <c r="AC2123" s="33"/>
    </row>
    <row r="2124" spans="1:29" s="34" customFormat="1" ht="18" customHeight="1" x14ac:dyDescent="0.2">
      <c r="A2124" s="37" t="s">
        <v>36</v>
      </c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37</v>
      </c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>
        <f>D2125-Z2125</f>
        <v>0</v>
      </c>
      <c r="AB2125" s="38"/>
      <c r="AC2125" s="33"/>
    </row>
    <row r="2126" spans="1:29" s="34" customFormat="1" ht="22.9" hidden="1" customHeight="1" x14ac:dyDescent="0.25">
      <c r="A2126" s="39" t="s">
        <v>38</v>
      </c>
      <c r="B2126" s="40">
        <f t="shared" ref="B2126:AA2126" si="477">SUM(B2122:B2125)</f>
        <v>57881343</v>
      </c>
      <c r="C2126" s="40">
        <f t="shared" si="477"/>
        <v>0</v>
      </c>
      <c r="D2126" s="40">
        <f t="shared" si="477"/>
        <v>57881343</v>
      </c>
      <c r="E2126" s="40">
        <f t="shared" si="477"/>
        <v>57881343</v>
      </c>
      <c r="F2126" s="40">
        <f t="shared" si="477"/>
        <v>0</v>
      </c>
      <c r="G2126" s="40">
        <f t="shared" si="477"/>
        <v>0</v>
      </c>
      <c r="H2126" s="40">
        <f t="shared" si="477"/>
        <v>0</v>
      </c>
      <c r="I2126" s="40">
        <f t="shared" si="477"/>
        <v>0</v>
      </c>
      <c r="J2126" s="40">
        <f t="shared" si="477"/>
        <v>0</v>
      </c>
      <c r="K2126" s="40">
        <f t="shared" si="477"/>
        <v>0</v>
      </c>
      <c r="L2126" s="40">
        <f t="shared" si="477"/>
        <v>0</v>
      </c>
      <c r="M2126" s="40">
        <f t="shared" si="477"/>
        <v>0</v>
      </c>
      <c r="N2126" s="40">
        <f t="shared" si="477"/>
        <v>0</v>
      </c>
      <c r="O2126" s="40">
        <f t="shared" si="477"/>
        <v>57881343</v>
      </c>
      <c r="P2126" s="40">
        <f t="shared" si="477"/>
        <v>0</v>
      </c>
      <c r="Q2126" s="40">
        <f t="shared" si="477"/>
        <v>0</v>
      </c>
      <c r="R2126" s="40">
        <f t="shared" si="477"/>
        <v>0</v>
      </c>
      <c r="S2126" s="40">
        <f t="shared" si="477"/>
        <v>0</v>
      </c>
      <c r="T2126" s="40">
        <f t="shared" si="477"/>
        <v>0</v>
      </c>
      <c r="U2126" s="40">
        <f t="shared" si="477"/>
        <v>0</v>
      </c>
      <c r="V2126" s="40">
        <f t="shared" si="477"/>
        <v>0</v>
      </c>
      <c r="W2126" s="40">
        <f t="shared" si="477"/>
        <v>0</v>
      </c>
      <c r="X2126" s="40">
        <f t="shared" si="477"/>
        <v>0</v>
      </c>
      <c r="Y2126" s="40">
        <f t="shared" si="477"/>
        <v>0</v>
      </c>
      <c r="Z2126" s="40">
        <f t="shared" si="477"/>
        <v>57881343</v>
      </c>
      <c r="AA2126" s="40">
        <f t="shared" si="477"/>
        <v>0</v>
      </c>
      <c r="AB2126" s="41">
        <f>Z2126/D2126</f>
        <v>1</v>
      </c>
      <c r="AC2126" s="33"/>
    </row>
    <row r="2127" spans="1:29" s="34" customFormat="1" ht="18" hidden="1" customHeight="1" x14ac:dyDescent="0.25">
      <c r="A2127" s="42" t="s">
        <v>39</v>
      </c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>
        <f>D2127-Z2127</f>
        <v>0</v>
      </c>
      <c r="AB2127" s="38" t="e">
        <f>Z2127/D2127</f>
        <v>#DIV/0!</v>
      </c>
      <c r="AC2127" s="33"/>
    </row>
    <row r="2128" spans="1:29" s="34" customFormat="1" ht="23.45" customHeight="1" x14ac:dyDescent="0.25">
      <c r="A2128" s="39" t="s">
        <v>40</v>
      </c>
      <c r="B2128" s="40">
        <f t="shared" ref="B2128:AA2128" si="478">B2127+B2126</f>
        <v>57881343</v>
      </c>
      <c r="C2128" s="40">
        <f t="shared" si="478"/>
        <v>0</v>
      </c>
      <c r="D2128" s="40">
        <f t="shared" si="478"/>
        <v>57881343</v>
      </c>
      <c r="E2128" s="40">
        <f t="shared" si="478"/>
        <v>57881343</v>
      </c>
      <c r="F2128" s="40">
        <f t="shared" si="478"/>
        <v>0</v>
      </c>
      <c r="G2128" s="40">
        <f t="shared" si="478"/>
        <v>0</v>
      </c>
      <c r="H2128" s="40">
        <f t="shared" si="478"/>
        <v>0</v>
      </c>
      <c r="I2128" s="40">
        <f t="shared" si="478"/>
        <v>0</v>
      </c>
      <c r="J2128" s="40">
        <f t="shared" si="478"/>
        <v>0</v>
      </c>
      <c r="K2128" s="40">
        <f t="shared" si="478"/>
        <v>0</v>
      </c>
      <c r="L2128" s="40">
        <f t="shared" si="478"/>
        <v>0</v>
      </c>
      <c r="M2128" s="40">
        <f t="shared" si="478"/>
        <v>0</v>
      </c>
      <c r="N2128" s="40">
        <f t="shared" si="478"/>
        <v>0</v>
      </c>
      <c r="O2128" s="40">
        <f t="shared" si="478"/>
        <v>57881343</v>
      </c>
      <c r="P2128" s="40">
        <f t="shared" si="478"/>
        <v>0</v>
      </c>
      <c r="Q2128" s="40">
        <f t="shared" si="478"/>
        <v>0</v>
      </c>
      <c r="R2128" s="40">
        <f t="shared" si="478"/>
        <v>0</v>
      </c>
      <c r="S2128" s="40">
        <f t="shared" si="478"/>
        <v>0</v>
      </c>
      <c r="T2128" s="40">
        <f t="shared" si="478"/>
        <v>0</v>
      </c>
      <c r="U2128" s="40">
        <f t="shared" si="478"/>
        <v>0</v>
      </c>
      <c r="V2128" s="40">
        <f t="shared" si="478"/>
        <v>0</v>
      </c>
      <c r="W2128" s="40">
        <f t="shared" si="478"/>
        <v>0</v>
      </c>
      <c r="X2128" s="40">
        <f t="shared" si="478"/>
        <v>0</v>
      </c>
      <c r="Y2128" s="40">
        <f t="shared" si="478"/>
        <v>0</v>
      </c>
      <c r="Z2128" s="40">
        <f t="shared" si="478"/>
        <v>57881343</v>
      </c>
      <c r="AA2128" s="40">
        <f t="shared" si="478"/>
        <v>0</v>
      </c>
      <c r="AB2128" s="41">
        <f>Z2128/D2128</f>
        <v>1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46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7" t="s">
        <v>120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24" customHeight="1" x14ac:dyDescent="0.2">
      <c r="A2132" s="37" t="s">
        <v>34</v>
      </c>
      <c r="B2132" s="32">
        <f t="shared" ref="B2132:Y2135" si="479">B2122+B2092</f>
        <v>0</v>
      </c>
      <c r="C2132" s="32">
        <f t="shared" si="479"/>
        <v>0</v>
      </c>
      <c r="D2132" s="32">
        <f t="shared" si="479"/>
        <v>0</v>
      </c>
      <c r="E2132" s="32">
        <f t="shared" si="479"/>
        <v>0</v>
      </c>
      <c r="F2132" s="32">
        <f t="shared" si="479"/>
        <v>0</v>
      </c>
      <c r="G2132" s="32">
        <f t="shared" si="479"/>
        <v>0</v>
      </c>
      <c r="H2132" s="32">
        <f t="shared" si="479"/>
        <v>0</v>
      </c>
      <c r="I2132" s="32">
        <f t="shared" si="479"/>
        <v>0</v>
      </c>
      <c r="J2132" s="32">
        <f t="shared" si="479"/>
        <v>0</v>
      </c>
      <c r="K2132" s="32">
        <f t="shared" si="479"/>
        <v>0</v>
      </c>
      <c r="L2132" s="32">
        <f t="shared" si="479"/>
        <v>0</v>
      </c>
      <c r="M2132" s="32">
        <f t="shared" si="479"/>
        <v>0</v>
      </c>
      <c r="N2132" s="32">
        <f t="shared" si="479"/>
        <v>0</v>
      </c>
      <c r="O2132" s="32">
        <f t="shared" si="479"/>
        <v>0</v>
      </c>
      <c r="P2132" s="32">
        <f t="shared" si="479"/>
        <v>0</v>
      </c>
      <c r="Q2132" s="32">
        <f t="shared" si="479"/>
        <v>0</v>
      </c>
      <c r="R2132" s="32">
        <f t="shared" si="479"/>
        <v>0</v>
      </c>
      <c r="S2132" s="32">
        <f t="shared" si="479"/>
        <v>0</v>
      </c>
      <c r="T2132" s="32">
        <f t="shared" si="479"/>
        <v>0</v>
      </c>
      <c r="U2132" s="32">
        <f t="shared" si="479"/>
        <v>0</v>
      </c>
      <c r="V2132" s="32">
        <f t="shared" si="479"/>
        <v>0</v>
      </c>
      <c r="W2132" s="32">
        <f t="shared" si="479"/>
        <v>0</v>
      </c>
      <c r="X2132" s="32">
        <f t="shared" si="479"/>
        <v>0</v>
      </c>
      <c r="Y2132" s="32">
        <f t="shared" si="479"/>
        <v>0</v>
      </c>
      <c r="Z2132" s="32">
        <f>SUM(M2132:Y2132)</f>
        <v>0</v>
      </c>
      <c r="AA2132" s="32">
        <f>D2132-Z2132</f>
        <v>0</v>
      </c>
      <c r="AB2132" s="38"/>
      <c r="AC2132" s="33"/>
    </row>
    <row r="2133" spans="1:29" s="34" customFormat="1" ht="24" customHeight="1" x14ac:dyDescent="0.2">
      <c r="A2133" s="37" t="s">
        <v>35</v>
      </c>
      <c r="B2133" s="32">
        <f t="shared" si="479"/>
        <v>57881343</v>
      </c>
      <c r="C2133" s="32">
        <f t="shared" si="479"/>
        <v>0</v>
      </c>
      <c r="D2133" s="32">
        <f t="shared" si="479"/>
        <v>57881343</v>
      </c>
      <c r="E2133" s="32">
        <f t="shared" si="479"/>
        <v>57881343</v>
      </c>
      <c r="F2133" s="32">
        <f t="shared" si="479"/>
        <v>0</v>
      </c>
      <c r="G2133" s="32">
        <f t="shared" si="479"/>
        <v>0</v>
      </c>
      <c r="H2133" s="32">
        <f t="shared" si="479"/>
        <v>0</v>
      </c>
      <c r="I2133" s="32">
        <f t="shared" si="479"/>
        <v>0</v>
      </c>
      <c r="J2133" s="32">
        <f t="shared" si="479"/>
        <v>0</v>
      </c>
      <c r="K2133" s="32">
        <f t="shared" si="479"/>
        <v>0</v>
      </c>
      <c r="L2133" s="32">
        <f t="shared" si="479"/>
        <v>0</v>
      </c>
      <c r="M2133" s="32">
        <f t="shared" si="479"/>
        <v>0</v>
      </c>
      <c r="N2133" s="32">
        <f t="shared" si="479"/>
        <v>0</v>
      </c>
      <c r="O2133" s="32">
        <f t="shared" si="479"/>
        <v>57881343</v>
      </c>
      <c r="P2133" s="32">
        <f t="shared" si="479"/>
        <v>0</v>
      </c>
      <c r="Q2133" s="32">
        <f t="shared" si="479"/>
        <v>0</v>
      </c>
      <c r="R2133" s="32">
        <f t="shared" si="479"/>
        <v>0</v>
      </c>
      <c r="S2133" s="32">
        <f t="shared" si="479"/>
        <v>0</v>
      </c>
      <c r="T2133" s="32">
        <f t="shared" si="479"/>
        <v>0</v>
      </c>
      <c r="U2133" s="32">
        <f t="shared" si="479"/>
        <v>0</v>
      </c>
      <c r="V2133" s="32">
        <f t="shared" si="479"/>
        <v>0</v>
      </c>
      <c r="W2133" s="32">
        <f t="shared" si="479"/>
        <v>0</v>
      </c>
      <c r="X2133" s="32">
        <f t="shared" si="479"/>
        <v>0</v>
      </c>
      <c r="Y2133" s="32">
        <f t="shared" si="479"/>
        <v>0</v>
      </c>
      <c r="Z2133" s="32">
        <f>SUM(M2133:Y2133)</f>
        <v>57881343</v>
      </c>
      <c r="AA2133" s="32">
        <f>D2133-Z2133</f>
        <v>0</v>
      </c>
      <c r="AB2133" s="38">
        <f>Z2133/D2133</f>
        <v>1</v>
      </c>
      <c r="AC2133" s="33"/>
    </row>
    <row r="2134" spans="1:29" s="34" customFormat="1" ht="24" customHeight="1" x14ac:dyDescent="0.2">
      <c r="A2134" s="37" t="s">
        <v>36</v>
      </c>
      <c r="B2134" s="32">
        <f t="shared" si="479"/>
        <v>0</v>
      </c>
      <c r="C2134" s="32">
        <f t="shared" si="479"/>
        <v>0</v>
      </c>
      <c r="D2134" s="32">
        <f t="shared" si="479"/>
        <v>0</v>
      </c>
      <c r="E2134" s="32">
        <f t="shared" si="479"/>
        <v>0</v>
      </c>
      <c r="F2134" s="32">
        <f t="shared" si="479"/>
        <v>0</v>
      </c>
      <c r="G2134" s="32">
        <f t="shared" si="479"/>
        <v>0</v>
      </c>
      <c r="H2134" s="32">
        <f t="shared" si="479"/>
        <v>0</v>
      </c>
      <c r="I2134" s="32">
        <f t="shared" si="479"/>
        <v>0</v>
      </c>
      <c r="J2134" s="32">
        <f t="shared" si="479"/>
        <v>0</v>
      </c>
      <c r="K2134" s="32">
        <f t="shared" si="479"/>
        <v>0</v>
      </c>
      <c r="L2134" s="32">
        <f t="shared" si="479"/>
        <v>0</v>
      </c>
      <c r="M2134" s="32">
        <f t="shared" si="479"/>
        <v>0</v>
      </c>
      <c r="N2134" s="32">
        <f t="shared" si="479"/>
        <v>0</v>
      </c>
      <c r="O2134" s="32">
        <f t="shared" si="479"/>
        <v>0</v>
      </c>
      <c r="P2134" s="32">
        <f t="shared" si="479"/>
        <v>0</v>
      </c>
      <c r="Q2134" s="32">
        <f t="shared" si="479"/>
        <v>0</v>
      </c>
      <c r="R2134" s="32">
        <f t="shared" si="479"/>
        <v>0</v>
      </c>
      <c r="S2134" s="32">
        <f t="shared" si="479"/>
        <v>0</v>
      </c>
      <c r="T2134" s="32">
        <f t="shared" si="479"/>
        <v>0</v>
      </c>
      <c r="U2134" s="32">
        <f t="shared" si="479"/>
        <v>0</v>
      </c>
      <c r="V2134" s="32">
        <f t="shared" si="479"/>
        <v>0</v>
      </c>
      <c r="W2134" s="32">
        <f t="shared" si="479"/>
        <v>0</v>
      </c>
      <c r="X2134" s="32">
        <f t="shared" si="479"/>
        <v>0</v>
      </c>
      <c r="Y2134" s="32">
        <f t="shared" si="479"/>
        <v>0</v>
      </c>
      <c r="Z2134" s="32">
        <f>SUM(M2134:Y2134)</f>
        <v>0</v>
      </c>
      <c r="AA2134" s="32">
        <f>D2134-Z2134</f>
        <v>0</v>
      </c>
      <c r="AB2134" s="38"/>
      <c r="AC2134" s="33"/>
    </row>
    <row r="2135" spans="1:29" s="34" customFormat="1" ht="24" customHeight="1" x14ac:dyDescent="0.2">
      <c r="A2135" s="37" t="s">
        <v>37</v>
      </c>
      <c r="B2135" s="32">
        <f t="shared" si="479"/>
        <v>0</v>
      </c>
      <c r="C2135" s="32">
        <f t="shared" si="479"/>
        <v>0</v>
      </c>
      <c r="D2135" s="32">
        <f t="shared" si="479"/>
        <v>0</v>
      </c>
      <c r="E2135" s="32">
        <f t="shared" si="479"/>
        <v>0</v>
      </c>
      <c r="F2135" s="32">
        <f t="shared" si="479"/>
        <v>0</v>
      </c>
      <c r="G2135" s="32">
        <f t="shared" si="479"/>
        <v>0</v>
      </c>
      <c r="H2135" s="32">
        <f t="shared" si="479"/>
        <v>0</v>
      </c>
      <c r="I2135" s="32">
        <f t="shared" si="479"/>
        <v>0</v>
      </c>
      <c r="J2135" s="32">
        <f t="shared" si="479"/>
        <v>0</v>
      </c>
      <c r="K2135" s="32">
        <f t="shared" si="479"/>
        <v>0</v>
      </c>
      <c r="L2135" s="32">
        <f t="shared" si="479"/>
        <v>0</v>
      </c>
      <c r="M2135" s="32">
        <f t="shared" si="479"/>
        <v>0</v>
      </c>
      <c r="N2135" s="32">
        <f t="shared" si="479"/>
        <v>0</v>
      </c>
      <c r="O2135" s="32">
        <f t="shared" si="479"/>
        <v>0</v>
      </c>
      <c r="P2135" s="32">
        <f t="shared" si="479"/>
        <v>0</v>
      </c>
      <c r="Q2135" s="32">
        <f t="shared" si="479"/>
        <v>0</v>
      </c>
      <c r="R2135" s="32">
        <f t="shared" si="479"/>
        <v>0</v>
      </c>
      <c r="S2135" s="32">
        <f t="shared" si="479"/>
        <v>0</v>
      </c>
      <c r="T2135" s="32">
        <f t="shared" si="479"/>
        <v>0</v>
      </c>
      <c r="U2135" s="32">
        <f t="shared" si="479"/>
        <v>0</v>
      </c>
      <c r="V2135" s="32">
        <f t="shared" si="479"/>
        <v>0</v>
      </c>
      <c r="W2135" s="32">
        <f t="shared" si="479"/>
        <v>0</v>
      </c>
      <c r="X2135" s="32">
        <f t="shared" si="479"/>
        <v>0</v>
      </c>
      <c r="Y2135" s="32">
        <f t="shared" si="479"/>
        <v>0</v>
      </c>
      <c r="Z2135" s="32">
        <f>SUM(M2135:Y2135)</f>
        <v>0</v>
      </c>
      <c r="AA2135" s="32">
        <f>D2135-Z2135</f>
        <v>0</v>
      </c>
      <c r="AB2135" s="38"/>
      <c r="AC2135" s="33"/>
    </row>
    <row r="2136" spans="1:29" s="34" customFormat="1" ht="21.6" hidden="1" customHeight="1" x14ac:dyDescent="0.25">
      <c r="A2136" s="39" t="s">
        <v>38</v>
      </c>
      <c r="B2136" s="40">
        <f t="shared" ref="B2136:AA2136" si="480">SUM(B2132:B2135)</f>
        <v>57881343</v>
      </c>
      <c r="C2136" s="40">
        <f t="shared" si="480"/>
        <v>0</v>
      </c>
      <c r="D2136" s="40">
        <f t="shared" si="480"/>
        <v>57881343</v>
      </c>
      <c r="E2136" s="40">
        <f t="shared" si="480"/>
        <v>57881343</v>
      </c>
      <c r="F2136" s="40">
        <f t="shared" si="480"/>
        <v>0</v>
      </c>
      <c r="G2136" s="40">
        <f t="shared" si="480"/>
        <v>0</v>
      </c>
      <c r="H2136" s="40">
        <f t="shared" si="480"/>
        <v>0</v>
      </c>
      <c r="I2136" s="40">
        <f t="shared" si="480"/>
        <v>0</v>
      </c>
      <c r="J2136" s="40">
        <f t="shared" si="480"/>
        <v>0</v>
      </c>
      <c r="K2136" s="40">
        <f t="shared" si="480"/>
        <v>0</v>
      </c>
      <c r="L2136" s="40">
        <f t="shared" si="480"/>
        <v>0</v>
      </c>
      <c r="M2136" s="40">
        <f t="shared" si="480"/>
        <v>0</v>
      </c>
      <c r="N2136" s="40">
        <f t="shared" si="480"/>
        <v>0</v>
      </c>
      <c r="O2136" s="40">
        <f t="shared" si="480"/>
        <v>57881343</v>
      </c>
      <c r="P2136" s="40">
        <f t="shared" si="480"/>
        <v>0</v>
      </c>
      <c r="Q2136" s="40">
        <f t="shared" si="480"/>
        <v>0</v>
      </c>
      <c r="R2136" s="40">
        <f t="shared" si="480"/>
        <v>0</v>
      </c>
      <c r="S2136" s="40">
        <f t="shared" si="480"/>
        <v>0</v>
      </c>
      <c r="T2136" s="40">
        <f t="shared" si="480"/>
        <v>0</v>
      </c>
      <c r="U2136" s="40">
        <f t="shared" si="480"/>
        <v>0</v>
      </c>
      <c r="V2136" s="40">
        <f t="shared" si="480"/>
        <v>0</v>
      </c>
      <c r="W2136" s="40">
        <f t="shared" si="480"/>
        <v>0</v>
      </c>
      <c r="X2136" s="40">
        <f t="shared" si="480"/>
        <v>0</v>
      </c>
      <c r="Y2136" s="40">
        <f t="shared" si="480"/>
        <v>0</v>
      </c>
      <c r="Z2136" s="40">
        <f t="shared" si="480"/>
        <v>57881343</v>
      </c>
      <c r="AA2136" s="40">
        <f t="shared" si="480"/>
        <v>0</v>
      </c>
      <c r="AB2136" s="41">
        <f>Z2136/D2136</f>
        <v>1</v>
      </c>
      <c r="AC2136" s="33"/>
    </row>
    <row r="2137" spans="1:29" s="34" customFormat="1" ht="23.45" hidden="1" customHeight="1" x14ac:dyDescent="0.25">
      <c r="A2137" s="42" t="s">
        <v>39</v>
      </c>
      <c r="B2137" s="32">
        <f t="shared" ref="B2137:Y2137" si="481">B2127+B2097</f>
        <v>1669500</v>
      </c>
      <c r="C2137" s="32">
        <f t="shared" si="481"/>
        <v>0</v>
      </c>
      <c r="D2137" s="32">
        <f t="shared" si="481"/>
        <v>1669500</v>
      </c>
      <c r="E2137" s="32">
        <f t="shared" si="481"/>
        <v>0</v>
      </c>
      <c r="F2137" s="32">
        <f t="shared" si="481"/>
        <v>126903.26</v>
      </c>
      <c r="G2137" s="32">
        <f t="shared" si="481"/>
        <v>0</v>
      </c>
      <c r="H2137" s="32">
        <f t="shared" si="481"/>
        <v>0</v>
      </c>
      <c r="I2137" s="32">
        <f t="shared" si="481"/>
        <v>0</v>
      </c>
      <c r="J2137" s="32">
        <f t="shared" si="481"/>
        <v>0</v>
      </c>
      <c r="K2137" s="32">
        <f t="shared" si="481"/>
        <v>0</v>
      </c>
      <c r="L2137" s="32">
        <f t="shared" si="481"/>
        <v>0</v>
      </c>
      <c r="M2137" s="32">
        <f t="shared" si="481"/>
        <v>0</v>
      </c>
      <c r="N2137" s="32">
        <f t="shared" si="481"/>
        <v>0</v>
      </c>
      <c r="O2137" s="32">
        <f t="shared" si="481"/>
        <v>0</v>
      </c>
      <c r="P2137" s="32">
        <f t="shared" si="481"/>
        <v>0</v>
      </c>
      <c r="Q2137" s="32">
        <f t="shared" si="481"/>
        <v>157571.62</v>
      </c>
      <c r="R2137" s="32">
        <f t="shared" si="481"/>
        <v>-30940.930000000004</v>
      </c>
      <c r="S2137" s="32">
        <f t="shared" si="481"/>
        <v>272.57</v>
      </c>
      <c r="T2137" s="32">
        <f t="shared" si="481"/>
        <v>0</v>
      </c>
      <c r="U2137" s="32">
        <f t="shared" si="481"/>
        <v>0</v>
      </c>
      <c r="V2137" s="32">
        <f t="shared" si="481"/>
        <v>0</v>
      </c>
      <c r="W2137" s="32">
        <f t="shared" si="481"/>
        <v>0</v>
      </c>
      <c r="X2137" s="32">
        <f t="shared" si="481"/>
        <v>0</v>
      </c>
      <c r="Y2137" s="32">
        <f t="shared" si="481"/>
        <v>0</v>
      </c>
      <c r="Z2137" s="32">
        <f>SUM(M2137:Y2137)</f>
        <v>126903.26</v>
      </c>
      <c r="AA2137" s="32">
        <f>D2137-Z2137</f>
        <v>1542596.74</v>
      </c>
      <c r="AB2137" s="56">
        <f>Z2137/D2137</f>
        <v>7.6012734351602274E-2</v>
      </c>
      <c r="AC2137" s="33"/>
    </row>
    <row r="2138" spans="1:29" s="34" customFormat="1" ht="27.4" customHeight="1" x14ac:dyDescent="0.25">
      <c r="A2138" s="39" t="s">
        <v>40</v>
      </c>
      <c r="B2138" s="40">
        <f t="shared" ref="B2138:AA2138" si="482">B2137+B2136</f>
        <v>59550843</v>
      </c>
      <c r="C2138" s="40">
        <f t="shared" si="482"/>
        <v>0</v>
      </c>
      <c r="D2138" s="40">
        <f t="shared" si="482"/>
        <v>59550843</v>
      </c>
      <c r="E2138" s="40">
        <f t="shared" si="482"/>
        <v>57881343</v>
      </c>
      <c r="F2138" s="40">
        <f t="shared" si="482"/>
        <v>126903.26</v>
      </c>
      <c r="G2138" s="40">
        <f t="shared" si="482"/>
        <v>0</v>
      </c>
      <c r="H2138" s="40">
        <f t="shared" si="482"/>
        <v>0</v>
      </c>
      <c r="I2138" s="40">
        <f t="shared" si="482"/>
        <v>0</v>
      </c>
      <c r="J2138" s="40">
        <f t="shared" si="482"/>
        <v>0</v>
      </c>
      <c r="K2138" s="40">
        <f t="shared" si="482"/>
        <v>0</v>
      </c>
      <c r="L2138" s="40">
        <f t="shared" si="482"/>
        <v>0</v>
      </c>
      <c r="M2138" s="40">
        <f t="shared" si="482"/>
        <v>0</v>
      </c>
      <c r="N2138" s="40">
        <f t="shared" si="482"/>
        <v>0</v>
      </c>
      <c r="O2138" s="40">
        <f t="shared" si="482"/>
        <v>57881343</v>
      </c>
      <c r="P2138" s="40">
        <f t="shared" si="482"/>
        <v>0</v>
      </c>
      <c r="Q2138" s="40">
        <f t="shared" si="482"/>
        <v>157571.62</v>
      </c>
      <c r="R2138" s="40">
        <f t="shared" si="482"/>
        <v>-30940.930000000004</v>
      </c>
      <c r="S2138" s="40">
        <f t="shared" si="482"/>
        <v>272.57</v>
      </c>
      <c r="T2138" s="40">
        <f t="shared" si="482"/>
        <v>0</v>
      </c>
      <c r="U2138" s="40">
        <f t="shared" si="482"/>
        <v>0</v>
      </c>
      <c r="V2138" s="40">
        <f t="shared" si="482"/>
        <v>0</v>
      </c>
      <c r="W2138" s="40">
        <f t="shared" si="482"/>
        <v>0</v>
      </c>
      <c r="X2138" s="40">
        <f t="shared" si="482"/>
        <v>0</v>
      </c>
      <c r="Y2138" s="40">
        <f t="shared" si="482"/>
        <v>0</v>
      </c>
      <c r="Z2138" s="40">
        <f t="shared" si="482"/>
        <v>58008246.259999998</v>
      </c>
      <c r="AA2138" s="40">
        <f t="shared" si="482"/>
        <v>1542596.74</v>
      </c>
      <c r="AB2138" s="41">
        <f>Z2138/D2138</f>
        <v>0.97409613932753225</v>
      </c>
      <c r="AC2138" s="43"/>
    </row>
    <row r="2139" spans="1:29" s="34" customFormat="1" ht="15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5" customHeight="1" x14ac:dyDescent="0.25">
      <c r="A2140" s="35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20.45" customHeight="1" x14ac:dyDescent="0.25">
      <c r="A2141" s="68" t="s">
        <v>121</v>
      </c>
      <c r="B2141" s="70"/>
      <c r="C2141" s="70"/>
      <c r="D2141" s="70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5" customHeight="1" x14ac:dyDescent="0.25">
      <c r="A2142" s="68"/>
      <c r="B2142" s="70"/>
      <c r="C2142" s="70"/>
      <c r="D2142" s="70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3"/>
    </row>
    <row r="2143" spans="1:29" s="34" customFormat="1" ht="15" customHeight="1" x14ac:dyDescent="0.2">
      <c r="A2143" s="55"/>
      <c r="B2143" s="70"/>
      <c r="C2143" s="70"/>
      <c r="D2143" s="70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3"/>
    </row>
    <row r="2144" spans="1:29" s="34" customFormat="1" ht="15" customHeight="1" x14ac:dyDescent="0.25">
      <c r="A2144" s="47" t="s">
        <v>122</v>
      </c>
      <c r="B2144" s="64"/>
      <c r="C2144" s="64"/>
      <c r="D2144" s="64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3"/>
    </row>
    <row r="2145" spans="1:29" s="34" customFormat="1" ht="18" customHeight="1" x14ac:dyDescent="0.2">
      <c r="A2145" s="37" t="s">
        <v>34</v>
      </c>
      <c r="B2145" s="32">
        <f t="shared" ref="B2145:Y2148" si="483">B2155+B2165+B2175+B2185+B2195+B2205+B2215+B2225+B2235+B2245</f>
        <v>65557000</v>
      </c>
      <c r="C2145" s="32">
        <f t="shared" si="483"/>
        <v>0</v>
      </c>
      <c r="D2145" s="32">
        <f t="shared" si="483"/>
        <v>65557000</v>
      </c>
      <c r="E2145" s="32">
        <f t="shared" si="483"/>
        <v>138659.81</v>
      </c>
      <c r="F2145" s="32">
        <f t="shared" si="483"/>
        <v>1653865.48</v>
      </c>
      <c r="G2145" s="32">
        <f t="shared" si="483"/>
        <v>0</v>
      </c>
      <c r="H2145" s="32">
        <f t="shared" si="483"/>
        <v>0</v>
      </c>
      <c r="I2145" s="32">
        <f t="shared" si="483"/>
        <v>0</v>
      </c>
      <c r="J2145" s="32">
        <f t="shared" si="483"/>
        <v>0</v>
      </c>
      <c r="K2145" s="32">
        <f t="shared" si="483"/>
        <v>0</v>
      </c>
      <c r="L2145" s="32">
        <f t="shared" si="483"/>
        <v>0</v>
      </c>
      <c r="M2145" s="32">
        <f t="shared" si="483"/>
        <v>0</v>
      </c>
      <c r="N2145" s="32">
        <f t="shared" si="483"/>
        <v>0</v>
      </c>
      <c r="O2145" s="32">
        <f t="shared" si="483"/>
        <v>0</v>
      </c>
      <c r="P2145" s="32">
        <f t="shared" si="483"/>
        <v>138659.81</v>
      </c>
      <c r="Q2145" s="32">
        <f t="shared" si="483"/>
        <v>221736.53999999998</v>
      </c>
      <c r="R2145" s="32">
        <f t="shared" si="483"/>
        <v>1388996.99</v>
      </c>
      <c r="S2145" s="32">
        <f t="shared" si="483"/>
        <v>43131.95</v>
      </c>
      <c r="T2145" s="32">
        <f t="shared" si="483"/>
        <v>0</v>
      </c>
      <c r="U2145" s="32">
        <f t="shared" si="483"/>
        <v>0</v>
      </c>
      <c r="V2145" s="32">
        <f t="shared" si="483"/>
        <v>0</v>
      </c>
      <c r="W2145" s="32">
        <f t="shared" si="483"/>
        <v>0</v>
      </c>
      <c r="X2145" s="32">
        <f t="shared" si="483"/>
        <v>0</v>
      </c>
      <c r="Y2145" s="32">
        <f t="shared" si="483"/>
        <v>0</v>
      </c>
      <c r="Z2145" s="32">
        <f>SUM(M2145:Y2145)</f>
        <v>1792525.2899999998</v>
      </c>
      <c r="AA2145" s="32">
        <f>D2145-Z2145</f>
        <v>63764474.710000001</v>
      </c>
      <c r="AB2145" s="38">
        <f>Z2145/D2145</f>
        <v>2.734300364568238E-2</v>
      </c>
      <c r="AC2145" s="33"/>
    </row>
    <row r="2146" spans="1:29" s="34" customFormat="1" ht="18" customHeight="1" x14ac:dyDescent="0.2">
      <c r="A2146" s="37" t="s">
        <v>35</v>
      </c>
      <c r="B2146" s="32">
        <f t="shared" si="483"/>
        <v>0</v>
      </c>
      <c r="C2146" s="32">
        <f t="shared" si="483"/>
        <v>0</v>
      </c>
      <c r="D2146" s="32">
        <f t="shared" si="483"/>
        <v>0</v>
      </c>
      <c r="E2146" s="32">
        <f t="shared" si="483"/>
        <v>0</v>
      </c>
      <c r="F2146" s="32">
        <f t="shared" si="483"/>
        <v>0</v>
      </c>
      <c r="G2146" s="32">
        <f t="shared" si="483"/>
        <v>0</v>
      </c>
      <c r="H2146" s="32">
        <f t="shared" si="483"/>
        <v>0</v>
      </c>
      <c r="I2146" s="32">
        <f t="shared" si="483"/>
        <v>0</v>
      </c>
      <c r="J2146" s="32">
        <f t="shared" si="483"/>
        <v>0</v>
      </c>
      <c r="K2146" s="32">
        <f t="shared" si="483"/>
        <v>0</v>
      </c>
      <c r="L2146" s="32">
        <f t="shared" si="483"/>
        <v>0</v>
      </c>
      <c r="M2146" s="32">
        <f t="shared" si="483"/>
        <v>0</v>
      </c>
      <c r="N2146" s="32">
        <f t="shared" si="483"/>
        <v>0</v>
      </c>
      <c r="O2146" s="32">
        <f t="shared" si="483"/>
        <v>0</v>
      </c>
      <c r="P2146" s="32">
        <f t="shared" si="483"/>
        <v>0</v>
      </c>
      <c r="Q2146" s="32">
        <f t="shared" si="483"/>
        <v>0</v>
      </c>
      <c r="R2146" s="32">
        <f t="shared" si="483"/>
        <v>0</v>
      </c>
      <c r="S2146" s="32">
        <f t="shared" si="483"/>
        <v>0</v>
      </c>
      <c r="T2146" s="32">
        <f t="shared" si="483"/>
        <v>0</v>
      </c>
      <c r="U2146" s="32">
        <f t="shared" si="483"/>
        <v>0</v>
      </c>
      <c r="V2146" s="32">
        <f t="shared" si="483"/>
        <v>0</v>
      </c>
      <c r="W2146" s="32">
        <f t="shared" si="483"/>
        <v>0</v>
      </c>
      <c r="X2146" s="32">
        <f t="shared" si="483"/>
        <v>0</v>
      </c>
      <c r="Y2146" s="32">
        <f t="shared" si="483"/>
        <v>0</v>
      </c>
      <c r="Z2146" s="32">
        <f>SUM(M2146:Y2146)</f>
        <v>0</v>
      </c>
      <c r="AA2146" s="32">
        <f>D2146-Z2146</f>
        <v>0</v>
      </c>
      <c r="AB2146" s="38"/>
      <c r="AC2146" s="33"/>
    </row>
    <row r="2147" spans="1:29" s="34" customFormat="1" ht="18" customHeight="1" x14ac:dyDescent="0.2">
      <c r="A2147" s="37" t="s">
        <v>36</v>
      </c>
      <c r="B2147" s="32">
        <f t="shared" si="483"/>
        <v>0</v>
      </c>
      <c r="C2147" s="32">
        <f t="shared" si="483"/>
        <v>0</v>
      </c>
      <c r="D2147" s="32">
        <f t="shared" si="483"/>
        <v>0</v>
      </c>
      <c r="E2147" s="32">
        <f t="shared" si="483"/>
        <v>0</v>
      </c>
      <c r="F2147" s="32">
        <f t="shared" si="483"/>
        <v>0</v>
      </c>
      <c r="G2147" s="32">
        <f t="shared" si="483"/>
        <v>0</v>
      </c>
      <c r="H2147" s="32">
        <f t="shared" si="483"/>
        <v>0</v>
      </c>
      <c r="I2147" s="32">
        <f t="shared" si="483"/>
        <v>0</v>
      </c>
      <c r="J2147" s="32">
        <f t="shared" si="483"/>
        <v>0</v>
      </c>
      <c r="K2147" s="32">
        <f t="shared" si="483"/>
        <v>0</v>
      </c>
      <c r="L2147" s="32">
        <f t="shared" si="483"/>
        <v>0</v>
      </c>
      <c r="M2147" s="32">
        <f t="shared" si="483"/>
        <v>0</v>
      </c>
      <c r="N2147" s="32">
        <f t="shared" si="483"/>
        <v>0</v>
      </c>
      <c r="O2147" s="32">
        <f t="shared" si="483"/>
        <v>0</v>
      </c>
      <c r="P2147" s="32">
        <f t="shared" si="483"/>
        <v>0</v>
      </c>
      <c r="Q2147" s="32">
        <f t="shared" si="483"/>
        <v>0</v>
      </c>
      <c r="R2147" s="32">
        <f t="shared" si="483"/>
        <v>0</v>
      </c>
      <c r="S2147" s="32">
        <f t="shared" si="483"/>
        <v>0</v>
      </c>
      <c r="T2147" s="32">
        <f t="shared" si="483"/>
        <v>0</v>
      </c>
      <c r="U2147" s="32">
        <f t="shared" si="483"/>
        <v>0</v>
      </c>
      <c r="V2147" s="32">
        <f t="shared" si="483"/>
        <v>0</v>
      </c>
      <c r="W2147" s="32">
        <f t="shared" si="483"/>
        <v>0</v>
      </c>
      <c r="X2147" s="32">
        <f t="shared" si="483"/>
        <v>0</v>
      </c>
      <c r="Y2147" s="32">
        <f t="shared" si="483"/>
        <v>0</v>
      </c>
      <c r="Z2147" s="32">
        <f>SUM(M2147:Y2147)</f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">
      <c r="A2148" s="37" t="s">
        <v>37</v>
      </c>
      <c r="B2148" s="32">
        <f t="shared" si="483"/>
        <v>0</v>
      </c>
      <c r="C2148" s="32">
        <f t="shared" si="483"/>
        <v>0</v>
      </c>
      <c r="D2148" s="32">
        <f t="shared" si="483"/>
        <v>0</v>
      </c>
      <c r="E2148" s="32">
        <f t="shared" si="483"/>
        <v>0</v>
      </c>
      <c r="F2148" s="32">
        <f t="shared" si="483"/>
        <v>0</v>
      </c>
      <c r="G2148" s="32">
        <f t="shared" si="483"/>
        <v>0</v>
      </c>
      <c r="H2148" s="32">
        <f t="shared" si="483"/>
        <v>0</v>
      </c>
      <c r="I2148" s="32">
        <f t="shared" si="483"/>
        <v>0</v>
      </c>
      <c r="J2148" s="32">
        <f t="shared" si="483"/>
        <v>0</v>
      </c>
      <c r="K2148" s="32">
        <f t="shared" si="483"/>
        <v>0</v>
      </c>
      <c r="L2148" s="32">
        <f t="shared" si="483"/>
        <v>0</v>
      </c>
      <c r="M2148" s="32">
        <f t="shared" si="483"/>
        <v>0</v>
      </c>
      <c r="N2148" s="32">
        <f t="shared" si="483"/>
        <v>0</v>
      </c>
      <c r="O2148" s="32">
        <f t="shared" si="483"/>
        <v>0</v>
      </c>
      <c r="P2148" s="32">
        <f t="shared" si="483"/>
        <v>0</v>
      </c>
      <c r="Q2148" s="32">
        <f t="shared" si="483"/>
        <v>0</v>
      </c>
      <c r="R2148" s="32">
        <f t="shared" si="483"/>
        <v>0</v>
      </c>
      <c r="S2148" s="32">
        <f t="shared" si="483"/>
        <v>0</v>
      </c>
      <c r="T2148" s="32">
        <f t="shared" si="483"/>
        <v>0</v>
      </c>
      <c r="U2148" s="32">
        <f t="shared" si="483"/>
        <v>0</v>
      </c>
      <c r="V2148" s="32">
        <f t="shared" si="483"/>
        <v>0</v>
      </c>
      <c r="W2148" s="32">
        <f t="shared" si="483"/>
        <v>0</v>
      </c>
      <c r="X2148" s="32">
        <f t="shared" si="483"/>
        <v>0</v>
      </c>
      <c r="Y2148" s="32">
        <f t="shared" si="483"/>
        <v>0</v>
      </c>
      <c r="Z2148" s="32">
        <f>SUM(M2148:Y2148)</f>
        <v>0</v>
      </c>
      <c r="AA2148" s="32">
        <f>D2148-Z2148</f>
        <v>0</v>
      </c>
      <c r="AB2148" s="38"/>
      <c r="AC2148" s="33"/>
    </row>
    <row r="2149" spans="1:29" s="34" customFormat="1" ht="18" hidden="1" customHeight="1" x14ac:dyDescent="0.25">
      <c r="A2149" s="39" t="s">
        <v>38</v>
      </c>
      <c r="B2149" s="40">
        <f t="shared" ref="B2149:AA2149" si="484">SUM(B2145:B2148)</f>
        <v>65557000</v>
      </c>
      <c r="C2149" s="40">
        <f t="shared" si="484"/>
        <v>0</v>
      </c>
      <c r="D2149" s="40">
        <f t="shared" si="484"/>
        <v>65557000</v>
      </c>
      <c r="E2149" s="40">
        <f t="shared" si="484"/>
        <v>138659.81</v>
      </c>
      <c r="F2149" s="40">
        <f t="shared" si="484"/>
        <v>1653865.48</v>
      </c>
      <c r="G2149" s="40">
        <f t="shared" si="484"/>
        <v>0</v>
      </c>
      <c r="H2149" s="40">
        <f t="shared" si="484"/>
        <v>0</v>
      </c>
      <c r="I2149" s="40">
        <f t="shared" si="484"/>
        <v>0</v>
      </c>
      <c r="J2149" s="40">
        <f t="shared" si="484"/>
        <v>0</v>
      </c>
      <c r="K2149" s="40">
        <f t="shared" si="484"/>
        <v>0</v>
      </c>
      <c r="L2149" s="40">
        <f t="shared" si="484"/>
        <v>0</v>
      </c>
      <c r="M2149" s="40">
        <f t="shared" si="484"/>
        <v>0</v>
      </c>
      <c r="N2149" s="40">
        <f t="shared" si="484"/>
        <v>0</v>
      </c>
      <c r="O2149" s="40">
        <f t="shared" si="484"/>
        <v>0</v>
      </c>
      <c r="P2149" s="40">
        <f t="shared" si="484"/>
        <v>138659.81</v>
      </c>
      <c r="Q2149" s="40">
        <f t="shared" si="484"/>
        <v>221736.53999999998</v>
      </c>
      <c r="R2149" s="40">
        <f t="shared" si="484"/>
        <v>1388996.99</v>
      </c>
      <c r="S2149" s="40">
        <f t="shared" si="484"/>
        <v>43131.95</v>
      </c>
      <c r="T2149" s="40">
        <f t="shared" si="484"/>
        <v>0</v>
      </c>
      <c r="U2149" s="40">
        <f t="shared" si="484"/>
        <v>0</v>
      </c>
      <c r="V2149" s="40">
        <f t="shared" si="484"/>
        <v>0</v>
      </c>
      <c r="W2149" s="40">
        <f t="shared" si="484"/>
        <v>0</v>
      </c>
      <c r="X2149" s="40">
        <f t="shared" si="484"/>
        <v>0</v>
      </c>
      <c r="Y2149" s="40">
        <f t="shared" si="484"/>
        <v>0</v>
      </c>
      <c r="Z2149" s="40">
        <f t="shared" si="484"/>
        <v>1792525.2899999998</v>
      </c>
      <c r="AA2149" s="40">
        <f t="shared" si="484"/>
        <v>63764474.710000001</v>
      </c>
      <c r="AB2149" s="41">
        <f>Z2149/D2149</f>
        <v>2.734300364568238E-2</v>
      </c>
      <c r="AC2149" s="33"/>
    </row>
    <row r="2150" spans="1:29" s="34" customFormat="1" ht="18" hidden="1" customHeight="1" x14ac:dyDescent="0.25">
      <c r="A2150" s="42" t="s">
        <v>39</v>
      </c>
      <c r="B2150" s="32">
        <f t="shared" ref="B2150:Y2150" si="485">B2160+B2170+B2180+B2190+B2200+B2210+B2220+B2230+B2240+B2250</f>
        <v>0</v>
      </c>
      <c r="C2150" s="32">
        <f t="shared" si="485"/>
        <v>0</v>
      </c>
      <c r="D2150" s="32">
        <f t="shared" si="485"/>
        <v>0</v>
      </c>
      <c r="E2150" s="32">
        <f t="shared" si="485"/>
        <v>0</v>
      </c>
      <c r="F2150" s="32">
        <f t="shared" si="485"/>
        <v>0</v>
      </c>
      <c r="G2150" s="32">
        <f t="shared" si="485"/>
        <v>0</v>
      </c>
      <c r="H2150" s="32">
        <f t="shared" si="485"/>
        <v>0</v>
      </c>
      <c r="I2150" s="32">
        <f t="shared" si="485"/>
        <v>0</v>
      </c>
      <c r="J2150" s="32">
        <f t="shared" si="485"/>
        <v>0</v>
      </c>
      <c r="K2150" s="32">
        <f t="shared" si="485"/>
        <v>0</v>
      </c>
      <c r="L2150" s="32">
        <f t="shared" si="485"/>
        <v>0</v>
      </c>
      <c r="M2150" s="32">
        <f t="shared" si="485"/>
        <v>0</v>
      </c>
      <c r="N2150" s="32">
        <f t="shared" si="485"/>
        <v>0</v>
      </c>
      <c r="O2150" s="32">
        <f t="shared" si="485"/>
        <v>0</v>
      </c>
      <c r="P2150" s="32">
        <f t="shared" si="485"/>
        <v>0</v>
      </c>
      <c r="Q2150" s="32">
        <f t="shared" si="485"/>
        <v>0</v>
      </c>
      <c r="R2150" s="32">
        <f t="shared" si="485"/>
        <v>0</v>
      </c>
      <c r="S2150" s="32">
        <f t="shared" si="485"/>
        <v>0</v>
      </c>
      <c r="T2150" s="32">
        <f t="shared" si="485"/>
        <v>0</v>
      </c>
      <c r="U2150" s="32">
        <f t="shared" si="485"/>
        <v>0</v>
      </c>
      <c r="V2150" s="32">
        <f t="shared" si="485"/>
        <v>0</v>
      </c>
      <c r="W2150" s="32">
        <f t="shared" si="485"/>
        <v>0</v>
      </c>
      <c r="X2150" s="32">
        <f t="shared" si="485"/>
        <v>0</v>
      </c>
      <c r="Y2150" s="32">
        <f t="shared" si="485"/>
        <v>0</v>
      </c>
      <c r="Z2150" s="32">
        <f>SUM(M2150:Y2150)</f>
        <v>0</v>
      </c>
      <c r="AA2150" s="32">
        <f>D2150-Z2150</f>
        <v>0</v>
      </c>
      <c r="AB2150" s="38"/>
      <c r="AC2150" s="33"/>
    </row>
    <row r="2151" spans="1:29" s="34" customFormat="1" ht="26.45" customHeight="1" x14ac:dyDescent="0.25">
      <c r="A2151" s="39" t="s">
        <v>40</v>
      </c>
      <c r="B2151" s="40">
        <f t="shared" ref="B2151:AA2151" si="486">B2150+B2149</f>
        <v>65557000</v>
      </c>
      <c r="C2151" s="40">
        <f t="shared" si="486"/>
        <v>0</v>
      </c>
      <c r="D2151" s="40">
        <f t="shared" si="486"/>
        <v>65557000</v>
      </c>
      <c r="E2151" s="40">
        <f t="shared" si="486"/>
        <v>138659.81</v>
      </c>
      <c r="F2151" s="40">
        <f t="shared" si="486"/>
        <v>1653865.48</v>
      </c>
      <c r="G2151" s="40">
        <f t="shared" si="486"/>
        <v>0</v>
      </c>
      <c r="H2151" s="40">
        <f t="shared" si="486"/>
        <v>0</v>
      </c>
      <c r="I2151" s="40">
        <f t="shared" si="486"/>
        <v>0</v>
      </c>
      <c r="J2151" s="40">
        <f t="shared" si="486"/>
        <v>0</v>
      </c>
      <c r="K2151" s="40">
        <f t="shared" si="486"/>
        <v>0</v>
      </c>
      <c r="L2151" s="40">
        <f t="shared" si="486"/>
        <v>0</v>
      </c>
      <c r="M2151" s="40">
        <f t="shared" si="486"/>
        <v>0</v>
      </c>
      <c r="N2151" s="40">
        <f t="shared" si="486"/>
        <v>0</v>
      </c>
      <c r="O2151" s="40">
        <f t="shared" si="486"/>
        <v>0</v>
      </c>
      <c r="P2151" s="40">
        <f t="shared" si="486"/>
        <v>138659.81</v>
      </c>
      <c r="Q2151" s="40">
        <f t="shared" si="486"/>
        <v>221736.53999999998</v>
      </c>
      <c r="R2151" s="40">
        <f t="shared" si="486"/>
        <v>1388996.99</v>
      </c>
      <c r="S2151" s="40">
        <f t="shared" si="486"/>
        <v>43131.95</v>
      </c>
      <c r="T2151" s="40">
        <f t="shared" si="486"/>
        <v>0</v>
      </c>
      <c r="U2151" s="40">
        <f t="shared" si="486"/>
        <v>0</v>
      </c>
      <c r="V2151" s="40">
        <f t="shared" si="486"/>
        <v>0</v>
      </c>
      <c r="W2151" s="40">
        <f t="shared" si="486"/>
        <v>0</v>
      </c>
      <c r="X2151" s="40">
        <f t="shared" si="486"/>
        <v>0</v>
      </c>
      <c r="Y2151" s="40">
        <f t="shared" si="486"/>
        <v>0</v>
      </c>
      <c r="Z2151" s="40">
        <f t="shared" si="486"/>
        <v>1792525.2899999998</v>
      </c>
      <c r="AA2151" s="40">
        <f t="shared" si="486"/>
        <v>63764474.710000001</v>
      </c>
      <c r="AB2151" s="41">
        <f>Z2151/D2151</f>
        <v>2.734300364568238E-2</v>
      </c>
      <c r="AC2151" s="43"/>
    </row>
    <row r="2152" spans="1:29" s="34" customFormat="1" ht="15" customHeight="1" x14ac:dyDescent="0.25">
      <c r="A2152" s="35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3"/>
    </row>
    <row r="2153" spans="1:29" s="34" customFormat="1" ht="15" customHeight="1" x14ac:dyDescent="0.25">
      <c r="A2153" s="35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3"/>
    </row>
    <row r="2154" spans="1:29" s="34" customFormat="1" ht="15" hidden="1" customHeight="1" x14ac:dyDescent="0.25">
      <c r="A2154" s="71" t="s">
        <v>123</v>
      </c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3"/>
    </row>
    <row r="2155" spans="1:29" s="34" customFormat="1" ht="18" hidden="1" customHeight="1" x14ac:dyDescent="0.2">
      <c r="A2155" s="37" t="s">
        <v>34</v>
      </c>
      <c r="B2155" s="32">
        <f>[1]consoCURRENT!E43985</f>
        <v>0</v>
      </c>
      <c r="C2155" s="32">
        <f>[1]consoCURRENT!F43985</f>
        <v>0</v>
      </c>
      <c r="D2155" s="32">
        <f>[1]consoCURRENT!G43985</f>
        <v>0</v>
      </c>
      <c r="E2155" s="32">
        <f>[1]consoCURRENT!H43985</f>
        <v>0</v>
      </c>
      <c r="F2155" s="32">
        <f>[1]consoCURRENT!I43985</f>
        <v>0</v>
      </c>
      <c r="G2155" s="32">
        <f>[1]consoCURRENT!J43985</f>
        <v>0</v>
      </c>
      <c r="H2155" s="32">
        <f>[1]consoCURRENT!K43985</f>
        <v>0</v>
      </c>
      <c r="I2155" s="32">
        <f>[1]consoCURRENT!L43985</f>
        <v>0</v>
      </c>
      <c r="J2155" s="32">
        <f>[1]consoCURRENT!M43985</f>
        <v>0</v>
      </c>
      <c r="K2155" s="32">
        <f>[1]consoCURRENT!N43985</f>
        <v>0</v>
      </c>
      <c r="L2155" s="32">
        <f>[1]consoCURRENT!O43985</f>
        <v>0</v>
      </c>
      <c r="M2155" s="32">
        <f>[1]consoCURRENT!P43985</f>
        <v>0</v>
      </c>
      <c r="N2155" s="32">
        <f>[1]consoCURRENT!Q43985</f>
        <v>0</v>
      </c>
      <c r="O2155" s="32">
        <f>[1]consoCURRENT!R43985</f>
        <v>0</v>
      </c>
      <c r="P2155" s="32">
        <f>[1]consoCURRENT!S43985</f>
        <v>0</v>
      </c>
      <c r="Q2155" s="32">
        <f>[1]consoCURRENT!T43985</f>
        <v>0</v>
      </c>
      <c r="R2155" s="32">
        <f>[1]consoCURRENT!U43985</f>
        <v>0</v>
      </c>
      <c r="S2155" s="32">
        <f>[1]consoCURRENT!V43985</f>
        <v>0</v>
      </c>
      <c r="T2155" s="32">
        <f>[1]consoCURRENT!W43985</f>
        <v>0</v>
      </c>
      <c r="U2155" s="32">
        <f>[1]consoCURRENT!X43985</f>
        <v>0</v>
      </c>
      <c r="V2155" s="32">
        <f>[1]consoCURRENT!Y43985</f>
        <v>0</v>
      </c>
      <c r="W2155" s="32">
        <f>[1]consoCURRENT!Z43985</f>
        <v>0</v>
      </c>
      <c r="X2155" s="32">
        <f>[1]consoCURRENT!AA43985</f>
        <v>0</v>
      </c>
      <c r="Y2155" s="32">
        <f>[1]consoCURRENT!AB43985</f>
        <v>0</v>
      </c>
      <c r="Z2155" s="32">
        <f>SUM(M2155:Y2155)</f>
        <v>0</v>
      </c>
      <c r="AA2155" s="32">
        <f>D2155-Z2155</f>
        <v>0</v>
      </c>
      <c r="AB2155" s="38"/>
      <c r="AC2155" s="33"/>
    </row>
    <row r="2156" spans="1:29" s="34" customFormat="1" ht="20.65" hidden="1" customHeight="1" x14ac:dyDescent="0.2">
      <c r="A2156" s="37" t="s">
        <v>35</v>
      </c>
      <c r="B2156" s="32">
        <f>[1]consoCURRENT!E44098</f>
        <v>0</v>
      </c>
      <c r="C2156" s="32">
        <f>[1]consoCURRENT!F44098</f>
        <v>0</v>
      </c>
      <c r="D2156" s="32">
        <f>[1]consoCURRENT!G44098</f>
        <v>0</v>
      </c>
      <c r="E2156" s="32">
        <f>[1]consoCURRENT!H44098</f>
        <v>0</v>
      </c>
      <c r="F2156" s="32">
        <f>[1]consoCURRENT!I44098</f>
        <v>0</v>
      </c>
      <c r="G2156" s="32">
        <f>[1]consoCURRENT!J44098</f>
        <v>0</v>
      </c>
      <c r="H2156" s="32">
        <f>[1]consoCURRENT!K44098</f>
        <v>0</v>
      </c>
      <c r="I2156" s="32">
        <f>[1]consoCURRENT!L44098</f>
        <v>0</v>
      </c>
      <c r="J2156" s="32">
        <f>[1]consoCURRENT!M44098</f>
        <v>0</v>
      </c>
      <c r="K2156" s="32">
        <f>[1]consoCURRENT!N44098</f>
        <v>0</v>
      </c>
      <c r="L2156" s="32">
        <f>[1]consoCURRENT!O44098</f>
        <v>0</v>
      </c>
      <c r="M2156" s="32">
        <f>[1]consoCURRENT!P44098</f>
        <v>0</v>
      </c>
      <c r="N2156" s="32">
        <f>[1]consoCURRENT!Q44098</f>
        <v>0</v>
      </c>
      <c r="O2156" s="32">
        <f>[1]consoCURRENT!R44098</f>
        <v>0</v>
      </c>
      <c r="P2156" s="32">
        <f>[1]consoCURRENT!S44098</f>
        <v>0</v>
      </c>
      <c r="Q2156" s="32">
        <f>[1]consoCURRENT!T44098</f>
        <v>0</v>
      </c>
      <c r="R2156" s="32">
        <f>[1]consoCURRENT!U44098</f>
        <v>0</v>
      </c>
      <c r="S2156" s="32">
        <f>[1]consoCURRENT!V44098</f>
        <v>0</v>
      </c>
      <c r="T2156" s="32">
        <f>[1]consoCURRENT!W44098</f>
        <v>0</v>
      </c>
      <c r="U2156" s="32">
        <f>[1]consoCURRENT!X44098</f>
        <v>0</v>
      </c>
      <c r="V2156" s="32">
        <f>[1]consoCURRENT!Y44098</f>
        <v>0</v>
      </c>
      <c r="W2156" s="32">
        <f>[1]consoCURRENT!Z44098</f>
        <v>0</v>
      </c>
      <c r="X2156" s="32">
        <f>[1]consoCURRENT!AA44098</f>
        <v>0</v>
      </c>
      <c r="Y2156" s="32">
        <f>[1]consoCURRENT!AB44098</f>
        <v>0</v>
      </c>
      <c r="Z2156" s="32">
        <f>SUM(M2156:Y2156)</f>
        <v>0</v>
      </c>
      <c r="AA2156" s="32">
        <f>D2156-Z2156</f>
        <v>0</v>
      </c>
      <c r="AB2156" s="38" t="e">
        <f>Z2156/D2156</f>
        <v>#DIV/0!</v>
      </c>
      <c r="AC2156" s="33"/>
    </row>
    <row r="2157" spans="1:29" s="34" customFormat="1" ht="19.899999999999999" hidden="1" customHeight="1" x14ac:dyDescent="0.2">
      <c r="A2157" s="37" t="s">
        <v>36</v>
      </c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>
        <f>SUM(M2157:Y2157)</f>
        <v>0</v>
      </c>
      <c r="AA2157" s="32">
        <f>D2157-Z2157</f>
        <v>0</v>
      </c>
      <c r="AB2157" s="38"/>
      <c r="AC2157" s="33"/>
    </row>
    <row r="2158" spans="1:29" s="34" customFormat="1" ht="22.5" hidden="1" customHeight="1" x14ac:dyDescent="0.2">
      <c r="A2158" s="37" t="s">
        <v>37</v>
      </c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>
        <f>SUM(M2158:Y2158)</f>
        <v>0</v>
      </c>
      <c r="AA2158" s="32">
        <f>D2158-Z2158</f>
        <v>0</v>
      </c>
      <c r="AB2158" s="38"/>
      <c r="AC2158" s="33"/>
    </row>
    <row r="2159" spans="1:29" s="34" customFormat="1" ht="18" hidden="1" customHeight="1" x14ac:dyDescent="0.25">
      <c r="A2159" s="39" t="s">
        <v>38</v>
      </c>
      <c r="B2159" s="40">
        <f t="shared" ref="B2159:AA2159" si="487">SUM(B2155:B2158)</f>
        <v>0</v>
      </c>
      <c r="C2159" s="40">
        <f t="shared" si="487"/>
        <v>0</v>
      </c>
      <c r="D2159" s="40">
        <f t="shared" si="487"/>
        <v>0</v>
      </c>
      <c r="E2159" s="40">
        <f t="shared" si="487"/>
        <v>0</v>
      </c>
      <c r="F2159" s="40">
        <f t="shared" si="487"/>
        <v>0</v>
      </c>
      <c r="G2159" s="40">
        <f t="shared" si="487"/>
        <v>0</v>
      </c>
      <c r="H2159" s="40">
        <f t="shared" si="487"/>
        <v>0</v>
      </c>
      <c r="I2159" s="40">
        <f t="shared" si="487"/>
        <v>0</v>
      </c>
      <c r="J2159" s="40">
        <f t="shared" si="487"/>
        <v>0</v>
      </c>
      <c r="K2159" s="40">
        <f t="shared" si="487"/>
        <v>0</v>
      </c>
      <c r="L2159" s="40">
        <f t="shared" si="487"/>
        <v>0</v>
      </c>
      <c r="M2159" s="40">
        <f t="shared" si="487"/>
        <v>0</v>
      </c>
      <c r="N2159" s="40">
        <f t="shared" si="487"/>
        <v>0</v>
      </c>
      <c r="O2159" s="40">
        <f t="shared" si="487"/>
        <v>0</v>
      </c>
      <c r="P2159" s="40">
        <f t="shared" si="487"/>
        <v>0</v>
      </c>
      <c r="Q2159" s="40">
        <f t="shared" si="487"/>
        <v>0</v>
      </c>
      <c r="R2159" s="40">
        <f t="shared" si="487"/>
        <v>0</v>
      </c>
      <c r="S2159" s="40">
        <f t="shared" si="487"/>
        <v>0</v>
      </c>
      <c r="T2159" s="40">
        <f t="shared" si="487"/>
        <v>0</v>
      </c>
      <c r="U2159" s="40">
        <f t="shared" si="487"/>
        <v>0</v>
      </c>
      <c r="V2159" s="40">
        <f t="shared" si="487"/>
        <v>0</v>
      </c>
      <c r="W2159" s="40">
        <f t="shared" si="487"/>
        <v>0</v>
      </c>
      <c r="X2159" s="40">
        <f t="shared" si="487"/>
        <v>0</v>
      </c>
      <c r="Y2159" s="40">
        <f t="shared" si="487"/>
        <v>0</v>
      </c>
      <c r="Z2159" s="40">
        <f t="shared" si="487"/>
        <v>0</v>
      </c>
      <c r="AA2159" s="40">
        <f t="shared" si="487"/>
        <v>0</v>
      </c>
      <c r="AB2159" s="41" t="e">
        <f>Z2159/D2159</f>
        <v>#DIV/0!</v>
      </c>
      <c r="AC2159" s="33"/>
    </row>
    <row r="2160" spans="1:29" s="34" customFormat="1" ht="18" hidden="1" customHeight="1" x14ac:dyDescent="0.25">
      <c r="A2160" s="42" t="s">
        <v>39</v>
      </c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>
        <f>SUM(M2160:Y2160)</f>
        <v>0</v>
      </c>
      <c r="AA2160" s="32">
        <f>D2160-Z2160</f>
        <v>0</v>
      </c>
      <c r="AB2160" s="38"/>
      <c r="AC2160" s="33"/>
    </row>
    <row r="2161" spans="1:29" s="34" customFormat="1" ht="22.5" hidden="1" customHeight="1" x14ac:dyDescent="0.25">
      <c r="A2161" s="39" t="s">
        <v>40</v>
      </c>
      <c r="B2161" s="40">
        <f t="shared" ref="B2161:AA2161" si="488">B2160+B2159</f>
        <v>0</v>
      </c>
      <c r="C2161" s="40">
        <f t="shared" si="488"/>
        <v>0</v>
      </c>
      <c r="D2161" s="40">
        <f t="shared" si="488"/>
        <v>0</v>
      </c>
      <c r="E2161" s="40">
        <f t="shared" si="488"/>
        <v>0</v>
      </c>
      <c r="F2161" s="40">
        <f t="shared" si="488"/>
        <v>0</v>
      </c>
      <c r="G2161" s="40">
        <f t="shared" si="488"/>
        <v>0</v>
      </c>
      <c r="H2161" s="40">
        <f t="shared" si="488"/>
        <v>0</v>
      </c>
      <c r="I2161" s="40">
        <f t="shared" si="488"/>
        <v>0</v>
      </c>
      <c r="J2161" s="40">
        <f t="shared" si="488"/>
        <v>0</v>
      </c>
      <c r="K2161" s="40">
        <f t="shared" si="488"/>
        <v>0</v>
      </c>
      <c r="L2161" s="40">
        <f t="shared" si="488"/>
        <v>0</v>
      </c>
      <c r="M2161" s="40">
        <f t="shared" si="488"/>
        <v>0</v>
      </c>
      <c r="N2161" s="40">
        <f t="shared" si="488"/>
        <v>0</v>
      </c>
      <c r="O2161" s="40">
        <f t="shared" si="488"/>
        <v>0</v>
      </c>
      <c r="P2161" s="40">
        <f t="shared" si="488"/>
        <v>0</v>
      </c>
      <c r="Q2161" s="40">
        <f t="shared" si="488"/>
        <v>0</v>
      </c>
      <c r="R2161" s="40">
        <f t="shared" si="488"/>
        <v>0</v>
      </c>
      <c r="S2161" s="40">
        <f t="shared" si="488"/>
        <v>0</v>
      </c>
      <c r="T2161" s="40">
        <f t="shared" si="488"/>
        <v>0</v>
      </c>
      <c r="U2161" s="40">
        <f t="shared" si="488"/>
        <v>0</v>
      </c>
      <c r="V2161" s="40">
        <f t="shared" si="488"/>
        <v>0</v>
      </c>
      <c r="W2161" s="40">
        <f t="shared" si="488"/>
        <v>0</v>
      </c>
      <c r="X2161" s="40">
        <f t="shared" si="488"/>
        <v>0</v>
      </c>
      <c r="Y2161" s="40">
        <f t="shared" si="488"/>
        <v>0</v>
      </c>
      <c r="Z2161" s="40">
        <f t="shared" si="488"/>
        <v>0</v>
      </c>
      <c r="AA2161" s="40">
        <f t="shared" si="488"/>
        <v>0</v>
      </c>
      <c r="AB2161" s="41" t="e">
        <f>Z2161/D2161</f>
        <v>#DIV/0!</v>
      </c>
      <c r="AC2161" s="43"/>
    </row>
    <row r="2162" spans="1:29" s="34" customFormat="1" ht="15.6" hidden="1" customHeight="1" x14ac:dyDescent="0.25">
      <c r="A2162" s="72"/>
      <c r="B2162" s="73"/>
      <c r="C2162" s="73"/>
      <c r="D2162" s="73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3"/>
    </row>
    <row r="2163" spans="1:29" s="34" customFormat="1" ht="15.6" hidden="1" customHeight="1" x14ac:dyDescent="0.25">
      <c r="A2163" s="64"/>
      <c r="B2163" s="74"/>
      <c r="C2163" s="74"/>
      <c r="D2163" s="74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3"/>
    </row>
    <row r="2164" spans="1:29" s="34" customFormat="1" ht="15.6" customHeight="1" x14ac:dyDescent="0.25">
      <c r="A2164" s="64" t="s">
        <v>124</v>
      </c>
      <c r="B2164" s="75"/>
      <c r="C2164" s="75"/>
      <c r="D2164" s="75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3"/>
    </row>
    <row r="2165" spans="1:29" s="34" customFormat="1" ht="29.45" customHeight="1" x14ac:dyDescent="0.2">
      <c r="A2165" s="37" t="s">
        <v>34</v>
      </c>
      <c r="B2165" s="32">
        <f>[1]consoCURRENT!E44198</f>
        <v>65557000</v>
      </c>
      <c r="C2165" s="32">
        <f>[1]consoCURRENT!F44198</f>
        <v>0</v>
      </c>
      <c r="D2165" s="32">
        <f>[1]consoCURRENT!G44198</f>
        <v>65557000</v>
      </c>
      <c r="E2165" s="32">
        <f>[1]consoCURRENT!H44198</f>
        <v>138659.81</v>
      </c>
      <c r="F2165" s="32">
        <f>[1]consoCURRENT!I44198</f>
        <v>1653865.48</v>
      </c>
      <c r="G2165" s="32">
        <f>[1]consoCURRENT!J44198</f>
        <v>0</v>
      </c>
      <c r="H2165" s="32">
        <f>[1]consoCURRENT!K44198</f>
        <v>0</v>
      </c>
      <c r="I2165" s="32">
        <f>[1]consoCURRENT!L44198</f>
        <v>0</v>
      </c>
      <c r="J2165" s="32">
        <f>[1]consoCURRENT!M44198</f>
        <v>0</v>
      </c>
      <c r="K2165" s="32">
        <f>[1]consoCURRENT!N44198</f>
        <v>0</v>
      </c>
      <c r="L2165" s="32">
        <f>[1]consoCURRENT!O44198</f>
        <v>0</v>
      </c>
      <c r="M2165" s="32">
        <f>[1]consoCURRENT!P44198</f>
        <v>0</v>
      </c>
      <c r="N2165" s="32">
        <f>[1]consoCURRENT!Q44198</f>
        <v>0</v>
      </c>
      <c r="O2165" s="32">
        <f>[1]consoCURRENT!R44198</f>
        <v>0</v>
      </c>
      <c r="P2165" s="32">
        <f>[1]consoCURRENT!S44198</f>
        <v>138659.81</v>
      </c>
      <c r="Q2165" s="32">
        <f>[1]consoCURRENT!T44198</f>
        <v>221736.53999999998</v>
      </c>
      <c r="R2165" s="32">
        <f>[1]consoCURRENT!U44198</f>
        <v>1388996.99</v>
      </c>
      <c r="S2165" s="32">
        <f>[1]consoCURRENT!V44198</f>
        <v>43131.95</v>
      </c>
      <c r="T2165" s="32">
        <f>[1]consoCURRENT!W44198</f>
        <v>0</v>
      </c>
      <c r="U2165" s="32">
        <f>[1]consoCURRENT!X44198</f>
        <v>0</v>
      </c>
      <c r="V2165" s="32">
        <f>[1]consoCURRENT!Y44198</f>
        <v>0</v>
      </c>
      <c r="W2165" s="32">
        <f>[1]consoCURRENT!Z44198</f>
        <v>0</v>
      </c>
      <c r="X2165" s="32">
        <f>[1]consoCURRENT!AA44198</f>
        <v>0</v>
      </c>
      <c r="Y2165" s="32">
        <f>[1]consoCURRENT!AB44198</f>
        <v>0</v>
      </c>
      <c r="Z2165" s="32">
        <f>SUM(M2165:Y2165)</f>
        <v>1792525.2899999998</v>
      </c>
      <c r="AA2165" s="32">
        <f>D2165-Z2165</f>
        <v>63764474.710000001</v>
      </c>
      <c r="AB2165" s="38">
        <f>Z2165/D2165</f>
        <v>2.734300364568238E-2</v>
      </c>
      <c r="AC2165" s="33"/>
    </row>
    <row r="2166" spans="1:29" s="34" customFormat="1" ht="20.45" customHeight="1" x14ac:dyDescent="0.2">
      <c r="A2166" s="37" t="s">
        <v>35</v>
      </c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>
        <f>SUM(M2166:Y2166)</f>
        <v>0</v>
      </c>
      <c r="AA2166" s="32">
        <f>D2166-Z2166</f>
        <v>0</v>
      </c>
      <c r="AB2166" s="38"/>
      <c r="AC2166" s="33"/>
    </row>
    <row r="2167" spans="1:29" s="34" customFormat="1" ht="20.45" customHeight="1" x14ac:dyDescent="0.2">
      <c r="A2167" s="37" t="s">
        <v>36</v>
      </c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>
        <f>SUM(M2167:Y2167)</f>
        <v>0</v>
      </c>
      <c r="AA2167" s="32">
        <f>D2167-Z2167</f>
        <v>0</v>
      </c>
      <c r="AB2167" s="38"/>
      <c r="AC2167" s="33"/>
    </row>
    <row r="2168" spans="1:29" s="34" customFormat="1" ht="20.45" customHeight="1" x14ac:dyDescent="0.2">
      <c r="A2168" s="37" t="s">
        <v>37</v>
      </c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>
        <f>SUM(M2168:Y2168)</f>
        <v>0</v>
      </c>
      <c r="AA2168" s="32">
        <f>D2168-Z2168</f>
        <v>0</v>
      </c>
      <c r="AB2168" s="38"/>
      <c r="AC2168" s="33"/>
    </row>
    <row r="2169" spans="1:29" s="34" customFormat="1" ht="15.6" customHeight="1" x14ac:dyDescent="0.25">
      <c r="A2169" s="39" t="s">
        <v>38</v>
      </c>
      <c r="B2169" s="40">
        <f t="shared" ref="B2169:AA2169" si="489">SUM(B2165:B2168)</f>
        <v>65557000</v>
      </c>
      <c r="C2169" s="40">
        <f t="shared" si="489"/>
        <v>0</v>
      </c>
      <c r="D2169" s="40">
        <f t="shared" si="489"/>
        <v>65557000</v>
      </c>
      <c r="E2169" s="40">
        <f t="shared" si="489"/>
        <v>138659.81</v>
      </c>
      <c r="F2169" s="40">
        <f t="shared" si="489"/>
        <v>1653865.48</v>
      </c>
      <c r="G2169" s="40">
        <f t="shared" si="489"/>
        <v>0</v>
      </c>
      <c r="H2169" s="40">
        <f t="shared" si="489"/>
        <v>0</v>
      </c>
      <c r="I2169" s="40">
        <f t="shared" si="489"/>
        <v>0</v>
      </c>
      <c r="J2169" s="40">
        <f t="shared" si="489"/>
        <v>0</v>
      </c>
      <c r="K2169" s="40">
        <f t="shared" si="489"/>
        <v>0</v>
      </c>
      <c r="L2169" s="40">
        <f t="shared" si="489"/>
        <v>0</v>
      </c>
      <c r="M2169" s="40">
        <f t="shared" si="489"/>
        <v>0</v>
      </c>
      <c r="N2169" s="40">
        <f t="shared" si="489"/>
        <v>0</v>
      </c>
      <c r="O2169" s="40">
        <f t="shared" si="489"/>
        <v>0</v>
      </c>
      <c r="P2169" s="40">
        <f t="shared" si="489"/>
        <v>138659.81</v>
      </c>
      <c r="Q2169" s="40">
        <f t="shared" si="489"/>
        <v>221736.53999999998</v>
      </c>
      <c r="R2169" s="40">
        <f t="shared" si="489"/>
        <v>1388996.99</v>
      </c>
      <c r="S2169" s="40">
        <f t="shared" si="489"/>
        <v>43131.95</v>
      </c>
      <c r="T2169" s="40">
        <f t="shared" si="489"/>
        <v>0</v>
      </c>
      <c r="U2169" s="40">
        <f t="shared" si="489"/>
        <v>0</v>
      </c>
      <c r="V2169" s="40">
        <f t="shared" si="489"/>
        <v>0</v>
      </c>
      <c r="W2169" s="40">
        <f t="shared" si="489"/>
        <v>0</v>
      </c>
      <c r="X2169" s="40">
        <f t="shared" si="489"/>
        <v>0</v>
      </c>
      <c r="Y2169" s="40">
        <f t="shared" si="489"/>
        <v>0</v>
      </c>
      <c r="Z2169" s="40">
        <f t="shared" si="489"/>
        <v>1792525.2899999998</v>
      </c>
      <c r="AA2169" s="40">
        <f t="shared" si="489"/>
        <v>63764474.710000001</v>
      </c>
      <c r="AB2169" s="41">
        <f>Z2169/D2169</f>
        <v>2.734300364568238E-2</v>
      </c>
      <c r="AC2169" s="33"/>
    </row>
    <row r="2170" spans="1:29" s="34" customFormat="1" ht="15.6" customHeight="1" x14ac:dyDescent="0.25">
      <c r="A2170" s="42" t="s">
        <v>39</v>
      </c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>
        <f>SUM(M2170:Y2170)</f>
        <v>0</v>
      </c>
      <c r="AA2170" s="32">
        <f>D2170-Z2170</f>
        <v>0</v>
      </c>
      <c r="AB2170" s="38"/>
      <c r="AC2170" s="33"/>
    </row>
    <row r="2171" spans="1:29" s="34" customFormat="1" ht="21" customHeight="1" x14ac:dyDescent="0.25">
      <c r="A2171" s="39" t="s">
        <v>40</v>
      </c>
      <c r="B2171" s="40">
        <f t="shared" ref="B2171:AA2171" si="490">B2170+B2169</f>
        <v>65557000</v>
      </c>
      <c r="C2171" s="40">
        <f t="shared" si="490"/>
        <v>0</v>
      </c>
      <c r="D2171" s="40">
        <f t="shared" si="490"/>
        <v>65557000</v>
      </c>
      <c r="E2171" s="40">
        <f t="shared" si="490"/>
        <v>138659.81</v>
      </c>
      <c r="F2171" s="40">
        <f t="shared" si="490"/>
        <v>1653865.48</v>
      </c>
      <c r="G2171" s="40">
        <f t="shared" si="490"/>
        <v>0</v>
      </c>
      <c r="H2171" s="40">
        <f t="shared" si="490"/>
        <v>0</v>
      </c>
      <c r="I2171" s="40">
        <f t="shared" si="490"/>
        <v>0</v>
      </c>
      <c r="J2171" s="40">
        <f t="shared" si="490"/>
        <v>0</v>
      </c>
      <c r="K2171" s="40">
        <f t="shared" si="490"/>
        <v>0</v>
      </c>
      <c r="L2171" s="40">
        <f t="shared" si="490"/>
        <v>0</v>
      </c>
      <c r="M2171" s="40">
        <f t="shared" si="490"/>
        <v>0</v>
      </c>
      <c r="N2171" s="40">
        <f t="shared" si="490"/>
        <v>0</v>
      </c>
      <c r="O2171" s="40">
        <f t="shared" si="490"/>
        <v>0</v>
      </c>
      <c r="P2171" s="40">
        <f t="shared" si="490"/>
        <v>138659.81</v>
      </c>
      <c r="Q2171" s="40">
        <f t="shared" si="490"/>
        <v>221736.53999999998</v>
      </c>
      <c r="R2171" s="40">
        <f t="shared" si="490"/>
        <v>1388996.99</v>
      </c>
      <c r="S2171" s="40">
        <f t="shared" si="490"/>
        <v>43131.95</v>
      </c>
      <c r="T2171" s="40">
        <f t="shared" si="490"/>
        <v>0</v>
      </c>
      <c r="U2171" s="40">
        <f t="shared" si="490"/>
        <v>0</v>
      </c>
      <c r="V2171" s="40">
        <f t="shared" si="490"/>
        <v>0</v>
      </c>
      <c r="W2171" s="40">
        <f t="shared" si="490"/>
        <v>0</v>
      </c>
      <c r="X2171" s="40">
        <f t="shared" si="490"/>
        <v>0</v>
      </c>
      <c r="Y2171" s="40">
        <f t="shared" si="490"/>
        <v>0</v>
      </c>
      <c r="Z2171" s="40">
        <f t="shared" si="490"/>
        <v>1792525.2899999998</v>
      </c>
      <c r="AA2171" s="40">
        <f t="shared" si="490"/>
        <v>63764474.710000001</v>
      </c>
      <c r="AB2171" s="41">
        <f>Z2171/D2171</f>
        <v>2.734300364568238E-2</v>
      </c>
      <c r="AC2171" s="43"/>
    </row>
    <row r="2172" spans="1:29" s="34" customFormat="1" ht="15.6" customHeight="1" x14ac:dyDescent="0.25">
      <c r="A2172" s="35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3"/>
    </row>
    <row r="2173" spans="1:29" s="34" customFormat="1" ht="15.6" hidden="1" customHeight="1" x14ac:dyDescent="0.25">
      <c r="A2173" s="35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3"/>
    </row>
    <row r="2174" spans="1:29" s="34" customFormat="1" ht="15.6" hidden="1" customHeight="1" x14ac:dyDescent="0.25">
      <c r="A2174" s="64" t="s">
        <v>125</v>
      </c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3"/>
    </row>
    <row r="2175" spans="1:29" s="34" customFormat="1" ht="18.399999999999999" hidden="1" customHeight="1" x14ac:dyDescent="0.2">
      <c r="A2175" s="37" t="s">
        <v>34</v>
      </c>
      <c r="B2175" s="32">
        <f>[1]consoCURRENT!E44257</f>
        <v>0</v>
      </c>
      <c r="C2175" s="32">
        <f>[1]consoCURRENT!F44257</f>
        <v>0</v>
      </c>
      <c r="D2175" s="32">
        <f>[1]consoCURRENT!G44257</f>
        <v>0</v>
      </c>
      <c r="E2175" s="32">
        <f>[1]consoCURRENT!H44257</f>
        <v>0</v>
      </c>
      <c r="F2175" s="32">
        <f>[1]consoCURRENT!I44257</f>
        <v>0</v>
      </c>
      <c r="G2175" s="32">
        <f>[1]consoCURRENT!J44257</f>
        <v>0</v>
      </c>
      <c r="H2175" s="32">
        <f>[1]consoCURRENT!K44257</f>
        <v>0</v>
      </c>
      <c r="I2175" s="32">
        <f>[1]consoCURRENT!L44257</f>
        <v>0</v>
      </c>
      <c r="J2175" s="32">
        <f>[1]consoCURRENT!M44257</f>
        <v>0</v>
      </c>
      <c r="K2175" s="32">
        <f>[1]consoCURRENT!N44257</f>
        <v>0</v>
      </c>
      <c r="L2175" s="32">
        <f>[1]consoCURRENT!O44257</f>
        <v>0</v>
      </c>
      <c r="M2175" s="32">
        <f>[1]consoCURRENT!P44257</f>
        <v>0</v>
      </c>
      <c r="N2175" s="32">
        <f>[1]consoCURRENT!Q44257</f>
        <v>0</v>
      </c>
      <c r="O2175" s="32">
        <f>[1]consoCURRENT!R44257</f>
        <v>0</v>
      </c>
      <c r="P2175" s="32">
        <f>[1]consoCURRENT!S44257</f>
        <v>0</v>
      </c>
      <c r="Q2175" s="32">
        <f>[1]consoCURRENT!T44257</f>
        <v>0</v>
      </c>
      <c r="R2175" s="32">
        <f>[1]consoCURRENT!U44257</f>
        <v>0</v>
      </c>
      <c r="S2175" s="32">
        <f>[1]consoCURRENT!V44257</f>
        <v>0</v>
      </c>
      <c r="T2175" s="32">
        <f>[1]consoCURRENT!W44257</f>
        <v>0</v>
      </c>
      <c r="U2175" s="32">
        <f>[1]consoCURRENT!X44257</f>
        <v>0</v>
      </c>
      <c r="V2175" s="32">
        <f>[1]consoCURRENT!Y44257</f>
        <v>0</v>
      </c>
      <c r="W2175" s="32">
        <f>[1]consoCURRENT!Z44257</f>
        <v>0</v>
      </c>
      <c r="X2175" s="32">
        <f>[1]consoCURRENT!AA44257</f>
        <v>0</v>
      </c>
      <c r="Y2175" s="32">
        <f>[1]consoCURRENT!AB44257</f>
        <v>0</v>
      </c>
      <c r="Z2175" s="32">
        <f>SUM(M2175:Y2175)</f>
        <v>0</v>
      </c>
      <c r="AA2175" s="32">
        <f>D2175-Z2175</f>
        <v>0</v>
      </c>
      <c r="AB2175" s="38" t="e">
        <f>Z2175/D2175</f>
        <v>#DIV/0!</v>
      </c>
      <c r="AC2175" s="33"/>
    </row>
    <row r="2176" spans="1:29" s="34" customFormat="1" ht="19.899999999999999" hidden="1" customHeight="1" x14ac:dyDescent="0.2">
      <c r="A2176" s="37" t="s">
        <v>35</v>
      </c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>
        <f>SUM(M2176:Y2176)</f>
        <v>0</v>
      </c>
      <c r="AA2176" s="32">
        <f>D2176-Z2176</f>
        <v>0</v>
      </c>
      <c r="AB2176" s="38"/>
      <c r="AC2176" s="33"/>
    </row>
    <row r="2177" spans="1:29" s="34" customFormat="1" ht="19.899999999999999" hidden="1" customHeight="1" x14ac:dyDescent="0.2">
      <c r="A2177" s="37" t="s">
        <v>36</v>
      </c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>
        <f>SUM(M2177:Y2177)</f>
        <v>0</v>
      </c>
      <c r="AA2177" s="32">
        <f>D2177-Z2177</f>
        <v>0</v>
      </c>
      <c r="AB2177" s="38"/>
      <c r="AC2177" s="33"/>
    </row>
    <row r="2178" spans="1:29" s="34" customFormat="1" ht="22.15" hidden="1" customHeight="1" x14ac:dyDescent="0.2">
      <c r="A2178" s="37" t="s">
        <v>37</v>
      </c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>
        <f>SUM(M2178:Y2178)</f>
        <v>0</v>
      </c>
      <c r="AA2178" s="32">
        <f>D2178-Z2178</f>
        <v>0</v>
      </c>
      <c r="AB2178" s="38"/>
      <c r="AC2178" s="33"/>
    </row>
    <row r="2179" spans="1:29" s="34" customFormat="1" ht="15.6" hidden="1" customHeight="1" x14ac:dyDescent="0.25">
      <c r="A2179" s="39" t="s">
        <v>38</v>
      </c>
      <c r="B2179" s="40">
        <f t="shared" ref="B2179:AA2179" si="491">SUM(B2175:B2178)</f>
        <v>0</v>
      </c>
      <c r="C2179" s="40">
        <f t="shared" si="491"/>
        <v>0</v>
      </c>
      <c r="D2179" s="40">
        <f t="shared" si="491"/>
        <v>0</v>
      </c>
      <c r="E2179" s="40">
        <f t="shared" si="491"/>
        <v>0</v>
      </c>
      <c r="F2179" s="40">
        <f t="shared" si="491"/>
        <v>0</v>
      </c>
      <c r="G2179" s="40">
        <f t="shared" si="491"/>
        <v>0</v>
      </c>
      <c r="H2179" s="40">
        <f t="shared" si="491"/>
        <v>0</v>
      </c>
      <c r="I2179" s="40">
        <f t="shared" si="491"/>
        <v>0</v>
      </c>
      <c r="J2179" s="40">
        <f t="shared" si="491"/>
        <v>0</v>
      </c>
      <c r="K2179" s="40">
        <f t="shared" si="491"/>
        <v>0</v>
      </c>
      <c r="L2179" s="40">
        <f t="shared" si="491"/>
        <v>0</v>
      </c>
      <c r="M2179" s="40">
        <f t="shared" si="491"/>
        <v>0</v>
      </c>
      <c r="N2179" s="40">
        <f t="shared" si="491"/>
        <v>0</v>
      </c>
      <c r="O2179" s="40">
        <f t="shared" si="491"/>
        <v>0</v>
      </c>
      <c r="P2179" s="40">
        <f t="shared" si="491"/>
        <v>0</v>
      </c>
      <c r="Q2179" s="40">
        <f t="shared" si="491"/>
        <v>0</v>
      </c>
      <c r="R2179" s="40">
        <f t="shared" si="491"/>
        <v>0</v>
      </c>
      <c r="S2179" s="40">
        <f t="shared" si="491"/>
        <v>0</v>
      </c>
      <c r="T2179" s="40">
        <f t="shared" si="491"/>
        <v>0</v>
      </c>
      <c r="U2179" s="40">
        <f t="shared" si="491"/>
        <v>0</v>
      </c>
      <c r="V2179" s="40">
        <f t="shared" si="491"/>
        <v>0</v>
      </c>
      <c r="W2179" s="40">
        <f t="shared" si="491"/>
        <v>0</v>
      </c>
      <c r="X2179" s="40">
        <f t="shared" si="491"/>
        <v>0</v>
      </c>
      <c r="Y2179" s="40">
        <f t="shared" si="491"/>
        <v>0</v>
      </c>
      <c r="Z2179" s="40">
        <f t="shared" si="491"/>
        <v>0</v>
      </c>
      <c r="AA2179" s="40">
        <f t="shared" si="491"/>
        <v>0</v>
      </c>
      <c r="AB2179" s="41" t="e">
        <f>Z2179/D2179</f>
        <v>#DIV/0!</v>
      </c>
      <c r="AC2179" s="33"/>
    </row>
    <row r="2180" spans="1:29" s="34" customFormat="1" ht="15.6" hidden="1" customHeight="1" x14ac:dyDescent="0.25">
      <c r="A2180" s="42" t="s">
        <v>39</v>
      </c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>
        <f>SUM(M2180:Y2180)</f>
        <v>0</v>
      </c>
      <c r="AA2180" s="32">
        <f>D2180-Z2180</f>
        <v>0</v>
      </c>
      <c r="AB2180" s="38"/>
      <c r="AC2180" s="33"/>
    </row>
    <row r="2181" spans="1:29" s="34" customFormat="1" ht="28.5" hidden="1" customHeight="1" x14ac:dyDescent="0.25">
      <c r="A2181" s="39" t="s">
        <v>40</v>
      </c>
      <c r="B2181" s="40">
        <f t="shared" ref="B2181:AA2181" si="492">B2180+B2179</f>
        <v>0</v>
      </c>
      <c r="C2181" s="40">
        <f t="shared" si="492"/>
        <v>0</v>
      </c>
      <c r="D2181" s="40">
        <f t="shared" si="492"/>
        <v>0</v>
      </c>
      <c r="E2181" s="40">
        <f t="shared" si="492"/>
        <v>0</v>
      </c>
      <c r="F2181" s="40">
        <f t="shared" si="492"/>
        <v>0</v>
      </c>
      <c r="G2181" s="40">
        <f t="shared" si="492"/>
        <v>0</v>
      </c>
      <c r="H2181" s="40">
        <f t="shared" si="492"/>
        <v>0</v>
      </c>
      <c r="I2181" s="40">
        <f t="shared" si="492"/>
        <v>0</v>
      </c>
      <c r="J2181" s="40">
        <f t="shared" si="492"/>
        <v>0</v>
      </c>
      <c r="K2181" s="40">
        <f t="shared" si="492"/>
        <v>0</v>
      </c>
      <c r="L2181" s="40">
        <f t="shared" si="492"/>
        <v>0</v>
      </c>
      <c r="M2181" s="40">
        <f t="shared" si="492"/>
        <v>0</v>
      </c>
      <c r="N2181" s="40">
        <f t="shared" si="492"/>
        <v>0</v>
      </c>
      <c r="O2181" s="40">
        <f t="shared" si="492"/>
        <v>0</v>
      </c>
      <c r="P2181" s="40">
        <f t="shared" si="492"/>
        <v>0</v>
      </c>
      <c r="Q2181" s="40">
        <f t="shared" si="492"/>
        <v>0</v>
      </c>
      <c r="R2181" s="40">
        <f t="shared" si="492"/>
        <v>0</v>
      </c>
      <c r="S2181" s="40">
        <f t="shared" si="492"/>
        <v>0</v>
      </c>
      <c r="T2181" s="40">
        <f t="shared" si="492"/>
        <v>0</v>
      </c>
      <c r="U2181" s="40">
        <f t="shared" si="492"/>
        <v>0</v>
      </c>
      <c r="V2181" s="40">
        <f t="shared" si="492"/>
        <v>0</v>
      </c>
      <c r="W2181" s="40">
        <f t="shared" si="492"/>
        <v>0</v>
      </c>
      <c r="X2181" s="40">
        <f t="shared" si="492"/>
        <v>0</v>
      </c>
      <c r="Y2181" s="40">
        <f t="shared" si="492"/>
        <v>0</v>
      </c>
      <c r="Z2181" s="40">
        <f t="shared" si="492"/>
        <v>0</v>
      </c>
      <c r="AA2181" s="40">
        <f t="shared" si="492"/>
        <v>0</v>
      </c>
      <c r="AB2181" s="41" t="e">
        <f>Z2181/D2181</f>
        <v>#DIV/0!</v>
      </c>
      <c r="AC2181" s="43"/>
    </row>
    <row r="2182" spans="1:29" s="34" customFormat="1" ht="15.6" hidden="1" customHeight="1" x14ac:dyDescent="0.25">
      <c r="A2182" s="35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3"/>
    </row>
    <row r="2183" spans="1:29" s="34" customFormat="1" ht="15.6" hidden="1" customHeight="1" x14ac:dyDescent="0.25">
      <c r="A2183" s="35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3"/>
    </row>
    <row r="2184" spans="1:29" s="34" customFormat="1" ht="15.6" hidden="1" customHeight="1" x14ac:dyDescent="0.25">
      <c r="A2184" s="47" t="s">
        <v>126</v>
      </c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3"/>
    </row>
    <row r="2185" spans="1:29" s="34" customFormat="1" ht="15.6" hidden="1" customHeight="1" x14ac:dyDescent="0.2">
      <c r="A2185" s="37" t="s">
        <v>34</v>
      </c>
      <c r="B2185" s="32">
        <f>[1]consoCURRENT!E44316</f>
        <v>0</v>
      </c>
      <c r="C2185" s="32">
        <f>[1]consoCURRENT!F44316</f>
        <v>0</v>
      </c>
      <c r="D2185" s="32">
        <f>[1]consoCURRENT!G44316</f>
        <v>0</v>
      </c>
      <c r="E2185" s="32">
        <f>[1]consoCURRENT!H44316</f>
        <v>0</v>
      </c>
      <c r="F2185" s="32">
        <f>[1]consoCURRENT!I44316</f>
        <v>0</v>
      </c>
      <c r="G2185" s="32">
        <f>[1]consoCURRENT!J44316</f>
        <v>0</v>
      </c>
      <c r="H2185" s="32">
        <f>[1]consoCURRENT!K44316</f>
        <v>0</v>
      </c>
      <c r="I2185" s="32">
        <f>[1]consoCURRENT!L44316</f>
        <v>0</v>
      </c>
      <c r="J2185" s="32">
        <f>[1]consoCURRENT!M44316</f>
        <v>0</v>
      </c>
      <c r="K2185" s="32">
        <f>[1]consoCURRENT!N44316</f>
        <v>0</v>
      </c>
      <c r="L2185" s="32">
        <f>[1]consoCURRENT!O44316</f>
        <v>0</v>
      </c>
      <c r="M2185" s="32">
        <f>[1]consoCURRENT!P44316</f>
        <v>0</v>
      </c>
      <c r="N2185" s="32">
        <f>[1]consoCURRENT!Q44316</f>
        <v>0</v>
      </c>
      <c r="O2185" s="32">
        <f>[1]consoCURRENT!R44316</f>
        <v>0</v>
      </c>
      <c r="P2185" s="32">
        <f>[1]consoCURRENT!S44316</f>
        <v>0</v>
      </c>
      <c r="Q2185" s="32">
        <f>[1]consoCURRENT!T44316</f>
        <v>0</v>
      </c>
      <c r="R2185" s="32">
        <f>[1]consoCURRENT!U44316</f>
        <v>0</v>
      </c>
      <c r="S2185" s="32">
        <f>[1]consoCURRENT!V44316</f>
        <v>0</v>
      </c>
      <c r="T2185" s="32">
        <f>[1]consoCURRENT!W44316</f>
        <v>0</v>
      </c>
      <c r="U2185" s="32">
        <f>[1]consoCURRENT!X44316</f>
        <v>0</v>
      </c>
      <c r="V2185" s="32">
        <f>[1]consoCURRENT!Y44316</f>
        <v>0</v>
      </c>
      <c r="W2185" s="32">
        <f>[1]consoCURRENT!Z44316</f>
        <v>0</v>
      </c>
      <c r="X2185" s="32">
        <f>[1]consoCURRENT!AA44316</f>
        <v>0</v>
      </c>
      <c r="Y2185" s="32">
        <f>[1]consoCURRENT!AB44316</f>
        <v>0</v>
      </c>
      <c r="Z2185" s="32">
        <f>SUM(M2185:Y2185)</f>
        <v>0</v>
      </c>
      <c r="AA2185" s="32">
        <f>D2185-Z2185</f>
        <v>0</v>
      </c>
      <c r="AB2185" s="38" t="e">
        <f>Z2185/D2185</f>
        <v>#DIV/0!</v>
      </c>
      <c r="AC2185" s="33"/>
    </row>
    <row r="2186" spans="1:29" s="34" customFormat="1" ht="15.6" hidden="1" customHeight="1" x14ac:dyDescent="0.2">
      <c r="A2186" s="37" t="s">
        <v>35</v>
      </c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>
        <f>SUM(M2186:Y2186)</f>
        <v>0</v>
      </c>
      <c r="AA2186" s="32">
        <f>D2186-Z2186</f>
        <v>0</v>
      </c>
      <c r="AB2186" s="38"/>
      <c r="AC2186" s="33"/>
    </row>
    <row r="2187" spans="1:29" s="34" customFormat="1" ht="15.6" hidden="1" customHeight="1" x14ac:dyDescent="0.2">
      <c r="A2187" s="37" t="s">
        <v>36</v>
      </c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>
        <f>SUM(M2187:Y2187)</f>
        <v>0</v>
      </c>
      <c r="AA2187" s="32">
        <f>D2187-Z2187</f>
        <v>0</v>
      </c>
      <c r="AB2187" s="38"/>
      <c r="AC2187" s="33"/>
    </row>
    <row r="2188" spans="1:29" s="34" customFormat="1" ht="15.6" hidden="1" customHeight="1" x14ac:dyDescent="0.2">
      <c r="A2188" s="37" t="s">
        <v>37</v>
      </c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>
        <f>SUM(M2188:Y2188)</f>
        <v>0</v>
      </c>
      <c r="AA2188" s="32">
        <f>D2188-Z2188</f>
        <v>0</v>
      </c>
      <c r="AB2188" s="38"/>
      <c r="AC2188" s="33"/>
    </row>
    <row r="2189" spans="1:29" s="34" customFormat="1" ht="15.6" hidden="1" customHeight="1" x14ac:dyDescent="0.25">
      <c r="A2189" s="39" t="s">
        <v>38</v>
      </c>
      <c r="B2189" s="40">
        <f t="shared" ref="B2189:AA2189" si="493">SUM(B2185:B2188)</f>
        <v>0</v>
      </c>
      <c r="C2189" s="40">
        <f t="shared" si="493"/>
        <v>0</v>
      </c>
      <c r="D2189" s="40">
        <f t="shared" si="493"/>
        <v>0</v>
      </c>
      <c r="E2189" s="40">
        <f t="shared" si="493"/>
        <v>0</v>
      </c>
      <c r="F2189" s="40">
        <f t="shared" si="493"/>
        <v>0</v>
      </c>
      <c r="G2189" s="40">
        <f t="shared" si="493"/>
        <v>0</v>
      </c>
      <c r="H2189" s="40">
        <f t="shared" si="493"/>
        <v>0</v>
      </c>
      <c r="I2189" s="40">
        <f t="shared" si="493"/>
        <v>0</v>
      </c>
      <c r="J2189" s="40">
        <f t="shared" si="493"/>
        <v>0</v>
      </c>
      <c r="K2189" s="40">
        <f t="shared" si="493"/>
        <v>0</v>
      </c>
      <c r="L2189" s="40">
        <f t="shared" si="493"/>
        <v>0</v>
      </c>
      <c r="M2189" s="40">
        <f t="shared" si="493"/>
        <v>0</v>
      </c>
      <c r="N2189" s="40">
        <f t="shared" si="493"/>
        <v>0</v>
      </c>
      <c r="O2189" s="40">
        <f t="shared" si="493"/>
        <v>0</v>
      </c>
      <c r="P2189" s="40">
        <f t="shared" si="493"/>
        <v>0</v>
      </c>
      <c r="Q2189" s="40">
        <f t="shared" si="493"/>
        <v>0</v>
      </c>
      <c r="R2189" s="40">
        <f t="shared" si="493"/>
        <v>0</v>
      </c>
      <c r="S2189" s="40">
        <f t="shared" si="493"/>
        <v>0</v>
      </c>
      <c r="T2189" s="40">
        <f t="shared" si="493"/>
        <v>0</v>
      </c>
      <c r="U2189" s="40">
        <f t="shared" si="493"/>
        <v>0</v>
      </c>
      <c r="V2189" s="40">
        <f t="shared" si="493"/>
        <v>0</v>
      </c>
      <c r="W2189" s="40">
        <f t="shared" si="493"/>
        <v>0</v>
      </c>
      <c r="X2189" s="40">
        <f t="shared" si="493"/>
        <v>0</v>
      </c>
      <c r="Y2189" s="40">
        <f t="shared" si="493"/>
        <v>0</v>
      </c>
      <c r="Z2189" s="40">
        <f t="shared" si="493"/>
        <v>0</v>
      </c>
      <c r="AA2189" s="40">
        <f t="shared" si="493"/>
        <v>0</v>
      </c>
      <c r="AB2189" s="41" t="e">
        <f>Z2189/D2189</f>
        <v>#DIV/0!</v>
      </c>
      <c r="AC2189" s="33"/>
    </row>
    <row r="2190" spans="1:29" s="34" customFormat="1" ht="15.6" hidden="1" customHeight="1" x14ac:dyDescent="0.25">
      <c r="A2190" s="42" t="s">
        <v>39</v>
      </c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>
        <f>SUM(M2190:Y2190)</f>
        <v>0</v>
      </c>
      <c r="AA2190" s="32">
        <f>D2190-Z2190</f>
        <v>0</v>
      </c>
      <c r="AB2190" s="38"/>
      <c r="AC2190" s="33"/>
    </row>
    <row r="2191" spans="1:29" s="34" customFormat="1" ht="15.6" hidden="1" customHeight="1" x14ac:dyDescent="0.25">
      <c r="A2191" s="39" t="s">
        <v>40</v>
      </c>
      <c r="B2191" s="40">
        <f t="shared" ref="B2191:AA2191" si="494">B2190+B2189</f>
        <v>0</v>
      </c>
      <c r="C2191" s="40">
        <f t="shared" si="494"/>
        <v>0</v>
      </c>
      <c r="D2191" s="40">
        <f t="shared" si="494"/>
        <v>0</v>
      </c>
      <c r="E2191" s="40">
        <f t="shared" si="494"/>
        <v>0</v>
      </c>
      <c r="F2191" s="40">
        <f t="shared" si="494"/>
        <v>0</v>
      </c>
      <c r="G2191" s="40">
        <f t="shared" si="494"/>
        <v>0</v>
      </c>
      <c r="H2191" s="40">
        <f t="shared" si="494"/>
        <v>0</v>
      </c>
      <c r="I2191" s="40">
        <f t="shared" si="494"/>
        <v>0</v>
      </c>
      <c r="J2191" s="40">
        <f t="shared" si="494"/>
        <v>0</v>
      </c>
      <c r="K2191" s="40">
        <f t="shared" si="494"/>
        <v>0</v>
      </c>
      <c r="L2191" s="40">
        <f t="shared" si="494"/>
        <v>0</v>
      </c>
      <c r="M2191" s="40">
        <f t="shared" si="494"/>
        <v>0</v>
      </c>
      <c r="N2191" s="40">
        <f t="shared" si="494"/>
        <v>0</v>
      </c>
      <c r="O2191" s="40">
        <f t="shared" si="494"/>
        <v>0</v>
      </c>
      <c r="P2191" s="40">
        <f t="shared" si="494"/>
        <v>0</v>
      </c>
      <c r="Q2191" s="40">
        <f t="shared" si="494"/>
        <v>0</v>
      </c>
      <c r="R2191" s="40">
        <f t="shared" si="494"/>
        <v>0</v>
      </c>
      <c r="S2191" s="40">
        <f t="shared" si="494"/>
        <v>0</v>
      </c>
      <c r="T2191" s="40">
        <f t="shared" si="494"/>
        <v>0</v>
      </c>
      <c r="U2191" s="40">
        <f t="shared" si="494"/>
        <v>0</v>
      </c>
      <c r="V2191" s="40">
        <f t="shared" si="494"/>
        <v>0</v>
      </c>
      <c r="W2191" s="40">
        <f t="shared" si="494"/>
        <v>0</v>
      </c>
      <c r="X2191" s="40">
        <f t="shared" si="494"/>
        <v>0</v>
      </c>
      <c r="Y2191" s="40">
        <f t="shared" si="494"/>
        <v>0</v>
      </c>
      <c r="Z2191" s="40">
        <f t="shared" si="494"/>
        <v>0</v>
      </c>
      <c r="AA2191" s="40">
        <f t="shared" si="494"/>
        <v>0</v>
      </c>
      <c r="AB2191" s="41" t="e">
        <f>Z2191/D2191</f>
        <v>#DIV/0!</v>
      </c>
      <c r="AC2191" s="43"/>
    </row>
    <row r="2192" spans="1:29" s="34" customFormat="1" ht="15.6" hidden="1" customHeight="1" x14ac:dyDescent="0.25">
      <c r="A2192" s="35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3"/>
    </row>
    <row r="2193" spans="1:29" s="34" customFormat="1" ht="15.6" hidden="1" customHeight="1" x14ac:dyDescent="0.25">
      <c r="A2193" s="35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3"/>
    </row>
    <row r="2194" spans="1:29" s="34" customFormat="1" ht="15.6" hidden="1" customHeight="1" x14ac:dyDescent="0.25">
      <c r="A2194" s="53" t="s">
        <v>127</v>
      </c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3"/>
    </row>
    <row r="2195" spans="1:29" s="34" customFormat="1" ht="15.6" hidden="1" customHeight="1" x14ac:dyDescent="0.2">
      <c r="A2195" s="37" t="s">
        <v>34</v>
      </c>
      <c r="B2195" s="32">
        <f>[1]consoCURRENT!E44375</f>
        <v>0</v>
      </c>
      <c r="C2195" s="32">
        <f>[1]consoCURRENT!F44375</f>
        <v>0</v>
      </c>
      <c r="D2195" s="32">
        <f>[1]consoCURRENT!G44375</f>
        <v>0</v>
      </c>
      <c r="E2195" s="32">
        <f>[1]consoCURRENT!H44375</f>
        <v>0</v>
      </c>
      <c r="F2195" s="32">
        <f>[1]consoCURRENT!I44375</f>
        <v>0</v>
      </c>
      <c r="G2195" s="32">
        <f>[1]consoCURRENT!J44375</f>
        <v>0</v>
      </c>
      <c r="H2195" s="32">
        <f>[1]consoCURRENT!K44375</f>
        <v>0</v>
      </c>
      <c r="I2195" s="32">
        <f>[1]consoCURRENT!L44375</f>
        <v>0</v>
      </c>
      <c r="J2195" s="32">
        <f>[1]consoCURRENT!M44375</f>
        <v>0</v>
      </c>
      <c r="K2195" s="32">
        <f>[1]consoCURRENT!N44375</f>
        <v>0</v>
      </c>
      <c r="L2195" s="32">
        <f>[1]consoCURRENT!O44375</f>
        <v>0</v>
      </c>
      <c r="M2195" s="32">
        <f>[1]consoCURRENT!P44375</f>
        <v>0</v>
      </c>
      <c r="N2195" s="32">
        <f>[1]consoCURRENT!Q44375</f>
        <v>0</v>
      </c>
      <c r="O2195" s="32">
        <f>[1]consoCURRENT!R44375</f>
        <v>0</v>
      </c>
      <c r="P2195" s="32">
        <f>[1]consoCURRENT!S44375</f>
        <v>0</v>
      </c>
      <c r="Q2195" s="32">
        <f>[1]consoCURRENT!T44375</f>
        <v>0</v>
      </c>
      <c r="R2195" s="32">
        <f>[1]consoCURRENT!U44375</f>
        <v>0</v>
      </c>
      <c r="S2195" s="32">
        <f>[1]consoCURRENT!V44375</f>
        <v>0</v>
      </c>
      <c r="T2195" s="32">
        <f>[1]consoCURRENT!W44375</f>
        <v>0</v>
      </c>
      <c r="U2195" s="32">
        <f>[1]consoCURRENT!X44375</f>
        <v>0</v>
      </c>
      <c r="V2195" s="32">
        <f>[1]consoCURRENT!Y44375</f>
        <v>0</v>
      </c>
      <c r="W2195" s="32">
        <f>[1]consoCURRENT!Z44375</f>
        <v>0</v>
      </c>
      <c r="X2195" s="32">
        <f>[1]consoCURRENT!AA44375</f>
        <v>0</v>
      </c>
      <c r="Y2195" s="32">
        <f>[1]consoCURRENT!AB44375</f>
        <v>0</v>
      </c>
      <c r="Z2195" s="32">
        <f>[1]consoCURRENT!AC44375</f>
        <v>0</v>
      </c>
      <c r="AA2195" s="32">
        <f>D2195-Z2195</f>
        <v>0</v>
      </c>
      <c r="AB2195" s="38" t="e">
        <f t="shared" ref="AB2195:AB2201" si="495">Z2195/D2195</f>
        <v>#DIV/0!</v>
      </c>
      <c r="AC2195" s="33"/>
    </row>
    <row r="2196" spans="1:29" s="34" customFormat="1" ht="15.6" hidden="1" customHeight="1" x14ac:dyDescent="0.2">
      <c r="A2196" s="37" t="s">
        <v>35</v>
      </c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>
        <f>SUM(M2196:Y2196)</f>
        <v>0</v>
      </c>
      <c r="AA2196" s="32">
        <f>D2196-Z2196</f>
        <v>0</v>
      </c>
      <c r="AB2196" s="38" t="e">
        <f t="shared" si="495"/>
        <v>#DIV/0!</v>
      </c>
      <c r="AC2196" s="33"/>
    </row>
    <row r="2197" spans="1:29" s="34" customFormat="1" ht="15.6" hidden="1" customHeight="1" x14ac:dyDescent="0.2">
      <c r="A2197" s="37" t="s">
        <v>36</v>
      </c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>
        <f>SUM(M2197:Y2197)</f>
        <v>0</v>
      </c>
      <c r="AA2197" s="32">
        <f>D2197-Z2197</f>
        <v>0</v>
      </c>
      <c r="AB2197" s="38" t="e">
        <f t="shared" si="495"/>
        <v>#DIV/0!</v>
      </c>
      <c r="AC2197" s="33"/>
    </row>
    <row r="2198" spans="1:29" s="34" customFormat="1" ht="15.6" hidden="1" customHeight="1" x14ac:dyDescent="0.2">
      <c r="A2198" s="37" t="s">
        <v>37</v>
      </c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>
        <f>SUM(M2198:Y2198)</f>
        <v>0</v>
      </c>
      <c r="AA2198" s="32">
        <f>D2198-Z2198</f>
        <v>0</v>
      </c>
      <c r="AB2198" s="38" t="e">
        <f t="shared" si="495"/>
        <v>#DIV/0!</v>
      </c>
      <c r="AC2198" s="33"/>
    </row>
    <row r="2199" spans="1:29" s="34" customFormat="1" ht="15.6" hidden="1" customHeight="1" x14ac:dyDescent="0.25">
      <c r="A2199" s="39" t="s">
        <v>38</v>
      </c>
      <c r="B2199" s="40">
        <f t="shared" ref="B2199:AA2199" si="496">SUM(B2195:B2198)</f>
        <v>0</v>
      </c>
      <c r="C2199" s="40">
        <f t="shared" si="496"/>
        <v>0</v>
      </c>
      <c r="D2199" s="40">
        <f t="shared" si="496"/>
        <v>0</v>
      </c>
      <c r="E2199" s="40">
        <f t="shared" si="496"/>
        <v>0</v>
      </c>
      <c r="F2199" s="40">
        <f t="shared" si="496"/>
        <v>0</v>
      </c>
      <c r="G2199" s="40">
        <f t="shared" si="496"/>
        <v>0</v>
      </c>
      <c r="H2199" s="40">
        <f t="shared" si="496"/>
        <v>0</v>
      </c>
      <c r="I2199" s="40">
        <f t="shared" si="496"/>
        <v>0</v>
      </c>
      <c r="J2199" s="40">
        <f t="shared" si="496"/>
        <v>0</v>
      </c>
      <c r="K2199" s="40">
        <f t="shared" si="496"/>
        <v>0</v>
      </c>
      <c r="L2199" s="40">
        <f t="shared" si="496"/>
        <v>0</v>
      </c>
      <c r="M2199" s="40">
        <f t="shared" si="496"/>
        <v>0</v>
      </c>
      <c r="N2199" s="40">
        <f t="shared" si="496"/>
        <v>0</v>
      </c>
      <c r="O2199" s="40">
        <f t="shared" si="496"/>
        <v>0</v>
      </c>
      <c r="P2199" s="40">
        <f t="shared" si="496"/>
        <v>0</v>
      </c>
      <c r="Q2199" s="40">
        <f t="shared" si="496"/>
        <v>0</v>
      </c>
      <c r="R2199" s="40">
        <f t="shared" si="496"/>
        <v>0</v>
      </c>
      <c r="S2199" s="40">
        <f t="shared" si="496"/>
        <v>0</v>
      </c>
      <c r="T2199" s="40">
        <f t="shared" si="496"/>
        <v>0</v>
      </c>
      <c r="U2199" s="40">
        <f t="shared" si="496"/>
        <v>0</v>
      </c>
      <c r="V2199" s="40">
        <f t="shared" si="496"/>
        <v>0</v>
      </c>
      <c r="W2199" s="40">
        <f t="shared" si="496"/>
        <v>0</v>
      </c>
      <c r="X2199" s="40">
        <f t="shared" si="496"/>
        <v>0</v>
      </c>
      <c r="Y2199" s="40">
        <f t="shared" si="496"/>
        <v>0</v>
      </c>
      <c r="Z2199" s="40">
        <f t="shared" si="496"/>
        <v>0</v>
      </c>
      <c r="AA2199" s="40">
        <f t="shared" si="496"/>
        <v>0</v>
      </c>
      <c r="AB2199" s="41" t="e">
        <f t="shared" si="495"/>
        <v>#DIV/0!</v>
      </c>
      <c r="AC2199" s="33"/>
    </row>
    <row r="2200" spans="1:29" s="34" customFormat="1" ht="15.6" hidden="1" customHeight="1" x14ac:dyDescent="0.25">
      <c r="A2200" s="42" t="s">
        <v>39</v>
      </c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>
        <f>SUM(M2200:Y2200)</f>
        <v>0</v>
      </c>
      <c r="AA2200" s="32">
        <f>D2200-Z2200</f>
        <v>0</v>
      </c>
      <c r="AB2200" s="38" t="e">
        <f t="shared" si="495"/>
        <v>#DIV/0!</v>
      </c>
      <c r="AC2200" s="33"/>
    </row>
    <row r="2201" spans="1:29" s="34" customFormat="1" ht="15.6" hidden="1" customHeight="1" x14ac:dyDescent="0.25">
      <c r="A2201" s="39" t="s">
        <v>40</v>
      </c>
      <c r="B2201" s="40">
        <f t="shared" ref="B2201:AA2201" si="497">B2200+B2199</f>
        <v>0</v>
      </c>
      <c r="C2201" s="40">
        <f t="shared" si="497"/>
        <v>0</v>
      </c>
      <c r="D2201" s="40">
        <f t="shared" si="497"/>
        <v>0</v>
      </c>
      <c r="E2201" s="40">
        <f t="shared" si="497"/>
        <v>0</v>
      </c>
      <c r="F2201" s="40">
        <f t="shared" si="497"/>
        <v>0</v>
      </c>
      <c r="G2201" s="40">
        <f t="shared" si="497"/>
        <v>0</v>
      </c>
      <c r="H2201" s="40">
        <f t="shared" si="497"/>
        <v>0</v>
      </c>
      <c r="I2201" s="40">
        <f t="shared" si="497"/>
        <v>0</v>
      </c>
      <c r="J2201" s="40">
        <f t="shared" si="497"/>
        <v>0</v>
      </c>
      <c r="K2201" s="40">
        <f t="shared" si="497"/>
        <v>0</v>
      </c>
      <c r="L2201" s="40">
        <f t="shared" si="497"/>
        <v>0</v>
      </c>
      <c r="M2201" s="40">
        <f t="shared" si="497"/>
        <v>0</v>
      </c>
      <c r="N2201" s="40">
        <f t="shared" si="497"/>
        <v>0</v>
      </c>
      <c r="O2201" s="40">
        <f t="shared" si="497"/>
        <v>0</v>
      </c>
      <c r="P2201" s="40">
        <f t="shared" si="497"/>
        <v>0</v>
      </c>
      <c r="Q2201" s="40">
        <f t="shared" si="497"/>
        <v>0</v>
      </c>
      <c r="R2201" s="40">
        <f t="shared" si="497"/>
        <v>0</v>
      </c>
      <c r="S2201" s="40">
        <f t="shared" si="497"/>
        <v>0</v>
      </c>
      <c r="T2201" s="40">
        <f t="shared" si="497"/>
        <v>0</v>
      </c>
      <c r="U2201" s="40">
        <f t="shared" si="497"/>
        <v>0</v>
      </c>
      <c r="V2201" s="40">
        <f t="shared" si="497"/>
        <v>0</v>
      </c>
      <c r="W2201" s="40">
        <f t="shared" si="497"/>
        <v>0</v>
      </c>
      <c r="X2201" s="40">
        <f t="shared" si="497"/>
        <v>0</v>
      </c>
      <c r="Y2201" s="40">
        <f t="shared" si="497"/>
        <v>0</v>
      </c>
      <c r="Z2201" s="40">
        <f t="shared" si="497"/>
        <v>0</v>
      </c>
      <c r="AA2201" s="40">
        <f t="shared" si="497"/>
        <v>0</v>
      </c>
      <c r="AB2201" s="41" t="e">
        <f t="shared" si="495"/>
        <v>#DIV/0!</v>
      </c>
      <c r="AC2201" s="43"/>
    </row>
    <row r="2202" spans="1:29" s="34" customFormat="1" ht="15.6" hidden="1" customHeight="1" x14ac:dyDescent="0.25">
      <c r="A2202" s="35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3"/>
    </row>
    <row r="2203" spans="1:29" s="34" customFormat="1" ht="15.6" hidden="1" customHeight="1" x14ac:dyDescent="0.25">
      <c r="A2203" s="35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3"/>
    </row>
    <row r="2204" spans="1:29" s="34" customFormat="1" ht="15.6" hidden="1" customHeight="1" x14ac:dyDescent="0.25">
      <c r="A2204" s="53" t="s">
        <v>128</v>
      </c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3"/>
    </row>
    <row r="2205" spans="1:29" s="34" customFormat="1" ht="15.6" hidden="1" customHeight="1" x14ac:dyDescent="0.2">
      <c r="A2205" s="37" t="s">
        <v>34</v>
      </c>
      <c r="B2205" s="32">
        <f>[1]consoCURRENT!E44434</f>
        <v>0</v>
      </c>
      <c r="C2205" s="32">
        <f>[1]consoCURRENT!F44434</f>
        <v>0</v>
      </c>
      <c r="D2205" s="32">
        <f>[1]consoCURRENT!G44434</f>
        <v>0</v>
      </c>
      <c r="E2205" s="32">
        <f>[1]consoCURRENT!H44434</f>
        <v>0</v>
      </c>
      <c r="F2205" s="32">
        <f>[1]consoCURRENT!I44434</f>
        <v>0</v>
      </c>
      <c r="G2205" s="32">
        <f>[1]consoCURRENT!J44434</f>
        <v>0</v>
      </c>
      <c r="H2205" s="32">
        <f>[1]consoCURRENT!K44434</f>
        <v>0</v>
      </c>
      <c r="I2205" s="32">
        <f>[1]consoCURRENT!L44434</f>
        <v>0</v>
      </c>
      <c r="J2205" s="32">
        <f>[1]consoCURRENT!M44434</f>
        <v>0</v>
      </c>
      <c r="K2205" s="32">
        <f>[1]consoCURRENT!N44434</f>
        <v>0</v>
      </c>
      <c r="L2205" s="32">
        <f>[1]consoCURRENT!O44434</f>
        <v>0</v>
      </c>
      <c r="M2205" s="32">
        <f>[1]consoCURRENT!P44434</f>
        <v>0</v>
      </c>
      <c r="N2205" s="32">
        <f>[1]consoCURRENT!Q44434</f>
        <v>0</v>
      </c>
      <c r="O2205" s="32">
        <f>[1]consoCURRENT!R44434</f>
        <v>0</v>
      </c>
      <c r="P2205" s="32">
        <f>[1]consoCURRENT!S44434</f>
        <v>0</v>
      </c>
      <c r="Q2205" s="32">
        <f>[1]consoCURRENT!T44434</f>
        <v>0</v>
      </c>
      <c r="R2205" s="32">
        <f>[1]consoCURRENT!U44434</f>
        <v>0</v>
      </c>
      <c r="S2205" s="32">
        <f>[1]consoCURRENT!V44434</f>
        <v>0</v>
      </c>
      <c r="T2205" s="32">
        <f>[1]consoCURRENT!W44434</f>
        <v>0</v>
      </c>
      <c r="U2205" s="32">
        <f>[1]consoCURRENT!X44434</f>
        <v>0</v>
      </c>
      <c r="V2205" s="32">
        <f>[1]consoCURRENT!Y44434</f>
        <v>0</v>
      </c>
      <c r="W2205" s="32">
        <f>[1]consoCURRENT!Z44434</f>
        <v>0</v>
      </c>
      <c r="X2205" s="32">
        <f>[1]consoCURRENT!AA44434</f>
        <v>0</v>
      </c>
      <c r="Y2205" s="32">
        <f>[1]consoCURRENT!AB44434</f>
        <v>0</v>
      </c>
      <c r="Z2205" s="32">
        <f>SUM(M2205:Y2205)</f>
        <v>0</v>
      </c>
      <c r="AA2205" s="32">
        <f>D2205-Z2205</f>
        <v>0</v>
      </c>
      <c r="AB2205" s="38" t="e">
        <f t="shared" ref="AB2205:AB2211" si="498">Z2205/D2205</f>
        <v>#DIV/0!</v>
      </c>
      <c r="AC2205" s="33"/>
    </row>
    <row r="2206" spans="1:29" s="34" customFormat="1" ht="15.6" hidden="1" customHeight="1" x14ac:dyDescent="0.2">
      <c r="A2206" s="37" t="s">
        <v>35</v>
      </c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>
        <f>SUM(M2206:Y2206)</f>
        <v>0</v>
      </c>
      <c r="AA2206" s="32">
        <f>D2206-Z2206</f>
        <v>0</v>
      </c>
      <c r="AB2206" s="38" t="e">
        <f t="shared" si="498"/>
        <v>#DIV/0!</v>
      </c>
      <c r="AC2206" s="33"/>
    </row>
    <row r="2207" spans="1:29" s="34" customFormat="1" ht="15.6" hidden="1" customHeight="1" x14ac:dyDescent="0.2">
      <c r="A2207" s="37" t="s">
        <v>36</v>
      </c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>
        <f>SUM(M2207:Y2207)</f>
        <v>0</v>
      </c>
      <c r="AA2207" s="32">
        <f>D2207-Z2207</f>
        <v>0</v>
      </c>
      <c r="AB2207" s="38" t="e">
        <f t="shared" si="498"/>
        <v>#DIV/0!</v>
      </c>
      <c r="AC2207" s="33"/>
    </row>
    <row r="2208" spans="1:29" s="34" customFormat="1" ht="15.6" hidden="1" customHeight="1" x14ac:dyDescent="0.2">
      <c r="A2208" s="37" t="s">
        <v>37</v>
      </c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>
        <f>SUM(M2208:Y2208)</f>
        <v>0</v>
      </c>
      <c r="AA2208" s="32">
        <f>D2208-Z2208</f>
        <v>0</v>
      </c>
      <c r="AB2208" s="38" t="e">
        <f t="shared" si="498"/>
        <v>#DIV/0!</v>
      </c>
      <c r="AC2208" s="33"/>
    </row>
    <row r="2209" spans="1:29" s="34" customFormat="1" ht="15.6" hidden="1" customHeight="1" x14ac:dyDescent="0.25">
      <c r="A2209" s="39" t="s">
        <v>38</v>
      </c>
      <c r="B2209" s="40">
        <f t="shared" ref="B2209:AA2209" si="499">SUM(B2205:B2208)</f>
        <v>0</v>
      </c>
      <c r="C2209" s="40">
        <f t="shared" si="499"/>
        <v>0</v>
      </c>
      <c r="D2209" s="40">
        <f t="shared" si="499"/>
        <v>0</v>
      </c>
      <c r="E2209" s="40">
        <f t="shared" si="499"/>
        <v>0</v>
      </c>
      <c r="F2209" s="40">
        <f t="shared" si="499"/>
        <v>0</v>
      </c>
      <c r="G2209" s="40">
        <f t="shared" si="499"/>
        <v>0</v>
      </c>
      <c r="H2209" s="40">
        <f t="shared" si="499"/>
        <v>0</v>
      </c>
      <c r="I2209" s="40">
        <f t="shared" si="499"/>
        <v>0</v>
      </c>
      <c r="J2209" s="40">
        <f t="shared" si="499"/>
        <v>0</v>
      </c>
      <c r="K2209" s="40">
        <f t="shared" si="499"/>
        <v>0</v>
      </c>
      <c r="L2209" s="40">
        <f t="shared" si="499"/>
        <v>0</v>
      </c>
      <c r="M2209" s="40">
        <f t="shared" si="499"/>
        <v>0</v>
      </c>
      <c r="N2209" s="40">
        <f t="shared" si="499"/>
        <v>0</v>
      </c>
      <c r="O2209" s="40">
        <f t="shared" si="499"/>
        <v>0</v>
      </c>
      <c r="P2209" s="40">
        <f t="shared" si="499"/>
        <v>0</v>
      </c>
      <c r="Q2209" s="40">
        <f t="shared" si="499"/>
        <v>0</v>
      </c>
      <c r="R2209" s="40">
        <f t="shared" si="499"/>
        <v>0</v>
      </c>
      <c r="S2209" s="40">
        <f t="shared" si="499"/>
        <v>0</v>
      </c>
      <c r="T2209" s="40">
        <f t="shared" si="499"/>
        <v>0</v>
      </c>
      <c r="U2209" s="40">
        <f t="shared" si="499"/>
        <v>0</v>
      </c>
      <c r="V2209" s="40">
        <f t="shared" si="499"/>
        <v>0</v>
      </c>
      <c r="W2209" s="40">
        <f t="shared" si="499"/>
        <v>0</v>
      </c>
      <c r="X2209" s="40">
        <f t="shared" si="499"/>
        <v>0</v>
      </c>
      <c r="Y2209" s="40">
        <f t="shared" si="499"/>
        <v>0</v>
      </c>
      <c r="Z2209" s="40">
        <f t="shared" si="499"/>
        <v>0</v>
      </c>
      <c r="AA2209" s="40">
        <f t="shared" si="499"/>
        <v>0</v>
      </c>
      <c r="AB2209" s="41" t="e">
        <f t="shared" si="498"/>
        <v>#DIV/0!</v>
      </c>
      <c r="AC2209" s="33"/>
    </row>
    <row r="2210" spans="1:29" s="34" customFormat="1" ht="15.6" hidden="1" customHeight="1" x14ac:dyDescent="0.25">
      <c r="A2210" s="42" t="s">
        <v>39</v>
      </c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>
        <f>SUM(M2210:Y2210)</f>
        <v>0</v>
      </c>
      <c r="AA2210" s="32">
        <f>D2210-Z2210</f>
        <v>0</v>
      </c>
      <c r="AB2210" s="38" t="e">
        <f t="shared" si="498"/>
        <v>#DIV/0!</v>
      </c>
      <c r="AC2210" s="33"/>
    </row>
    <row r="2211" spans="1:29" s="34" customFormat="1" ht="15.6" hidden="1" customHeight="1" x14ac:dyDescent="0.25">
      <c r="A2211" s="39" t="s">
        <v>40</v>
      </c>
      <c r="B2211" s="40">
        <f t="shared" ref="B2211:AA2211" si="500">B2210+B2209</f>
        <v>0</v>
      </c>
      <c r="C2211" s="40">
        <f t="shared" si="500"/>
        <v>0</v>
      </c>
      <c r="D2211" s="40">
        <f t="shared" si="500"/>
        <v>0</v>
      </c>
      <c r="E2211" s="40">
        <f t="shared" si="500"/>
        <v>0</v>
      </c>
      <c r="F2211" s="40">
        <f t="shared" si="500"/>
        <v>0</v>
      </c>
      <c r="G2211" s="40">
        <f t="shared" si="500"/>
        <v>0</v>
      </c>
      <c r="H2211" s="40">
        <f t="shared" si="500"/>
        <v>0</v>
      </c>
      <c r="I2211" s="40">
        <f t="shared" si="500"/>
        <v>0</v>
      </c>
      <c r="J2211" s="40">
        <f t="shared" si="500"/>
        <v>0</v>
      </c>
      <c r="K2211" s="40">
        <f t="shared" si="500"/>
        <v>0</v>
      </c>
      <c r="L2211" s="40">
        <f t="shared" si="500"/>
        <v>0</v>
      </c>
      <c r="M2211" s="40">
        <f t="shared" si="500"/>
        <v>0</v>
      </c>
      <c r="N2211" s="40">
        <f t="shared" si="500"/>
        <v>0</v>
      </c>
      <c r="O2211" s="40">
        <f t="shared" si="500"/>
        <v>0</v>
      </c>
      <c r="P2211" s="40">
        <f t="shared" si="500"/>
        <v>0</v>
      </c>
      <c r="Q2211" s="40">
        <f t="shared" si="500"/>
        <v>0</v>
      </c>
      <c r="R2211" s="40">
        <f t="shared" si="500"/>
        <v>0</v>
      </c>
      <c r="S2211" s="40">
        <f t="shared" si="500"/>
        <v>0</v>
      </c>
      <c r="T2211" s="40">
        <f t="shared" si="500"/>
        <v>0</v>
      </c>
      <c r="U2211" s="40">
        <f t="shared" si="500"/>
        <v>0</v>
      </c>
      <c r="V2211" s="40">
        <f t="shared" si="500"/>
        <v>0</v>
      </c>
      <c r="W2211" s="40">
        <f t="shared" si="500"/>
        <v>0</v>
      </c>
      <c r="X2211" s="40">
        <f t="shared" si="500"/>
        <v>0</v>
      </c>
      <c r="Y2211" s="40">
        <f t="shared" si="500"/>
        <v>0</v>
      </c>
      <c r="Z2211" s="40">
        <f t="shared" si="500"/>
        <v>0</v>
      </c>
      <c r="AA2211" s="40">
        <f t="shared" si="500"/>
        <v>0</v>
      </c>
      <c r="AB2211" s="41" t="e">
        <f t="shared" si="498"/>
        <v>#DIV/0!</v>
      </c>
      <c r="AC2211" s="43"/>
    </row>
    <row r="2212" spans="1:29" s="34" customFormat="1" ht="15.6" hidden="1" customHeight="1" x14ac:dyDescent="0.25">
      <c r="A2212" s="35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3"/>
    </row>
    <row r="2213" spans="1:29" s="34" customFormat="1" ht="15.6" hidden="1" customHeight="1" x14ac:dyDescent="0.25">
      <c r="A2213" s="35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3"/>
    </row>
    <row r="2214" spans="1:29" s="34" customFormat="1" ht="15.6" hidden="1" customHeight="1" x14ac:dyDescent="0.25">
      <c r="A2214" s="47" t="s">
        <v>129</v>
      </c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3"/>
    </row>
    <row r="2215" spans="1:29" s="34" customFormat="1" ht="15.6" hidden="1" customHeight="1" x14ac:dyDescent="0.2">
      <c r="A2215" s="37" t="s">
        <v>34</v>
      </c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>
        <f>SUM(M2215:Y2215)</f>
        <v>0</v>
      </c>
      <c r="AA2215" s="32">
        <f>D2215-Z2215</f>
        <v>0</v>
      </c>
      <c r="AB2215" s="38" t="e">
        <f t="shared" ref="AB2215:AB2221" si="501">Z2215/D2215</f>
        <v>#DIV/0!</v>
      </c>
      <c r="AC2215" s="33"/>
    </row>
    <row r="2216" spans="1:29" s="34" customFormat="1" ht="15.6" hidden="1" customHeight="1" x14ac:dyDescent="0.2">
      <c r="A2216" s="37" t="s">
        <v>35</v>
      </c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>
        <f>SUM(M2216:Y2216)</f>
        <v>0</v>
      </c>
      <c r="AA2216" s="32">
        <f>D2216-Z2216</f>
        <v>0</v>
      </c>
      <c r="AB2216" s="38" t="e">
        <f t="shared" si="501"/>
        <v>#DIV/0!</v>
      </c>
      <c r="AC2216" s="33"/>
    </row>
    <row r="2217" spans="1:29" s="34" customFormat="1" ht="15.6" hidden="1" customHeight="1" x14ac:dyDescent="0.2">
      <c r="A2217" s="37" t="s">
        <v>36</v>
      </c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>
        <f>SUM(M2217:Y2217)</f>
        <v>0</v>
      </c>
      <c r="AA2217" s="32">
        <f>D2217-Z2217</f>
        <v>0</v>
      </c>
      <c r="AB2217" s="38" t="e">
        <f t="shared" si="501"/>
        <v>#DIV/0!</v>
      </c>
      <c r="AC2217" s="33"/>
    </row>
    <row r="2218" spans="1:29" s="34" customFormat="1" ht="15.6" hidden="1" customHeight="1" x14ac:dyDescent="0.2">
      <c r="A2218" s="37" t="s">
        <v>37</v>
      </c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>
        <f>SUM(M2218:Y2218)</f>
        <v>0</v>
      </c>
      <c r="AA2218" s="32">
        <f>D2218-Z2218</f>
        <v>0</v>
      </c>
      <c r="AB2218" s="38" t="e">
        <f t="shared" si="501"/>
        <v>#DIV/0!</v>
      </c>
      <c r="AC2218" s="33"/>
    </row>
    <row r="2219" spans="1:29" s="34" customFormat="1" ht="15.6" hidden="1" customHeight="1" x14ac:dyDescent="0.25">
      <c r="A2219" s="39" t="s">
        <v>38</v>
      </c>
      <c r="B2219" s="40">
        <f t="shared" ref="B2219:AA2219" si="502">SUM(B2215:B2218)</f>
        <v>0</v>
      </c>
      <c r="C2219" s="40">
        <f t="shared" si="502"/>
        <v>0</v>
      </c>
      <c r="D2219" s="40">
        <f t="shared" si="502"/>
        <v>0</v>
      </c>
      <c r="E2219" s="40">
        <f t="shared" si="502"/>
        <v>0</v>
      </c>
      <c r="F2219" s="40">
        <f t="shared" si="502"/>
        <v>0</v>
      </c>
      <c r="G2219" s="40">
        <f t="shared" si="502"/>
        <v>0</v>
      </c>
      <c r="H2219" s="40">
        <f t="shared" si="502"/>
        <v>0</v>
      </c>
      <c r="I2219" s="40">
        <f t="shared" si="502"/>
        <v>0</v>
      </c>
      <c r="J2219" s="40">
        <f t="shared" si="502"/>
        <v>0</v>
      </c>
      <c r="K2219" s="40">
        <f t="shared" si="502"/>
        <v>0</v>
      </c>
      <c r="L2219" s="40">
        <f t="shared" si="502"/>
        <v>0</v>
      </c>
      <c r="M2219" s="40">
        <f t="shared" si="502"/>
        <v>0</v>
      </c>
      <c r="N2219" s="40">
        <f t="shared" si="502"/>
        <v>0</v>
      </c>
      <c r="O2219" s="40">
        <f t="shared" si="502"/>
        <v>0</v>
      </c>
      <c r="P2219" s="40">
        <f t="shared" si="502"/>
        <v>0</v>
      </c>
      <c r="Q2219" s="40">
        <f t="shared" si="502"/>
        <v>0</v>
      </c>
      <c r="R2219" s="40">
        <f t="shared" si="502"/>
        <v>0</v>
      </c>
      <c r="S2219" s="40">
        <f t="shared" si="502"/>
        <v>0</v>
      </c>
      <c r="T2219" s="40">
        <f t="shared" si="502"/>
        <v>0</v>
      </c>
      <c r="U2219" s="40">
        <f t="shared" si="502"/>
        <v>0</v>
      </c>
      <c r="V2219" s="40">
        <f t="shared" si="502"/>
        <v>0</v>
      </c>
      <c r="W2219" s="40">
        <f t="shared" si="502"/>
        <v>0</v>
      </c>
      <c r="X2219" s="40">
        <f t="shared" si="502"/>
        <v>0</v>
      </c>
      <c r="Y2219" s="40">
        <f t="shared" si="502"/>
        <v>0</v>
      </c>
      <c r="Z2219" s="40">
        <f t="shared" si="502"/>
        <v>0</v>
      </c>
      <c r="AA2219" s="40">
        <f t="shared" si="502"/>
        <v>0</v>
      </c>
      <c r="AB2219" s="41" t="e">
        <f t="shared" si="501"/>
        <v>#DIV/0!</v>
      </c>
      <c r="AC2219" s="33"/>
    </row>
    <row r="2220" spans="1:29" s="34" customFormat="1" ht="15.6" hidden="1" customHeight="1" x14ac:dyDescent="0.25">
      <c r="A2220" s="42" t="s">
        <v>39</v>
      </c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>
        <f>SUM(M2220:Y2220)</f>
        <v>0</v>
      </c>
      <c r="AA2220" s="32">
        <f>D2220-Z2220</f>
        <v>0</v>
      </c>
      <c r="AB2220" s="38" t="e">
        <f t="shared" si="501"/>
        <v>#DIV/0!</v>
      </c>
      <c r="AC2220" s="33"/>
    </row>
    <row r="2221" spans="1:29" s="34" customFormat="1" ht="15.6" hidden="1" customHeight="1" x14ac:dyDescent="0.25">
      <c r="A2221" s="39" t="s">
        <v>40</v>
      </c>
      <c r="B2221" s="40">
        <f t="shared" ref="B2221:AA2221" si="503">B2220+B2219</f>
        <v>0</v>
      </c>
      <c r="C2221" s="40">
        <f t="shared" si="503"/>
        <v>0</v>
      </c>
      <c r="D2221" s="40">
        <f t="shared" si="503"/>
        <v>0</v>
      </c>
      <c r="E2221" s="40">
        <f t="shared" si="503"/>
        <v>0</v>
      </c>
      <c r="F2221" s="40">
        <f t="shared" si="503"/>
        <v>0</v>
      </c>
      <c r="G2221" s="40">
        <f t="shared" si="503"/>
        <v>0</v>
      </c>
      <c r="H2221" s="40">
        <f t="shared" si="503"/>
        <v>0</v>
      </c>
      <c r="I2221" s="40">
        <f t="shared" si="503"/>
        <v>0</v>
      </c>
      <c r="J2221" s="40">
        <f t="shared" si="503"/>
        <v>0</v>
      </c>
      <c r="K2221" s="40">
        <f t="shared" si="503"/>
        <v>0</v>
      </c>
      <c r="L2221" s="40">
        <f t="shared" si="503"/>
        <v>0</v>
      </c>
      <c r="M2221" s="40">
        <f t="shared" si="503"/>
        <v>0</v>
      </c>
      <c r="N2221" s="40">
        <f t="shared" si="503"/>
        <v>0</v>
      </c>
      <c r="O2221" s="40">
        <f t="shared" si="503"/>
        <v>0</v>
      </c>
      <c r="P2221" s="40">
        <f t="shared" si="503"/>
        <v>0</v>
      </c>
      <c r="Q2221" s="40">
        <f t="shared" si="503"/>
        <v>0</v>
      </c>
      <c r="R2221" s="40">
        <f t="shared" si="503"/>
        <v>0</v>
      </c>
      <c r="S2221" s="40">
        <f t="shared" si="503"/>
        <v>0</v>
      </c>
      <c r="T2221" s="40">
        <f t="shared" si="503"/>
        <v>0</v>
      </c>
      <c r="U2221" s="40">
        <f t="shared" si="503"/>
        <v>0</v>
      </c>
      <c r="V2221" s="40">
        <f t="shared" si="503"/>
        <v>0</v>
      </c>
      <c r="W2221" s="40">
        <f t="shared" si="503"/>
        <v>0</v>
      </c>
      <c r="X2221" s="40">
        <f t="shared" si="503"/>
        <v>0</v>
      </c>
      <c r="Y2221" s="40">
        <f t="shared" si="503"/>
        <v>0</v>
      </c>
      <c r="Z2221" s="40">
        <f t="shared" si="503"/>
        <v>0</v>
      </c>
      <c r="AA2221" s="40">
        <f t="shared" si="503"/>
        <v>0</v>
      </c>
      <c r="AB2221" s="41" t="e">
        <f t="shared" si="501"/>
        <v>#DIV/0!</v>
      </c>
      <c r="AC2221" s="43"/>
    </row>
    <row r="2222" spans="1:29" s="34" customFormat="1" ht="15.6" hidden="1" customHeight="1" x14ac:dyDescent="0.25">
      <c r="A2222" s="35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3"/>
    </row>
    <row r="2223" spans="1:29" s="34" customFormat="1" ht="15.6" hidden="1" customHeight="1" x14ac:dyDescent="0.25">
      <c r="A2223" s="35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3"/>
    </row>
    <row r="2224" spans="1:29" s="34" customFormat="1" ht="15.6" hidden="1" customHeight="1" x14ac:dyDescent="0.25">
      <c r="A2224" s="47" t="s">
        <v>129</v>
      </c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3"/>
    </row>
    <row r="2225" spans="1:29" s="34" customFormat="1" ht="15.6" hidden="1" customHeight="1" x14ac:dyDescent="0.2">
      <c r="A2225" s="37" t="s">
        <v>34</v>
      </c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>
        <f>SUM(M2225:Y2225)</f>
        <v>0</v>
      </c>
      <c r="AA2225" s="32">
        <f>D2225-Z2225</f>
        <v>0</v>
      </c>
      <c r="AB2225" s="38" t="e">
        <f t="shared" ref="AB2225:AB2231" si="504">Z2225/D2225</f>
        <v>#DIV/0!</v>
      </c>
      <c r="AC2225" s="33"/>
    </row>
    <row r="2226" spans="1:29" s="34" customFormat="1" ht="15.6" hidden="1" customHeight="1" x14ac:dyDescent="0.2">
      <c r="A2226" s="37" t="s">
        <v>35</v>
      </c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>
        <f>SUM(M2226:Y2226)</f>
        <v>0</v>
      </c>
      <c r="AA2226" s="32">
        <f>D2226-Z2226</f>
        <v>0</v>
      </c>
      <c r="AB2226" s="38" t="e">
        <f t="shared" si="504"/>
        <v>#DIV/0!</v>
      </c>
      <c r="AC2226" s="33"/>
    </row>
    <row r="2227" spans="1:29" s="34" customFormat="1" ht="15.6" hidden="1" customHeight="1" x14ac:dyDescent="0.2">
      <c r="A2227" s="37" t="s">
        <v>36</v>
      </c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>
        <f>SUM(M2227:Y2227)</f>
        <v>0</v>
      </c>
      <c r="AA2227" s="32">
        <f>D2227-Z2227</f>
        <v>0</v>
      </c>
      <c r="AB2227" s="38" t="e">
        <f t="shared" si="504"/>
        <v>#DIV/0!</v>
      </c>
      <c r="AC2227" s="33"/>
    </row>
    <row r="2228" spans="1:29" s="34" customFormat="1" ht="15.6" hidden="1" customHeight="1" x14ac:dyDescent="0.2">
      <c r="A2228" s="37" t="s">
        <v>37</v>
      </c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>
        <f>SUM(M2228:Y2228)</f>
        <v>0</v>
      </c>
      <c r="AA2228" s="32">
        <f>D2228-Z2228</f>
        <v>0</v>
      </c>
      <c r="AB2228" s="38" t="e">
        <f t="shared" si="504"/>
        <v>#DIV/0!</v>
      </c>
      <c r="AC2228" s="33"/>
    </row>
    <row r="2229" spans="1:29" s="34" customFormat="1" ht="15.6" hidden="1" customHeight="1" x14ac:dyDescent="0.25">
      <c r="A2229" s="39" t="s">
        <v>38</v>
      </c>
      <c r="B2229" s="40">
        <f t="shared" ref="B2229:AA2229" si="505">SUM(B2225:B2228)</f>
        <v>0</v>
      </c>
      <c r="C2229" s="40">
        <f t="shared" si="505"/>
        <v>0</v>
      </c>
      <c r="D2229" s="40">
        <f t="shared" si="505"/>
        <v>0</v>
      </c>
      <c r="E2229" s="40">
        <f t="shared" si="505"/>
        <v>0</v>
      </c>
      <c r="F2229" s="40">
        <f t="shared" si="505"/>
        <v>0</v>
      </c>
      <c r="G2229" s="40">
        <f t="shared" si="505"/>
        <v>0</v>
      </c>
      <c r="H2229" s="40">
        <f t="shared" si="505"/>
        <v>0</v>
      </c>
      <c r="I2229" s="40">
        <f t="shared" si="505"/>
        <v>0</v>
      </c>
      <c r="J2229" s="40">
        <f t="shared" si="505"/>
        <v>0</v>
      </c>
      <c r="K2229" s="40">
        <f t="shared" si="505"/>
        <v>0</v>
      </c>
      <c r="L2229" s="40">
        <f t="shared" si="505"/>
        <v>0</v>
      </c>
      <c r="M2229" s="40">
        <f t="shared" si="505"/>
        <v>0</v>
      </c>
      <c r="N2229" s="40">
        <f t="shared" si="505"/>
        <v>0</v>
      </c>
      <c r="O2229" s="40">
        <f t="shared" si="505"/>
        <v>0</v>
      </c>
      <c r="P2229" s="40">
        <f t="shared" si="505"/>
        <v>0</v>
      </c>
      <c r="Q2229" s="40">
        <f t="shared" si="505"/>
        <v>0</v>
      </c>
      <c r="R2229" s="40">
        <f t="shared" si="505"/>
        <v>0</v>
      </c>
      <c r="S2229" s="40">
        <f t="shared" si="505"/>
        <v>0</v>
      </c>
      <c r="T2229" s="40">
        <f t="shared" si="505"/>
        <v>0</v>
      </c>
      <c r="U2229" s="40">
        <f t="shared" si="505"/>
        <v>0</v>
      </c>
      <c r="V2229" s="40">
        <f t="shared" si="505"/>
        <v>0</v>
      </c>
      <c r="W2229" s="40">
        <f t="shared" si="505"/>
        <v>0</v>
      </c>
      <c r="X2229" s="40">
        <f t="shared" si="505"/>
        <v>0</v>
      </c>
      <c r="Y2229" s="40">
        <f t="shared" si="505"/>
        <v>0</v>
      </c>
      <c r="Z2229" s="40">
        <f t="shared" si="505"/>
        <v>0</v>
      </c>
      <c r="AA2229" s="40">
        <f t="shared" si="505"/>
        <v>0</v>
      </c>
      <c r="AB2229" s="41" t="e">
        <f t="shared" si="504"/>
        <v>#DIV/0!</v>
      </c>
      <c r="AC2229" s="33"/>
    </row>
    <row r="2230" spans="1:29" s="34" customFormat="1" ht="15.6" hidden="1" customHeight="1" x14ac:dyDescent="0.25">
      <c r="A2230" s="42" t="s">
        <v>39</v>
      </c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>
        <f>SUM(M2230:Y2230)</f>
        <v>0</v>
      </c>
      <c r="AA2230" s="32">
        <f>D2230-Z2230</f>
        <v>0</v>
      </c>
      <c r="AB2230" s="38" t="e">
        <f t="shared" si="504"/>
        <v>#DIV/0!</v>
      </c>
      <c r="AC2230" s="33"/>
    </row>
    <row r="2231" spans="1:29" s="34" customFormat="1" ht="15.6" hidden="1" customHeight="1" x14ac:dyDescent="0.25">
      <c r="A2231" s="39" t="s">
        <v>40</v>
      </c>
      <c r="B2231" s="40">
        <f t="shared" ref="B2231:AA2231" si="506">B2230+B2229</f>
        <v>0</v>
      </c>
      <c r="C2231" s="40">
        <f t="shared" si="506"/>
        <v>0</v>
      </c>
      <c r="D2231" s="40">
        <f t="shared" si="506"/>
        <v>0</v>
      </c>
      <c r="E2231" s="40">
        <f t="shared" si="506"/>
        <v>0</v>
      </c>
      <c r="F2231" s="40">
        <f t="shared" si="506"/>
        <v>0</v>
      </c>
      <c r="G2231" s="40">
        <f t="shared" si="506"/>
        <v>0</v>
      </c>
      <c r="H2231" s="40">
        <f t="shared" si="506"/>
        <v>0</v>
      </c>
      <c r="I2231" s="40">
        <f t="shared" si="506"/>
        <v>0</v>
      </c>
      <c r="J2231" s="40">
        <f t="shared" si="506"/>
        <v>0</v>
      </c>
      <c r="K2231" s="40">
        <f t="shared" si="506"/>
        <v>0</v>
      </c>
      <c r="L2231" s="40">
        <f t="shared" si="506"/>
        <v>0</v>
      </c>
      <c r="M2231" s="40">
        <f t="shared" si="506"/>
        <v>0</v>
      </c>
      <c r="N2231" s="40">
        <f t="shared" si="506"/>
        <v>0</v>
      </c>
      <c r="O2231" s="40">
        <f t="shared" si="506"/>
        <v>0</v>
      </c>
      <c r="P2231" s="40">
        <f t="shared" si="506"/>
        <v>0</v>
      </c>
      <c r="Q2231" s="40">
        <f t="shared" si="506"/>
        <v>0</v>
      </c>
      <c r="R2231" s="40">
        <f t="shared" si="506"/>
        <v>0</v>
      </c>
      <c r="S2231" s="40">
        <f t="shared" si="506"/>
        <v>0</v>
      </c>
      <c r="T2231" s="40">
        <f t="shared" si="506"/>
        <v>0</v>
      </c>
      <c r="U2231" s="40">
        <f t="shared" si="506"/>
        <v>0</v>
      </c>
      <c r="V2231" s="40">
        <f t="shared" si="506"/>
        <v>0</v>
      </c>
      <c r="W2231" s="40">
        <f t="shared" si="506"/>
        <v>0</v>
      </c>
      <c r="X2231" s="40">
        <f t="shared" si="506"/>
        <v>0</v>
      </c>
      <c r="Y2231" s="40">
        <f t="shared" si="506"/>
        <v>0</v>
      </c>
      <c r="Z2231" s="40">
        <f t="shared" si="506"/>
        <v>0</v>
      </c>
      <c r="AA2231" s="40">
        <f t="shared" si="506"/>
        <v>0</v>
      </c>
      <c r="AB2231" s="41" t="e">
        <f t="shared" si="504"/>
        <v>#DIV/0!</v>
      </c>
      <c r="AC2231" s="43"/>
    </row>
    <row r="2232" spans="1:29" s="34" customFormat="1" ht="15.6" hidden="1" customHeight="1" x14ac:dyDescent="0.25">
      <c r="A2232" s="35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3"/>
    </row>
    <row r="2233" spans="1:29" s="34" customFormat="1" ht="15.6" hidden="1" customHeight="1" x14ac:dyDescent="0.25">
      <c r="A2233" s="35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3"/>
    </row>
    <row r="2234" spans="1:29" s="34" customFormat="1" ht="15.6" hidden="1" customHeight="1" x14ac:dyDescent="0.25">
      <c r="A2234" s="47" t="s">
        <v>129</v>
      </c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3"/>
    </row>
    <row r="2235" spans="1:29" s="34" customFormat="1" ht="15.6" hidden="1" customHeight="1" x14ac:dyDescent="0.2">
      <c r="A2235" s="37" t="s">
        <v>34</v>
      </c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>
        <f>SUM(M2235:Y2235)</f>
        <v>0</v>
      </c>
      <c r="AA2235" s="32">
        <f>D2235-Z2235</f>
        <v>0</v>
      </c>
      <c r="AB2235" s="38" t="e">
        <f t="shared" ref="AB2235:AB2241" si="507">Z2235/D2235</f>
        <v>#DIV/0!</v>
      </c>
      <c r="AC2235" s="33"/>
    </row>
    <row r="2236" spans="1:29" s="34" customFormat="1" ht="15.6" hidden="1" customHeight="1" x14ac:dyDescent="0.2">
      <c r="A2236" s="37" t="s">
        <v>35</v>
      </c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>
        <f>SUM(M2236:Y2236)</f>
        <v>0</v>
      </c>
      <c r="AA2236" s="32">
        <f>D2236-Z2236</f>
        <v>0</v>
      </c>
      <c r="AB2236" s="38" t="e">
        <f t="shared" si="507"/>
        <v>#DIV/0!</v>
      </c>
      <c r="AC2236" s="33"/>
    </row>
    <row r="2237" spans="1:29" s="34" customFormat="1" ht="15.6" hidden="1" customHeight="1" x14ac:dyDescent="0.2">
      <c r="A2237" s="37" t="s">
        <v>36</v>
      </c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>
        <f>SUM(M2237:Y2237)</f>
        <v>0</v>
      </c>
      <c r="AA2237" s="32">
        <f>D2237-Z2237</f>
        <v>0</v>
      </c>
      <c r="AB2237" s="38" t="e">
        <f t="shared" si="507"/>
        <v>#DIV/0!</v>
      </c>
      <c r="AC2237" s="33"/>
    </row>
    <row r="2238" spans="1:29" s="34" customFormat="1" ht="15.6" hidden="1" customHeight="1" x14ac:dyDescent="0.2">
      <c r="A2238" s="37" t="s">
        <v>37</v>
      </c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>
        <f>SUM(M2238:Y2238)</f>
        <v>0</v>
      </c>
      <c r="AA2238" s="32">
        <f>D2238-Z2238</f>
        <v>0</v>
      </c>
      <c r="AB2238" s="38" t="e">
        <f t="shared" si="507"/>
        <v>#DIV/0!</v>
      </c>
      <c r="AC2238" s="33"/>
    </row>
    <row r="2239" spans="1:29" s="34" customFormat="1" ht="15.6" hidden="1" customHeight="1" x14ac:dyDescent="0.25">
      <c r="A2239" s="39" t="s">
        <v>38</v>
      </c>
      <c r="B2239" s="40">
        <f t="shared" ref="B2239:AA2239" si="508">SUM(B2235:B2238)</f>
        <v>0</v>
      </c>
      <c r="C2239" s="40">
        <f t="shared" si="508"/>
        <v>0</v>
      </c>
      <c r="D2239" s="40">
        <f t="shared" si="508"/>
        <v>0</v>
      </c>
      <c r="E2239" s="40">
        <f t="shared" si="508"/>
        <v>0</v>
      </c>
      <c r="F2239" s="40">
        <f t="shared" si="508"/>
        <v>0</v>
      </c>
      <c r="G2239" s="40">
        <f t="shared" si="508"/>
        <v>0</v>
      </c>
      <c r="H2239" s="40">
        <f t="shared" si="508"/>
        <v>0</v>
      </c>
      <c r="I2239" s="40">
        <f t="shared" si="508"/>
        <v>0</v>
      </c>
      <c r="J2239" s="40">
        <f t="shared" si="508"/>
        <v>0</v>
      </c>
      <c r="K2239" s="40">
        <f t="shared" si="508"/>
        <v>0</v>
      </c>
      <c r="L2239" s="40">
        <f t="shared" si="508"/>
        <v>0</v>
      </c>
      <c r="M2239" s="40">
        <f t="shared" si="508"/>
        <v>0</v>
      </c>
      <c r="N2239" s="40">
        <f t="shared" si="508"/>
        <v>0</v>
      </c>
      <c r="O2239" s="40">
        <f t="shared" si="508"/>
        <v>0</v>
      </c>
      <c r="P2239" s="40">
        <f t="shared" si="508"/>
        <v>0</v>
      </c>
      <c r="Q2239" s="40">
        <f t="shared" si="508"/>
        <v>0</v>
      </c>
      <c r="R2239" s="40">
        <f t="shared" si="508"/>
        <v>0</v>
      </c>
      <c r="S2239" s="40">
        <f t="shared" si="508"/>
        <v>0</v>
      </c>
      <c r="T2239" s="40">
        <f t="shared" si="508"/>
        <v>0</v>
      </c>
      <c r="U2239" s="40">
        <f t="shared" si="508"/>
        <v>0</v>
      </c>
      <c r="V2239" s="40">
        <f t="shared" si="508"/>
        <v>0</v>
      </c>
      <c r="W2239" s="40">
        <f t="shared" si="508"/>
        <v>0</v>
      </c>
      <c r="X2239" s="40">
        <f t="shared" si="508"/>
        <v>0</v>
      </c>
      <c r="Y2239" s="40">
        <f t="shared" si="508"/>
        <v>0</v>
      </c>
      <c r="Z2239" s="40">
        <f t="shared" si="508"/>
        <v>0</v>
      </c>
      <c r="AA2239" s="40">
        <f t="shared" si="508"/>
        <v>0</v>
      </c>
      <c r="AB2239" s="41" t="e">
        <f t="shared" si="507"/>
        <v>#DIV/0!</v>
      </c>
      <c r="AC2239" s="33"/>
    </row>
    <row r="2240" spans="1:29" s="34" customFormat="1" ht="15.6" hidden="1" customHeight="1" x14ac:dyDescent="0.25">
      <c r="A2240" s="42" t="s">
        <v>39</v>
      </c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>
        <f>SUM(M2240:Y2240)</f>
        <v>0</v>
      </c>
      <c r="AA2240" s="32">
        <f>D2240-Z2240</f>
        <v>0</v>
      </c>
      <c r="AB2240" s="38" t="e">
        <f t="shared" si="507"/>
        <v>#DIV/0!</v>
      </c>
      <c r="AC2240" s="33"/>
    </row>
    <row r="2241" spans="1:29" s="34" customFormat="1" ht="15.6" hidden="1" customHeight="1" x14ac:dyDescent="0.25">
      <c r="A2241" s="39" t="s">
        <v>40</v>
      </c>
      <c r="B2241" s="40">
        <f t="shared" ref="B2241:AA2241" si="509">B2240+B2239</f>
        <v>0</v>
      </c>
      <c r="C2241" s="40">
        <f t="shared" si="509"/>
        <v>0</v>
      </c>
      <c r="D2241" s="40">
        <f t="shared" si="509"/>
        <v>0</v>
      </c>
      <c r="E2241" s="40">
        <f t="shared" si="509"/>
        <v>0</v>
      </c>
      <c r="F2241" s="40">
        <f t="shared" si="509"/>
        <v>0</v>
      </c>
      <c r="G2241" s="40">
        <f t="shared" si="509"/>
        <v>0</v>
      </c>
      <c r="H2241" s="40">
        <f t="shared" si="509"/>
        <v>0</v>
      </c>
      <c r="I2241" s="40">
        <f t="shared" si="509"/>
        <v>0</v>
      </c>
      <c r="J2241" s="40">
        <f t="shared" si="509"/>
        <v>0</v>
      </c>
      <c r="K2241" s="40">
        <f t="shared" si="509"/>
        <v>0</v>
      </c>
      <c r="L2241" s="40">
        <f t="shared" si="509"/>
        <v>0</v>
      </c>
      <c r="M2241" s="40">
        <f t="shared" si="509"/>
        <v>0</v>
      </c>
      <c r="N2241" s="40">
        <f t="shared" si="509"/>
        <v>0</v>
      </c>
      <c r="O2241" s="40">
        <f t="shared" si="509"/>
        <v>0</v>
      </c>
      <c r="P2241" s="40">
        <f t="shared" si="509"/>
        <v>0</v>
      </c>
      <c r="Q2241" s="40">
        <f t="shared" si="509"/>
        <v>0</v>
      </c>
      <c r="R2241" s="40">
        <f t="shared" si="509"/>
        <v>0</v>
      </c>
      <c r="S2241" s="40">
        <f t="shared" si="509"/>
        <v>0</v>
      </c>
      <c r="T2241" s="40">
        <f t="shared" si="509"/>
        <v>0</v>
      </c>
      <c r="U2241" s="40">
        <f t="shared" si="509"/>
        <v>0</v>
      </c>
      <c r="V2241" s="40">
        <f t="shared" si="509"/>
        <v>0</v>
      </c>
      <c r="W2241" s="40">
        <f t="shared" si="509"/>
        <v>0</v>
      </c>
      <c r="X2241" s="40">
        <f t="shared" si="509"/>
        <v>0</v>
      </c>
      <c r="Y2241" s="40">
        <f t="shared" si="509"/>
        <v>0</v>
      </c>
      <c r="Z2241" s="40">
        <f t="shared" si="509"/>
        <v>0</v>
      </c>
      <c r="AA2241" s="40">
        <f t="shared" si="509"/>
        <v>0</v>
      </c>
      <c r="AB2241" s="41" t="e">
        <f t="shared" si="507"/>
        <v>#DIV/0!</v>
      </c>
      <c r="AC2241" s="43"/>
    </row>
    <row r="2242" spans="1:29" s="34" customFormat="1" ht="15.6" hidden="1" customHeight="1" x14ac:dyDescent="0.25">
      <c r="A2242" s="35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3"/>
    </row>
    <row r="2243" spans="1:29" s="34" customFormat="1" ht="15.6" hidden="1" customHeight="1" x14ac:dyDescent="0.25">
      <c r="A2243" s="35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3"/>
    </row>
    <row r="2244" spans="1:29" s="34" customFormat="1" ht="15.6" hidden="1" customHeight="1" x14ac:dyDescent="0.25">
      <c r="A2244" s="47" t="s">
        <v>129</v>
      </c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3"/>
    </row>
    <row r="2245" spans="1:29" s="34" customFormat="1" ht="15.6" hidden="1" customHeight="1" x14ac:dyDescent="0.2">
      <c r="A2245" s="37" t="s">
        <v>34</v>
      </c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>
        <f>SUM(M2245:Y2245)</f>
        <v>0</v>
      </c>
      <c r="AA2245" s="32">
        <f>D2245-Z2245</f>
        <v>0</v>
      </c>
      <c r="AB2245" s="38" t="e">
        <f t="shared" ref="AB2245:AB2251" si="510">Z2245/D2245</f>
        <v>#DIV/0!</v>
      </c>
      <c r="AC2245" s="33"/>
    </row>
    <row r="2246" spans="1:29" s="34" customFormat="1" ht="15.6" hidden="1" customHeight="1" x14ac:dyDescent="0.2">
      <c r="A2246" s="37" t="s">
        <v>35</v>
      </c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>
        <f>SUM(M2246:Y2246)</f>
        <v>0</v>
      </c>
      <c r="AA2246" s="32">
        <f>D2246-Z2246</f>
        <v>0</v>
      </c>
      <c r="AB2246" s="38" t="e">
        <f t="shared" si="510"/>
        <v>#DIV/0!</v>
      </c>
      <c r="AC2246" s="33"/>
    </row>
    <row r="2247" spans="1:29" s="34" customFormat="1" ht="15.6" hidden="1" customHeight="1" x14ac:dyDescent="0.2">
      <c r="A2247" s="37" t="s">
        <v>36</v>
      </c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>
        <f>SUM(M2247:Y2247)</f>
        <v>0</v>
      </c>
      <c r="AA2247" s="32">
        <f>D2247-Z2247</f>
        <v>0</v>
      </c>
      <c r="AB2247" s="38" t="e">
        <f t="shared" si="510"/>
        <v>#DIV/0!</v>
      </c>
      <c r="AC2247" s="33"/>
    </row>
    <row r="2248" spans="1:29" s="34" customFormat="1" ht="15.6" hidden="1" customHeight="1" x14ac:dyDescent="0.2">
      <c r="A2248" s="37" t="s">
        <v>37</v>
      </c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>
        <f>SUM(M2248:Y2248)</f>
        <v>0</v>
      </c>
      <c r="AA2248" s="32">
        <f>D2248-Z2248</f>
        <v>0</v>
      </c>
      <c r="AB2248" s="38" t="e">
        <f t="shared" si="510"/>
        <v>#DIV/0!</v>
      </c>
      <c r="AC2248" s="33"/>
    </row>
    <row r="2249" spans="1:29" s="34" customFormat="1" ht="15.6" hidden="1" customHeight="1" x14ac:dyDescent="0.25">
      <c r="A2249" s="39" t="s">
        <v>38</v>
      </c>
      <c r="B2249" s="40">
        <f t="shared" ref="B2249:AA2249" si="511">SUM(B2245:B2248)</f>
        <v>0</v>
      </c>
      <c r="C2249" s="40">
        <f t="shared" si="511"/>
        <v>0</v>
      </c>
      <c r="D2249" s="40">
        <f t="shared" si="511"/>
        <v>0</v>
      </c>
      <c r="E2249" s="40">
        <f t="shared" si="511"/>
        <v>0</v>
      </c>
      <c r="F2249" s="40">
        <f t="shared" si="511"/>
        <v>0</v>
      </c>
      <c r="G2249" s="40">
        <f t="shared" si="511"/>
        <v>0</v>
      </c>
      <c r="H2249" s="40">
        <f t="shared" si="511"/>
        <v>0</v>
      </c>
      <c r="I2249" s="40">
        <f t="shared" si="511"/>
        <v>0</v>
      </c>
      <c r="J2249" s="40">
        <f t="shared" si="511"/>
        <v>0</v>
      </c>
      <c r="K2249" s="40">
        <f t="shared" si="511"/>
        <v>0</v>
      </c>
      <c r="L2249" s="40">
        <f t="shared" si="511"/>
        <v>0</v>
      </c>
      <c r="M2249" s="40">
        <f t="shared" si="511"/>
        <v>0</v>
      </c>
      <c r="N2249" s="40">
        <f t="shared" si="511"/>
        <v>0</v>
      </c>
      <c r="O2249" s="40">
        <f t="shared" si="511"/>
        <v>0</v>
      </c>
      <c r="P2249" s="40">
        <f t="shared" si="511"/>
        <v>0</v>
      </c>
      <c r="Q2249" s="40">
        <f t="shared" si="511"/>
        <v>0</v>
      </c>
      <c r="R2249" s="40">
        <f t="shared" si="511"/>
        <v>0</v>
      </c>
      <c r="S2249" s="40">
        <f t="shared" si="511"/>
        <v>0</v>
      </c>
      <c r="T2249" s="40">
        <f t="shared" si="511"/>
        <v>0</v>
      </c>
      <c r="U2249" s="40">
        <f t="shared" si="511"/>
        <v>0</v>
      </c>
      <c r="V2249" s="40">
        <f t="shared" si="511"/>
        <v>0</v>
      </c>
      <c r="W2249" s="40">
        <f t="shared" si="511"/>
        <v>0</v>
      </c>
      <c r="X2249" s="40">
        <f t="shared" si="511"/>
        <v>0</v>
      </c>
      <c r="Y2249" s="40">
        <f t="shared" si="511"/>
        <v>0</v>
      </c>
      <c r="Z2249" s="40">
        <f t="shared" si="511"/>
        <v>0</v>
      </c>
      <c r="AA2249" s="40">
        <f t="shared" si="511"/>
        <v>0</v>
      </c>
      <c r="AB2249" s="41" t="e">
        <f t="shared" si="510"/>
        <v>#DIV/0!</v>
      </c>
      <c r="AC2249" s="33"/>
    </row>
    <row r="2250" spans="1:29" s="34" customFormat="1" ht="15.6" hidden="1" customHeight="1" x14ac:dyDescent="0.25">
      <c r="A2250" s="42" t="s">
        <v>39</v>
      </c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>
        <f>SUM(M2250:Y2250)</f>
        <v>0</v>
      </c>
      <c r="AA2250" s="32">
        <f>D2250-Z2250</f>
        <v>0</v>
      </c>
      <c r="AB2250" s="38" t="e">
        <f t="shared" si="510"/>
        <v>#DIV/0!</v>
      </c>
      <c r="AC2250" s="33"/>
    </row>
    <row r="2251" spans="1:29" s="34" customFormat="1" ht="15.6" hidden="1" customHeight="1" x14ac:dyDescent="0.25">
      <c r="A2251" s="39" t="s">
        <v>40</v>
      </c>
      <c r="B2251" s="40">
        <f t="shared" ref="B2251:AA2251" si="512">B2250+B2249</f>
        <v>0</v>
      </c>
      <c r="C2251" s="40">
        <f t="shared" si="512"/>
        <v>0</v>
      </c>
      <c r="D2251" s="40">
        <f t="shared" si="512"/>
        <v>0</v>
      </c>
      <c r="E2251" s="40">
        <f t="shared" si="512"/>
        <v>0</v>
      </c>
      <c r="F2251" s="40">
        <f t="shared" si="512"/>
        <v>0</v>
      </c>
      <c r="G2251" s="40">
        <f t="shared" si="512"/>
        <v>0</v>
      </c>
      <c r="H2251" s="40">
        <f t="shared" si="512"/>
        <v>0</v>
      </c>
      <c r="I2251" s="40">
        <f t="shared" si="512"/>
        <v>0</v>
      </c>
      <c r="J2251" s="40">
        <f t="shared" si="512"/>
        <v>0</v>
      </c>
      <c r="K2251" s="40">
        <f t="shared" si="512"/>
        <v>0</v>
      </c>
      <c r="L2251" s="40">
        <f t="shared" si="512"/>
        <v>0</v>
      </c>
      <c r="M2251" s="40">
        <f t="shared" si="512"/>
        <v>0</v>
      </c>
      <c r="N2251" s="40">
        <f t="shared" si="512"/>
        <v>0</v>
      </c>
      <c r="O2251" s="40">
        <f t="shared" si="512"/>
        <v>0</v>
      </c>
      <c r="P2251" s="40">
        <f t="shared" si="512"/>
        <v>0</v>
      </c>
      <c r="Q2251" s="40">
        <f t="shared" si="512"/>
        <v>0</v>
      </c>
      <c r="R2251" s="40">
        <f t="shared" si="512"/>
        <v>0</v>
      </c>
      <c r="S2251" s="40">
        <f t="shared" si="512"/>
        <v>0</v>
      </c>
      <c r="T2251" s="40">
        <f t="shared" si="512"/>
        <v>0</v>
      </c>
      <c r="U2251" s="40">
        <f t="shared" si="512"/>
        <v>0</v>
      </c>
      <c r="V2251" s="40">
        <f t="shared" si="512"/>
        <v>0</v>
      </c>
      <c r="W2251" s="40">
        <f t="shared" si="512"/>
        <v>0</v>
      </c>
      <c r="X2251" s="40">
        <f t="shared" si="512"/>
        <v>0</v>
      </c>
      <c r="Y2251" s="40">
        <f t="shared" si="512"/>
        <v>0</v>
      </c>
      <c r="Z2251" s="40">
        <f t="shared" si="512"/>
        <v>0</v>
      </c>
      <c r="AA2251" s="40">
        <f t="shared" si="512"/>
        <v>0</v>
      </c>
      <c r="AB2251" s="41" t="e">
        <f t="shared" si="510"/>
        <v>#DIV/0!</v>
      </c>
      <c r="AC2251" s="43"/>
    </row>
    <row r="2252" spans="1:29" s="34" customFormat="1" ht="15.6" hidden="1" customHeight="1" x14ac:dyDescent="0.25">
      <c r="A2252" s="35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3"/>
    </row>
    <row r="2253" spans="1:29" s="34" customFormat="1" ht="15.6" customHeight="1" x14ac:dyDescent="0.25">
      <c r="A2253" s="35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3"/>
    </row>
    <row r="2254" spans="1:29" s="34" customFormat="1" ht="15.6" customHeight="1" x14ac:dyDescent="0.25">
      <c r="A2254" s="47" t="s">
        <v>130</v>
      </c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3"/>
    </row>
    <row r="2255" spans="1:29" s="34" customFormat="1" ht="15" customHeight="1" x14ac:dyDescent="0.25">
      <c r="A2255" s="35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3"/>
    </row>
    <row r="2256" spans="1:29" s="34" customFormat="1" ht="23.45" customHeight="1" x14ac:dyDescent="0.25">
      <c r="A2256" s="31" t="s">
        <v>131</v>
      </c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3"/>
    </row>
    <row r="2257" spans="1:29" s="34" customFormat="1" ht="26.65" customHeight="1" x14ac:dyDescent="0.2">
      <c r="A2257" s="37" t="s">
        <v>34</v>
      </c>
      <c r="B2257" s="32">
        <f>[1]consoCURRENT!E44731</f>
        <v>2196445</v>
      </c>
      <c r="C2257" s="32">
        <f>[1]consoCURRENT!F44731</f>
        <v>0</v>
      </c>
      <c r="D2257" s="32">
        <f>[1]consoCURRENT!G44731</f>
        <v>2196445</v>
      </c>
      <c r="E2257" s="32">
        <f>[1]consoCURRENT!H44731</f>
        <v>2196443.9499999997</v>
      </c>
      <c r="F2257" s="32">
        <f>[1]consoCURRENT!I44731</f>
        <v>0</v>
      </c>
      <c r="G2257" s="32">
        <f>[1]consoCURRENT!J44731</f>
        <v>0</v>
      </c>
      <c r="H2257" s="32">
        <f>[1]consoCURRENT!K44731</f>
        <v>0</v>
      </c>
      <c r="I2257" s="32">
        <f>[1]consoCURRENT!L44731</f>
        <v>0</v>
      </c>
      <c r="J2257" s="32">
        <f>[1]consoCURRENT!M44731</f>
        <v>0</v>
      </c>
      <c r="K2257" s="32">
        <f>[1]consoCURRENT!N44731</f>
        <v>0</v>
      </c>
      <c r="L2257" s="32">
        <f>[1]consoCURRENT!O44731</f>
        <v>0</v>
      </c>
      <c r="M2257" s="32">
        <f>[1]consoCURRENT!P44731</f>
        <v>0</v>
      </c>
      <c r="N2257" s="32">
        <f>[1]consoCURRENT!Q44731</f>
        <v>0</v>
      </c>
      <c r="O2257" s="32">
        <f>[1]consoCURRENT!R44731</f>
        <v>2196443.9499999997</v>
      </c>
      <c r="P2257" s="32">
        <f>[1]consoCURRENT!S44731</f>
        <v>0</v>
      </c>
      <c r="Q2257" s="32">
        <f>[1]consoCURRENT!T44731</f>
        <v>0</v>
      </c>
      <c r="R2257" s="32">
        <f>[1]consoCURRENT!U44731</f>
        <v>0</v>
      </c>
      <c r="S2257" s="32">
        <f>[1]consoCURRENT!V44731</f>
        <v>0</v>
      </c>
      <c r="T2257" s="32">
        <f>[1]consoCURRENT!W44731</f>
        <v>0</v>
      </c>
      <c r="U2257" s="32">
        <f>[1]consoCURRENT!X44731</f>
        <v>0</v>
      </c>
      <c r="V2257" s="32">
        <f>[1]consoCURRENT!Y44731</f>
        <v>0</v>
      </c>
      <c r="W2257" s="32">
        <f>[1]consoCURRENT!Z44731</f>
        <v>0</v>
      </c>
      <c r="X2257" s="32">
        <f>[1]consoCURRENT!AA44731</f>
        <v>0</v>
      </c>
      <c r="Y2257" s="32">
        <f>[1]consoCURRENT!AB44731</f>
        <v>0</v>
      </c>
      <c r="Z2257" s="32">
        <f>SUM(M2257:Y2257)</f>
        <v>2196443.9499999997</v>
      </c>
      <c r="AA2257" s="32">
        <f>D2257-Z2257</f>
        <v>1.0500000002793968</v>
      </c>
      <c r="AB2257" s="38">
        <f>Z2257/D2257</f>
        <v>0.99999952195479502</v>
      </c>
      <c r="AC2257" s="33"/>
    </row>
    <row r="2258" spans="1:29" s="34" customFormat="1" ht="26.65" hidden="1" customHeight="1" x14ac:dyDescent="0.2">
      <c r="A2258" s="37" t="s">
        <v>35</v>
      </c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  <c r="Z2258" s="32">
        <f>SUM(M2258:Y2258)</f>
        <v>0</v>
      </c>
      <c r="AA2258" s="32">
        <f>D2258-Z2258</f>
        <v>0</v>
      </c>
      <c r="AB2258" s="38"/>
      <c r="AC2258" s="33"/>
    </row>
    <row r="2259" spans="1:29" s="34" customFormat="1" ht="26.65" hidden="1" customHeight="1" x14ac:dyDescent="0.2">
      <c r="A2259" s="37" t="s">
        <v>36</v>
      </c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>
        <f>SUM(M2259:Y2259)</f>
        <v>0</v>
      </c>
      <c r="AA2259" s="32">
        <f>D2259-Z2259</f>
        <v>0</v>
      </c>
      <c r="AB2259" s="38"/>
      <c r="AC2259" s="33"/>
    </row>
    <row r="2260" spans="1:29" s="34" customFormat="1" ht="26.65" hidden="1" customHeight="1" x14ac:dyDescent="0.2">
      <c r="A2260" s="37" t="s">
        <v>37</v>
      </c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>
        <f>SUM(M2260:Y2260)</f>
        <v>0</v>
      </c>
      <c r="AA2260" s="32">
        <f>D2260-Z2260</f>
        <v>0</v>
      </c>
      <c r="AB2260" s="38"/>
      <c r="AC2260" s="33"/>
    </row>
    <row r="2261" spans="1:29" s="34" customFormat="1" ht="18" hidden="1" customHeight="1" x14ac:dyDescent="0.25">
      <c r="A2261" s="39" t="s">
        <v>38</v>
      </c>
      <c r="B2261" s="40">
        <f t="shared" ref="B2261:AA2261" si="513">SUM(B2257:B2260)</f>
        <v>2196445</v>
      </c>
      <c r="C2261" s="40">
        <f t="shared" si="513"/>
        <v>0</v>
      </c>
      <c r="D2261" s="40">
        <f t="shared" si="513"/>
        <v>2196445</v>
      </c>
      <c r="E2261" s="40">
        <f t="shared" si="513"/>
        <v>2196443.9499999997</v>
      </c>
      <c r="F2261" s="40">
        <f t="shared" si="513"/>
        <v>0</v>
      </c>
      <c r="G2261" s="40">
        <f t="shared" si="513"/>
        <v>0</v>
      </c>
      <c r="H2261" s="40">
        <f t="shared" si="513"/>
        <v>0</v>
      </c>
      <c r="I2261" s="40">
        <f t="shared" si="513"/>
        <v>0</v>
      </c>
      <c r="J2261" s="40">
        <f t="shared" si="513"/>
        <v>0</v>
      </c>
      <c r="K2261" s="40">
        <f t="shared" si="513"/>
        <v>0</v>
      </c>
      <c r="L2261" s="40">
        <f t="shared" si="513"/>
        <v>0</v>
      </c>
      <c r="M2261" s="40">
        <f t="shared" si="513"/>
        <v>0</v>
      </c>
      <c r="N2261" s="40">
        <f t="shared" si="513"/>
        <v>0</v>
      </c>
      <c r="O2261" s="40">
        <f t="shared" si="513"/>
        <v>2196443.9499999997</v>
      </c>
      <c r="P2261" s="40">
        <f t="shared" si="513"/>
        <v>0</v>
      </c>
      <c r="Q2261" s="40">
        <f t="shared" si="513"/>
        <v>0</v>
      </c>
      <c r="R2261" s="40">
        <f t="shared" si="513"/>
        <v>0</v>
      </c>
      <c r="S2261" s="40">
        <f t="shared" si="513"/>
        <v>0</v>
      </c>
      <c r="T2261" s="40">
        <f t="shared" si="513"/>
        <v>0</v>
      </c>
      <c r="U2261" s="40">
        <f t="shared" si="513"/>
        <v>0</v>
      </c>
      <c r="V2261" s="40">
        <f t="shared" si="513"/>
        <v>0</v>
      </c>
      <c r="W2261" s="40">
        <f t="shared" si="513"/>
        <v>0</v>
      </c>
      <c r="X2261" s="40">
        <f t="shared" si="513"/>
        <v>0</v>
      </c>
      <c r="Y2261" s="40">
        <f t="shared" si="513"/>
        <v>0</v>
      </c>
      <c r="Z2261" s="40">
        <f t="shared" si="513"/>
        <v>2196443.9499999997</v>
      </c>
      <c r="AA2261" s="40">
        <f t="shared" si="513"/>
        <v>1.0500000002793968</v>
      </c>
      <c r="AB2261" s="41">
        <f>Z2261/D2261</f>
        <v>0.99999952195479502</v>
      </c>
      <c r="AC2261" s="33"/>
    </row>
    <row r="2262" spans="1:29" s="34" customFormat="1" ht="18" hidden="1" customHeight="1" x14ac:dyDescent="0.25">
      <c r="A2262" s="42" t="s">
        <v>39</v>
      </c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  <c r="Z2262" s="32">
        <f>SUM(M2262:Y2262)</f>
        <v>0</v>
      </c>
      <c r="AA2262" s="32">
        <f>D2262-Z2262</f>
        <v>0</v>
      </c>
      <c r="AB2262" s="38" t="e">
        <f>Z2262/D2262</f>
        <v>#DIV/0!</v>
      </c>
      <c r="AC2262" s="33"/>
    </row>
    <row r="2263" spans="1:29" s="34" customFormat="1" ht="29.65" customHeight="1" x14ac:dyDescent="0.25">
      <c r="A2263" s="39" t="s">
        <v>40</v>
      </c>
      <c r="B2263" s="40">
        <f t="shared" ref="B2263:AA2263" si="514">B2262+B2261</f>
        <v>2196445</v>
      </c>
      <c r="C2263" s="40">
        <f t="shared" si="514"/>
        <v>0</v>
      </c>
      <c r="D2263" s="40">
        <f t="shared" si="514"/>
        <v>2196445</v>
      </c>
      <c r="E2263" s="40">
        <f t="shared" si="514"/>
        <v>2196443.9499999997</v>
      </c>
      <c r="F2263" s="40">
        <f t="shared" si="514"/>
        <v>0</v>
      </c>
      <c r="G2263" s="40">
        <f t="shared" si="514"/>
        <v>0</v>
      </c>
      <c r="H2263" s="40">
        <f t="shared" si="514"/>
        <v>0</v>
      </c>
      <c r="I2263" s="40">
        <f t="shared" si="514"/>
        <v>0</v>
      </c>
      <c r="J2263" s="40">
        <f t="shared" si="514"/>
        <v>0</v>
      </c>
      <c r="K2263" s="40">
        <f t="shared" si="514"/>
        <v>0</v>
      </c>
      <c r="L2263" s="40">
        <f t="shared" si="514"/>
        <v>0</v>
      </c>
      <c r="M2263" s="40">
        <f t="shared" si="514"/>
        <v>0</v>
      </c>
      <c r="N2263" s="40">
        <f t="shared" si="514"/>
        <v>0</v>
      </c>
      <c r="O2263" s="40">
        <f t="shared" si="514"/>
        <v>2196443.9499999997</v>
      </c>
      <c r="P2263" s="40">
        <f t="shared" si="514"/>
        <v>0</v>
      </c>
      <c r="Q2263" s="40">
        <f t="shared" si="514"/>
        <v>0</v>
      </c>
      <c r="R2263" s="40">
        <f t="shared" si="514"/>
        <v>0</v>
      </c>
      <c r="S2263" s="40">
        <f t="shared" si="514"/>
        <v>0</v>
      </c>
      <c r="T2263" s="40">
        <f t="shared" si="514"/>
        <v>0</v>
      </c>
      <c r="U2263" s="40">
        <f t="shared" si="514"/>
        <v>0</v>
      </c>
      <c r="V2263" s="40">
        <f t="shared" si="514"/>
        <v>0</v>
      </c>
      <c r="W2263" s="40">
        <f t="shared" si="514"/>
        <v>0</v>
      </c>
      <c r="X2263" s="40">
        <f t="shared" si="514"/>
        <v>0</v>
      </c>
      <c r="Y2263" s="40">
        <f t="shared" si="514"/>
        <v>0</v>
      </c>
      <c r="Z2263" s="40">
        <f t="shared" si="514"/>
        <v>2196443.9499999997</v>
      </c>
      <c r="AA2263" s="40">
        <f t="shared" si="514"/>
        <v>1.0500000002793968</v>
      </c>
      <c r="AB2263" s="41">
        <f>Z2263/D2263</f>
        <v>0.99999952195479502</v>
      </c>
      <c r="AC2263" s="43"/>
    </row>
    <row r="2264" spans="1:29" s="34" customFormat="1" ht="15" customHeight="1" x14ac:dyDescent="0.25">
      <c r="A2264" s="35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3"/>
    </row>
    <row r="2265" spans="1:29" s="34" customFormat="1" ht="18" customHeight="1" x14ac:dyDescent="0.25">
      <c r="A2265" s="35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3"/>
    </row>
    <row r="2266" spans="1:29" s="34" customFormat="1" ht="17.45" customHeight="1" x14ac:dyDescent="0.25">
      <c r="A2266" s="76" t="s">
        <v>132</v>
      </c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3"/>
    </row>
    <row r="2267" spans="1:29" s="34" customFormat="1" ht="20.45" customHeight="1" x14ac:dyDescent="0.2">
      <c r="A2267" s="37" t="s">
        <v>34</v>
      </c>
      <c r="B2267" s="32">
        <f t="shared" ref="B2267:Y2270" si="515">B2277+B2287+B2297+B2307+B2317</f>
        <v>0</v>
      </c>
      <c r="C2267" s="32">
        <f t="shared" si="515"/>
        <v>0</v>
      </c>
      <c r="D2267" s="32">
        <f t="shared" si="515"/>
        <v>0</v>
      </c>
      <c r="E2267" s="32">
        <f t="shared" si="515"/>
        <v>0</v>
      </c>
      <c r="F2267" s="32">
        <f t="shared" si="515"/>
        <v>0</v>
      </c>
      <c r="G2267" s="32">
        <f t="shared" si="515"/>
        <v>0</v>
      </c>
      <c r="H2267" s="32">
        <f t="shared" si="515"/>
        <v>0</v>
      </c>
      <c r="I2267" s="32">
        <f t="shared" si="515"/>
        <v>0</v>
      </c>
      <c r="J2267" s="32">
        <f t="shared" si="515"/>
        <v>0</v>
      </c>
      <c r="K2267" s="32">
        <f t="shared" si="515"/>
        <v>0</v>
      </c>
      <c r="L2267" s="32">
        <f t="shared" si="515"/>
        <v>0</v>
      </c>
      <c r="M2267" s="32">
        <f t="shared" si="515"/>
        <v>0</v>
      </c>
      <c r="N2267" s="32">
        <f t="shared" si="515"/>
        <v>0</v>
      </c>
      <c r="O2267" s="32">
        <f t="shared" si="515"/>
        <v>0</v>
      </c>
      <c r="P2267" s="32">
        <f t="shared" si="515"/>
        <v>0</v>
      </c>
      <c r="Q2267" s="32">
        <f t="shared" si="515"/>
        <v>0</v>
      </c>
      <c r="R2267" s="32">
        <f t="shared" si="515"/>
        <v>0</v>
      </c>
      <c r="S2267" s="32">
        <f t="shared" si="515"/>
        <v>0</v>
      </c>
      <c r="T2267" s="32">
        <f t="shared" si="515"/>
        <v>0</v>
      </c>
      <c r="U2267" s="32">
        <f t="shared" si="515"/>
        <v>0</v>
      </c>
      <c r="V2267" s="32">
        <f t="shared" si="515"/>
        <v>0</v>
      </c>
      <c r="W2267" s="32">
        <f t="shared" si="515"/>
        <v>0</v>
      </c>
      <c r="X2267" s="32">
        <f t="shared" si="515"/>
        <v>0</v>
      </c>
      <c r="Y2267" s="32">
        <f t="shared" si="515"/>
        <v>0</v>
      </c>
      <c r="Z2267" s="32">
        <f>Z2277+Z2307+Z2317</f>
        <v>0</v>
      </c>
      <c r="AA2267" s="32">
        <f>D2267-Z2267</f>
        <v>0</v>
      </c>
      <c r="AB2267" s="38"/>
      <c r="AC2267" s="33"/>
    </row>
    <row r="2268" spans="1:29" s="34" customFormat="1" ht="20.45" customHeight="1" x14ac:dyDescent="0.2">
      <c r="A2268" s="37" t="s">
        <v>35</v>
      </c>
      <c r="B2268" s="32">
        <f t="shared" si="515"/>
        <v>5861000</v>
      </c>
      <c r="C2268" s="32">
        <f t="shared" si="515"/>
        <v>0</v>
      </c>
      <c r="D2268" s="32">
        <f t="shared" si="515"/>
        <v>5861000</v>
      </c>
      <c r="E2268" s="32">
        <f t="shared" si="515"/>
        <v>0</v>
      </c>
      <c r="F2268" s="32">
        <f t="shared" si="515"/>
        <v>0</v>
      </c>
      <c r="G2268" s="32">
        <f t="shared" si="515"/>
        <v>0</v>
      </c>
      <c r="H2268" s="32">
        <f t="shared" si="515"/>
        <v>0</v>
      </c>
      <c r="I2268" s="32">
        <f t="shared" si="515"/>
        <v>0</v>
      </c>
      <c r="J2268" s="32">
        <f t="shared" si="515"/>
        <v>0</v>
      </c>
      <c r="K2268" s="32">
        <f t="shared" si="515"/>
        <v>0</v>
      </c>
      <c r="L2268" s="32">
        <f t="shared" si="515"/>
        <v>0</v>
      </c>
      <c r="M2268" s="32">
        <f t="shared" si="515"/>
        <v>0</v>
      </c>
      <c r="N2268" s="32">
        <f t="shared" si="515"/>
        <v>0</v>
      </c>
      <c r="O2268" s="32">
        <f t="shared" si="515"/>
        <v>0</v>
      </c>
      <c r="P2268" s="32">
        <f t="shared" si="515"/>
        <v>0</v>
      </c>
      <c r="Q2268" s="32">
        <f t="shared" si="515"/>
        <v>0</v>
      </c>
      <c r="R2268" s="32">
        <f t="shared" si="515"/>
        <v>0</v>
      </c>
      <c r="S2268" s="32">
        <f t="shared" si="515"/>
        <v>0</v>
      </c>
      <c r="T2268" s="32">
        <f t="shared" si="515"/>
        <v>0</v>
      </c>
      <c r="U2268" s="32">
        <f t="shared" si="515"/>
        <v>0</v>
      </c>
      <c r="V2268" s="32">
        <f t="shared" si="515"/>
        <v>0</v>
      </c>
      <c r="W2268" s="32">
        <f t="shared" si="515"/>
        <v>0</v>
      </c>
      <c r="X2268" s="32">
        <f t="shared" si="515"/>
        <v>0</v>
      </c>
      <c r="Y2268" s="32">
        <f t="shared" si="515"/>
        <v>0</v>
      </c>
      <c r="Z2268" s="32">
        <f>Z2278+Z2308+Z2318</f>
        <v>0</v>
      </c>
      <c r="AA2268" s="32">
        <f>D2268-Z2268</f>
        <v>5861000</v>
      </c>
      <c r="AB2268" s="38">
        <f>Z2268/D2268</f>
        <v>0</v>
      </c>
      <c r="AC2268" s="33"/>
    </row>
    <row r="2269" spans="1:29" s="34" customFormat="1" ht="20.45" customHeight="1" x14ac:dyDescent="0.2">
      <c r="A2269" s="37" t="s">
        <v>36</v>
      </c>
      <c r="B2269" s="32">
        <f t="shared" si="515"/>
        <v>0</v>
      </c>
      <c r="C2269" s="32">
        <f t="shared" si="515"/>
        <v>0</v>
      </c>
      <c r="D2269" s="32">
        <f t="shared" si="515"/>
        <v>0</v>
      </c>
      <c r="E2269" s="32">
        <f t="shared" si="515"/>
        <v>0</v>
      </c>
      <c r="F2269" s="32">
        <f t="shared" si="515"/>
        <v>0</v>
      </c>
      <c r="G2269" s="32">
        <f t="shared" si="515"/>
        <v>0</v>
      </c>
      <c r="H2269" s="32">
        <f t="shared" si="515"/>
        <v>0</v>
      </c>
      <c r="I2269" s="32">
        <f t="shared" si="515"/>
        <v>0</v>
      </c>
      <c r="J2269" s="32">
        <f t="shared" si="515"/>
        <v>0</v>
      </c>
      <c r="K2269" s="32">
        <f t="shared" si="515"/>
        <v>0</v>
      </c>
      <c r="L2269" s="32">
        <f t="shared" si="515"/>
        <v>0</v>
      </c>
      <c r="M2269" s="32">
        <f t="shared" si="515"/>
        <v>0</v>
      </c>
      <c r="N2269" s="32">
        <f t="shared" si="515"/>
        <v>0</v>
      </c>
      <c r="O2269" s="32">
        <f t="shared" si="515"/>
        <v>0</v>
      </c>
      <c r="P2269" s="32">
        <f t="shared" si="515"/>
        <v>0</v>
      </c>
      <c r="Q2269" s="32">
        <f t="shared" si="515"/>
        <v>0</v>
      </c>
      <c r="R2269" s="32">
        <f t="shared" si="515"/>
        <v>0</v>
      </c>
      <c r="S2269" s="32">
        <f t="shared" si="515"/>
        <v>0</v>
      </c>
      <c r="T2269" s="32">
        <f t="shared" si="515"/>
        <v>0</v>
      </c>
      <c r="U2269" s="32">
        <f t="shared" si="515"/>
        <v>0</v>
      </c>
      <c r="V2269" s="32">
        <f t="shared" si="515"/>
        <v>0</v>
      </c>
      <c r="W2269" s="32">
        <f t="shared" si="515"/>
        <v>0</v>
      </c>
      <c r="X2269" s="32">
        <f t="shared" si="515"/>
        <v>0</v>
      </c>
      <c r="Y2269" s="32">
        <f t="shared" si="515"/>
        <v>0</v>
      </c>
      <c r="Z2269" s="32">
        <f>Z2279+Z2309+Z2319</f>
        <v>0</v>
      </c>
      <c r="AA2269" s="32">
        <f>D2269-Z2269</f>
        <v>0</v>
      </c>
      <c r="AB2269" s="38"/>
      <c r="AC2269" s="33"/>
    </row>
    <row r="2270" spans="1:29" s="34" customFormat="1" ht="20.45" customHeight="1" x14ac:dyDescent="0.2">
      <c r="A2270" s="37" t="s">
        <v>37</v>
      </c>
      <c r="B2270" s="32">
        <f t="shared" si="515"/>
        <v>3739000</v>
      </c>
      <c r="C2270" s="32">
        <f t="shared" si="515"/>
        <v>0</v>
      </c>
      <c r="D2270" s="32">
        <f t="shared" si="515"/>
        <v>3739000</v>
      </c>
      <c r="E2270" s="32">
        <f t="shared" si="515"/>
        <v>0</v>
      </c>
      <c r="F2270" s="32">
        <f t="shared" si="515"/>
        <v>0</v>
      </c>
      <c r="G2270" s="32">
        <f t="shared" si="515"/>
        <v>0</v>
      </c>
      <c r="H2270" s="32">
        <f t="shared" si="515"/>
        <v>0</v>
      </c>
      <c r="I2270" s="32">
        <f t="shared" si="515"/>
        <v>0</v>
      </c>
      <c r="J2270" s="32">
        <f t="shared" si="515"/>
        <v>0</v>
      </c>
      <c r="K2270" s="32">
        <f t="shared" si="515"/>
        <v>0</v>
      </c>
      <c r="L2270" s="32">
        <f t="shared" si="515"/>
        <v>0</v>
      </c>
      <c r="M2270" s="32">
        <f t="shared" si="515"/>
        <v>0</v>
      </c>
      <c r="N2270" s="32">
        <f t="shared" si="515"/>
        <v>0</v>
      </c>
      <c r="O2270" s="32">
        <f t="shared" si="515"/>
        <v>0</v>
      </c>
      <c r="P2270" s="32">
        <f t="shared" si="515"/>
        <v>0</v>
      </c>
      <c r="Q2270" s="32">
        <f t="shared" si="515"/>
        <v>0</v>
      </c>
      <c r="R2270" s="32">
        <f t="shared" si="515"/>
        <v>0</v>
      </c>
      <c r="S2270" s="32">
        <f t="shared" si="515"/>
        <v>0</v>
      </c>
      <c r="T2270" s="32">
        <f t="shared" si="515"/>
        <v>0</v>
      </c>
      <c r="U2270" s="32">
        <f t="shared" si="515"/>
        <v>0</v>
      </c>
      <c r="V2270" s="32">
        <f t="shared" si="515"/>
        <v>0</v>
      </c>
      <c r="W2270" s="32">
        <f t="shared" si="515"/>
        <v>0</v>
      </c>
      <c r="X2270" s="32">
        <f t="shared" si="515"/>
        <v>0</v>
      </c>
      <c r="Y2270" s="32">
        <f t="shared" si="515"/>
        <v>0</v>
      </c>
      <c r="Z2270" s="32">
        <f>Z2280+Z2310+Z2320</f>
        <v>0</v>
      </c>
      <c r="AA2270" s="32">
        <f>D2270-Z2270</f>
        <v>3739000</v>
      </c>
      <c r="AB2270" s="38">
        <f>Z2270/D2270</f>
        <v>0</v>
      </c>
      <c r="AC2270" s="33"/>
    </row>
    <row r="2271" spans="1:29" s="34" customFormat="1" ht="18" hidden="1" customHeight="1" x14ac:dyDescent="0.25">
      <c r="A2271" s="39" t="s">
        <v>38</v>
      </c>
      <c r="B2271" s="40">
        <f t="shared" ref="B2271:AA2271" si="516">SUM(B2267:B2270)</f>
        <v>9600000</v>
      </c>
      <c r="C2271" s="40">
        <f t="shared" si="516"/>
        <v>0</v>
      </c>
      <c r="D2271" s="40">
        <f t="shared" si="516"/>
        <v>9600000</v>
      </c>
      <c r="E2271" s="40">
        <f t="shared" si="516"/>
        <v>0</v>
      </c>
      <c r="F2271" s="40">
        <f t="shared" si="516"/>
        <v>0</v>
      </c>
      <c r="G2271" s="40">
        <f t="shared" si="516"/>
        <v>0</v>
      </c>
      <c r="H2271" s="40">
        <f t="shared" si="516"/>
        <v>0</v>
      </c>
      <c r="I2271" s="40">
        <f t="shared" si="516"/>
        <v>0</v>
      </c>
      <c r="J2271" s="40">
        <f t="shared" si="516"/>
        <v>0</v>
      </c>
      <c r="K2271" s="40">
        <f t="shared" si="516"/>
        <v>0</v>
      </c>
      <c r="L2271" s="40">
        <f t="shared" si="516"/>
        <v>0</v>
      </c>
      <c r="M2271" s="40">
        <f t="shared" si="516"/>
        <v>0</v>
      </c>
      <c r="N2271" s="40">
        <f t="shared" si="516"/>
        <v>0</v>
      </c>
      <c r="O2271" s="40">
        <f t="shared" si="516"/>
        <v>0</v>
      </c>
      <c r="P2271" s="40">
        <f t="shared" si="516"/>
        <v>0</v>
      </c>
      <c r="Q2271" s="40">
        <f t="shared" si="516"/>
        <v>0</v>
      </c>
      <c r="R2271" s="40">
        <f t="shared" si="516"/>
        <v>0</v>
      </c>
      <c r="S2271" s="40">
        <f t="shared" si="516"/>
        <v>0</v>
      </c>
      <c r="T2271" s="40">
        <f t="shared" si="516"/>
        <v>0</v>
      </c>
      <c r="U2271" s="40">
        <f t="shared" si="516"/>
        <v>0</v>
      </c>
      <c r="V2271" s="40">
        <f t="shared" si="516"/>
        <v>0</v>
      </c>
      <c r="W2271" s="40">
        <f t="shared" si="516"/>
        <v>0</v>
      </c>
      <c r="X2271" s="40">
        <f t="shared" si="516"/>
        <v>0</v>
      </c>
      <c r="Y2271" s="40">
        <f t="shared" si="516"/>
        <v>0</v>
      </c>
      <c r="Z2271" s="40">
        <f t="shared" si="516"/>
        <v>0</v>
      </c>
      <c r="AA2271" s="40">
        <f t="shared" si="516"/>
        <v>9600000</v>
      </c>
      <c r="AB2271" s="41">
        <f>Z2271/D2271</f>
        <v>0</v>
      </c>
      <c r="AC2271" s="33"/>
    </row>
    <row r="2272" spans="1:29" s="34" customFormat="1" ht="18" hidden="1" customHeight="1" x14ac:dyDescent="0.25">
      <c r="A2272" s="42" t="s">
        <v>39</v>
      </c>
      <c r="B2272" s="32">
        <f t="shared" ref="B2272:Y2272" si="517">B2282+B2292+B2302+B2312+B2322</f>
        <v>0</v>
      </c>
      <c r="C2272" s="32">
        <f t="shared" si="517"/>
        <v>0</v>
      </c>
      <c r="D2272" s="32">
        <f t="shared" si="517"/>
        <v>0</v>
      </c>
      <c r="E2272" s="32">
        <f t="shared" si="517"/>
        <v>0</v>
      </c>
      <c r="F2272" s="32">
        <f t="shared" si="517"/>
        <v>0</v>
      </c>
      <c r="G2272" s="32">
        <f t="shared" si="517"/>
        <v>0</v>
      </c>
      <c r="H2272" s="32">
        <f t="shared" si="517"/>
        <v>0</v>
      </c>
      <c r="I2272" s="32">
        <f t="shared" si="517"/>
        <v>0</v>
      </c>
      <c r="J2272" s="32">
        <f t="shared" si="517"/>
        <v>0</v>
      </c>
      <c r="K2272" s="32">
        <f t="shared" si="517"/>
        <v>0</v>
      </c>
      <c r="L2272" s="32">
        <f t="shared" si="517"/>
        <v>0</v>
      </c>
      <c r="M2272" s="32">
        <f t="shared" si="517"/>
        <v>0</v>
      </c>
      <c r="N2272" s="32">
        <f t="shared" si="517"/>
        <v>0</v>
      </c>
      <c r="O2272" s="32">
        <f t="shared" si="517"/>
        <v>0</v>
      </c>
      <c r="P2272" s="32">
        <f t="shared" si="517"/>
        <v>0</v>
      </c>
      <c r="Q2272" s="32">
        <f t="shared" si="517"/>
        <v>0</v>
      </c>
      <c r="R2272" s="32">
        <f t="shared" si="517"/>
        <v>0</v>
      </c>
      <c r="S2272" s="32">
        <f t="shared" si="517"/>
        <v>0</v>
      </c>
      <c r="T2272" s="32">
        <f t="shared" si="517"/>
        <v>0</v>
      </c>
      <c r="U2272" s="32">
        <f t="shared" si="517"/>
        <v>0</v>
      </c>
      <c r="V2272" s="32">
        <f t="shared" si="517"/>
        <v>0</v>
      </c>
      <c r="W2272" s="32">
        <f t="shared" si="517"/>
        <v>0</v>
      </c>
      <c r="X2272" s="32">
        <f t="shared" si="517"/>
        <v>0</v>
      </c>
      <c r="Y2272" s="32">
        <f t="shared" si="517"/>
        <v>0</v>
      </c>
      <c r="Z2272" s="32">
        <f>Z2292+Z2302</f>
        <v>0</v>
      </c>
      <c r="AA2272" s="32">
        <f>D2272-Z2272</f>
        <v>0</v>
      </c>
      <c r="AB2272" s="38"/>
      <c r="AC2272" s="33"/>
    </row>
    <row r="2273" spans="1:29" s="34" customFormat="1" ht="26.45" customHeight="1" x14ac:dyDescent="0.25">
      <c r="A2273" s="39" t="s">
        <v>40</v>
      </c>
      <c r="B2273" s="40">
        <f t="shared" ref="B2273:AA2273" si="518">B2272+B2271</f>
        <v>9600000</v>
      </c>
      <c r="C2273" s="40">
        <f t="shared" si="518"/>
        <v>0</v>
      </c>
      <c r="D2273" s="40">
        <f t="shared" si="518"/>
        <v>9600000</v>
      </c>
      <c r="E2273" s="40">
        <f t="shared" si="518"/>
        <v>0</v>
      </c>
      <c r="F2273" s="40">
        <f t="shared" si="518"/>
        <v>0</v>
      </c>
      <c r="G2273" s="40">
        <f t="shared" si="518"/>
        <v>0</v>
      </c>
      <c r="H2273" s="40">
        <f t="shared" si="518"/>
        <v>0</v>
      </c>
      <c r="I2273" s="40">
        <f t="shared" si="518"/>
        <v>0</v>
      </c>
      <c r="J2273" s="40">
        <f t="shared" si="518"/>
        <v>0</v>
      </c>
      <c r="K2273" s="40">
        <f t="shared" si="518"/>
        <v>0</v>
      </c>
      <c r="L2273" s="40">
        <f t="shared" si="518"/>
        <v>0</v>
      </c>
      <c r="M2273" s="40">
        <f t="shared" si="518"/>
        <v>0</v>
      </c>
      <c r="N2273" s="40">
        <f t="shared" si="518"/>
        <v>0</v>
      </c>
      <c r="O2273" s="40">
        <f t="shared" si="518"/>
        <v>0</v>
      </c>
      <c r="P2273" s="40">
        <f t="shared" si="518"/>
        <v>0</v>
      </c>
      <c r="Q2273" s="40">
        <f t="shared" si="518"/>
        <v>0</v>
      </c>
      <c r="R2273" s="40">
        <f t="shared" si="518"/>
        <v>0</v>
      </c>
      <c r="S2273" s="40">
        <f t="shared" si="518"/>
        <v>0</v>
      </c>
      <c r="T2273" s="40">
        <f t="shared" si="518"/>
        <v>0</v>
      </c>
      <c r="U2273" s="40">
        <f t="shared" si="518"/>
        <v>0</v>
      </c>
      <c r="V2273" s="40">
        <f t="shared" si="518"/>
        <v>0</v>
      </c>
      <c r="W2273" s="40">
        <f t="shared" si="518"/>
        <v>0</v>
      </c>
      <c r="X2273" s="40">
        <f t="shared" si="518"/>
        <v>0</v>
      </c>
      <c r="Y2273" s="40">
        <f t="shared" si="518"/>
        <v>0</v>
      </c>
      <c r="Z2273" s="40">
        <f t="shared" si="518"/>
        <v>0</v>
      </c>
      <c r="AA2273" s="40">
        <f t="shared" si="518"/>
        <v>9600000</v>
      </c>
      <c r="AB2273" s="41">
        <f>Z2273/D2273</f>
        <v>0</v>
      </c>
      <c r="AC2273" s="43"/>
    </row>
    <row r="2274" spans="1:29" s="34" customFormat="1" ht="27" customHeight="1" x14ac:dyDescent="0.25">
      <c r="A2274" s="4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8"/>
      <c r="AC2274" s="33"/>
    </row>
    <row r="2275" spans="1:29" s="34" customFormat="1" ht="18" customHeight="1" x14ac:dyDescent="0.25">
      <c r="A2275" s="47" t="s">
        <v>133</v>
      </c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8"/>
      <c r="AC2275" s="33"/>
    </row>
    <row r="2276" spans="1:29" s="34" customFormat="1" ht="18.399999999999999" customHeight="1" x14ac:dyDescent="0.25">
      <c r="A2276" s="77" t="s">
        <v>134</v>
      </c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3"/>
    </row>
    <row r="2277" spans="1:29" s="34" customFormat="1" ht="22.15" customHeight="1" x14ac:dyDescent="0.2">
      <c r="A2277" s="37" t="s">
        <v>34</v>
      </c>
      <c r="B2277" s="32">
        <f>[1]consoCURRENT!E45003</f>
        <v>0</v>
      </c>
      <c r="C2277" s="32">
        <f>[1]consoCURRENT!F45003</f>
        <v>0</v>
      </c>
      <c r="D2277" s="32">
        <f>[1]consoCURRENT!G45003</f>
        <v>0</v>
      </c>
      <c r="E2277" s="32">
        <f>[1]consoCURRENT!H45003</f>
        <v>0</v>
      </c>
      <c r="F2277" s="32">
        <f>[1]consoCURRENT!I45003</f>
        <v>0</v>
      </c>
      <c r="G2277" s="32">
        <f>[1]consoCURRENT!J45003</f>
        <v>0</v>
      </c>
      <c r="H2277" s="32">
        <f>[1]consoCURRENT!K45003</f>
        <v>0</v>
      </c>
      <c r="I2277" s="32">
        <f>[1]consoCURRENT!L45003</f>
        <v>0</v>
      </c>
      <c r="J2277" s="32">
        <f>[1]consoCURRENT!M45003</f>
        <v>0</v>
      </c>
      <c r="K2277" s="32">
        <f>[1]consoCURRENT!N45003</f>
        <v>0</v>
      </c>
      <c r="L2277" s="32">
        <f>[1]consoCURRENT!O45003</f>
        <v>0</v>
      </c>
      <c r="M2277" s="32">
        <f>[1]consoCURRENT!P45003</f>
        <v>0</v>
      </c>
      <c r="N2277" s="32">
        <f>[1]consoCURRENT!Q45003</f>
        <v>0</v>
      </c>
      <c r="O2277" s="32">
        <f>[1]consoCURRENT!R45003</f>
        <v>0</v>
      </c>
      <c r="P2277" s="32">
        <f>[1]consoCURRENT!S45003</f>
        <v>0</v>
      </c>
      <c r="Q2277" s="32">
        <f>[1]consoCURRENT!T45003</f>
        <v>0</v>
      </c>
      <c r="R2277" s="32">
        <f>[1]consoCURRENT!U45003</f>
        <v>0</v>
      </c>
      <c r="S2277" s="32">
        <f>[1]consoCURRENT!V45003</f>
        <v>0</v>
      </c>
      <c r="T2277" s="32">
        <f>[1]consoCURRENT!W45003</f>
        <v>0</v>
      </c>
      <c r="U2277" s="32">
        <f>[1]consoCURRENT!X45003</f>
        <v>0</v>
      </c>
      <c r="V2277" s="32">
        <f>[1]consoCURRENT!Y45003</f>
        <v>0</v>
      </c>
      <c r="W2277" s="32">
        <f>[1]consoCURRENT!Z45003</f>
        <v>0</v>
      </c>
      <c r="X2277" s="32">
        <f>[1]consoCURRENT!AA45003</f>
        <v>0</v>
      </c>
      <c r="Y2277" s="32">
        <f>[1]consoCURRENT!AB45003</f>
        <v>0</v>
      </c>
      <c r="Z2277" s="32">
        <f>SUM(M2277:Y2277)</f>
        <v>0</v>
      </c>
      <c r="AA2277" s="32">
        <f>D2277-Z2277</f>
        <v>0</v>
      </c>
      <c r="AB2277" s="38"/>
      <c r="AC2277" s="33"/>
    </row>
    <row r="2278" spans="1:29" s="34" customFormat="1" ht="22.15" customHeight="1" x14ac:dyDescent="0.2">
      <c r="A2278" s="37" t="s">
        <v>35</v>
      </c>
      <c r="B2278" s="32">
        <f>[1]consoCURRENT!E45116</f>
        <v>5861000</v>
      </c>
      <c r="C2278" s="32">
        <f>[1]consoCURRENT!F45116</f>
        <v>0</v>
      </c>
      <c r="D2278" s="32">
        <f>[1]consoCURRENT!G45116</f>
        <v>5861000</v>
      </c>
      <c r="E2278" s="32">
        <f>[1]consoCURRENT!H45116</f>
        <v>0</v>
      </c>
      <c r="F2278" s="32">
        <f>[1]consoCURRENT!I45116</f>
        <v>0</v>
      </c>
      <c r="G2278" s="32">
        <f>[1]consoCURRENT!J45116</f>
        <v>0</v>
      </c>
      <c r="H2278" s="32">
        <f>[1]consoCURRENT!K45116</f>
        <v>0</v>
      </c>
      <c r="I2278" s="32">
        <f>[1]consoCURRENT!L45116</f>
        <v>0</v>
      </c>
      <c r="J2278" s="32">
        <f>[1]consoCURRENT!M45116</f>
        <v>0</v>
      </c>
      <c r="K2278" s="32">
        <f>[1]consoCURRENT!N45116</f>
        <v>0</v>
      </c>
      <c r="L2278" s="32">
        <f>[1]consoCURRENT!O45116</f>
        <v>0</v>
      </c>
      <c r="M2278" s="32">
        <f>[1]consoCURRENT!P45116</f>
        <v>0</v>
      </c>
      <c r="N2278" s="32">
        <f>[1]consoCURRENT!Q45116</f>
        <v>0</v>
      </c>
      <c r="O2278" s="32">
        <f>[1]consoCURRENT!R45116</f>
        <v>0</v>
      </c>
      <c r="P2278" s="32">
        <f>[1]consoCURRENT!S45116</f>
        <v>0</v>
      </c>
      <c r="Q2278" s="32">
        <f>[1]consoCURRENT!T45116</f>
        <v>0</v>
      </c>
      <c r="R2278" s="32">
        <f>[1]consoCURRENT!U45116</f>
        <v>0</v>
      </c>
      <c r="S2278" s="32">
        <f>[1]consoCURRENT!V45116</f>
        <v>0</v>
      </c>
      <c r="T2278" s="32">
        <f>[1]consoCURRENT!W45116</f>
        <v>0</v>
      </c>
      <c r="U2278" s="32">
        <f>[1]consoCURRENT!X45116</f>
        <v>0</v>
      </c>
      <c r="V2278" s="32">
        <f>[1]consoCURRENT!Y45116</f>
        <v>0</v>
      </c>
      <c r="W2278" s="32">
        <f>[1]consoCURRENT!Z45116</f>
        <v>0</v>
      </c>
      <c r="X2278" s="32">
        <f>[1]consoCURRENT!AA45116</f>
        <v>0</v>
      </c>
      <c r="Y2278" s="32">
        <f>[1]consoCURRENT!AB45116</f>
        <v>0</v>
      </c>
      <c r="Z2278" s="32">
        <f>SUM(M2278:Y2278)</f>
        <v>0</v>
      </c>
      <c r="AA2278" s="32">
        <f>D2278-Z2278</f>
        <v>5861000</v>
      </c>
      <c r="AB2278" s="38">
        <f>Z2278/D2278</f>
        <v>0</v>
      </c>
      <c r="AC2278" s="33"/>
    </row>
    <row r="2279" spans="1:29" s="34" customFormat="1" ht="22.15" customHeight="1" x14ac:dyDescent="0.2">
      <c r="A2279" s="37" t="s">
        <v>36</v>
      </c>
      <c r="B2279" s="32">
        <f>[1]consoCURRENT!E45122</f>
        <v>0</v>
      </c>
      <c r="C2279" s="32">
        <f>[1]consoCURRENT!F45122</f>
        <v>0</v>
      </c>
      <c r="D2279" s="32">
        <f>[1]consoCURRENT!G45122</f>
        <v>0</v>
      </c>
      <c r="E2279" s="32">
        <f>[1]consoCURRENT!H45122</f>
        <v>0</v>
      </c>
      <c r="F2279" s="32">
        <f>[1]consoCURRENT!I45122</f>
        <v>0</v>
      </c>
      <c r="G2279" s="32">
        <f>[1]consoCURRENT!J45122</f>
        <v>0</v>
      </c>
      <c r="H2279" s="32">
        <f>[1]consoCURRENT!K45122</f>
        <v>0</v>
      </c>
      <c r="I2279" s="32">
        <f>[1]consoCURRENT!L45122</f>
        <v>0</v>
      </c>
      <c r="J2279" s="32">
        <f>[1]consoCURRENT!M45122</f>
        <v>0</v>
      </c>
      <c r="K2279" s="32">
        <f>[1]consoCURRENT!N45122</f>
        <v>0</v>
      </c>
      <c r="L2279" s="32">
        <f>[1]consoCURRENT!O45122</f>
        <v>0</v>
      </c>
      <c r="M2279" s="32">
        <f>[1]consoCURRENT!P45122</f>
        <v>0</v>
      </c>
      <c r="N2279" s="32">
        <f>[1]consoCURRENT!Q45122</f>
        <v>0</v>
      </c>
      <c r="O2279" s="32">
        <f>[1]consoCURRENT!R45122</f>
        <v>0</v>
      </c>
      <c r="P2279" s="32">
        <f>[1]consoCURRENT!S45122</f>
        <v>0</v>
      </c>
      <c r="Q2279" s="32">
        <f>[1]consoCURRENT!T45122</f>
        <v>0</v>
      </c>
      <c r="R2279" s="32">
        <f>[1]consoCURRENT!U45122</f>
        <v>0</v>
      </c>
      <c r="S2279" s="32">
        <f>[1]consoCURRENT!V45122</f>
        <v>0</v>
      </c>
      <c r="T2279" s="32">
        <f>[1]consoCURRENT!W45122</f>
        <v>0</v>
      </c>
      <c r="U2279" s="32">
        <f>[1]consoCURRENT!X45122</f>
        <v>0</v>
      </c>
      <c r="V2279" s="32">
        <f>[1]consoCURRENT!Y45122</f>
        <v>0</v>
      </c>
      <c r="W2279" s="32">
        <f>[1]consoCURRENT!Z45122</f>
        <v>0</v>
      </c>
      <c r="X2279" s="32">
        <f>[1]consoCURRENT!AA45122</f>
        <v>0</v>
      </c>
      <c r="Y2279" s="32">
        <f>[1]consoCURRENT!AB45122</f>
        <v>0</v>
      </c>
      <c r="Z2279" s="32">
        <f>SUM(M2279:Y2279)</f>
        <v>0</v>
      </c>
      <c r="AA2279" s="32">
        <f>D2279-Z2279</f>
        <v>0</v>
      </c>
      <c r="AB2279" s="38"/>
      <c r="AC2279" s="33"/>
    </row>
    <row r="2280" spans="1:29" s="34" customFormat="1" ht="22.15" customHeight="1" x14ac:dyDescent="0.2">
      <c r="A2280" s="37" t="s">
        <v>37</v>
      </c>
      <c r="B2280" s="32">
        <f>[1]consoCURRENT!E45151</f>
        <v>3739000</v>
      </c>
      <c r="C2280" s="32">
        <f>[1]consoCURRENT!F45151</f>
        <v>0</v>
      </c>
      <c r="D2280" s="32">
        <f>[1]consoCURRENT!G45151</f>
        <v>3739000</v>
      </c>
      <c r="E2280" s="32">
        <f>[1]consoCURRENT!H45151</f>
        <v>0</v>
      </c>
      <c r="F2280" s="32">
        <f>[1]consoCURRENT!I45151</f>
        <v>0</v>
      </c>
      <c r="G2280" s="32">
        <f>[1]consoCURRENT!J45151</f>
        <v>0</v>
      </c>
      <c r="H2280" s="32">
        <f>[1]consoCURRENT!K45151</f>
        <v>0</v>
      </c>
      <c r="I2280" s="32">
        <f>[1]consoCURRENT!L45151</f>
        <v>0</v>
      </c>
      <c r="J2280" s="32">
        <f>[1]consoCURRENT!M45151</f>
        <v>0</v>
      </c>
      <c r="K2280" s="32">
        <f>[1]consoCURRENT!N45151</f>
        <v>0</v>
      </c>
      <c r="L2280" s="32">
        <f>[1]consoCURRENT!O45151</f>
        <v>0</v>
      </c>
      <c r="M2280" s="32">
        <f>[1]consoCURRENT!P45151</f>
        <v>0</v>
      </c>
      <c r="N2280" s="32">
        <f>[1]consoCURRENT!Q45151</f>
        <v>0</v>
      </c>
      <c r="O2280" s="32">
        <f>[1]consoCURRENT!R45151</f>
        <v>0</v>
      </c>
      <c r="P2280" s="32">
        <f>[1]consoCURRENT!S45151</f>
        <v>0</v>
      </c>
      <c r="Q2280" s="32">
        <f>[1]consoCURRENT!T45151</f>
        <v>0</v>
      </c>
      <c r="R2280" s="32">
        <f>[1]consoCURRENT!U45151</f>
        <v>0</v>
      </c>
      <c r="S2280" s="32">
        <f>[1]consoCURRENT!V45151</f>
        <v>0</v>
      </c>
      <c r="T2280" s="32">
        <f>[1]consoCURRENT!W45151</f>
        <v>0</v>
      </c>
      <c r="U2280" s="32">
        <f>[1]consoCURRENT!X45151</f>
        <v>0</v>
      </c>
      <c r="V2280" s="32">
        <f>[1]consoCURRENT!Y45151</f>
        <v>0</v>
      </c>
      <c r="W2280" s="32">
        <f>[1]consoCURRENT!Z45151</f>
        <v>0</v>
      </c>
      <c r="X2280" s="32">
        <f>[1]consoCURRENT!AA45151</f>
        <v>0</v>
      </c>
      <c r="Y2280" s="32">
        <f>[1]consoCURRENT!AB45151</f>
        <v>0</v>
      </c>
      <c r="Z2280" s="32">
        <f>SUM(M2280:Y2280)</f>
        <v>0</v>
      </c>
      <c r="AA2280" s="32">
        <f>D2280-Z2280</f>
        <v>3739000</v>
      </c>
      <c r="AB2280" s="38">
        <f>Z2280/D2280</f>
        <v>0</v>
      </c>
      <c r="AC2280" s="33"/>
    </row>
    <row r="2281" spans="1:29" s="34" customFormat="1" ht="18" hidden="1" customHeight="1" x14ac:dyDescent="0.25">
      <c r="A2281" s="39" t="s">
        <v>38</v>
      </c>
      <c r="B2281" s="40">
        <f t="shared" ref="B2281:AA2281" si="519">SUM(B2277:B2280)</f>
        <v>9600000</v>
      </c>
      <c r="C2281" s="40">
        <f t="shared" si="519"/>
        <v>0</v>
      </c>
      <c r="D2281" s="40">
        <f t="shared" si="519"/>
        <v>9600000</v>
      </c>
      <c r="E2281" s="40">
        <f t="shared" si="519"/>
        <v>0</v>
      </c>
      <c r="F2281" s="40">
        <f t="shared" si="519"/>
        <v>0</v>
      </c>
      <c r="G2281" s="40">
        <f t="shared" si="519"/>
        <v>0</v>
      </c>
      <c r="H2281" s="40">
        <f t="shared" si="519"/>
        <v>0</v>
      </c>
      <c r="I2281" s="40">
        <f t="shared" si="519"/>
        <v>0</v>
      </c>
      <c r="J2281" s="40">
        <f t="shared" si="519"/>
        <v>0</v>
      </c>
      <c r="K2281" s="40">
        <f t="shared" si="519"/>
        <v>0</v>
      </c>
      <c r="L2281" s="40">
        <f t="shared" si="519"/>
        <v>0</v>
      </c>
      <c r="M2281" s="40">
        <f t="shared" si="519"/>
        <v>0</v>
      </c>
      <c r="N2281" s="40">
        <f t="shared" si="519"/>
        <v>0</v>
      </c>
      <c r="O2281" s="40">
        <f t="shared" si="519"/>
        <v>0</v>
      </c>
      <c r="P2281" s="40">
        <f t="shared" si="519"/>
        <v>0</v>
      </c>
      <c r="Q2281" s="40">
        <f t="shared" si="519"/>
        <v>0</v>
      </c>
      <c r="R2281" s="40">
        <f t="shared" si="519"/>
        <v>0</v>
      </c>
      <c r="S2281" s="40">
        <f t="shared" si="519"/>
        <v>0</v>
      </c>
      <c r="T2281" s="40">
        <f t="shared" si="519"/>
        <v>0</v>
      </c>
      <c r="U2281" s="40">
        <f t="shared" si="519"/>
        <v>0</v>
      </c>
      <c r="V2281" s="40">
        <f t="shared" si="519"/>
        <v>0</v>
      </c>
      <c r="W2281" s="40">
        <f t="shared" si="519"/>
        <v>0</v>
      </c>
      <c r="X2281" s="40">
        <f t="shared" si="519"/>
        <v>0</v>
      </c>
      <c r="Y2281" s="40">
        <f t="shared" si="519"/>
        <v>0</v>
      </c>
      <c r="Z2281" s="40">
        <f t="shared" si="519"/>
        <v>0</v>
      </c>
      <c r="AA2281" s="40">
        <f t="shared" si="519"/>
        <v>9600000</v>
      </c>
      <c r="AB2281" s="41">
        <f>Z2281/D2281</f>
        <v>0</v>
      </c>
      <c r="AC2281" s="33"/>
    </row>
    <row r="2282" spans="1:29" s="34" customFormat="1" ht="18" hidden="1" customHeight="1" x14ac:dyDescent="0.25">
      <c r="A2282" s="42" t="s">
        <v>39</v>
      </c>
      <c r="B2282" s="32">
        <f>[1]consoCURRENT!E45155</f>
        <v>0</v>
      </c>
      <c r="C2282" s="32">
        <f>[1]consoCURRENT!F45155</f>
        <v>0</v>
      </c>
      <c r="D2282" s="32">
        <f>[1]consoCURRENT!G45155</f>
        <v>0</v>
      </c>
      <c r="E2282" s="32">
        <f>[1]consoCURRENT!H45155</f>
        <v>0</v>
      </c>
      <c r="F2282" s="32">
        <f>[1]consoCURRENT!I45155</f>
        <v>0</v>
      </c>
      <c r="G2282" s="32">
        <f>[1]consoCURRENT!J45155</f>
        <v>0</v>
      </c>
      <c r="H2282" s="32">
        <f>[1]consoCURRENT!K45155</f>
        <v>0</v>
      </c>
      <c r="I2282" s="32">
        <f>[1]consoCURRENT!L45155</f>
        <v>0</v>
      </c>
      <c r="J2282" s="32">
        <f>[1]consoCURRENT!M45155</f>
        <v>0</v>
      </c>
      <c r="K2282" s="32">
        <f>[1]consoCURRENT!N45155</f>
        <v>0</v>
      </c>
      <c r="L2282" s="32">
        <f>[1]consoCURRENT!O45155</f>
        <v>0</v>
      </c>
      <c r="M2282" s="32">
        <f>[1]consoCURRENT!P45155</f>
        <v>0</v>
      </c>
      <c r="N2282" s="32">
        <f>[1]consoCURRENT!Q45155</f>
        <v>0</v>
      </c>
      <c r="O2282" s="32">
        <f>[1]consoCURRENT!R45155</f>
        <v>0</v>
      </c>
      <c r="P2282" s="32">
        <f>[1]consoCURRENT!S45155</f>
        <v>0</v>
      </c>
      <c r="Q2282" s="32">
        <f>[1]consoCURRENT!T45155</f>
        <v>0</v>
      </c>
      <c r="R2282" s="32">
        <f>[1]consoCURRENT!U45155</f>
        <v>0</v>
      </c>
      <c r="S2282" s="32">
        <f>[1]consoCURRENT!V45155</f>
        <v>0</v>
      </c>
      <c r="T2282" s="32">
        <f>[1]consoCURRENT!W45155</f>
        <v>0</v>
      </c>
      <c r="U2282" s="32">
        <f>[1]consoCURRENT!X45155</f>
        <v>0</v>
      </c>
      <c r="V2282" s="32">
        <f>[1]consoCURRENT!Y45155</f>
        <v>0</v>
      </c>
      <c r="W2282" s="32">
        <f>[1]consoCURRENT!Z45155</f>
        <v>0</v>
      </c>
      <c r="X2282" s="32">
        <f>[1]consoCURRENT!AA45155</f>
        <v>0</v>
      </c>
      <c r="Y2282" s="32">
        <f>[1]consoCURRENT!AB45155</f>
        <v>0</v>
      </c>
      <c r="Z2282" s="32">
        <f>Z2292+Z2302</f>
        <v>0</v>
      </c>
      <c r="AA2282" s="32">
        <f>D2282-Z2282</f>
        <v>0</v>
      </c>
      <c r="AB2282" s="38"/>
      <c r="AC2282" s="33"/>
    </row>
    <row r="2283" spans="1:29" s="34" customFormat="1" ht="27.6" customHeight="1" x14ac:dyDescent="0.25">
      <c r="A2283" s="39" t="s">
        <v>40</v>
      </c>
      <c r="B2283" s="40">
        <f t="shared" ref="B2283:AA2283" si="520">B2282+B2281</f>
        <v>9600000</v>
      </c>
      <c r="C2283" s="40">
        <f t="shared" si="520"/>
        <v>0</v>
      </c>
      <c r="D2283" s="40">
        <f t="shared" si="520"/>
        <v>9600000</v>
      </c>
      <c r="E2283" s="40">
        <f t="shared" si="520"/>
        <v>0</v>
      </c>
      <c r="F2283" s="40">
        <f t="shared" si="520"/>
        <v>0</v>
      </c>
      <c r="G2283" s="40">
        <f t="shared" si="520"/>
        <v>0</v>
      </c>
      <c r="H2283" s="40">
        <f t="shared" si="520"/>
        <v>0</v>
      </c>
      <c r="I2283" s="40">
        <f t="shared" si="520"/>
        <v>0</v>
      </c>
      <c r="J2283" s="40">
        <f t="shared" si="520"/>
        <v>0</v>
      </c>
      <c r="K2283" s="40">
        <f t="shared" si="520"/>
        <v>0</v>
      </c>
      <c r="L2283" s="40">
        <f t="shared" si="520"/>
        <v>0</v>
      </c>
      <c r="M2283" s="40">
        <f t="shared" si="520"/>
        <v>0</v>
      </c>
      <c r="N2283" s="40">
        <f t="shared" si="520"/>
        <v>0</v>
      </c>
      <c r="O2283" s="40">
        <f t="shared" si="520"/>
        <v>0</v>
      </c>
      <c r="P2283" s="40">
        <f t="shared" si="520"/>
        <v>0</v>
      </c>
      <c r="Q2283" s="40">
        <f t="shared" si="520"/>
        <v>0</v>
      </c>
      <c r="R2283" s="40">
        <f t="shared" si="520"/>
        <v>0</v>
      </c>
      <c r="S2283" s="40">
        <f t="shared" si="520"/>
        <v>0</v>
      </c>
      <c r="T2283" s="40">
        <f t="shared" si="520"/>
        <v>0</v>
      </c>
      <c r="U2283" s="40">
        <f t="shared" si="520"/>
        <v>0</v>
      </c>
      <c r="V2283" s="40">
        <f t="shared" si="520"/>
        <v>0</v>
      </c>
      <c r="W2283" s="40">
        <f t="shared" si="520"/>
        <v>0</v>
      </c>
      <c r="X2283" s="40">
        <f t="shared" si="520"/>
        <v>0</v>
      </c>
      <c r="Y2283" s="40">
        <f t="shared" si="520"/>
        <v>0</v>
      </c>
      <c r="Z2283" s="40">
        <f t="shared" si="520"/>
        <v>0</v>
      </c>
      <c r="AA2283" s="40">
        <f t="shared" si="520"/>
        <v>9600000</v>
      </c>
      <c r="AB2283" s="41">
        <f>Z2283/D2283</f>
        <v>0</v>
      </c>
      <c r="AC2283" s="43"/>
    </row>
    <row r="2284" spans="1:29" s="34" customFormat="1" ht="18" customHeight="1" x14ac:dyDescent="0.25">
      <c r="A2284" s="4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8"/>
      <c r="AC2284" s="33"/>
    </row>
    <row r="2285" spans="1:29" s="34" customFormat="1" ht="18" customHeight="1" x14ac:dyDescent="0.25">
      <c r="A2285" s="4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8"/>
      <c r="AC2285" s="33"/>
    </row>
    <row r="2286" spans="1:29" s="34" customFormat="1" ht="15" hidden="1" customHeight="1" x14ac:dyDescent="0.25">
      <c r="A2286" s="31" t="s">
        <v>135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3"/>
    </row>
    <row r="2287" spans="1:29" s="34" customFormat="1" ht="18" hidden="1" customHeight="1" x14ac:dyDescent="0.2">
      <c r="A2287" s="37" t="s">
        <v>34</v>
      </c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8"/>
      <c r="AC2287" s="33"/>
    </row>
    <row r="2288" spans="1:29" s="34" customFormat="1" ht="18" hidden="1" customHeight="1" x14ac:dyDescent="0.2">
      <c r="A2288" s="37" t="s">
        <v>35</v>
      </c>
      <c r="B2288" s="32">
        <f>[1]consoCURRENT!E45329</f>
        <v>0</v>
      </c>
      <c r="C2288" s="32">
        <f>[1]consoCURRENT!F45329</f>
        <v>0</v>
      </c>
      <c r="D2288" s="32">
        <f>[1]consoCURRENT!G45329</f>
        <v>0</v>
      </c>
      <c r="E2288" s="32">
        <f>[1]consoCURRENT!H45329</f>
        <v>0</v>
      </c>
      <c r="F2288" s="32">
        <f>[1]consoCURRENT!I45329</f>
        <v>0</v>
      </c>
      <c r="G2288" s="32">
        <f>[1]consoCURRENT!J45329</f>
        <v>0</v>
      </c>
      <c r="H2288" s="32">
        <f>[1]consoCURRENT!K45329</f>
        <v>0</v>
      </c>
      <c r="I2288" s="32">
        <f>[1]consoCURRENT!L45329</f>
        <v>0</v>
      </c>
      <c r="J2288" s="32">
        <f>[1]consoCURRENT!M45329</f>
        <v>0</v>
      </c>
      <c r="K2288" s="32">
        <f>[1]consoCURRENT!N45329</f>
        <v>0</v>
      </c>
      <c r="L2288" s="32">
        <f>[1]consoCURRENT!O45329</f>
        <v>0</v>
      </c>
      <c r="M2288" s="32">
        <f>[1]consoCURRENT!P45329</f>
        <v>0</v>
      </c>
      <c r="N2288" s="32">
        <f>[1]consoCURRENT!Q45329</f>
        <v>0</v>
      </c>
      <c r="O2288" s="32">
        <f>[1]consoCURRENT!R45329</f>
        <v>0</v>
      </c>
      <c r="P2288" s="32">
        <f>[1]consoCURRENT!S45329</f>
        <v>0</v>
      </c>
      <c r="Q2288" s="32">
        <f>[1]consoCURRENT!T45329</f>
        <v>0</v>
      </c>
      <c r="R2288" s="32">
        <f>[1]consoCURRENT!U45329</f>
        <v>0</v>
      </c>
      <c r="S2288" s="32">
        <f>[1]consoCURRENT!V45329</f>
        <v>0</v>
      </c>
      <c r="T2288" s="32">
        <f>[1]consoCURRENT!W45329</f>
        <v>0</v>
      </c>
      <c r="U2288" s="32">
        <f>[1]consoCURRENT!X45329</f>
        <v>0</v>
      </c>
      <c r="V2288" s="32">
        <f>[1]consoCURRENT!Y45329</f>
        <v>0</v>
      </c>
      <c r="W2288" s="32">
        <f>[1]consoCURRENT!Z45329</f>
        <v>0</v>
      </c>
      <c r="X2288" s="32">
        <f>[1]consoCURRENT!AA45329</f>
        <v>0</v>
      </c>
      <c r="Y2288" s="32">
        <f>[1]consoCURRENT!AB45329</f>
        <v>0</v>
      </c>
      <c r="Z2288" s="32">
        <f>SUM(M2288:Y2288)</f>
        <v>0</v>
      </c>
      <c r="AA2288" s="32">
        <f>D2288-Z2288</f>
        <v>0</v>
      </c>
      <c r="AB2288" s="38" t="e">
        <f>Z2288/D2288</f>
        <v>#DIV/0!</v>
      </c>
      <c r="AC2288" s="33"/>
    </row>
    <row r="2289" spans="1:29" s="34" customFormat="1" ht="18" hidden="1" customHeight="1" x14ac:dyDescent="0.2">
      <c r="A2289" s="37" t="s">
        <v>36</v>
      </c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8"/>
      <c r="AC2289" s="33"/>
    </row>
    <row r="2290" spans="1:29" s="34" customFormat="1" ht="18" hidden="1" customHeight="1" x14ac:dyDescent="0.2">
      <c r="A2290" s="37" t="s">
        <v>37</v>
      </c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8"/>
      <c r="AC2290" s="33"/>
    </row>
    <row r="2291" spans="1:29" s="34" customFormat="1" ht="18" hidden="1" customHeight="1" x14ac:dyDescent="0.25">
      <c r="A2291" s="39" t="s">
        <v>38</v>
      </c>
      <c r="B2291" s="40">
        <f t="shared" ref="B2291:AA2291" si="521">SUM(B2287:B2290)</f>
        <v>0</v>
      </c>
      <c r="C2291" s="40">
        <f t="shared" si="521"/>
        <v>0</v>
      </c>
      <c r="D2291" s="40">
        <f t="shared" si="521"/>
        <v>0</v>
      </c>
      <c r="E2291" s="40">
        <f t="shared" si="521"/>
        <v>0</v>
      </c>
      <c r="F2291" s="40">
        <f t="shared" si="521"/>
        <v>0</v>
      </c>
      <c r="G2291" s="40">
        <f t="shared" si="521"/>
        <v>0</v>
      </c>
      <c r="H2291" s="40">
        <f t="shared" si="521"/>
        <v>0</v>
      </c>
      <c r="I2291" s="40">
        <f t="shared" si="521"/>
        <v>0</v>
      </c>
      <c r="J2291" s="40">
        <f t="shared" si="521"/>
        <v>0</v>
      </c>
      <c r="K2291" s="40">
        <f t="shared" si="521"/>
        <v>0</v>
      </c>
      <c r="L2291" s="40">
        <f t="shared" si="521"/>
        <v>0</v>
      </c>
      <c r="M2291" s="40">
        <f t="shared" si="521"/>
        <v>0</v>
      </c>
      <c r="N2291" s="40">
        <f t="shared" si="521"/>
        <v>0</v>
      </c>
      <c r="O2291" s="40">
        <f t="shared" si="521"/>
        <v>0</v>
      </c>
      <c r="P2291" s="40">
        <f t="shared" si="521"/>
        <v>0</v>
      </c>
      <c r="Q2291" s="40">
        <f t="shared" si="521"/>
        <v>0</v>
      </c>
      <c r="R2291" s="40">
        <f t="shared" si="521"/>
        <v>0</v>
      </c>
      <c r="S2291" s="40">
        <f t="shared" si="521"/>
        <v>0</v>
      </c>
      <c r="T2291" s="40">
        <f t="shared" si="521"/>
        <v>0</v>
      </c>
      <c r="U2291" s="40">
        <f t="shared" si="521"/>
        <v>0</v>
      </c>
      <c r="V2291" s="40">
        <f t="shared" si="521"/>
        <v>0</v>
      </c>
      <c r="W2291" s="40">
        <f t="shared" si="521"/>
        <v>0</v>
      </c>
      <c r="X2291" s="40">
        <f t="shared" si="521"/>
        <v>0</v>
      </c>
      <c r="Y2291" s="40">
        <f t="shared" si="521"/>
        <v>0</v>
      </c>
      <c r="Z2291" s="40">
        <f t="shared" si="521"/>
        <v>0</v>
      </c>
      <c r="AA2291" s="40">
        <f t="shared" si="521"/>
        <v>0</v>
      </c>
      <c r="AB2291" s="41" t="e">
        <f>Z2291/D2291</f>
        <v>#DIV/0!</v>
      </c>
      <c r="AC2291" s="33"/>
    </row>
    <row r="2292" spans="1:29" s="34" customFormat="1" ht="18" hidden="1" customHeight="1" x14ac:dyDescent="0.25">
      <c r="A2292" s="42" t="s">
        <v>39</v>
      </c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8"/>
      <c r="AC2292" s="33"/>
    </row>
    <row r="2293" spans="1:29" s="34" customFormat="1" ht="22.9" hidden="1" customHeight="1" x14ac:dyDescent="0.25">
      <c r="A2293" s="39" t="s">
        <v>40</v>
      </c>
      <c r="B2293" s="40">
        <f t="shared" ref="B2293:AA2293" si="522">B2292+B2291</f>
        <v>0</v>
      </c>
      <c r="C2293" s="40">
        <f t="shared" si="522"/>
        <v>0</v>
      </c>
      <c r="D2293" s="40">
        <f t="shared" si="522"/>
        <v>0</v>
      </c>
      <c r="E2293" s="40">
        <f t="shared" si="522"/>
        <v>0</v>
      </c>
      <c r="F2293" s="40">
        <f t="shared" si="522"/>
        <v>0</v>
      </c>
      <c r="G2293" s="40">
        <f t="shared" si="522"/>
        <v>0</v>
      </c>
      <c r="H2293" s="40">
        <f t="shared" si="522"/>
        <v>0</v>
      </c>
      <c r="I2293" s="40">
        <f t="shared" si="522"/>
        <v>0</v>
      </c>
      <c r="J2293" s="40">
        <f t="shared" si="522"/>
        <v>0</v>
      </c>
      <c r="K2293" s="40">
        <f t="shared" si="522"/>
        <v>0</v>
      </c>
      <c r="L2293" s="40">
        <f t="shared" si="522"/>
        <v>0</v>
      </c>
      <c r="M2293" s="40">
        <f t="shared" si="522"/>
        <v>0</v>
      </c>
      <c r="N2293" s="40">
        <f t="shared" si="522"/>
        <v>0</v>
      </c>
      <c r="O2293" s="40">
        <f t="shared" si="522"/>
        <v>0</v>
      </c>
      <c r="P2293" s="40">
        <f t="shared" si="522"/>
        <v>0</v>
      </c>
      <c r="Q2293" s="40">
        <f t="shared" si="522"/>
        <v>0</v>
      </c>
      <c r="R2293" s="40">
        <f t="shared" si="522"/>
        <v>0</v>
      </c>
      <c r="S2293" s="40">
        <f t="shared" si="522"/>
        <v>0</v>
      </c>
      <c r="T2293" s="40">
        <f t="shared" si="522"/>
        <v>0</v>
      </c>
      <c r="U2293" s="40">
        <f t="shared" si="522"/>
        <v>0</v>
      </c>
      <c r="V2293" s="40">
        <f t="shared" si="522"/>
        <v>0</v>
      </c>
      <c r="W2293" s="40">
        <f t="shared" si="522"/>
        <v>0</v>
      </c>
      <c r="X2293" s="40">
        <f t="shared" si="522"/>
        <v>0</v>
      </c>
      <c r="Y2293" s="40">
        <f t="shared" si="522"/>
        <v>0</v>
      </c>
      <c r="Z2293" s="40">
        <f t="shared" si="522"/>
        <v>0</v>
      </c>
      <c r="AA2293" s="40">
        <f t="shared" si="522"/>
        <v>0</v>
      </c>
      <c r="AB2293" s="41" t="e">
        <f>Z2293/D2293</f>
        <v>#DIV/0!</v>
      </c>
      <c r="AC2293" s="43"/>
    </row>
    <row r="2294" spans="1:29" s="34" customFormat="1" ht="18" hidden="1" customHeight="1" x14ac:dyDescent="0.25">
      <c r="A2294" s="4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8"/>
      <c r="AC2294" s="33"/>
    </row>
    <row r="2295" spans="1:29" s="34" customFormat="1" ht="18" hidden="1" customHeight="1" x14ac:dyDescent="0.25">
      <c r="A2295" s="4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8"/>
      <c r="AC2295" s="33"/>
    </row>
    <row r="2296" spans="1:29" s="34" customFormat="1" ht="15" hidden="1" customHeight="1" x14ac:dyDescent="0.25">
      <c r="A2296" s="31" t="s">
        <v>135</v>
      </c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3"/>
    </row>
    <row r="2297" spans="1:29" s="34" customFormat="1" ht="18" hidden="1" customHeight="1" x14ac:dyDescent="0.2">
      <c r="A2297" s="37" t="s">
        <v>34</v>
      </c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8"/>
      <c r="AC2297" s="33"/>
    </row>
    <row r="2298" spans="1:29" s="34" customFormat="1" ht="18" hidden="1" customHeight="1" x14ac:dyDescent="0.2">
      <c r="A2298" s="37" t="s">
        <v>35</v>
      </c>
      <c r="B2298" s="32">
        <f>[1]consoCURRENT!E45542</f>
        <v>0</v>
      </c>
      <c r="C2298" s="32">
        <f>[1]consoCURRENT!F45542</f>
        <v>0</v>
      </c>
      <c r="D2298" s="32">
        <f>[1]consoCURRENT!G45542</f>
        <v>0</v>
      </c>
      <c r="E2298" s="32">
        <f>[1]consoCURRENT!H45542</f>
        <v>0</v>
      </c>
      <c r="F2298" s="32">
        <f>[1]consoCURRENT!I45542</f>
        <v>0</v>
      </c>
      <c r="G2298" s="32">
        <f>[1]consoCURRENT!J45542</f>
        <v>0</v>
      </c>
      <c r="H2298" s="32">
        <f>[1]consoCURRENT!K45542</f>
        <v>0</v>
      </c>
      <c r="I2298" s="32">
        <f>[1]consoCURRENT!L45542</f>
        <v>0</v>
      </c>
      <c r="J2298" s="32">
        <f>[1]consoCURRENT!M45542</f>
        <v>0</v>
      </c>
      <c r="K2298" s="32">
        <f>[1]consoCURRENT!N45542</f>
        <v>0</v>
      </c>
      <c r="L2298" s="32">
        <f>[1]consoCURRENT!O45542</f>
        <v>0</v>
      </c>
      <c r="M2298" s="32">
        <f>[1]consoCURRENT!P45542</f>
        <v>0</v>
      </c>
      <c r="N2298" s="32">
        <f>[1]consoCURRENT!Q45542</f>
        <v>0</v>
      </c>
      <c r="O2298" s="32">
        <f>[1]consoCURRENT!R45542</f>
        <v>0</v>
      </c>
      <c r="P2298" s="32">
        <f>[1]consoCURRENT!S45542</f>
        <v>0</v>
      </c>
      <c r="Q2298" s="32">
        <f>[1]consoCURRENT!T45542</f>
        <v>0</v>
      </c>
      <c r="R2298" s="32">
        <f>[1]consoCURRENT!U45542</f>
        <v>0</v>
      </c>
      <c r="S2298" s="32">
        <f>[1]consoCURRENT!V45542</f>
        <v>0</v>
      </c>
      <c r="T2298" s="32">
        <f>[1]consoCURRENT!W45542</f>
        <v>0</v>
      </c>
      <c r="U2298" s="32">
        <f>[1]consoCURRENT!X45542</f>
        <v>0</v>
      </c>
      <c r="V2298" s="32">
        <f>[1]consoCURRENT!Y45542</f>
        <v>0</v>
      </c>
      <c r="W2298" s="32">
        <f>[1]consoCURRENT!Z45542</f>
        <v>0</v>
      </c>
      <c r="X2298" s="32">
        <f>[1]consoCURRENT!AA45542</f>
        <v>0</v>
      </c>
      <c r="Y2298" s="32">
        <f>[1]consoCURRENT!AB45542</f>
        <v>0</v>
      </c>
      <c r="Z2298" s="32">
        <f>SUM(M2298:Y2298)</f>
        <v>0</v>
      </c>
      <c r="AA2298" s="32">
        <f>D2298-Z2298</f>
        <v>0</v>
      </c>
      <c r="AB2298" s="38" t="e">
        <f>Z2298/D2298</f>
        <v>#DIV/0!</v>
      </c>
      <c r="AC2298" s="33"/>
    </row>
    <row r="2299" spans="1:29" s="34" customFormat="1" ht="18" hidden="1" customHeight="1" x14ac:dyDescent="0.2">
      <c r="A2299" s="37" t="s">
        <v>36</v>
      </c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8"/>
      <c r="AC2299" s="33"/>
    </row>
    <row r="2300" spans="1:29" s="34" customFormat="1" ht="18" hidden="1" customHeight="1" x14ac:dyDescent="0.2">
      <c r="A2300" s="37" t="s">
        <v>37</v>
      </c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8"/>
      <c r="AC2300" s="33"/>
    </row>
    <row r="2301" spans="1:29" s="34" customFormat="1" ht="18" hidden="1" customHeight="1" x14ac:dyDescent="0.25">
      <c r="A2301" s="39" t="s">
        <v>38</v>
      </c>
      <c r="B2301" s="40">
        <f t="shared" ref="B2301:AA2301" si="523">SUM(B2297:B2300)</f>
        <v>0</v>
      </c>
      <c r="C2301" s="40">
        <f t="shared" si="523"/>
        <v>0</v>
      </c>
      <c r="D2301" s="40">
        <f t="shared" si="523"/>
        <v>0</v>
      </c>
      <c r="E2301" s="40">
        <f t="shared" si="523"/>
        <v>0</v>
      </c>
      <c r="F2301" s="40">
        <f t="shared" si="523"/>
        <v>0</v>
      </c>
      <c r="G2301" s="40">
        <f t="shared" si="523"/>
        <v>0</v>
      </c>
      <c r="H2301" s="40">
        <f t="shared" si="523"/>
        <v>0</v>
      </c>
      <c r="I2301" s="40">
        <f t="shared" si="523"/>
        <v>0</v>
      </c>
      <c r="J2301" s="40">
        <f t="shared" si="523"/>
        <v>0</v>
      </c>
      <c r="K2301" s="40">
        <f t="shared" si="523"/>
        <v>0</v>
      </c>
      <c r="L2301" s="40">
        <f t="shared" si="523"/>
        <v>0</v>
      </c>
      <c r="M2301" s="40">
        <f t="shared" si="523"/>
        <v>0</v>
      </c>
      <c r="N2301" s="40">
        <f t="shared" si="523"/>
        <v>0</v>
      </c>
      <c r="O2301" s="40">
        <f t="shared" si="523"/>
        <v>0</v>
      </c>
      <c r="P2301" s="40">
        <f t="shared" si="523"/>
        <v>0</v>
      </c>
      <c r="Q2301" s="40">
        <f t="shared" si="523"/>
        <v>0</v>
      </c>
      <c r="R2301" s="40">
        <f t="shared" si="523"/>
        <v>0</v>
      </c>
      <c r="S2301" s="40">
        <f t="shared" si="523"/>
        <v>0</v>
      </c>
      <c r="T2301" s="40">
        <f t="shared" si="523"/>
        <v>0</v>
      </c>
      <c r="U2301" s="40">
        <f t="shared" si="523"/>
        <v>0</v>
      </c>
      <c r="V2301" s="40">
        <f t="shared" si="523"/>
        <v>0</v>
      </c>
      <c r="W2301" s="40">
        <f t="shared" si="523"/>
        <v>0</v>
      </c>
      <c r="X2301" s="40">
        <f t="shared" si="523"/>
        <v>0</v>
      </c>
      <c r="Y2301" s="40">
        <f t="shared" si="523"/>
        <v>0</v>
      </c>
      <c r="Z2301" s="40">
        <f t="shared" si="523"/>
        <v>0</v>
      </c>
      <c r="AA2301" s="40">
        <f t="shared" si="523"/>
        <v>0</v>
      </c>
      <c r="AB2301" s="41" t="e">
        <f>Z2301/D2301</f>
        <v>#DIV/0!</v>
      </c>
      <c r="AC2301" s="33"/>
    </row>
    <row r="2302" spans="1:29" s="34" customFormat="1" ht="18" hidden="1" customHeight="1" x14ac:dyDescent="0.25">
      <c r="A2302" s="42" t="s">
        <v>39</v>
      </c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8"/>
      <c r="AC2302" s="33"/>
    </row>
    <row r="2303" spans="1:29" s="34" customFormat="1" ht="21.6" hidden="1" customHeight="1" x14ac:dyDescent="0.25">
      <c r="A2303" s="39" t="s">
        <v>40</v>
      </c>
      <c r="B2303" s="40">
        <f t="shared" ref="B2303:AA2303" si="524">B2302+B2301</f>
        <v>0</v>
      </c>
      <c r="C2303" s="40">
        <f t="shared" si="524"/>
        <v>0</v>
      </c>
      <c r="D2303" s="40">
        <f t="shared" si="524"/>
        <v>0</v>
      </c>
      <c r="E2303" s="40">
        <f t="shared" si="524"/>
        <v>0</v>
      </c>
      <c r="F2303" s="40">
        <f t="shared" si="524"/>
        <v>0</v>
      </c>
      <c r="G2303" s="40">
        <f t="shared" si="524"/>
        <v>0</v>
      </c>
      <c r="H2303" s="40">
        <f t="shared" si="524"/>
        <v>0</v>
      </c>
      <c r="I2303" s="40">
        <f t="shared" si="524"/>
        <v>0</v>
      </c>
      <c r="J2303" s="40">
        <f t="shared" si="524"/>
        <v>0</v>
      </c>
      <c r="K2303" s="40">
        <f t="shared" si="524"/>
        <v>0</v>
      </c>
      <c r="L2303" s="40">
        <f t="shared" si="524"/>
        <v>0</v>
      </c>
      <c r="M2303" s="40">
        <f t="shared" si="524"/>
        <v>0</v>
      </c>
      <c r="N2303" s="40">
        <f t="shared" si="524"/>
        <v>0</v>
      </c>
      <c r="O2303" s="40">
        <f t="shared" si="524"/>
        <v>0</v>
      </c>
      <c r="P2303" s="40">
        <f t="shared" si="524"/>
        <v>0</v>
      </c>
      <c r="Q2303" s="40">
        <f t="shared" si="524"/>
        <v>0</v>
      </c>
      <c r="R2303" s="40">
        <f t="shared" si="524"/>
        <v>0</v>
      </c>
      <c r="S2303" s="40">
        <f t="shared" si="524"/>
        <v>0</v>
      </c>
      <c r="T2303" s="40">
        <f t="shared" si="524"/>
        <v>0</v>
      </c>
      <c r="U2303" s="40">
        <f t="shared" si="524"/>
        <v>0</v>
      </c>
      <c r="V2303" s="40">
        <f t="shared" si="524"/>
        <v>0</v>
      </c>
      <c r="W2303" s="40">
        <f t="shared" si="524"/>
        <v>0</v>
      </c>
      <c r="X2303" s="40">
        <f t="shared" si="524"/>
        <v>0</v>
      </c>
      <c r="Y2303" s="40">
        <f t="shared" si="524"/>
        <v>0</v>
      </c>
      <c r="Z2303" s="40">
        <f t="shared" si="524"/>
        <v>0</v>
      </c>
      <c r="AA2303" s="40">
        <f t="shared" si="524"/>
        <v>0</v>
      </c>
      <c r="AB2303" s="41" t="e">
        <f>Z2303/D2303</f>
        <v>#DIV/0!</v>
      </c>
      <c r="AC2303" s="43"/>
    </row>
    <row r="2304" spans="1:29" s="34" customFormat="1" ht="18" hidden="1" customHeight="1" x14ac:dyDescent="0.25">
      <c r="A2304" s="4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8"/>
      <c r="AC2304" s="33"/>
    </row>
    <row r="2305" spans="1:29" s="34" customFormat="1" ht="18" hidden="1" customHeight="1" x14ac:dyDescent="0.25">
      <c r="A2305" s="4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8"/>
      <c r="AC2305" s="33"/>
    </row>
    <row r="2306" spans="1:29" s="34" customFormat="1" ht="15" hidden="1" customHeight="1" x14ac:dyDescent="0.25">
      <c r="A2306" s="31" t="s">
        <v>135</v>
      </c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3"/>
    </row>
    <row r="2307" spans="1:29" s="34" customFormat="1" ht="18" hidden="1" customHeight="1" x14ac:dyDescent="0.2">
      <c r="A2307" s="37" t="s">
        <v>34</v>
      </c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8"/>
      <c r="AC2307" s="33"/>
    </row>
    <row r="2308" spans="1:29" s="34" customFormat="1" ht="18" hidden="1" customHeight="1" x14ac:dyDescent="0.2">
      <c r="A2308" s="37" t="s">
        <v>35</v>
      </c>
      <c r="B2308" s="32">
        <f>[1]consoCURRENT!E45755</f>
        <v>0</v>
      </c>
      <c r="C2308" s="32">
        <f>[1]consoCURRENT!F45755</f>
        <v>0</v>
      </c>
      <c r="D2308" s="32">
        <f>[1]consoCURRENT!G45755</f>
        <v>0</v>
      </c>
      <c r="E2308" s="32">
        <f>[1]consoCURRENT!H45755</f>
        <v>0</v>
      </c>
      <c r="F2308" s="32">
        <f>[1]consoCURRENT!I45755</f>
        <v>0</v>
      </c>
      <c r="G2308" s="32">
        <f>[1]consoCURRENT!J45755</f>
        <v>0</v>
      </c>
      <c r="H2308" s="32">
        <f>[1]consoCURRENT!K45755</f>
        <v>0</v>
      </c>
      <c r="I2308" s="32">
        <f>[1]consoCURRENT!L45755</f>
        <v>0</v>
      </c>
      <c r="J2308" s="32">
        <f>[1]consoCURRENT!M45755</f>
        <v>0</v>
      </c>
      <c r="K2308" s="32">
        <f>[1]consoCURRENT!N45755</f>
        <v>0</v>
      </c>
      <c r="L2308" s="32">
        <f>[1]consoCURRENT!O45755</f>
        <v>0</v>
      </c>
      <c r="M2308" s="32">
        <f>[1]consoCURRENT!P45755</f>
        <v>0</v>
      </c>
      <c r="N2308" s="32">
        <f>[1]consoCURRENT!Q45755</f>
        <v>0</v>
      </c>
      <c r="O2308" s="32">
        <f>[1]consoCURRENT!R45755</f>
        <v>0</v>
      </c>
      <c r="P2308" s="32">
        <f>[1]consoCURRENT!S45755</f>
        <v>0</v>
      </c>
      <c r="Q2308" s="32">
        <f>[1]consoCURRENT!T45755</f>
        <v>0</v>
      </c>
      <c r="R2308" s="32">
        <f>[1]consoCURRENT!U45755</f>
        <v>0</v>
      </c>
      <c r="S2308" s="32">
        <f>[1]consoCURRENT!V45755</f>
        <v>0</v>
      </c>
      <c r="T2308" s="32">
        <f>[1]consoCURRENT!W45755</f>
        <v>0</v>
      </c>
      <c r="U2308" s="32">
        <f>[1]consoCURRENT!X45755</f>
        <v>0</v>
      </c>
      <c r="V2308" s="32">
        <f>[1]consoCURRENT!Y45755</f>
        <v>0</v>
      </c>
      <c r="W2308" s="32">
        <f>[1]consoCURRENT!Z45755</f>
        <v>0</v>
      </c>
      <c r="X2308" s="32">
        <f>[1]consoCURRENT!AA45755</f>
        <v>0</v>
      </c>
      <c r="Y2308" s="32">
        <f>[1]consoCURRENT!AB45755</f>
        <v>0</v>
      </c>
      <c r="Z2308" s="32">
        <f>SUM(M2308:Y2308)</f>
        <v>0</v>
      </c>
      <c r="AA2308" s="32">
        <f>D2308-Z2308</f>
        <v>0</v>
      </c>
      <c r="AB2308" s="38" t="e">
        <f>Z2308/D2308</f>
        <v>#DIV/0!</v>
      </c>
      <c r="AC2308" s="33"/>
    </row>
    <row r="2309" spans="1:29" s="34" customFormat="1" ht="18" hidden="1" customHeight="1" x14ac:dyDescent="0.2">
      <c r="A2309" s="37" t="s">
        <v>36</v>
      </c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8"/>
      <c r="AC2309" s="33"/>
    </row>
    <row r="2310" spans="1:29" s="34" customFormat="1" ht="18" hidden="1" customHeight="1" x14ac:dyDescent="0.2">
      <c r="A2310" s="37" t="s">
        <v>37</v>
      </c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8"/>
      <c r="AC2310" s="33"/>
    </row>
    <row r="2311" spans="1:29" s="34" customFormat="1" ht="18" hidden="1" customHeight="1" x14ac:dyDescent="0.25">
      <c r="A2311" s="39" t="s">
        <v>38</v>
      </c>
      <c r="B2311" s="40">
        <f t="shared" ref="B2311:AA2311" si="525">SUM(B2307:B2310)</f>
        <v>0</v>
      </c>
      <c r="C2311" s="40">
        <f t="shared" si="525"/>
        <v>0</v>
      </c>
      <c r="D2311" s="40">
        <f t="shared" si="525"/>
        <v>0</v>
      </c>
      <c r="E2311" s="40">
        <f t="shared" si="525"/>
        <v>0</v>
      </c>
      <c r="F2311" s="40">
        <f t="shared" si="525"/>
        <v>0</v>
      </c>
      <c r="G2311" s="40">
        <f t="shared" si="525"/>
        <v>0</v>
      </c>
      <c r="H2311" s="40">
        <f t="shared" si="525"/>
        <v>0</v>
      </c>
      <c r="I2311" s="40">
        <f t="shared" si="525"/>
        <v>0</v>
      </c>
      <c r="J2311" s="40">
        <f t="shared" si="525"/>
        <v>0</v>
      </c>
      <c r="K2311" s="40">
        <f t="shared" si="525"/>
        <v>0</v>
      </c>
      <c r="L2311" s="40">
        <f t="shared" si="525"/>
        <v>0</v>
      </c>
      <c r="M2311" s="40">
        <f t="shared" si="525"/>
        <v>0</v>
      </c>
      <c r="N2311" s="40">
        <f t="shared" si="525"/>
        <v>0</v>
      </c>
      <c r="O2311" s="40">
        <f t="shared" si="525"/>
        <v>0</v>
      </c>
      <c r="P2311" s="40">
        <f t="shared" si="525"/>
        <v>0</v>
      </c>
      <c r="Q2311" s="40">
        <f t="shared" si="525"/>
        <v>0</v>
      </c>
      <c r="R2311" s="40">
        <f t="shared" si="525"/>
        <v>0</v>
      </c>
      <c r="S2311" s="40">
        <f t="shared" si="525"/>
        <v>0</v>
      </c>
      <c r="T2311" s="40">
        <f t="shared" si="525"/>
        <v>0</v>
      </c>
      <c r="U2311" s="40">
        <f t="shared" si="525"/>
        <v>0</v>
      </c>
      <c r="V2311" s="40">
        <f t="shared" si="525"/>
        <v>0</v>
      </c>
      <c r="W2311" s="40">
        <f t="shared" si="525"/>
        <v>0</v>
      </c>
      <c r="X2311" s="40">
        <f t="shared" si="525"/>
        <v>0</v>
      </c>
      <c r="Y2311" s="40">
        <f t="shared" si="525"/>
        <v>0</v>
      </c>
      <c r="Z2311" s="40">
        <f t="shared" si="525"/>
        <v>0</v>
      </c>
      <c r="AA2311" s="40">
        <f t="shared" si="525"/>
        <v>0</v>
      </c>
      <c r="AB2311" s="41" t="e">
        <f>Z2311/D2311</f>
        <v>#DIV/0!</v>
      </c>
      <c r="AC2311" s="33"/>
    </row>
    <row r="2312" spans="1:29" s="34" customFormat="1" ht="18" hidden="1" customHeight="1" x14ac:dyDescent="0.25">
      <c r="A2312" s="42" t="s">
        <v>39</v>
      </c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8"/>
      <c r="AC2312" s="33"/>
    </row>
    <row r="2313" spans="1:29" s="34" customFormat="1" ht="24.6" hidden="1" customHeight="1" x14ac:dyDescent="0.25">
      <c r="A2313" s="39" t="s">
        <v>40</v>
      </c>
      <c r="B2313" s="40">
        <f t="shared" ref="B2313:AA2313" si="526">B2312+B2311</f>
        <v>0</v>
      </c>
      <c r="C2313" s="40">
        <f t="shared" si="526"/>
        <v>0</v>
      </c>
      <c r="D2313" s="40">
        <f t="shared" si="526"/>
        <v>0</v>
      </c>
      <c r="E2313" s="40">
        <f t="shared" si="526"/>
        <v>0</v>
      </c>
      <c r="F2313" s="40">
        <f t="shared" si="526"/>
        <v>0</v>
      </c>
      <c r="G2313" s="40">
        <f t="shared" si="526"/>
        <v>0</v>
      </c>
      <c r="H2313" s="40">
        <f t="shared" si="526"/>
        <v>0</v>
      </c>
      <c r="I2313" s="40">
        <f t="shared" si="526"/>
        <v>0</v>
      </c>
      <c r="J2313" s="40">
        <f t="shared" si="526"/>
        <v>0</v>
      </c>
      <c r="K2313" s="40">
        <f t="shared" si="526"/>
        <v>0</v>
      </c>
      <c r="L2313" s="40">
        <f t="shared" si="526"/>
        <v>0</v>
      </c>
      <c r="M2313" s="40">
        <f t="shared" si="526"/>
        <v>0</v>
      </c>
      <c r="N2313" s="40">
        <f t="shared" si="526"/>
        <v>0</v>
      </c>
      <c r="O2313" s="40">
        <f t="shared" si="526"/>
        <v>0</v>
      </c>
      <c r="P2313" s="40">
        <f t="shared" si="526"/>
        <v>0</v>
      </c>
      <c r="Q2313" s="40">
        <f t="shared" si="526"/>
        <v>0</v>
      </c>
      <c r="R2313" s="40">
        <f t="shared" si="526"/>
        <v>0</v>
      </c>
      <c r="S2313" s="40">
        <f t="shared" si="526"/>
        <v>0</v>
      </c>
      <c r="T2313" s="40">
        <f t="shared" si="526"/>
        <v>0</v>
      </c>
      <c r="U2313" s="40">
        <f t="shared" si="526"/>
        <v>0</v>
      </c>
      <c r="V2313" s="40">
        <f t="shared" si="526"/>
        <v>0</v>
      </c>
      <c r="W2313" s="40">
        <f t="shared" si="526"/>
        <v>0</v>
      </c>
      <c r="X2313" s="40">
        <f t="shared" si="526"/>
        <v>0</v>
      </c>
      <c r="Y2313" s="40">
        <f t="shared" si="526"/>
        <v>0</v>
      </c>
      <c r="Z2313" s="40">
        <f t="shared" si="526"/>
        <v>0</v>
      </c>
      <c r="AA2313" s="40">
        <f t="shared" si="526"/>
        <v>0</v>
      </c>
      <c r="AB2313" s="41" t="e">
        <f>Z2313/D2313</f>
        <v>#DIV/0!</v>
      </c>
      <c r="AC2313" s="43"/>
    </row>
    <row r="2314" spans="1:29" s="34" customFormat="1" ht="18" hidden="1" customHeight="1" x14ac:dyDescent="0.25">
      <c r="A2314" s="4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8"/>
      <c r="AC2314" s="33"/>
    </row>
    <row r="2315" spans="1:29" s="34" customFormat="1" ht="18" hidden="1" customHeight="1" x14ac:dyDescent="0.25">
      <c r="A2315" s="4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8"/>
      <c r="AC2315" s="33"/>
    </row>
    <row r="2316" spans="1:29" s="34" customFormat="1" ht="15" hidden="1" customHeight="1" x14ac:dyDescent="0.25">
      <c r="A2316" s="31" t="s">
        <v>135</v>
      </c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3"/>
    </row>
    <row r="2317" spans="1:29" s="34" customFormat="1" ht="18" hidden="1" customHeight="1" x14ac:dyDescent="0.2">
      <c r="A2317" s="37" t="s">
        <v>34</v>
      </c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8"/>
      <c r="AC2317" s="33"/>
    </row>
    <row r="2318" spans="1:29" s="34" customFormat="1" ht="18" hidden="1" customHeight="1" x14ac:dyDescent="0.2">
      <c r="A2318" s="37" t="s">
        <v>35</v>
      </c>
      <c r="B2318" s="32">
        <f>[1]consoCURRENT!E45968</f>
        <v>0</v>
      </c>
      <c r="C2318" s="32">
        <f>[1]consoCURRENT!F45968</f>
        <v>0</v>
      </c>
      <c r="D2318" s="32">
        <f>[1]consoCURRENT!G45968</f>
        <v>0</v>
      </c>
      <c r="E2318" s="32">
        <f>[1]consoCURRENT!H45968</f>
        <v>0</v>
      </c>
      <c r="F2318" s="32">
        <f>[1]consoCURRENT!I45968</f>
        <v>0</v>
      </c>
      <c r="G2318" s="32">
        <f>[1]consoCURRENT!J45968</f>
        <v>0</v>
      </c>
      <c r="H2318" s="32">
        <f>[1]consoCURRENT!K45968</f>
        <v>0</v>
      </c>
      <c r="I2318" s="32">
        <f>[1]consoCURRENT!L45968</f>
        <v>0</v>
      </c>
      <c r="J2318" s="32">
        <f>[1]consoCURRENT!M45968</f>
        <v>0</v>
      </c>
      <c r="K2318" s="32">
        <f>[1]consoCURRENT!N45968</f>
        <v>0</v>
      </c>
      <c r="L2318" s="32">
        <f>[1]consoCURRENT!O45968</f>
        <v>0</v>
      </c>
      <c r="M2318" s="32">
        <f>[1]consoCURRENT!P45968</f>
        <v>0</v>
      </c>
      <c r="N2318" s="32">
        <f>[1]consoCURRENT!Q45968</f>
        <v>0</v>
      </c>
      <c r="O2318" s="32">
        <f>[1]consoCURRENT!R45968</f>
        <v>0</v>
      </c>
      <c r="P2318" s="32">
        <f>[1]consoCURRENT!S45968</f>
        <v>0</v>
      </c>
      <c r="Q2318" s="32">
        <f>[1]consoCURRENT!T45968</f>
        <v>0</v>
      </c>
      <c r="R2318" s="32">
        <f>[1]consoCURRENT!U45968</f>
        <v>0</v>
      </c>
      <c r="S2318" s="32">
        <f>[1]consoCURRENT!V45968</f>
        <v>0</v>
      </c>
      <c r="T2318" s="32">
        <f>[1]consoCURRENT!W45968</f>
        <v>0</v>
      </c>
      <c r="U2318" s="32">
        <f>[1]consoCURRENT!X45968</f>
        <v>0</v>
      </c>
      <c r="V2318" s="32">
        <f>[1]consoCURRENT!Y45968</f>
        <v>0</v>
      </c>
      <c r="W2318" s="32">
        <f>[1]consoCURRENT!Z45968</f>
        <v>0</v>
      </c>
      <c r="X2318" s="32">
        <f>[1]consoCURRENT!AA45968</f>
        <v>0</v>
      </c>
      <c r="Y2318" s="32">
        <f>[1]consoCURRENT!AB45968</f>
        <v>0</v>
      </c>
      <c r="Z2318" s="32">
        <f>SUM(M2318:Y2318)</f>
        <v>0</v>
      </c>
      <c r="AA2318" s="32">
        <f>D2318-Z2318</f>
        <v>0</v>
      </c>
      <c r="AB2318" s="38" t="e">
        <f>Z2318/D2318</f>
        <v>#DIV/0!</v>
      </c>
      <c r="AC2318" s="33"/>
    </row>
    <row r="2319" spans="1:29" s="34" customFormat="1" ht="18" hidden="1" customHeight="1" x14ac:dyDescent="0.2">
      <c r="A2319" s="37" t="s">
        <v>36</v>
      </c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8"/>
      <c r="AC2319" s="33"/>
    </row>
    <row r="2320" spans="1:29" s="34" customFormat="1" ht="18" hidden="1" customHeight="1" x14ac:dyDescent="0.2">
      <c r="A2320" s="37" t="s">
        <v>37</v>
      </c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8"/>
      <c r="AC2320" s="33"/>
    </row>
    <row r="2321" spans="1:29" s="34" customFormat="1" ht="18" hidden="1" customHeight="1" x14ac:dyDescent="0.25">
      <c r="A2321" s="39" t="s">
        <v>38</v>
      </c>
      <c r="B2321" s="40">
        <f t="shared" ref="B2321:AA2321" si="527">SUM(B2317:B2320)</f>
        <v>0</v>
      </c>
      <c r="C2321" s="40">
        <f t="shared" si="527"/>
        <v>0</v>
      </c>
      <c r="D2321" s="40">
        <f t="shared" si="527"/>
        <v>0</v>
      </c>
      <c r="E2321" s="40">
        <f t="shared" si="527"/>
        <v>0</v>
      </c>
      <c r="F2321" s="40">
        <f t="shared" si="527"/>
        <v>0</v>
      </c>
      <c r="G2321" s="40">
        <f t="shared" si="527"/>
        <v>0</v>
      </c>
      <c r="H2321" s="40">
        <f t="shared" si="527"/>
        <v>0</v>
      </c>
      <c r="I2321" s="40">
        <f t="shared" si="527"/>
        <v>0</v>
      </c>
      <c r="J2321" s="40">
        <f t="shared" si="527"/>
        <v>0</v>
      </c>
      <c r="K2321" s="40">
        <f t="shared" si="527"/>
        <v>0</v>
      </c>
      <c r="L2321" s="40">
        <f t="shared" si="527"/>
        <v>0</v>
      </c>
      <c r="M2321" s="40">
        <f t="shared" si="527"/>
        <v>0</v>
      </c>
      <c r="N2321" s="40">
        <f t="shared" si="527"/>
        <v>0</v>
      </c>
      <c r="O2321" s="40">
        <f t="shared" si="527"/>
        <v>0</v>
      </c>
      <c r="P2321" s="40">
        <f t="shared" si="527"/>
        <v>0</v>
      </c>
      <c r="Q2321" s="40">
        <f t="shared" si="527"/>
        <v>0</v>
      </c>
      <c r="R2321" s="40">
        <f t="shared" si="527"/>
        <v>0</v>
      </c>
      <c r="S2321" s="40">
        <f t="shared" si="527"/>
        <v>0</v>
      </c>
      <c r="T2321" s="40">
        <f t="shared" si="527"/>
        <v>0</v>
      </c>
      <c r="U2321" s="40">
        <f t="shared" si="527"/>
        <v>0</v>
      </c>
      <c r="V2321" s="40">
        <f t="shared" si="527"/>
        <v>0</v>
      </c>
      <c r="W2321" s="40">
        <f t="shared" si="527"/>
        <v>0</v>
      </c>
      <c r="X2321" s="40">
        <f t="shared" si="527"/>
        <v>0</v>
      </c>
      <c r="Y2321" s="40">
        <f t="shared" si="527"/>
        <v>0</v>
      </c>
      <c r="Z2321" s="40">
        <f t="shared" si="527"/>
        <v>0</v>
      </c>
      <c r="AA2321" s="40">
        <f t="shared" si="527"/>
        <v>0</v>
      </c>
      <c r="AB2321" s="41" t="e">
        <f>Z2321/D2321</f>
        <v>#DIV/0!</v>
      </c>
      <c r="AC2321" s="33"/>
    </row>
    <row r="2322" spans="1:29" s="34" customFormat="1" ht="18" hidden="1" customHeight="1" x14ac:dyDescent="0.25">
      <c r="A2322" s="42" t="s">
        <v>39</v>
      </c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8"/>
      <c r="AC2322" s="33"/>
    </row>
    <row r="2323" spans="1:29" s="34" customFormat="1" ht="18" hidden="1" customHeight="1" x14ac:dyDescent="0.25">
      <c r="A2323" s="39" t="s">
        <v>40</v>
      </c>
      <c r="B2323" s="40">
        <f t="shared" ref="B2323:AA2323" si="528">B2322+B2321</f>
        <v>0</v>
      </c>
      <c r="C2323" s="40">
        <f t="shared" si="528"/>
        <v>0</v>
      </c>
      <c r="D2323" s="40">
        <f t="shared" si="528"/>
        <v>0</v>
      </c>
      <c r="E2323" s="40">
        <f t="shared" si="528"/>
        <v>0</v>
      </c>
      <c r="F2323" s="40">
        <f t="shared" si="528"/>
        <v>0</v>
      </c>
      <c r="G2323" s="40">
        <f t="shared" si="528"/>
        <v>0</v>
      </c>
      <c r="H2323" s="40">
        <f t="shared" si="528"/>
        <v>0</v>
      </c>
      <c r="I2323" s="40">
        <f t="shared" si="528"/>
        <v>0</v>
      </c>
      <c r="J2323" s="40">
        <f t="shared" si="528"/>
        <v>0</v>
      </c>
      <c r="K2323" s="40">
        <f t="shared" si="528"/>
        <v>0</v>
      </c>
      <c r="L2323" s="40">
        <f t="shared" si="528"/>
        <v>0</v>
      </c>
      <c r="M2323" s="40">
        <f t="shared" si="528"/>
        <v>0</v>
      </c>
      <c r="N2323" s="40">
        <f t="shared" si="528"/>
        <v>0</v>
      </c>
      <c r="O2323" s="40">
        <f t="shared" si="528"/>
        <v>0</v>
      </c>
      <c r="P2323" s="40">
        <f t="shared" si="528"/>
        <v>0</v>
      </c>
      <c r="Q2323" s="40">
        <f t="shared" si="528"/>
        <v>0</v>
      </c>
      <c r="R2323" s="40">
        <f t="shared" si="528"/>
        <v>0</v>
      </c>
      <c r="S2323" s="40">
        <f t="shared" si="528"/>
        <v>0</v>
      </c>
      <c r="T2323" s="40">
        <f t="shared" si="528"/>
        <v>0</v>
      </c>
      <c r="U2323" s="40">
        <f t="shared" si="528"/>
        <v>0</v>
      </c>
      <c r="V2323" s="40">
        <f t="shared" si="528"/>
        <v>0</v>
      </c>
      <c r="W2323" s="40">
        <f t="shared" si="528"/>
        <v>0</v>
      </c>
      <c r="X2323" s="40">
        <f t="shared" si="528"/>
        <v>0</v>
      </c>
      <c r="Y2323" s="40">
        <f t="shared" si="528"/>
        <v>0</v>
      </c>
      <c r="Z2323" s="40">
        <f t="shared" si="528"/>
        <v>0</v>
      </c>
      <c r="AA2323" s="40">
        <f t="shared" si="528"/>
        <v>0</v>
      </c>
      <c r="AB2323" s="41" t="e">
        <f>Z2323/D2323</f>
        <v>#DIV/0!</v>
      </c>
      <c r="AC2323" s="43"/>
    </row>
    <row r="2324" spans="1:29" s="34" customFormat="1" ht="18" hidden="1" customHeight="1" x14ac:dyDescent="0.25">
      <c r="A2324" s="4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8"/>
      <c r="AC2324" s="33"/>
    </row>
    <row r="2325" spans="1:29" s="34" customFormat="1" ht="18" hidden="1" customHeight="1" x14ac:dyDescent="0.25">
      <c r="A2325" s="4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8"/>
      <c r="AC2325" s="33"/>
    </row>
    <row r="2326" spans="1:29" s="34" customFormat="1" ht="21.4" customHeight="1" x14ac:dyDescent="0.25">
      <c r="A2326" s="47" t="s">
        <v>136</v>
      </c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3"/>
    </row>
    <row r="2327" spans="1:29" s="34" customFormat="1" ht="22.9" customHeight="1" x14ac:dyDescent="0.2">
      <c r="A2327" s="37" t="s">
        <v>34</v>
      </c>
      <c r="B2327" s="32">
        <f t="shared" ref="B2327:Y2330" si="529">B2337+B2347+B2357+B2367+B2377+B2387+B2397+B2407+B2417+B2427+B2437+B2447+B2457+B2467+B2477</f>
        <v>0</v>
      </c>
      <c r="C2327" s="32">
        <f t="shared" si="529"/>
        <v>0</v>
      </c>
      <c r="D2327" s="32">
        <f t="shared" si="529"/>
        <v>0</v>
      </c>
      <c r="E2327" s="32">
        <f t="shared" si="529"/>
        <v>0</v>
      </c>
      <c r="F2327" s="32">
        <f t="shared" si="529"/>
        <v>0</v>
      </c>
      <c r="G2327" s="32">
        <f t="shared" si="529"/>
        <v>0</v>
      </c>
      <c r="H2327" s="32">
        <f t="shared" si="529"/>
        <v>0</v>
      </c>
      <c r="I2327" s="32">
        <f t="shared" si="529"/>
        <v>0</v>
      </c>
      <c r="J2327" s="32">
        <f t="shared" si="529"/>
        <v>0</v>
      </c>
      <c r="K2327" s="32">
        <f t="shared" si="529"/>
        <v>0</v>
      </c>
      <c r="L2327" s="32">
        <f t="shared" si="529"/>
        <v>0</v>
      </c>
      <c r="M2327" s="32">
        <f t="shared" si="529"/>
        <v>0</v>
      </c>
      <c r="N2327" s="32">
        <f t="shared" si="529"/>
        <v>0</v>
      </c>
      <c r="O2327" s="32">
        <f t="shared" si="529"/>
        <v>0</v>
      </c>
      <c r="P2327" s="32">
        <f t="shared" si="529"/>
        <v>0</v>
      </c>
      <c r="Q2327" s="32">
        <f t="shared" si="529"/>
        <v>0</v>
      </c>
      <c r="R2327" s="32">
        <f t="shared" si="529"/>
        <v>0</v>
      </c>
      <c r="S2327" s="32">
        <f t="shared" si="529"/>
        <v>0</v>
      </c>
      <c r="T2327" s="32">
        <f t="shared" si="529"/>
        <v>0</v>
      </c>
      <c r="U2327" s="32">
        <f t="shared" si="529"/>
        <v>0</v>
      </c>
      <c r="V2327" s="32">
        <f t="shared" si="529"/>
        <v>0</v>
      </c>
      <c r="W2327" s="32">
        <f t="shared" si="529"/>
        <v>0</v>
      </c>
      <c r="X2327" s="32">
        <f t="shared" si="529"/>
        <v>0</v>
      </c>
      <c r="Y2327" s="32">
        <f t="shared" si="529"/>
        <v>0</v>
      </c>
      <c r="Z2327" s="32">
        <f>SUM(M2327:Y2327)</f>
        <v>0</v>
      </c>
      <c r="AA2327" s="32">
        <f>D2327-Z2327</f>
        <v>0</v>
      </c>
      <c r="AB2327" s="38"/>
      <c r="AC2327" s="33"/>
    </row>
    <row r="2328" spans="1:29" s="34" customFormat="1" ht="22.9" customHeight="1" x14ac:dyDescent="0.2">
      <c r="A2328" s="37" t="s">
        <v>35</v>
      </c>
      <c r="B2328" s="32">
        <f t="shared" si="529"/>
        <v>662500000</v>
      </c>
      <c r="C2328" s="32">
        <f t="shared" si="529"/>
        <v>0</v>
      </c>
      <c r="D2328" s="32">
        <f t="shared" si="529"/>
        <v>662500000</v>
      </c>
      <c r="E2328" s="32">
        <f t="shared" si="529"/>
        <v>0</v>
      </c>
      <c r="F2328" s="32">
        <f t="shared" si="529"/>
        <v>0</v>
      </c>
      <c r="G2328" s="32">
        <f t="shared" si="529"/>
        <v>0</v>
      </c>
      <c r="H2328" s="32">
        <f t="shared" si="529"/>
        <v>0</v>
      </c>
      <c r="I2328" s="32">
        <f t="shared" si="529"/>
        <v>0</v>
      </c>
      <c r="J2328" s="32">
        <f t="shared" si="529"/>
        <v>0</v>
      </c>
      <c r="K2328" s="32">
        <f t="shared" si="529"/>
        <v>0</v>
      </c>
      <c r="L2328" s="32">
        <f t="shared" si="529"/>
        <v>0</v>
      </c>
      <c r="M2328" s="32">
        <f t="shared" si="529"/>
        <v>0</v>
      </c>
      <c r="N2328" s="32">
        <f t="shared" si="529"/>
        <v>0</v>
      </c>
      <c r="O2328" s="32">
        <f t="shared" si="529"/>
        <v>0</v>
      </c>
      <c r="P2328" s="32">
        <f t="shared" si="529"/>
        <v>0</v>
      </c>
      <c r="Q2328" s="32">
        <f t="shared" si="529"/>
        <v>0</v>
      </c>
      <c r="R2328" s="32">
        <f t="shared" si="529"/>
        <v>0</v>
      </c>
      <c r="S2328" s="32">
        <f t="shared" si="529"/>
        <v>0</v>
      </c>
      <c r="T2328" s="32">
        <f t="shared" si="529"/>
        <v>0</v>
      </c>
      <c r="U2328" s="32">
        <f t="shared" si="529"/>
        <v>0</v>
      </c>
      <c r="V2328" s="32">
        <f t="shared" si="529"/>
        <v>0</v>
      </c>
      <c r="W2328" s="32">
        <f t="shared" si="529"/>
        <v>0</v>
      </c>
      <c r="X2328" s="32">
        <f t="shared" si="529"/>
        <v>0</v>
      </c>
      <c r="Y2328" s="32">
        <f t="shared" si="529"/>
        <v>0</v>
      </c>
      <c r="Z2328" s="32">
        <f>SUM(M2328:Y2328)</f>
        <v>0</v>
      </c>
      <c r="AA2328" s="32">
        <f>D2328-Z2328</f>
        <v>662500000</v>
      </c>
      <c r="AB2328" s="38">
        <f>Z2328/D2328</f>
        <v>0</v>
      </c>
      <c r="AC2328" s="33"/>
    </row>
    <row r="2329" spans="1:29" s="34" customFormat="1" ht="22.9" customHeight="1" x14ac:dyDescent="0.2">
      <c r="A2329" s="37" t="s">
        <v>36</v>
      </c>
      <c r="B2329" s="32">
        <f t="shared" si="529"/>
        <v>0</v>
      </c>
      <c r="C2329" s="32">
        <f t="shared" si="529"/>
        <v>0</v>
      </c>
      <c r="D2329" s="32">
        <f t="shared" si="529"/>
        <v>0</v>
      </c>
      <c r="E2329" s="32">
        <f t="shared" si="529"/>
        <v>0</v>
      </c>
      <c r="F2329" s="32">
        <f t="shared" si="529"/>
        <v>0</v>
      </c>
      <c r="G2329" s="32">
        <f t="shared" si="529"/>
        <v>0</v>
      </c>
      <c r="H2329" s="32">
        <f t="shared" si="529"/>
        <v>0</v>
      </c>
      <c r="I2329" s="32">
        <f t="shared" si="529"/>
        <v>0</v>
      </c>
      <c r="J2329" s="32">
        <f t="shared" si="529"/>
        <v>0</v>
      </c>
      <c r="K2329" s="32">
        <f t="shared" si="529"/>
        <v>0</v>
      </c>
      <c r="L2329" s="32">
        <f t="shared" si="529"/>
        <v>0</v>
      </c>
      <c r="M2329" s="32">
        <f t="shared" si="529"/>
        <v>0</v>
      </c>
      <c r="N2329" s="32">
        <f t="shared" si="529"/>
        <v>0</v>
      </c>
      <c r="O2329" s="32">
        <f t="shared" si="529"/>
        <v>0</v>
      </c>
      <c r="P2329" s="32">
        <f t="shared" si="529"/>
        <v>0</v>
      </c>
      <c r="Q2329" s="32">
        <f t="shared" si="529"/>
        <v>0</v>
      </c>
      <c r="R2329" s="32">
        <f t="shared" si="529"/>
        <v>0</v>
      </c>
      <c r="S2329" s="32">
        <f t="shared" si="529"/>
        <v>0</v>
      </c>
      <c r="T2329" s="32">
        <f t="shared" si="529"/>
        <v>0</v>
      </c>
      <c r="U2329" s="32">
        <f t="shared" si="529"/>
        <v>0</v>
      </c>
      <c r="V2329" s="32">
        <f t="shared" si="529"/>
        <v>0</v>
      </c>
      <c r="W2329" s="32">
        <f t="shared" si="529"/>
        <v>0</v>
      </c>
      <c r="X2329" s="32">
        <f t="shared" si="529"/>
        <v>0</v>
      </c>
      <c r="Y2329" s="32">
        <f t="shared" si="529"/>
        <v>0</v>
      </c>
      <c r="Z2329" s="32">
        <f>SUM(M2329:Y2329)</f>
        <v>0</v>
      </c>
      <c r="AA2329" s="32">
        <f>D2329-Z2329</f>
        <v>0</v>
      </c>
      <c r="AB2329" s="38"/>
      <c r="AC2329" s="33"/>
    </row>
    <row r="2330" spans="1:29" s="34" customFormat="1" ht="22.9" customHeight="1" x14ac:dyDescent="0.2">
      <c r="A2330" s="37" t="s">
        <v>37</v>
      </c>
      <c r="B2330" s="32">
        <f t="shared" si="529"/>
        <v>0</v>
      </c>
      <c r="C2330" s="32">
        <f t="shared" si="529"/>
        <v>0</v>
      </c>
      <c r="D2330" s="32">
        <f t="shared" si="529"/>
        <v>0</v>
      </c>
      <c r="E2330" s="32">
        <f t="shared" si="529"/>
        <v>0</v>
      </c>
      <c r="F2330" s="32">
        <f t="shared" si="529"/>
        <v>0</v>
      </c>
      <c r="G2330" s="32">
        <f t="shared" si="529"/>
        <v>0</v>
      </c>
      <c r="H2330" s="32">
        <f t="shared" si="529"/>
        <v>0</v>
      </c>
      <c r="I2330" s="32">
        <f t="shared" si="529"/>
        <v>0</v>
      </c>
      <c r="J2330" s="32">
        <f t="shared" si="529"/>
        <v>0</v>
      </c>
      <c r="K2330" s="32">
        <f t="shared" si="529"/>
        <v>0</v>
      </c>
      <c r="L2330" s="32">
        <f t="shared" si="529"/>
        <v>0</v>
      </c>
      <c r="M2330" s="32">
        <f t="shared" si="529"/>
        <v>0</v>
      </c>
      <c r="N2330" s="32">
        <f t="shared" si="529"/>
        <v>0</v>
      </c>
      <c r="O2330" s="32">
        <f t="shared" si="529"/>
        <v>0</v>
      </c>
      <c r="P2330" s="32">
        <f t="shared" si="529"/>
        <v>0</v>
      </c>
      <c r="Q2330" s="32">
        <f t="shared" si="529"/>
        <v>0</v>
      </c>
      <c r="R2330" s="32">
        <f t="shared" si="529"/>
        <v>0</v>
      </c>
      <c r="S2330" s="32">
        <f t="shared" si="529"/>
        <v>0</v>
      </c>
      <c r="T2330" s="32">
        <f t="shared" si="529"/>
        <v>0</v>
      </c>
      <c r="U2330" s="32">
        <f t="shared" si="529"/>
        <v>0</v>
      </c>
      <c r="V2330" s="32">
        <f t="shared" si="529"/>
        <v>0</v>
      </c>
      <c r="W2330" s="32">
        <f t="shared" si="529"/>
        <v>0</v>
      </c>
      <c r="X2330" s="32">
        <f t="shared" si="529"/>
        <v>0</v>
      </c>
      <c r="Y2330" s="32">
        <f t="shared" si="529"/>
        <v>0</v>
      </c>
      <c r="Z2330" s="32">
        <f>SUM(M2330:Y2330)</f>
        <v>0</v>
      </c>
      <c r="AA2330" s="32">
        <f>D2330-Z2330</f>
        <v>0</v>
      </c>
      <c r="AB2330" s="38"/>
      <c r="AC2330" s="33"/>
    </row>
    <row r="2331" spans="1:29" s="34" customFormat="1" ht="18" hidden="1" customHeight="1" x14ac:dyDescent="0.25">
      <c r="A2331" s="39" t="s">
        <v>38</v>
      </c>
      <c r="B2331" s="40">
        <f t="shared" ref="B2331:AA2331" si="530">SUM(B2327:B2330)</f>
        <v>662500000</v>
      </c>
      <c r="C2331" s="40">
        <f t="shared" si="530"/>
        <v>0</v>
      </c>
      <c r="D2331" s="40">
        <f t="shared" si="530"/>
        <v>662500000</v>
      </c>
      <c r="E2331" s="40">
        <f t="shared" si="530"/>
        <v>0</v>
      </c>
      <c r="F2331" s="40">
        <f t="shared" si="530"/>
        <v>0</v>
      </c>
      <c r="G2331" s="40">
        <f t="shared" si="530"/>
        <v>0</v>
      </c>
      <c r="H2331" s="40">
        <f t="shared" si="530"/>
        <v>0</v>
      </c>
      <c r="I2331" s="40">
        <f t="shared" si="530"/>
        <v>0</v>
      </c>
      <c r="J2331" s="40">
        <f t="shared" si="530"/>
        <v>0</v>
      </c>
      <c r="K2331" s="40">
        <f t="shared" si="530"/>
        <v>0</v>
      </c>
      <c r="L2331" s="40">
        <f t="shared" si="530"/>
        <v>0</v>
      </c>
      <c r="M2331" s="40">
        <f t="shared" si="530"/>
        <v>0</v>
      </c>
      <c r="N2331" s="40">
        <f t="shared" si="530"/>
        <v>0</v>
      </c>
      <c r="O2331" s="40">
        <f t="shared" si="530"/>
        <v>0</v>
      </c>
      <c r="P2331" s="40">
        <f t="shared" si="530"/>
        <v>0</v>
      </c>
      <c r="Q2331" s="40">
        <f t="shared" si="530"/>
        <v>0</v>
      </c>
      <c r="R2331" s="40">
        <f t="shared" si="530"/>
        <v>0</v>
      </c>
      <c r="S2331" s="40">
        <f t="shared" si="530"/>
        <v>0</v>
      </c>
      <c r="T2331" s="40">
        <f t="shared" si="530"/>
        <v>0</v>
      </c>
      <c r="U2331" s="40">
        <f t="shared" si="530"/>
        <v>0</v>
      </c>
      <c r="V2331" s="40">
        <f t="shared" si="530"/>
        <v>0</v>
      </c>
      <c r="W2331" s="40">
        <f t="shared" si="530"/>
        <v>0</v>
      </c>
      <c r="X2331" s="40">
        <f t="shared" si="530"/>
        <v>0</v>
      </c>
      <c r="Y2331" s="40">
        <f t="shared" si="530"/>
        <v>0</v>
      </c>
      <c r="Z2331" s="40">
        <f t="shared" si="530"/>
        <v>0</v>
      </c>
      <c r="AA2331" s="40">
        <f t="shared" si="530"/>
        <v>662500000</v>
      </c>
      <c r="AB2331" s="41">
        <f>Z2331/D2331</f>
        <v>0</v>
      </c>
      <c r="AC2331" s="33"/>
    </row>
    <row r="2332" spans="1:29" s="34" customFormat="1" ht="18" hidden="1" customHeight="1" x14ac:dyDescent="0.25">
      <c r="A2332" s="42" t="s">
        <v>39</v>
      </c>
      <c r="B2332" s="32">
        <f t="shared" ref="B2332:Y2332" si="531">B2342+B2352+B2362+B2372+B2382+B2392+B2402+B2412+B2422+B2432+B2442+B2452+B2462+B2472+B2482</f>
        <v>0</v>
      </c>
      <c r="C2332" s="32">
        <f t="shared" si="531"/>
        <v>0</v>
      </c>
      <c r="D2332" s="32">
        <f t="shared" si="531"/>
        <v>0</v>
      </c>
      <c r="E2332" s="32">
        <f t="shared" si="531"/>
        <v>0</v>
      </c>
      <c r="F2332" s="32">
        <f t="shared" si="531"/>
        <v>0</v>
      </c>
      <c r="G2332" s="32">
        <f t="shared" si="531"/>
        <v>0</v>
      </c>
      <c r="H2332" s="32">
        <f t="shared" si="531"/>
        <v>0</v>
      </c>
      <c r="I2332" s="32">
        <f t="shared" si="531"/>
        <v>0</v>
      </c>
      <c r="J2332" s="32">
        <f t="shared" si="531"/>
        <v>0</v>
      </c>
      <c r="K2332" s="32">
        <f t="shared" si="531"/>
        <v>0</v>
      </c>
      <c r="L2332" s="32">
        <f t="shared" si="531"/>
        <v>0</v>
      </c>
      <c r="M2332" s="32">
        <f t="shared" si="531"/>
        <v>0</v>
      </c>
      <c r="N2332" s="32">
        <f t="shared" si="531"/>
        <v>0</v>
      </c>
      <c r="O2332" s="32">
        <f t="shared" si="531"/>
        <v>0</v>
      </c>
      <c r="P2332" s="32">
        <f t="shared" si="531"/>
        <v>0</v>
      </c>
      <c r="Q2332" s="32">
        <f t="shared" si="531"/>
        <v>0</v>
      </c>
      <c r="R2332" s="32">
        <f t="shared" si="531"/>
        <v>0</v>
      </c>
      <c r="S2332" s="32">
        <f t="shared" si="531"/>
        <v>0</v>
      </c>
      <c r="T2332" s="32">
        <f t="shared" si="531"/>
        <v>0</v>
      </c>
      <c r="U2332" s="32">
        <f t="shared" si="531"/>
        <v>0</v>
      </c>
      <c r="V2332" s="32">
        <f t="shared" si="531"/>
        <v>0</v>
      </c>
      <c r="W2332" s="32">
        <f t="shared" si="531"/>
        <v>0</v>
      </c>
      <c r="X2332" s="32">
        <f t="shared" si="531"/>
        <v>0</v>
      </c>
      <c r="Y2332" s="32">
        <f t="shared" si="531"/>
        <v>0</v>
      </c>
      <c r="Z2332" s="32">
        <f>SUM(M2332:Y2332)</f>
        <v>0</v>
      </c>
      <c r="AA2332" s="32">
        <f>D2332-Z2332</f>
        <v>0</v>
      </c>
      <c r="AB2332" s="38"/>
      <c r="AC2332" s="33"/>
    </row>
    <row r="2333" spans="1:29" s="34" customFormat="1" ht="34.15" customHeight="1" x14ac:dyDescent="0.25">
      <c r="A2333" s="39" t="s">
        <v>40</v>
      </c>
      <c r="B2333" s="40">
        <f t="shared" ref="B2333:AA2333" si="532">B2332+B2331</f>
        <v>662500000</v>
      </c>
      <c r="C2333" s="40">
        <f t="shared" si="532"/>
        <v>0</v>
      </c>
      <c r="D2333" s="40">
        <f t="shared" si="532"/>
        <v>662500000</v>
      </c>
      <c r="E2333" s="40">
        <f t="shared" si="532"/>
        <v>0</v>
      </c>
      <c r="F2333" s="40">
        <f t="shared" si="532"/>
        <v>0</v>
      </c>
      <c r="G2333" s="40">
        <f t="shared" si="532"/>
        <v>0</v>
      </c>
      <c r="H2333" s="40">
        <f t="shared" si="532"/>
        <v>0</v>
      </c>
      <c r="I2333" s="40">
        <f t="shared" si="532"/>
        <v>0</v>
      </c>
      <c r="J2333" s="40">
        <f t="shared" si="532"/>
        <v>0</v>
      </c>
      <c r="K2333" s="40">
        <f t="shared" si="532"/>
        <v>0</v>
      </c>
      <c r="L2333" s="40">
        <f t="shared" si="532"/>
        <v>0</v>
      </c>
      <c r="M2333" s="40">
        <f t="shared" si="532"/>
        <v>0</v>
      </c>
      <c r="N2333" s="40">
        <f t="shared" si="532"/>
        <v>0</v>
      </c>
      <c r="O2333" s="40">
        <f t="shared" si="532"/>
        <v>0</v>
      </c>
      <c r="P2333" s="40">
        <f t="shared" si="532"/>
        <v>0</v>
      </c>
      <c r="Q2333" s="40">
        <f t="shared" si="532"/>
        <v>0</v>
      </c>
      <c r="R2333" s="40">
        <f t="shared" si="532"/>
        <v>0</v>
      </c>
      <c r="S2333" s="40">
        <f t="shared" si="532"/>
        <v>0</v>
      </c>
      <c r="T2333" s="40">
        <f t="shared" si="532"/>
        <v>0</v>
      </c>
      <c r="U2333" s="40">
        <f t="shared" si="532"/>
        <v>0</v>
      </c>
      <c r="V2333" s="40">
        <f t="shared" si="532"/>
        <v>0</v>
      </c>
      <c r="W2333" s="40">
        <f t="shared" si="532"/>
        <v>0</v>
      </c>
      <c r="X2333" s="40">
        <f t="shared" si="532"/>
        <v>0</v>
      </c>
      <c r="Y2333" s="40">
        <f t="shared" si="532"/>
        <v>0</v>
      </c>
      <c r="Z2333" s="40">
        <f t="shared" si="532"/>
        <v>0</v>
      </c>
      <c r="AA2333" s="40">
        <f t="shared" si="532"/>
        <v>662500000</v>
      </c>
      <c r="AB2333" s="41">
        <f>Z2333/D2333</f>
        <v>0</v>
      </c>
      <c r="AC2333" s="43"/>
    </row>
    <row r="2334" spans="1:29" s="34" customFormat="1" ht="27" customHeight="1" x14ac:dyDescent="0.25">
      <c r="A2334" s="35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3"/>
    </row>
    <row r="2335" spans="1:29" s="34" customFormat="1" ht="19.149999999999999" customHeight="1" x14ac:dyDescent="0.25">
      <c r="A2335" s="47" t="s">
        <v>137</v>
      </c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3"/>
    </row>
    <row r="2336" spans="1:29" s="34" customFormat="1" ht="19.149999999999999" customHeight="1" x14ac:dyDescent="0.25">
      <c r="A2336" s="47" t="s">
        <v>138</v>
      </c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3"/>
    </row>
    <row r="2337" spans="1:29" s="34" customFormat="1" ht="21.6" customHeight="1" x14ac:dyDescent="0.2">
      <c r="A2337" s="37" t="s">
        <v>34</v>
      </c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>
        <f>SUM(M2337:Y2337)</f>
        <v>0</v>
      </c>
      <c r="AA2337" s="32">
        <f>D2337-Z2337</f>
        <v>0</v>
      </c>
      <c r="AB2337" s="38"/>
      <c r="AC2337" s="33"/>
    </row>
    <row r="2338" spans="1:29" s="34" customFormat="1" ht="21.6" customHeight="1" x14ac:dyDescent="0.2">
      <c r="A2338" s="37" t="s">
        <v>35</v>
      </c>
      <c r="B2338" s="32">
        <f>[1]consoCURRENT!E46394</f>
        <v>662500000</v>
      </c>
      <c r="C2338" s="32">
        <f>[1]consoCURRENT!F46394</f>
        <v>0</v>
      </c>
      <c r="D2338" s="32">
        <f>[1]consoCURRENT!G46394</f>
        <v>662500000</v>
      </c>
      <c r="E2338" s="32">
        <f>[1]consoCURRENT!H46394</f>
        <v>0</v>
      </c>
      <c r="F2338" s="32">
        <f>[1]consoCURRENT!I46394</f>
        <v>0</v>
      </c>
      <c r="G2338" s="32">
        <f>[1]consoCURRENT!J46394</f>
        <v>0</v>
      </c>
      <c r="H2338" s="32">
        <f>[1]consoCURRENT!K46394</f>
        <v>0</v>
      </c>
      <c r="I2338" s="32">
        <f>[1]consoCURRENT!L46394</f>
        <v>0</v>
      </c>
      <c r="J2338" s="32">
        <f>[1]consoCURRENT!M46394</f>
        <v>0</v>
      </c>
      <c r="K2338" s="32">
        <f>[1]consoCURRENT!N46394</f>
        <v>0</v>
      </c>
      <c r="L2338" s="32">
        <f>[1]consoCURRENT!O46394</f>
        <v>0</v>
      </c>
      <c r="M2338" s="32">
        <f>[1]consoCURRENT!P46394</f>
        <v>0</v>
      </c>
      <c r="N2338" s="32">
        <f>[1]consoCURRENT!Q46394</f>
        <v>0</v>
      </c>
      <c r="O2338" s="32">
        <f>[1]consoCURRENT!R46394</f>
        <v>0</v>
      </c>
      <c r="P2338" s="32">
        <f>[1]consoCURRENT!S46394</f>
        <v>0</v>
      </c>
      <c r="Q2338" s="32">
        <f>[1]consoCURRENT!T46394</f>
        <v>0</v>
      </c>
      <c r="R2338" s="32">
        <f>[1]consoCURRENT!U46394</f>
        <v>0</v>
      </c>
      <c r="S2338" s="32">
        <f>[1]consoCURRENT!V46394</f>
        <v>0</v>
      </c>
      <c r="T2338" s="32">
        <f>[1]consoCURRENT!W46394</f>
        <v>0</v>
      </c>
      <c r="U2338" s="32">
        <f>[1]consoCURRENT!X46394</f>
        <v>0</v>
      </c>
      <c r="V2338" s="32">
        <f>[1]consoCURRENT!Y46394</f>
        <v>0</v>
      </c>
      <c r="W2338" s="32">
        <f>[1]consoCURRENT!Z46394</f>
        <v>0</v>
      </c>
      <c r="X2338" s="32">
        <f>[1]consoCURRENT!AA46394</f>
        <v>0</v>
      </c>
      <c r="Y2338" s="32">
        <f>[1]consoCURRENT!AB46394</f>
        <v>0</v>
      </c>
      <c r="Z2338" s="32">
        <f>SUM(M2338:Y2338)</f>
        <v>0</v>
      </c>
      <c r="AA2338" s="32">
        <f>D2338-Z2338</f>
        <v>662500000</v>
      </c>
      <c r="AB2338" s="38">
        <f>Z2338/D2338</f>
        <v>0</v>
      </c>
      <c r="AC2338" s="33"/>
    </row>
    <row r="2339" spans="1:29" s="34" customFormat="1" ht="21.6" customHeight="1" x14ac:dyDescent="0.2">
      <c r="A2339" s="37" t="s">
        <v>36</v>
      </c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>
        <f>SUM(M2339:Y2339)</f>
        <v>0</v>
      </c>
      <c r="AA2339" s="32">
        <f>D2339-Z2339</f>
        <v>0</v>
      </c>
      <c r="AB2339" s="38"/>
      <c r="AC2339" s="33"/>
    </row>
    <row r="2340" spans="1:29" s="34" customFormat="1" ht="21.6" customHeight="1" x14ac:dyDescent="0.2">
      <c r="A2340" s="37" t="s">
        <v>37</v>
      </c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>
        <f>SUM(M2340:Y2340)</f>
        <v>0</v>
      </c>
      <c r="AA2340" s="32">
        <f>D2340-Z2340</f>
        <v>0</v>
      </c>
      <c r="AB2340" s="38"/>
      <c r="AC2340" s="33"/>
    </row>
    <row r="2341" spans="1:29" s="34" customFormat="1" ht="18" hidden="1" customHeight="1" x14ac:dyDescent="0.25">
      <c r="A2341" s="39" t="s">
        <v>38</v>
      </c>
      <c r="B2341" s="40">
        <f t="shared" ref="B2341:AA2341" si="533">SUM(B2337:B2340)</f>
        <v>662500000</v>
      </c>
      <c r="C2341" s="40">
        <f t="shared" si="533"/>
        <v>0</v>
      </c>
      <c r="D2341" s="40">
        <f t="shared" si="533"/>
        <v>662500000</v>
      </c>
      <c r="E2341" s="40">
        <f t="shared" si="533"/>
        <v>0</v>
      </c>
      <c r="F2341" s="40">
        <f t="shared" si="533"/>
        <v>0</v>
      </c>
      <c r="G2341" s="40">
        <f t="shared" si="533"/>
        <v>0</v>
      </c>
      <c r="H2341" s="40">
        <f t="shared" si="533"/>
        <v>0</v>
      </c>
      <c r="I2341" s="40">
        <f t="shared" si="533"/>
        <v>0</v>
      </c>
      <c r="J2341" s="40">
        <f t="shared" si="533"/>
        <v>0</v>
      </c>
      <c r="K2341" s="40">
        <f t="shared" si="533"/>
        <v>0</v>
      </c>
      <c r="L2341" s="40">
        <f t="shared" si="533"/>
        <v>0</v>
      </c>
      <c r="M2341" s="40">
        <f t="shared" si="533"/>
        <v>0</v>
      </c>
      <c r="N2341" s="40">
        <f t="shared" si="533"/>
        <v>0</v>
      </c>
      <c r="O2341" s="40">
        <f t="shared" si="533"/>
        <v>0</v>
      </c>
      <c r="P2341" s="40">
        <f t="shared" si="533"/>
        <v>0</v>
      </c>
      <c r="Q2341" s="40">
        <f t="shared" si="533"/>
        <v>0</v>
      </c>
      <c r="R2341" s="40">
        <f t="shared" si="533"/>
        <v>0</v>
      </c>
      <c r="S2341" s="40">
        <f t="shared" si="533"/>
        <v>0</v>
      </c>
      <c r="T2341" s="40">
        <f t="shared" si="533"/>
        <v>0</v>
      </c>
      <c r="U2341" s="40">
        <f t="shared" si="533"/>
        <v>0</v>
      </c>
      <c r="V2341" s="40">
        <f t="shared" si="533"/>
        <v>0</v>
      </c>
      <c r="W2341" s="40">
        <f t="shared" si="533"/>
        <v>0</v>
      </c>
      <c r="X2341" s="40">
        <f t="shared" si="533"/>
        <v>0</v>
      </c>
      <c r="Y2341" s="40">
        <f t="shared" si="533"/>
        <v>0</v>
      </c>
      <c r="Z2341" s="40">
        <f t="shared" si="533"/>
        <v>0</v>
      </c>
      <c r="AA2341" s="40">
        <f t="shared" si="533"/>
        <v>662500000</v>
      </c>
      <c r="AB2341" s="41">
        <f>Z2341/D2341</f>
        <v>0</v>
      </c>
      <c r="AC2341" s="33"/>
    </row>
    <row r="2342" spans="1:29" s="34" customFormat="1" ht="18" hidden="1" customHeight="1" x14ac:dyDescent="0.25">
      <c r="A2342" s="42" t="s">
        <v>39</v>
      </c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  <c r="Z2342" s="32">
        <f>SUM(M2342:Y2342)</f>
        <v>0</v>
      </c>
      <c r="AA2342" s="32">
        <f>D2342-Z2342</f>
        <v>0</v>
      </c>
      <c r="AB2342" s="38" t="e">
        <f>Z2342/D2342</f>
        <v>#DIV/0!</v>
      </c>
      <c r="AC2342" s="33"/>
    </row>
    <row r="2343" spans="1:29" s="34" customFormat="1" ht="32.65" customHeight="1" x14ac:dyDescent="0.25">
      <c r="A2343" s="39" t="s">
        <v>40</v>
      </c>
      <c r="B2343" s="40">
        <f t="shared" ref="B2343:AA2343" si="534">B2342+B2341</f>
        <v>662500000</v>
      </c>
      <c r="C2343" s="40">
        <f t="shared" si="534"/>
        <v>0</v>
      </c>
      <c r="D2343" s="40">
        <f t="shared" si="534"/>
        <v>662500000</v>
      </c>
      <c r="E2343" s="40">
        <f t="shared" si="534"/>
        <v>0</v>
      </c>
      <c r="F2343" s="40">
        <f t="shared" si="534"/>
        <v>0</v>
      </c>
      <c r="G2343" s="40">
        <f t="shared" si="534"/>
        <v>0</v>
      </c>
      <c r="H2343" s="40">
        <f t="shared" si="534"/>
        <v>0</v>
      </c>
      <c r="I2343" s="40">
        <f t="shared" si="534"/>
        <v>0</v>
      </c>
      <c r="J2343" s="40">
        <f t="shared" si="534"/>
        <v>0</v>
      </c>
      <c r="K2343" s="40">
        <f t="shared" si="534"/>
        <v>0</v>
      </c>
      <c r="L2343" s="40">
        <f t="shared" si="534"/>
        <v>0</v>
      </c>
      <c r="M2343" s="40">
        <f t="shared" si="534"/>
        <v>0</v>
      </c>
      <c r="N2343" s="40">
        <f t="shared" si="534"/>
        <v>0</v>
      </c>
      <c r="O2343" s="40">
        <f t="shared" si="534"/>
        <v>0</v>
      </c>
      <c r="P2343" s="40">
        <f t="shared" si="534"/>
        <v>0</v>
      </c>
      <c r="Q2343" s="40">
        <f t="shared" si="534"/>
        <v>0</v>
      </c>
      <c r="R2343" s="40">
        <f t="shared" si="534"/>
        <v>0</v>
      </c>
      <c r="S2343" s="40">
        <f t="shared" si="534"/>
        <v>0</v>
      </c>
      <c r="T2343" s="40">
        <f t="shared" si="534"/>
        <v>0</v>
      </c>
      <c r="U2343" s="40">
        <f t="shared" si="534"/>
        <v>0</v>
      </c>
      <c r="V2343" s="40">
        <f t="shared" si="534"/>
        <v>0</v>
      </c>
      <c r="W2343" s="40">
        <f t="shared" si="534"/>
        <v>0</v>
      </c>
      <c r="X2343" s="40">
        <f t="shared" si="534"/>
        <v>0</v>
      </c>
      <c r="Y2343" s="40">
        <f t="shared" si="534"/>
        <v>0</v>
      </c>
      <c r="Z2343" s="40">
        <f t="shared" si="534"/>
        <v>0</v>
      </c>
      <c r="AA2343" s="40">
        <f t="shared" si="534"/>
        <v>662500000</v>
      </c>
      <c r="AB2343" s="41">
        <f>Z2343/D2343</f>
        <v>0</v>
      </c>
      <c r="AC2343" s="43"/>
    </row>
    <row r="2344" spans="1:29" s="34" customFormat="1" ht="17.649999999999999" customHeight="1" x14ac:dyDescent="0.25">
      <c r="A2344" s="35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3"/>
    </row>
    <row r="2345" spans="1:29" s="34" customFormat="1" ht="28.9" hidden="1" customHeight="1" x14ac:dyDescent="0.25">
      <c r="A2345" s="31" t="s">
        <v>139</v>
      </c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3"/>
    </row>
    <row r="2346" spans="1:29" s="34" customFormat="1" ht="25.9" hidden="1" customHeight="1" x14ac:dyDescent="0.25">
      <c r="A2346" s="31" t="s">
        <v>140</v>
      </c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3"/>
    </row>
    <row r="2347" spans="1:29" s="34" customFormat="1" ht="28.15" hidden="1" customHeight="1" x14ac:dyDescent="0.2">
      <c r="A2347" s="37" t="s">
        <v>34</v>
      </c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>
        <f>SUM(M2347:Y2347)</f>
        <v>0</v>
      </c>
      <c r="AA2347" s="32">
        <f>D2347-Z2347</f>
        <v>0</v>
      </c>
      <c r="AB2347" s="38"/>
      <c r="AC2347" s="33"/>
    </row>
    <row r="2348" spans="1:29" s="34" customFormat="1" ht="28.15" hidden="1" customHeight="1" x14ac:dyDescent="0.2">
      <c r="A2348" s="37" t="s">
        <v>35</v>
      </c>
      <c r="B2348" s="32">
        <f>[1]consoCURRENT!E46607</f>
        <v>0</v>
      </c>
      <c r="C2348" s="32">
        <f>[1]consoCURRENT!F46607</f>
        <v>0</v>
      </c>
      <c r="D2348" s="32">
        <f>[1]consoCURRENT!G46607</f>
        <v>0</v>
      </c>
      <c r="E2348" s="32">
        <f>[1]consoCURRENT!H46607</f>
        <v>0</v>
      </c>
      <c r="F2348" s="32">
        <f>[1]consoCURRENT!I46607</f>
        <v>0</v>
      </c>
      <c r="G2348" s="32">
        <f>[1]consoCURRENT!J46607</f>
        <v>0</v>
      </c>
      <c r="H2348" s="32">
        <f>[1]consoCURRENT!K46607</f>
        <v>0</v>
      </c>
      <c r="I2348" s="32">
        <f>[1]consoCURRENT!L46607</f>
        <v>0</v>
      </c>
      <c r="J2348" s="32">
        <f>[1]consoCURRENT!M46607</f>
        <v>0</v>
      </c>
      <c r="K2348" s="32">
        <f>[1]consoCURRENT!N46607</f>
        <v>0</v>
      </c>
      <c r="L2348" s="32">
        <f>[1]consoCURRENT!O46607</f>
        <v>0</v>
      </c>
      <c r="M2348" s="32">
        <f>[1]consoCURRENT!P46607</f>
        <v>0</v>
      </c>
      <c r="N2348" s="32">
        <f>[1]consoCURRENT!Q46607</f>
        <v>0</v>
      </c>
      <c r="O2348" s="32">
        <f>[1]consoCURRENT!R46607</f>
        <v>0</v>
      </c>
      <c r="P2348" s="32">
        <f>[1]consoCURRENT!S46607</f>
        <v>0</v>
      </c>
      <c r="Q2348" s="32">
        <f>[1]consoCURRENT!T46607</f>
        <v>0</v>
      </c>
      <c r="R2348" s="32">
        <f>[1]consoCURRENT!U46607</f>
        <v>0</v>
      </c>
      <c r="S2348" s="32">
        <f>[1]consoCURRENT!V46607</f>
        <v>0</v>
      </c>
      <c r="T2348" s="32">
        <f>[1]consoCURRENT!W46607</f>
        <v>0</v>
      </c>
      <c r="U2348" s="32">
        <f>[1]consoCURRENT!X46607</f>
        <v>0</v>
      </c>
      <c r="V2348" s="32">
        <f>[1]consoCURRENT!Y46607</f>
        <v>0</v>
      </c>
      <c r="W2348" s="32">
        <f>[1]consoCURRENT!Z46607</f>
        <v>0</v>
      </c>
      <c r="X2348" s="32">
        <f>[1]consoCURRENT!AA46607</f>
        <v>0</v>
      </c>
      <c r="Y2348" s="32">
        <f>[1]consoCURRENT!AB46607</f>
        <v>0</v>
      </c>
      <c r="Z2348" s="32">
        <f>SUM(M2348:Y2348)</f>
        <v>0</v>
      </c>
      <c r="AA2348" s="32">
        <f>D2348-Z2348</f>
        <v>0</v>
      </c>
      <c r="AB2348" s="38" t="e">
        <f>Z2348/D2348</f>
        <v>#DIV/0!</v>
      </c>
      <c r="AC2348" s="33"/>
    </row>
    <row r="2349" spans="1:29" s="34" customFormat="1" ht="28.15" hidden="1" customHeight="1" x14ac:dyDescent="0.2">
      <c r="A2349" s="37" t="s">
        <v>36</v>
      </c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>
        <f>SUM(M2349:Y2349)</f>
        <v>0</v>
      </c>
      <c r="AA2349" s="32">
        <f>D2349-Z2349</f>
        <v>0</v>
      </c>
      <c r="AB2349" s="38"/>
      <c r="AC2349" s="33"/>
    </row>
    <row r="2350" spans="1:29" s="34" customFormat="1" ht="28.15" hidden="1" customHeight="1" x14ac:dyDescent="0.2">
      <c r="A2350" s="37" t="s">
        <v>37</v>
      </c>
      <c r="B2350" s="32"/>
      <c r="C2350" s="32"/>
      <c r="D2350" s="32">
        <f>[1]consoCURRENT!E46642</f>
        <v>0</v>
      </c>
      <c r="E2350" s="32">
        <f>[1]consoCURRENT!H46642</f>
        <v>0</v>
      </c>
      <c r="F2350" s="32">
        <f>[1]consoCURRENT!I46642</f>
        <v>0</v>
      </c>
      <c r="G2350" s="32">
        <f>[1]consoCURRENT!J46642</f>
        <v>0</v>
      </c>
      <c r="H2350" s="32">
        <f>[1]consoCURRENT!K46642</f>
        <v>0</v>
      </c>
      <c r="I2350" s="32">
        <f>[1]consoCURRENT!L46642</f>
        <v>0</v>
      </c>
      <c r="J2350" s="32">
        <f>[1]consoCURRENT!M46642</f>
        <v>0</v>
      </c>
      <c r="K2350" s="32">
        <f>[1]consoCURRENT!N46642</f>
        <v>0</v>
      </c>
      <c r="L2350" s="32">
        <f>[1]consoCURRENT!O46642</f>
        <v>0</v>
      </c>
      <c r="M2350" s="32">
        <f>[1]consoCURRENT!P46642</f>
        <v>0</v>
      </c>
      <c r="N2350" s="32">
        <f>[1]consoCURRENT!Q46642</f>
        <v>0</v>
      </c>
      <c r="O2350" s="32">
        <f>[1]consoCURRENT!R46642</f>
        <v>0</v>
      </c>
      <c r="P2350" s="32">
        <f>[1]consoCURRENT!S46642</f>
        <v>0</v>
      </c>
      <c r="Q2350" s="32">
        <f>[1]consoCURRENT!T46642</f>
        <v>0</v>
      </c>
      <c r="R2350" s="32">
        <f>[1]consoCURRENT!U46642</f>
        <v>0</v>
      </c>
      <c r="S2350" s="32">
        <f>[1]consoCURRENT!V46642</f>
        <v>0</v>
      </c>
      <c r="T2350" s="32">
        <f>[1]consoCURRENT!W46642</f>
        <v>0</v>
      </c>
      <c r="U2350" s="32">
        <f>[1]consoCURRENT!X46642</f>
        <v>0</v>
      </c>
      <c r="V2350" s="32">
        <f>[1]consoCURRENT!Y46642</f>
        <v>0</v>
      </c>
      <c r="W2350" s="32">
        <f>[1]consoCURRENT!Z46642</f>
        <v>0</v>
      </c>
      <c r="X2350" s="32">
        <f>[1]consoCURRENT!AA46642</f>
        <v>0</v>
      </c>
      <c r="Y2350" s="32">
        <f>[1]consoCURRENT!AB46642</f>
        <v>0</v>
      </c>
      <c r="Z2350" s="32">
        <f>SUM(M2350:Y2350)</f>
        <v>0</v>
      </c>
      <c r="AA2350" s="32">
        <f>D2350-Z2350</f>
        <v>0</v>
      </c>
      <c r="AB2350" s="38" t="e">
        <f>Z2350/D2350</f>
        <v>#DIV/0!</v>
      </c>
      <c r="AC2350" s="33"/>
    </row>
    <row r="2351" spans="1:29" s="34" customFormat="1" ht="18" hidden="1" customHeight="1" x14ac:dyDescent="0.25">
      <c r="A2351" s="39" t="s">
        <v>38</v>
      </c>
      <c r="B2351" s="40">
        <f t="shared" ref="B2351:AA2351" si="535">SUM(B2347:B2350)</f>
        <v>0</v>
      </c>
      <c r="C2351" s="40">
        <f t="shared" si="535"/>
        <v>0</v>
      </c>
      <c r="D2351" s="40">
        <f t="shared" si="535"/>
        <v>0</v>
      </c>
      <c r="E2351" s="40">
        <f t="shared" si="535"/>
        <v>0</v>
      </c>
      <c r="F2351" s="40">
        <f t="shared" si="535"/>
        <v>0</v>
      </c>
      <c r="G2351" s="40">
        <f t="shared" si="535"/>
        <v>0</v>
      </c>
      <c r="H2351" s="40">
        <f t="shared" si="535"/>
        <v>0</v>
      </c>
      <c r="I2351" s="40">
        <f t="shared" si="535"/>
        <v>0</v>
      </c>
      <c r="J2351" s="40">
        <f t="shared" si="535"/>
        <v>0</v>
      </c>
      <c r="K2351" s="40">
        <f t="shared" si="535"/>
        <v>0</v>
      </c>
      <c r="L2351" s="40">
        <f t="shared" si="535"/>
        <v>0</v>
      </c>
      <c r="M2351" s="40">
        <f t="shared" si="535"/>
        <v>0</v>
      </c>
      <c r="N2351" s="40">
        <f t="shared" si="535"/>
        <v>0</v>
      </c>
      <c r="O2351" s="40">
        <f t="shared" si="535"/>
        <v>0</v>
      </c>
      <c r="P2351" s="40">
        <f t="shared" si="535"/>
        <v>0</v>
      </c>
      <c r="Q2351" s="40">
        <f t="shared" si="535"/>
        <v>0</v>
      </c>
      <c r="R2351" s="40">
        <f t="shared" si="535"/>
        <v>0</v>
      </c>
      <c r="S2351" s="40">
        <f t="shared" si="535"/>
        <v>0</v>
      </c>
      <c r="T2351" s="40">
        <f t="shared" si="535"/>
        <v>0</v>
      </c>
      <c r="U2351" s="40">
        <f t="shared" si="535"/>
        <v>0</v>
      </c>
      <c r="V2351" s="40">
        <f t="shared" si="535"/>
        <v>0</v>
      </c>
      <c r="W2351" s="40">
        <f t="shared" si="535"/>
        <v>0</v>
      </c>
      <c r="X2351" s="40">
        <f t="shared" si="535"/>
        <v>0</v>
      </c>
      <c r="Y2351" s="40">
        <f t="shared" si="535"/>
        <v>0</v>
      </c>
      <c r="Z2351" s="40">
        <f t="shared" si="535"/>
        <v>0</v>
      </c>
      <c r="AA2351" s="40">
        <f t="shared" si="535"/>
        <v>0</v>
      </c>
      <c r="AB2351" s="41" t="e">
        <f>Z2351/D2351</f>
        <v>#DIV/0!</v>
      </c>
      <c r="AC2351" s="33"/>
    </row>
    <row r="2352" spans="1:29" s="34" customFormat="1" ht="18" hidden="1" customHeight="1" x14ac:dyDescent="0.25">
      <c r="A2352" s="42" t="s">
        <v>39</v>
      </c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>
        <f>SUM(M2352:Y2352)</f>
        <v>0</v>
      </c>
      <c r="AA2352" s="32">
        <f>D2352-Z2352</f>
        <v>0</v>
      </c>
      <c r="AB2352" s="38" t="e">
        <f>Z2352/D2352</f>
        <v>#DIV/0!</v>
      </c>
      <c r="AC2352" s="33"/>
    </row>
    <row r="2353" spans="1:29" s="34" customFormat="1" ht="31.5" hidden="1" customHeight="1" x14ac:dyDescent="0.25">
      <c r="A2353" s="39" t="s">
        <v>40</v>
      </c>
      <c r="B2353" s="40">
        <f t="shared" ref="B2353:AA2353" si="536">B2352+B2351</f>
        <v>0</v>
      </c>
      <c r="C2353" s="40">
        <f t="shared" si="536"/>
        <v>0</v>
      </c>
      <c r="D2353" s="40">
        <f t="shared" si="536"/>
        <v>0</v>
      </c>
      <c r="E2353" s="40">
        <f t="shared" si="536"/>
        <v>0</v>
      </c>
      <c r="F2353" s="40">
        <f t="shared" si="536"/>
        <v>0</v>
      </c>
      <c r="G2353" s="40">
        <f t="shared" si="536"/>
        <v>0</v>
      </c>
      <c r="H2353" s="40">
        <f t="shared" si="536"/>
        <v>0</v>
      </c>
      <c r="I2353" s="40">
        <f t="shared" si="536"/>
        <v>0</v>
      </c>
      <c r="J2353" s="40">
        <f t="shared" si="536"/>
        <v>0</v>
      </c>
      <c r="K2353" s="40">
        <f t="shared" si="536"/>
        <v>0</v>
      </c>
      <c r="L2353" s="40">
        <f t="shared" si="536"/>
        <v>0</v>
      </c>
      <c r="M2353" s="40">
        <f t="shared" si="536"/>
        <v>0</v>
      </c>
      <c r="N2353" s="40">
        <f t="shared" si="536"/>
        <v>0</v>
      </c>
      <c r="O2353" s="40">
        <f t="shared" si="536"/>
        <v>0</v>
      </c>
      <c r="P2353" s="40">
        <f t="shared" si="536"/>
        <v>0</v>
      </c>
      <c r="Q2353" s="40">
        <f t="shared" si="536"/>
        <v>0</v>
      </c>
      <c r="R2353" s="40">
        <f t="shared" si="536"/>
        <v>0</v>
      </c>
      <c r="S2353" s="40">
        <f t="shared" si="536"/>
        <v>0</v>
      </c>
      <c r="T2353" s="40">
        <f t="shared" si="536"/>
        <v>0</v>
      </c>
      <c r="U2353" s="40">
        <f t="shared" si="536"/>
        <v>0</v>
      </c>
      <c r="V2353" s="40">
        <f t="shared" si="536"/>
        <v>0</v>
      </c>
      <c r="W2353" s="40">
        <f t="shared" si="536"/>
        <v>0</v>
      </c>
      <c r="X2353" s="40">
        <f t="shared" si="536"/>
        <v>0</v>
      </c>
      <c r="Y2353" s="40">
        <f t="shared" si="536"/>
        <v>0</v>
      </c>
      <c r="Z2353" s="40">
        <f t="shared" si="536"/>
        <v>0</v>
      </c>
      <c r="AA2353" s="40">
        <f t="shared" si="536"/>
        <v>0</v>
      </c>
      <c r="AB2353" s="41" t="e">
        <f>Z2353/D2353</f>
        <v>#DIV/0!</v>
      </c>
      <c r="AC2353" s="43"/>
    </row>
    <row r="2354" spans="1:29" s="34" customFormat="1" ht="14.65" hidden="1" customHeight="1" x14ac:dyDescent="0.25">
      <c r="A2354" s="35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3"/>
    </row>
    <row r="2355" spans="1:29" s="34" customFormat="1" ht="15" hidden="1" customHeight="1" x14ac:dyDescent="0.25">
      <c r="A2355" s="47" t="s">
        <v>141</v>
      </c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3"/>
    </row>
    <row r="2356" spans="1:29" s="34" customFormat="1" ht="15" hidden="1" customHeight="1" x14ac:dyDescent="0.25">
      <c r="A2356" s="47" t="s">
        <v>142</v>
      </c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3"/>
    </row>
    <row r="2357" spans="1:29" s="34" customFormat="1" ht="18" hidden="1" customHeight="1" x14ac:dyDescent="0.2">
      <c r="A2357" s="37" t="s">
        <v>34</v>
      </c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>
        <f>SUM(M2357:Y2357)</f>
        <v>0</v>
      </c>
      <c r="AA2357" s="32">
        <f>D2357-Z2357</f>
        <v>0</v>
      </c>
      <c r="AB2357" s="38"/>
      <c r="AC2357" s="33"/>
    </row>
    <row r="2358" spans="1:29" s="34" customFormat="1" ht="22.5" hidden="1" customHeight="1" x14ac:dyDescent="0.2">
      <c r="A2358" s="37" t="s">
        <v>35</v>
      </c>
      <c r="B2358" s="32">
        <f>[1]consoCURRENT!E46820</f>
        <v>0</v>
      </c>
      <c r="C2358" s="32">
        <f>[1]consoCURRENT!F46820</f>
        <v>0</v>
      </c>
      <c r="D2358" s="32">
        <f>[1]consoCURRENT!G46820</f>
        <v>0</v>
      </c>
      <c r="E2358" s="32">
        <f>[1]consoCURRENT!H46820</f>
        <v>0</v>
      </c>
      <c r="F2358" s="32">
        <f>[1]consoCURRENT!I46820</f>
        <v>0</v>
      </c>
      <c r="G2358" s="32">
        <f>[1]consoCURRENT!J46820</f>
        <v>0</v>
      </c>
      <c r="H2358" s="32">
        <f>[1]consoCURRENT!K46820</f>
        <v>0</v>
      </c>
      <c r="I2358" s="32">
        <f>[1]consoCURRENT!L46820</f>
        <v>0</v>
      </c>
      <c r="J2358" s="32">
        <f>[1]consoCURRENT!M46820</f>
        <v>0</v>
      </c>
      <c r="K2358" s="32">
        <f>[1]consoCURRENT!N46820</f>
        <v>0</v>
      </c>
      <c r="L2358" s="32">
        <f>[1]consoCURRENT!O46820</f>
        <v>0</v>
      </c>
      <c r="M2358" s="32">
        <f>[1]consoCURRENT!P46820</f>
        <v>0</v>
      </c>
      <c r="N2358" s="32">
        <f>[1]consoCURRENT!Q46820</f>
        <v>0</v>
      </c>
      <c r="O2358" s="32">
        <f>[1]consoCURRENT!R46820</f>
        <v>0</v>
      </c>
      <c r="P2358" s="32">
        <f>[1]consoCURRENT!S46820</f>
        <v>0</v>
      </c>
      <c r="Q2358" s="32">
        <f>[1]consoCURRENT!T46820</f>
        <v>0</v>
      </c>
      <c r="R2358" s="32">
        <f>[1]consoCURRENT!U46820</f>
        <v>0</v>
      </c>
      <c r="S2358" s="32">
        <f>[1]consoCURRENT!V46820</f>
        <v>0</v>
      </c>
      <c r="T2358" s="32">
        <f>[1]consoCURRENT!W46820</f>
        <v>0</v>
      </c>
      <c r="U2358" s="32">
        <f>[1]consoCURRENT!X46820</f>
        <v>0</v>
      </c>
      <c r="V2358" s="32">
        <f>[1]consoCURRENT!Y46820</f>
        <v>0</v>
      </c>
      <c r="W2358" s="32">
        <f>[1]consoCURRENT!Z46820</f>
        <v>0</v>
      </c>
      <c r="X2358" s="32">
        <f>[1]consoCURRENT!AA46820</f>
        <v>0</v>
      </c>
      <c r="Y2358" s="32">
        <f>[1]consoCURRENT!AB46820</f>
        <v>0</v>
      </c>
      <c r="Z2358" s="32">
        <f>SUM(M2358:Y2358)</f>
        <v>0</v>
      </c>
      <c r="AA2358" s="32">
        <f>D2358-Z2358</f>
        <v>0</v>
      </c>
      <c r="AB2358" s="38" t="e">
        <f>Z2358/D2358</f>
        <v>#DIV/0!</v>
      </c>
      <c r="AC2358" s="33"/>
    </row>
    <row r="2359" spans="1:29" s="34" customFormat="1" ht="24" hidden="1" customHeight="1" x14ac:dyDescent="0.2">
      <c r="A2359" s="37" t="s">
        <v>36</v>
      </c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>
        <f>SUM(M2359:Y2359)</f>
        <v>0</v>
      </c>
      <c r="AA2359" s="32">
        <f>D2359-Z2359</f>
        <v>0</v>
      </c>
      <c r="AB2359" s="38"/>
      <c r="AC2359" s="33"/>
    </row>
    <row r="2360" spans="1:29" s="34" customFormat="1" ht="24" hidden="1" customHeight="1" x14ac:dyDescent="0.2">
      <c r="A2360" s="37" t="s">
        <v>37</v>
      </c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  <c r="X2360" s="32"/>
      <c r="Y2360" s="32"/>
      <c r="Z2360" s="32">
        <f>SUM(M2360:Y2360)</f>
        <v>0</v>
      </c>
      <c r="AA2360" s="32">
        <f>D2360-Z2360</f>
        <v>0</v>
      </c>
      <c r="AB2360" s="38"/>
      <c r="AC2360" s="33"/>
    </row>
    <row r="2361" spans="1:29" s="34" customFormat="1" ht="18" hidden="1" customHeight="1" x14ac:dyDescent="0.25">
      <c r="A2361" s="39" t="s">
        <v>38</v>
      </c>
      <c r="B2361" s="40">
        <f t="shared" ref="B2361:AA2361" si="537">SUM(B2357:B2360)</f>
        <v>0</v>
      </c>
      <c r="C2361" s="40">
        <f t="shared" si="537"/>
        <v>0</v>
      </c>
      <c r="D2361" s="40">
        <f t="shared" si="537"/>
        <v>0</v>
      </c>
      <c r="E2361" s="40">
        <f t="shared" si="537"/>
        <v>0</v>
      </c>
      <c r="F2361" s="40">
        <f t="shared" si="537"/>
        <v>0</v>
      </c>
      <c r="G2361" s="40">
        <f t="shared" si="537"/>
        <v>0</v>
      </c>
      <c r="H2361" s="40">
        <f t="shared" si="537"/>
        <v>0</v>
      </c>
      <c r="I2361" s="40">
        <f t="shared" si="537"/>
        <v>0</v>
      </c>
      <c r="J2361" s="40">
        <f t="shared" si="537"/>
        <v>0</v>
      </c>
      <c r="K2361" s="40">
        <f t="shared" si="537"/>
        <v>0</v>
      </c>
      <c r="L2361" s="40">
        <f t="shared" si="537"/>
        <v>0</v>
      </c>
      <c r="M2361" s="40">
        <f t="shared" si="537"/>
        <v>0</v>
      </c>
      <c r="N2361" s="40">
        <f t="shared" si="537"/>
        <v>0</v>
      </c>
      <c r="O2361" s="40">
        <f t="shared" si="537"/>
        <v>0</v>
      </c>
      <c r="P2361" s="40">
        <f t="shared" si="537"/>
        <v>0</v>
      </c>
      <c r="Q2361" s="40">
        <f t="shared" si="537"/>
        <v>0</v>
      </c>
      <c r="R2361" s="40">
        <f t="shared" si="537"/>
        <v>0</v>
      </c>
      <c r="S2361" s="40">
        <f t="shared" si="537"/>
        <v>0</v>
      </c>
      <c r="T2361" s="40">
        <f t="shared" si="537"/>
        <v>0</v>
      </c>
      <c r="U2361" s="40">
        <f t="shared" si="537"/>
        <v>0</v>
      </c>
      <c r="V2361" s="40">
        <f t="shared" si="537"/>
        <v>0</v>
      </c>
      <c r="W2361" s="40">
        <f t="shared" si="537"/>
        <v>0</v>
      </c>
      <c r="X2361" s="40">
        <f t="shared" si="537"/>
        <v>0</v>
      </c>
      <c r="Y2361" s="40">
        <f t="shared" si="537"/>
        <v>0</v>
      </c>
      <c r="Z2361" s="40">
        <f t="shared" si="537"/>
        <v>0</v>
      </c>
      <c r="AA2361" s="40">
        <f t="shared" si="537"/>
        <v>0</v>
      </c>
      <c r="AB2361" s="41" t="e">
        <f>Z2361/D2361</f>
        <v>#DIV/0!</v>
      </c>
      <c r="AC2361" s="33"/>
    </row>
    <row r="2362" spans="1:29" s="34" customFormat="1" ht="18" hidden="1" customHeight="1" x14ac:dyDescent="0.25">
      <c r="A2362" s="42" t="s">
        <v>39</v>
      </c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>
        <f>SUM(M2362:Y2362)</f>
        <v>0</v>
      </c>
      <c r="AA2362" s="32">
        <f>D2362-Z2362</f>
        <v>0</v>
      </c>
      <c r="AB2362" s="38"/>
      <c r="AC2362" s="33"/>
    </row>
    <row r="2363" spans="1:29" s="34" customFormat="1" ht="26.45" hidden="1" customHeight="1" x14ac:dyDescent="0.25">
      <c r="A2363" s="39" t="s">
        <v>40</v>
      </c>
      <c r="B2363" s="40">
        <f t="shared" ref="B2363:AA2363" si="538">B2362+B2361</f>
        <v>0</v>
      </c>
      <c r="C2363" s="40">
        <f t="shared" si="538"/>
        <v>0</v>
      </c>
      <c r="D2363" s="40">
        <f t="shared" si="538"/>
        <v>0</v>
      </c>
      <c r="E2363" s="40">
        <f t="shared" si="538"/>
        <v>0</v>
      </c>
      <c r="F2363" s="40">
        <f t="shared" si="538"/>
        <v>0</v>
      </c>
      <c r="G2363" s="40">
        <f t="shared" si="538"/>
        <v>0</v>
      </c>
      <c r="H2363" s="40">
        <f t="shared" si="538"/>
        <v>0</v>
      </c>
      <c r="I2363" s="40">
        <f t="shared" si="538"/>
        <v>0</v>
      </c>
      <c r="J2363" s="40">
        <f t="shared" si="538"/>
        <v>0</v>
      </c>
      <c r="K2363" s="40">
        <f t="shared" si="538"/>
        <v>0</v>
      </c>
      <c r="L2363" s="40">
        <f t="shared" si="538"/>
        <v>0</v>
      </c>
      <c r="M2363" s="40">
        <f t="shared" si="538"/>
        <v>0</v>
      </c>
      <c r="N2363" s="40">
        <f t="shared" si="538"/>
        <v>0</v>
      </c>
      <c r="O2363" s="40">
        <f t="shared" si="538"/>
        <v>0</v>
      </c>
      <c r="P2363" s="40">
        <f t="shared" si="538"/>
        <v>0</v>
      </c>
      <c r="Q2363" s="40">
        <f t="shared" si="538"/>
        <v>0</v>
      </c>
      <c r="R2363" s="40">
        <f t="shared" si="538"/>
        <v>0</v>
      </c>
      <c r="S2363" s="40">
        <f t="shared" si="538"/>
        <v>0</v>
      </c>
      <c r="T2363" s="40">
        <f t="shared" si="538"/>
        <v>0</v>
      </c>
      <c r="U2363" s="40">
        <f t="shared" si="538"/>
        <v>0</v>
      </c>
      <c r="V2363" s="40">
        <f t="shared" si="538"/>
        <v>0</v>
      </c>
      <c r="W2363" s="40">
        <f t="shared" si="538"/>
        <v>0</v>
      </c>
      <c r="X2363" s="40">
        <f t="shared" si="538"/>
        <v>0</v>
      </c>
      <c r="Y2363" s="40">
        <f t="shared" si="538"/>
        <v>0</v>
      </c>
      <c r="Z2363" s="40">
        <f t="shared" si="538"/>
        <v>0</v>
      </c>
      <c r="AA2363" s="40">
        <f t="shared" si="538"/>
        <v>0</v>
      </c>
      <c r="AB2363" s="41" t="e">
        <f>Z2363/D2363</f>
        <v>#DIV/0!</v>
      </c>
      <c r="AC2363" s="43"/>
    </row>
    <row r="2364" spans="1:29" s="34" customFormat="1" ht="15" hidden="1" customHeight="1" x14ac:dyDescent="0.25">
      <c r="A2364" s="35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3"/>
    </row>
    <row r="2365" spans="1:29" s="34" customFormat="1" ht="15" hidden="1" customHeight="1" x14ac:dyDescent="0.25">
      <c r="A2365" s="47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3"/>
    </row>
    <row r="2366" spans="1:29" s="34" customFormat="1" ht="15" hidden="1" customHeight="1" x14ac:dyDescent="0.25">
      <c r="A2366" s="47" t="s">
        <v>143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3"/>
    </row>
    <row r="2367" spans="1:29" s="34" customFormat="1" ht="18" hidden="1" customHeight="1" x14ac:dyDescent="0.2">
      <c r="A2367" s="37" t="s">
        <v>34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>SUM(M2367:Y2367)</f>
        <v>0</v>
      </c>
      <c r="AA2367" s="32">
        <f>D2367-Z2367</f>
        <v>0</v>
      </c>
      <c r="AB2367" s="38"/>
      <c r="AC2367" s="33"/>
    </row>
    <row r="2368" spans="1:29" s="34" customFormat="1" ht="18" hidden="1" customHeight="1" x14ac:dyDescent="0.2">
      <c r="A2368" s="37" t="s">
        <v>35</v>
      </c>
      <c r="B2368" s="32">
        <f>[1]consoCURRENT!E47033</f>
        <v>0</v>
      </c>
      <c r="C2368" s="32">
        <f>[1]consoCURRENT!F47033</f>
        <v>0</v>
      </c>
      <c r="D2368" s="32">
        <f>[1]consoCURRENT!G47033</f>
        <v>0</v>
      </c>
      <c r="E2368" s="32">
        <f>[1]consoCURRENT!H47033</f>
        <v>0</v>
      </c>
      <c r="F2368" s="32">
        <f>[1]consoCURRENT!I47033</f>
        <v>0</v>
      </c>
      <c r="G2368" s="32">
        <f>[1]consoCURRENT!J47033</f>
        <v>0</v>
      </c>
      <c r="H2368" s="32">
        <f>[1]consoCURRENT!K47033</f>
        <v>0</v>
      </c>
      <c r="I2368" s="32">
        <f>[1]consoCURRENT!L47033</f>
        <v>0</v>
      </c>
      <c r="J2368" s="32">
        <f>[1]consoCURRENT!M47033</f>
        <v>0</v>
      </c>
      <c r="K2368" s="32">
        <f>[1]consoCURRENT!N47033</f>
        <v>0</v>
      </c>
      <c r="L2368" s="32">
        <f>[1]consoCURRENT!O47033</f>
        <v>0</v>
      </c>
      <c r="M2368" s="32">
        <f>[1]consoCURRENT!P47033</f>
        <v>0</v>
      </c>
      <c r="N2368" s="32">
        <f>[1]consoCURRENT!Q47033</f>
        <v>0</v>
      </c>
      <c r="O2368" s="32">
        <f>[1]consoCURRENT!R47033</f>
        <v>0</v>
      </c>
      <c r="P2368" s="32">
        <f>[1]consoCURRENT!S47033</f>
        <v>0</v>
      </c>
      <c r="Q2368" s="32">
        <f>[1]consoCURRENT!T47033</f>
        <v>0</v>
      </c>
      <c r="R2368" s="32">
        <f>[1]consoCURRENT!U47033</f>
        <v>0</v>
      </c>
      <c r="S2368" s="32">
        <f>[1]consoCURRENT!V47033</f>
        <v>0</v>
      </c>
      <c r="T2368" s="32">
        <f>[1]consoCURRENT!W47033</f>
        <v>0</v>
      </c>
      <c r="U2368" s="32">
        <f>[1]consoCURRENT!X47033</f>
        <v>0</v>
      </c>
      <c r="V2368" s="32">
        <f>[1]consoCURRENT!Y47033</f>
        <v>0</v>
      </c>
      <c r="W2368" s="32">
        <f>[1]consoCURRENT!Z47033</f>
        <v>0</v>
      </c>
      <c r="X2368" s="32">
        <f>[1]consoCURRENT!AA47033</f>
        <v>0</v>
      </c>
      <c r="Y2368" s="32">
        <f>[1]consoCURRENT!AB47033</f>
        <v>0</v>
      </c>
      <c r="Z2368" s="32">
        <f>SUM(M2368:Y2368)</f>
        <v>0</v>
      </c>
      <c r="AA2368" s="32">
        <f>D2368-Z2368</f>
        <v>0</v>
      </c>
      <c r="AB2368" s="38" t="e">
        <f>Z2368/D2368</f>
        <v>#DIV/0!</v>
      </c>
      <c r="AC2368" s="33"/>
    </row>
    <row r="2369" spans="1:29" s="34" customFormat="1" ht="18" hidden="1" customHeight="1" x14ac:dyDescent="0.2">
      <c r="A2369" s="37" t="s">
        <v>36</v>
      </c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>
        <f>SUM(M2369:Y2369)</f>
        <v>0</v>
      </c>
      <c r="AA2369" s="32">
        <f>D2369-Z2369</f>
        <v>0</v>
      </c>
      <c r="AB2369" s="38"/>
      <c r="AC2369" s="33"/>
    </row>
    <row r="2370" spans="1:29" s="34" customFormat="1" ht="18" hidden="1" customHeight="1" x14ac:dyDescent="0.2">
      <c r="A2370" s="37" t="s">
        <v>37</v>
      </c>
      <c r="B2370" s="32">
        <f>[1]consoCURRENT!E47068</f>
        <v>0</v>
      </c>
      <c r="C2370" s="32">
        <f>[1]consoCURRENT!F47068</f>
        <v>0</v>
      </c>
      <c r="D2370" s="32">
        <f>[1]consoCURRENT!G47068</f>
        <v>0</v>
      </c>
      <c r="E2370" s="32">
        <f>[1]consoCURRENT!H47068</f>
        <v>0</v>
      </c>
      <c r="F2370" s="32">
        <f>[1]consoCURRENT!I47068</f>
        <v>0</v>
      </c>
      <c r="G2370" s="32">
        <f>[1]consoCURRENT!J47068</f>
        <v>0</v>
      </c>
      <c r="H2370" s="32">
        <f>[1]consoCURRENT!K47068</f>
        <v>0</v>
      </c>
      <c r="I2370" s="32">
        <f>[1]consoCURRENT!L47068</f>
        <v>0</v>
      </c>
      <c r="J2370" s="32">
        <f>[1]consoCURRENT!M47068</f>
        <v>0</v>
      </c>
      <c r="K2370" s="32">
        <f>[1]consoCURRENT!N47068</f>
        <v>0</v>
      </c>
      <c r="L2370" s="32">
        <f>[1]consoCURRENT!O47068</f>
        <v>0</v>
      </c>
      <c r="M2370" s="32">
        <f>[1]consoCURRENT!P47068</f>
        <v>0</v>
      </c>
      <c r="N2370" s="32">
        <f>[1]consoCURRENT!Q47068</f>
        <v>0</v>
      </c>
      <c r="O2370" s="32">
        <f>[1]consoCURRENT!R47068</f>
        <v>0</v>
      </c>
      <c r="P2370" s="32">
        <f>[1]consoCURRENT!S47068</f>
        <v>0</v>
      </c>
      <c r="Q2370" s="32">
        <f>[1]consoCURRENT!T47068</f>
        <v>0</v>
      </c>
      <c r="R2370" s="32">
        <f>[1]consoCURRENT!U47068</f>
        <v>0</v>
      </c>
      <c r="S2370" s="32">
        <f>[1]consoCURRENT!V47068</f>
        <v>0</v>
      </c>
      <c r="T2370" s="32">
        <f>[1]consoCURRENT!W47068</f>
        <v>0</v>
      </c>
      <c r="U2370" s="32">
        <f>[1]consoCURRENT!X47068</f>
        <v>0</v>
      </c>
      <c r="V2370" s="32">
        <f>[1]consoCURRENT!Y47068</f>
        <v>0</v>
      </c>
      <c r="W2370" s="32">
        <f>[1]consoCURRENT!Z47068</f>
        <v>0</v>
      </c>
      <c r="X2370" s="32">
        <f>[1]consoCURRENT!AA47068</f>
        <v>0</v>
      </c>
      <c r="Y2370" s="32">
        <f>[1]consoCURRENT!AB47068</f>
        <v>0</v>
      </c>
      <c r="Z2370" s="32">
        <f>SUM(M2370:Y2370)</f>
        <v>0</v>
      </c>
      <c r="AA2370" s="32">
        <f>D2370-Z2370</f>
        <v>0</v>
      </c>
      <c r="AB2370" s="38"/>
      <c r="AC2370" s="33"/>
    </row>
    <row r="2371" spans="1:29" s="34" customFormat="1" ht="18" hidden="1" customHeight="1" x14ac:dyDescent="0.25">
      <c r="A2371" s="39" t="s">
        <v>38</v>
      </c>
      <c r="B2371" s="40">
        <f t="shared" ref="B2371:AA2371" si="539">SUM(B2367:B2370)</f>
        <v>0</v>
      </c>
      <c r="C2371" s="40">
        <f t="shared" si="539"/>
        <v>0</v>
      </c>
      <c r="D2371" s="40">
        <f t="shared" si="539"/>
        <v>0</v>
      </c>
      <c r="E2371" s="40">
        <f t="shared" si="539"/>
        <v>0</v>
      </c>
      <c r="F2371" s="40">
        <f t="shared" si="539"/>
        <v>0</v>
      </c>
      <c r="G2371" s="40">
        <f t="shared" si="539"/>
        <v>0</v>
      </c>
      <c r="H2371" s="40">
        <f t="shared" si="539"/>
        <v>0</v>
      </c>
      <c r="I2371" s="40">
        <f t="shared" si="539"/>
        <v>0</v>
      </c>
      <c r="J2371" s="40">
        <f t="shared" si="539"/>
        <v>0</v>
      </c>
      <c r="K2371" s="40">
        <f t="shared" si="539"/>
        <v>0</v>
      </c>
      <c r="L2371" s="40">
        <f t="shared" si="539"/>
        <v>0</v>
      </c>
      <c r="M2371" s="40">
        <f t="shared" si="539"/>
        <v>0</v>
      </c>
      <c r="N2371" s="40">
        <f t="shared" si="539"/>
        <v>0</v>
      </c>
      <c r="O2371" s="40">
        <f t="shared" si="539"/>
        <v>0</v>
      </c>
      <c r="P2371" s="40">
        <f t="shared" si="539"/>
        <v>0</v>
      </c>
      <c r="Q2371" s="40">
        <f t="shared" si="539"/>
        <v>0</v>
      </c>
      <c r="R2371" s="40">
        <f t="shared" si="539"/>
        <v>0</v>
      </c>
      <c r="S2371" s="40">
        <f t="shared" si="539"/>
        <v>0</v>
      </c>
      <c r="T2371" s="40">
        <f t="shared" si="539"/>
        <v>0</v>
      </c>
      <c r="U2371" s="40">
        <f t="shared" si="539"/>
        <v>0</v>
      </c>
      <c r="V2371" s="40">
        <f t="shared" si="539"/>
        <v>0</v>
      </c>
      <c r="W2371" s="40">
        <f t="shared" si="539"/>
        <v>0</v>
      </c>
      <c r="X2371" s="40">
        <f t="shared" si="539"/>
        <v>0</v>
      </c>
      <c r="Y2371" s="40">
        <f t="shared" si="539"/>
        <v>0</v>
      </c>
      <c r="Z2371" s="40">
        <f t="shared" si="539"/>
        <v>0</v>
      </c>
      <c r="AA2371" s="40">
        <f t="shared" si="539"/>
        <v>0</v>
      </c>
      <c r="AB2371" s="41" t="e">
        <f>Z2371/D2371</f>
        <v>#DIV/0!</v>
      </c>
      <c r="AC2371" s="33"/>
    </row>
    <row r="2372" spans="1:29" s="34" customFormat="1" ht="18" hidden="1" customHeight="1" x14ac:dyDescent="0.25">
      <c r="A2372" s="42" t="s">
        <v>39</v>
      </c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>
        <f>SUM(M2372:Y2372)</f>
        <v>0</v>
      </c>
      <c r="AA2372" s="32">
        <f>D2372-Z2372</f>
        <v>0</v>
      </c>
      <c r="AB2372" s="38"/>
      <c r="AC2372" s="33"/>
    </row>
    <row r="2373" spans="1:29" s="34" customFormat="1" ht="23.45" hidden="1" customHeight="1" x14ac:dyDescent="0.25">
      <c r="A2373" s="39" t="s">
        <v>40</v>
      </c>
      <c r="B2373" s="40">
        <f t="shared" ref="B2373:AA2373" si="540">B2372+B2371</f>
        <v>0</v>
      </c>
      <c r="C2373" s="40">
        <f t="shared" si="540"/>
        <v>0</v>
      </c>
      <c r="D2373" s="40">
        <f t="shared" si="540"/>
        <v>0</v>
      </c>
      <c r="E2373" s="40">
        <f t="shared" si="540"/>
        <v>0</v>
      </c>
      <c r="F2373" s="40">
        <f t="shared" si="540"/>
        <v>0</v>
      </c>
      <c r="G2373" s="40">
        <f t="shared" si="540"/>
        <v>0</v>
      </c>
      <c r="H2373" s="40">
        <f t="shared" si="540"/>
        <v>0</v>
      </c>
      <c r="I2373" s="40">
        <f t="shared" si="540"/>
        <v>0</v>
      </c>
      <c r="J2373" s="40">
        <f t="shared" si="540"/>
        <v>0</v>
      </c>
      <c r="K2373" s="40">
        <f t="shared" si="540"/>
        <v>0</v>
      </c>
      <c r="L2373" s="40">
        <f t="shared" si="540"/>
        <v>0</v>
      </c>
      <c r="M2373" s="40">
        <f t="shared" si="540"/>
        <v>0</v>
      </c>
      <c r="N2373" s="40">
        <f t="shared" si="540"/>
        <v>0</v>
      </c>
      <c r="O2373" s="40">
        <f t="shared" si="540"/>
        <v>0</v>
      </c>
      <c r="P2373" s="40">
        <f t="shared" si="540"/>
        <v>0</v>
      </c>
      <c r="Q2373" s="40">
        <f t="shared" si="540"/>
        <v>0</v>
      </c>
      <c r="R2373" s="40">
        <f t="shared" si="540"/>
        <v>0</v>
      </c>
      <c r="S2373" s="40">
        <f t="shared" si="540"/>
        <v>0</v>
      </c>
      <c r="T2373" s="40">
        <f t="shared" si="540"/>
        <v>0</v>
      </c>
      <c r="U2373" s="40">
        <f t="shared" si="540"/>
        <v>0</v>
      </c>
      <c r="V2373" s="40">
        <f t="shared" si="540"/>
        <v>0</v>
      </c>
      <c r="W2373" s="40">
        <f t="shared" si="540"/>
        <v>0</v>
      </c>
      <c r="X2373" s="40">
        <f t="shared" si="540"/>
        <v>0</v>
      </c>
      <c r="Y2373" s="40">
        <f t="shared" si="540"/>
        <v>0</v>
      </c>
      <c r="Z2373" s="40">
        <f t="shared" si="540"/>
        <v>0</v>
      </c>
      <c r="AA2373" s="40">
        <f t="shared" si="540"/>
        <v>0</v>
      </c>
      <c r="AB2373" s="41" t="e">
        <f>Z2373/D2373</f>
        <v>#DIV/0!</v>
      </c>
      <c r="AC2373" s="43"/>
    </row>
    <row r="2374" spans="1:29" s="34" customFormat="1" ht="19.5" hidden="1" customHeight="1" x14ac:dyDescent="0.25">
      <c r="A2374" s="35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3"/>
    </row>
    <row r="2375" spans="1:29" s="34" customFormat="1" ht="15" hidden="1" customHeight="1" x14ac:dyDescent="0.25">
      <c r="A2375" s="47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3"/>
    </row>
    <row r="2376" spans="1:29" s="34" customFormat="1" ht="15" hidden="1" customHeight="1" x14ac:dyDescent="0.25">
      <c r="A2376" s="47" t="s">
        <v>143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3"/>
    </row>
    <row r="2377" spans="1:29" s="34" customFormat="1" ht="18" hidden="1" customHeight="1" x14ac:dyDescent="0.2">
      <c r="A2377" s="37" t="s">
        <v>34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>SUM(M2377:Y2377)</f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">
      <c r="A2378" s="37" t="s">
        <v>35</v>
      </c>
      <c r="B2378" s="32">
        <f>[1]consoCURRENT!E47246</f>
        <v>0</v>
      </c>
      <c r="C2378" s="32">
        <f>[1]consoCURRENT!F47246</f>
        <v>0</v>
      </c>
      <c r="D2378" s="32">
        <f>[1]consoCURRENT!G47246</f>
        <v>0</v>
      </c>
      <c r="E2378" s="32">
        <f>[1]consoCURRENT!H47246</f>
        <v>0</v>
      </c>
      <c r="F2378" s="32">
        <f>[1]consoCURRENT!I47246</f>
        <v>0</v>
      </c>
      <c r="G2378" s="32">
        <f>[1]consoCURRENT!J47246</f>
        <v>0</v>
      </c>
      <c r="H2378" s="32">
        <f>[1]consoCURRENT!K47246</f>
        <v>0</v>
      </c>
      <c r="I2378" s="32">
        <f>[1]consoCURRENT!L47246</f>
        <v>0</v>
      </c>
      <c r="J2378" s="32">
        <f>[1]consoCURRENT!M47246</f>
        <v>0</v>
      </c>
      <c r="K2378" s="32">
        <f>[1]consoCURRENT!N47246</f>
        <v>0</v>
      </c>
      <c r="L2378" s="32">
        <f>[1]consoCURRENT!O47246</f>
        <v>0</v>
      </c>
      <c r="M2378" s="32">
        <f>[1]consoCURRENT!P47246</f>
        <v>0</v>
      </c>
      <c r="N2378" s="32">
        <f>[1]consoCURRENT!Q47246</f>
        <v>0</v>
      </c>
      <c r="O2378" s="32">
        <f>[1]consoCURRENT!R47246</f>
        <v>0</v>
      </c>
      <c r="P2378" s="32">
        <f>[1]consoCURRENT!S47246</f>
        <v>0</v>
      </c>
      <c r="Q2378" s="32">
        <f>[1]consoCURRENT!T47246</f>
        <v>0</v>
      </c>
      <c r="R2378" s="32">
        <f>[1]consoCURRENT!U47246</f>
        <v>0</v>
      </c>
      <c r="S2378" s="32">
        <f>[1]consoCURRENT!V47246</f>
        <v>0</v>
      </c>
      <c r="T2378" s="32">
        <f>[1]consoCURRENT!W47246</f>
        <v>0</v>
      </c>
      <c r="U2378" s="32">
        <f>[1]consoCURRENT!X47246</f>
        <v>0</v>
      </c>
      <c r="V2378" s="32">
        <f>[1]consoCURRENT!Y47246</f>
        <v>0</v>
      </c>
      <c r="W2378" s="32">
        <f>[1]consoCURRENT!Z47246</f>
        <v>0</v>
      </c>
      <c r="X2378" s="32">
        <f>[1]consoCURRENT!AA47246</f>
        <v>0</v>
      </c>
      <c r="Y2378" s="32">
        <f>[1]consoCURRENT!AB47246</f>
        <v>0</v>
      </c>
      <c r="Z2378" s="32">
        <f>SUM(M2378:Y2378)</f>
        <v>0</v>
      </c>
      <c r="AA2378" s="32">
        <f>D2378-Z2378</f>
        <v>0</v>
      </c>
      <c r="AB2378" s="38" t="e">
        <f>Z2378/D2378</f>
        <v>#DIV/0!</v>
      </c>
      <c r="AC2378" s="33"/>
    </row>
    <row r="2379" spans="1:29" s="34" customFormat="1" ht="18" hidden="1" customHeight="1" x14ac:dyDescent="0.2">
      <c r="A2379" s="37" t="s">
        <v>36</v>
      </c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>
        <f>SUM(M2379:Y2379)</f>
        <v>0</v>
      </c>
      <c r="AA2379" s="32">
        <f>D2379-Z2379</f>
        <v>0</v>
      </c>
      <c r="AB2379" s="38"/>
      <c r="AC2379" s="33"/>
    </row>
    <row r="2380" spans="1:29" s="34" customFormat="1" ht="18" hidden="1" customHeight="1" x14ac:dyDescent="0.2">
      <c r="A2380" s="37" t="s">
        <v>37</v>
      </c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  <c r="Z2380" s="32">
        <f>SUM(M2380:Y2380)</f>
        <v>0</v>
      </c>
      <c r="AA2380" s="32">
        <f>D2380-Z2380</f>
        <v>0</v>
      </c>
      <c r="AB2380" s="38"/>
      <c r="AC2380" s="33"/>
    </row>
    <row r="2381" spans="1:29" s="34" customFormat="1" ht="18" hidden="1" customHeight="1" x14ac:dyDescent="0.25">
      <c r="A2381" s="39" t="s">
        <v>38</v>
      </c>
      <c r="B2381" s="40">
        <f t="shared" ref="B2381:AA2381" si="541">SUM(B2377:B2380)</f>
        <v>0</v>
      </c>
      <c r="C2381" s="40">
        <f t="shared" si="541"/>
        <v>0</v>
      </c>
      <c r="D2381" s="40">
        <f t="shared" si="541"/>
        <v>0</v>
      </c>
      <c r="E2381" s="40">
        <f t="shared" si="541"/>
        <v>0</v>
      </c>
      <c r="F2381" s="40">
        <f t="shared" si="541"/>
        <v>0</v>
      </c>
      <c r="G2381" s="40">
        <f t="shared" si="541"/>
        <v>0</v>
      </c>
      <c r="H2381" s="40">
        <f t="shared" si="541"/>
        <v>0</v>
      </c>
      <c r="I2381" s="40">
        <f t="shared" si="541"/>
        <v>0</v>
      </c>
      <c r="J2381" s="40">
        <f t="shared" si="541"/>
        <v>0</v>
      </c>
      <c r="K2381" s="40">
        <f t="shared" si="541"/>
        <v>0</v>
      </c>
      <c r="L2381" s="40">
        <f t="shared" si="541"/>
        <v>0</v>
      </c>
      <c r="M2381" s="40">
        <f t="shared" si="541"/>
        <v>0</v>
      </c>
      <c r="N2381" s="40">
        <f t="shared" si="541"/>
        <v>0</v>
      </c>
      <c r="O2381" s="40">
        <f t="shared" si="541"/>
        <v>0</v>
      </c>
      <c r="P2381" s="40">
        <f t="shared" si="541"/>
        <v>0</v>
      </c>
      <c r="Q2381" s="40">
        <f t="shared" si="541"/>
        <v>0</v>
      </c>
      <c r="R2381" s="40">
        <f t="shared" si="541"/>
        <v>0</v>
      </c>
      <c r="S2381" s="40">
        <f t="shared" si="541"/>
        <v>0</v>
      </c>
      <c r="T2381" s="40">
        <f t="shared" si="541"/>
        <v>0</v>
      </c>
      <c r="U2381" s="40">
        <f t="shared" si="541"/>
        <v>0</v>
      </c>
      <c r="V2381" s="40">
        <f t="shared" si="541"/>
        <v>0</v>
      </c>
      <c r="W2381" s="40">
        <f t="shared" si="541"/>
        <v>0</v>
      </c>
      <c r="X2381" s="40">
        <f t="shared" si="541"/>
        <v>0</v>
      </c>
      <c r="Y2381" s="40">
        <f t="shared" si="541"/>
        <v>0</v>
      </c>
      <c r="Z2381" s="40">
        <f t="shared" si="541"/>
        <v>0</v>
      </c>
      <c r="AA2381" s="40">
        <f t="shared" si="541"/>
        <v>0</v>
      </c>
      <c r="AB2381" s="41" t="e">
        <f>Z2381/D2381</f>
        <v>#DIV/0!</v>
      </c>
      <c r="AC2381" s="33"/>
    </row>
    <row r="2382" spans="1:29" s="34" customFormat="1" ht="18" hidden="1" customHeight="1" x14ac:dyDescent="0.25">
      <c r="A2382" s="42" t="s">
        <v>39</v>
      </c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>
        <f>SUM(M2382:Y2382)</f>
        <v>0</v>
      </c>
      <c r="AA2382" s="32">
        <f>D2382-Z2382</f>
        <v>0</v>
      </c>
      <c r="AB2382" s="38"/>
      <c r="AC2382" s="33"/>
    </row>
    <row r="2383" spans="1:29" s="34" customFormat="1" ht="18" hidden="1" customHeight="1" x14ac:dyDescent="0.25">
      <c r="A2383" s="39" t="s">
        <v>40</v>
      </c>
      <c r="B2383" s="40">
        <f t="shared" ref="B2383:AA2383" si="542">B2382+B2381</f>
        <v>0</v>
      </c>
      <c r="C2383" s="40">
        <f t="shared" si="542"/>
        <v>0</v>
      </c>
      <c r="D2383" s="40">
        <f t="shared" si="542"/>
        <v>0</v>
      </c>
      <c r="E2383" s="40">
        <f t="shared" si="542"/>
        <v>0</v>
      </c>
      <c r="F2383" s="40">
        <f t="shared" si="542"/>
        <v>0</v>
      </c>
      <c r="G2383" s="40">
        <f t="shared" si="542"/>
        <v>0</v>
      </c>
      <c r="H2383" s="40">
        <f t="shared" si="542"/>
        <v>0</v>
      </c>
      <c r="I2383" s="40">
        <f t="shared" si="542"/>
        <v>0</v>
      </c>
      <c r="J2383" s="40">
        <f t="shared" si="542"/>
        <v>0</v>
      </c>
      <c r="K2383" s="40">
        <f t="shared" si="542"/>
        <v>0</v>
      </c>
      <c r="L2383" s="40">
        <f t="shared" si="542"/>
        <v>0</v>
      </c>
      <c r="M2383" s="40">
        <f t="shared" si="542"/>
        <v>0</v>
      </c>
      <c r="N2383" s="40">
        <f t="shared" si="542"/>
        <v>0</v>
      </c>
      <c r="O2383" s="40">
        <f t="shared" si="542"/>
        <v>0</v>
      </c>
      <c r="P2383" s="40">
        <f t="shared" si="542"/>
        <v>0</v>
      </c>
      <c r="Q2383" s="40">
        <f t="shared" si="542"/>
        <v>0</v>
      </c>
      <c r="R2383" s="40">
        <f t="shared" si="542"/>
        <v>0</v>
      </c>
      <c r="S2383" s="40">
        <f t="shared" si="542"/>
        <v>0</v>
      </c>
      <c r="T2383" s="40">
        <f t="shared" si="542"/>
        <v>0</v>
      </c>
      <c r="U2383" s="40">
        <f t="shared" si="542"/>
        <v>0</v>
      </c>
      <c r="V2383" s="40">
        <f t="shared" si="542"/>
        <v>0</v>
      </c>
      <c r="W2383" s="40">
        <f t="shared" si="542"/>
        <v>0</v>
      </c>
      <c r="X2383" s="40">
        <f t="shared" si="542"/>
        <v>0</v>
      </c>
      <c r="Y2383" s="40">
        <f t="shared" si="542"/>
        <v>0</v>
      </c>
      <c r="Z2383" s="40">
        <f t="shared" si="542"/>
        <v>0</v>
      </c>
      <c r="AA2383" s="40">
        <f t="shared" si="542"/>
        <v>0</v>
      </c>
      <c r="AB2383" s="41" t="e">
        <f>Z2383/D2383</f>
        <v>#DIV/0!</v>
      </c>
      <c r="AC2383" s="43"/>
    </row>
    <row r="2384" spans="1:29" s="34" customFormat="1" ht="15" hidden="1" customHeight="1" x14ac:dyDescent="0.25">
      <c r="A2384" s="35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3"/>
    </row>
    <row r="2385" spans="1:29" s="34" customFormat="1" ht="15" hidden="1" customHeight="1" x14ac:dyDescent="0.25">
      <c r="A2385" s="47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3"/>
    </row>
    <row r="2386" spans="1:29" s="34" customFormat="1" ht="15" hidden="1" customHeight="1" x14ac:dyDescent="0.25">
      <c r="A2386" s="47" t="s">
        <v>143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3"/>
    </row>
    <row r="2387" spans="1:29" s="34" customFormat="1" ht="18" hidden="1" customHeight="1" x14ac:dyDescent="0.2">
      <c r="A2387" s="37" t="s">
        <v>34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>
        <f>SUM(M2387:Y2387)</f>
        <v>0</v>
      </c>
      <c r="AA2387" s="32">
        <f>D2387-Z2387</f>
        <v>0</v>
      </c>
      <c r="AB2387" s="38"/>
      <c r="AC2387" s="33"/>
    </row>
    <row r="2388" spans="1:29" s="34" customFormat="1" ht="18" hidden="1" customHeight="1" x14ac:dyDescent="0.2">
      <c r="A2388" s="37" t="s">
        <v>35</v>
      </c>
      <c r="B2388" s="32">
        <f>[1]consoCURRENT!E47459</f>
        <v>0</v>
      </c>
      <c r="C2388" s="32">
        <f>[1]consoCURRENT!F47459</f>
        <v>0</v>
      </c>
      <c r="D2388" s="32">
        <f>[1]consoCURRENT!G47459</f>
        <v>0</v>
      </c>
      <c r="E2388" s="32">
        <f>[1]consoCURRENT!H47459</f>
        <v>0</v>
      </c>
      <c r="F2388" s="32">
        <f>[1]consoCURRENT!I47459</f>
        <v>0</v>
      </c>
      <c r="G2388" s="32">
        <f>[1]consoCURRENT!J47459</f>
        <v>0</v>
      </c>
      <c r="H2388" s="32">
        <f>[1]consoCURRENT!K47459</f>
        <v>0</v>
      </c>
      <c r="I2388" s="32">
        <f>[1]consoCURRENT!L47459</f>
        <v>0</v>
      </c>
      <c r="J2388" s="32">
        <f>[1]consoCURRENT!M47459</f>
        <v>0</v>
      </c>
      <c r="K2388" s="32">
        <f>[1]consoCURRENT!N47459</f>
        <v>0</v>
      </c>
      <c r="L2388" s="32">
        <f>[1]consoCURRENT!O47459</f>
        <v>0</v>
      </c>
      <c r="M2388" s="32">
        <f>[1]consoCURRENT!P47459</f>
        <v>0</v>
      </c>
      <c r="N2388" s="32">
        <f>[1]consoCURRENT!Q47459</f>
        <v>0</v>
      </c>
      <c r="O2388" s="32">
        <f>[1]consoCURRENT!R47459</f>
        <v>0</v>
      </c>
      <c r="P2388" s="32">
        <f>[1]consoCURRENT!S47459</f>
        <v>0</v>
      </c>
      <c r="Q2388" s="32">
        <f>[1]consoCURRENT!T47459</f>
        <v>0</v>
      </c>
      <c r="R2388" s="32">
        <f>[1]consoCURRENT!U47459</f>
        <v>0</v>
      </c>
      <c r="S2388" s="32">
        <f>[1]consoCURRENT!V47459</f>
        <v>0</v>
      </c>
      <c r="T2388" s="32">
        <f>[1]consoCURRENT!W47459</f>
        <v>0</v>
      </c>
      <c r="U2388" s="32">
        <f>[1]consoCURRENT!X47459</f>
        <v>0</v>
      </c>
      <c r="V2388" s="32">
        <f>[1]consoCURRENT!Y47459</f>
        <v>0</v>
      </c>
      <c r="W2388" s="32">
        <f>[1]consoCURRENT!Z47459</f>
        <v>0</v>
      </c>
      <c r="X2388" s="32">
        <f>[1]consoCURRENT!AA47459</f>
        <v>0</v>
      </c>
      <c r="Y2388" s="32">
        <f>[1]consoCURRENT!AB47459</f>
        <v>0</v>
      </c>
      <c r="Z2388" s="32">
        <f>[1]consoCURRENT!AC47459</f>
        <v>0</v>
      </c>
      <c r="AA2388" s="32">
        <f>D2388-Z2388</f>
        <v>0</v>
      </c>
      <c r="AB2388" s="38" t="e">
        <f>Z2388/D2388</f>
        <v>#DIV/0!</v>
      </c>
      <c r="AC2388" s="33"/>
    </row>
    <row r="2389" spans="1:29" s="34" customFormat="1" ht="18" hidden="1" customHeight="1" x14ac:dyDescent="0.2">
      <c r="A2389" s="37" t="s">
        <v>36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>
        <f>SUM(M2389:Y2389)</f>
        <v>0</v>
      </c>
      <c r="AA2389" s="32">
        <f>D2389-Z2389</f>
        <v>0</v>
      </c>
      <c r="AB2389" s="38"/>
      <c r="AC2389" s="33"/>
    </row>
    <row r="2390" spans="1:29" s="34" customFormat="1" ht="18" hidden="1" customHeight="1" x14ac:dyDescent="0.2">
      <c r="A2390" s="37" t="s">
        <v>37</v>
      </c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  <c r="Z2390" s="32">
        <f>SUM(M2390:Y2390)</f>
        <v>0</v>
      </c>
      <c r="AA2390" s="32">
        <f>D2390-Z2390</f>
        <v>0</v>
      </c>
      <c r="AB2390" s="38"/>
      <c r="AC2390" s="33"/>
    </row>
    <row r="2391" spans="1:29" s="34" customFormat="1" ht="18" hidden="1" customHeight="1" x14ac:dyDescent="0.25">
      <c r="A2391" s="39" t="s">
        <v>38</v>
      </c>
      <c r="B2391" s="40">
        <f t="shared" ref="B2391:AA2391" si="543">SUM(B2387:B2390)</f>
        <v>0</v>
      </c>
      <c r="C2391" s="40">
        <f t="shared" si="543"/>
        <v>0</v>
      </c>
      <c r="D2391" s="40">
        <f t="shared" si="543"/>
        <v>0</v>
      </c>
      <c r="E2391" s="40">
        <f t="shared" si="543"/>
        <v>0</v>
      </c>
      <c r="F2391" s="40">
        <f t="shared" si="543"/>
        <v>0</v>
      </c>
      <c r="G2391" s="40">
        <f t="shared" si="543"/>
        <v>0</v>
      </c>
      <c r="H2391" s="40">
        <f t="shared" si="543"/>
        <v>0</v>
      </c>
      <c r="I2391" s="40">
        <f t="shared" si="543"/>
        <v>0</v>
      </c>
      <c r="J2391" s="40">
        <f t="shared" si="543"/>
        <v>0</v>
      </c>
      <c r="K2391" s="40">
        <f t="shared" si="543"/>
        <v>0</v>
      </c>
      <c r="L2391" s="40">
        <f t="shared" si="543"/>
        <v>0</v>
      </c>
      <c r="M2391" s="40">
        <f t="shared" si="543"/>
        <v>0</v>
      </c>
      <c r="N2391" s="40">
        <f t="shared" si="543"/>
        <v>0</v>
      </c>
      <c r="O2391" s="40">
        <f t="shared" si="543"/>
        <v>0</v>
      </c>
      <c r="P2391" s="40">
        <f t="shared" si="543"/>
        <v>0</v>
      </c>
      <c r="Q2391" s="40">
        <f t="shared" si="543"/>
        <v>0</v>
      </c>
      <c r="R2391" s="40">
        <f t="shared" si="543"/>
        <v>0</v>
      </c>
      <c r="S2391" s="40">
        <f t="shared" si="543"/>
        <v>0</v>
      </c>
      <c r="T2391" s="40">
        <f t="shared" si="543"/>
        <v>0</v>
      </c>
      <c r="U2391" s="40">
        <f t="shared" si="543"/>
        <v>0</v>
      </c>
      <c r="V2391" s="40">
        <f t="shared" si="543"/>
        <v>0</v>
      </c>
      <c r="W2391" s="40">
        <f t="shared" si="543"/>
        <v>0</v>
      </c>
      <c r="X2391" s="40">
        <f t="shared" si="543"/>
        <v>0</v>
      </c>
      <c r="Y2391" s="40">
        <f t="shared" si="543"/>
        <v>0</v>
      </c>
      <c r="Z2391" s="40">
        <f t="shared" si="543"/>
        <v>0</v>
      </c>
      <c r="AA2391" s="40">
        <f t="shared" si="543"/>
        <v>0</v>
      </c>
      <c r="AB2391" s="41" t="e">
        <f>Z2391/D2391</f>
        <v>#DIV/0!</v>
      </c>
      <c r="AC2391" s="33"/>
    </row>
    <row r="2392" spans="1:29" s="34" customFormat="1" ht="18" hidden="1" customHeight="1" x14ac:dyDescent="0.25">
      <c r="A2392" s="42" t="s">
        <v>39</v>
      </c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>
        <f>SUM(M2392:Y2392)</f>
        <v>0</v>
      </c>
      <c r="AA2392" s="32">
        <f>D2392-Z2392</f>
        <v>0</v>
      </c>
      <c r="AB2392" s="38" t="e">
        <f>Z2392/D2392</f>
        <v>#DIV/0!</v>
      </c>
      <c r="AC2392" s="33"/>
    </row>
    <row r="2393" spans="1:29" s="34" customFormat="1" ht="18" hidden="1" customHeight="1" x14ac:dyDescent="0.25">
      <c r="A2393" s="39" t="s">
        <v>40</v>
      </c>
      <c r="B2393" s="40">
        <f t="shared" ref="B2393:AA2393" si="544">B2392+B2391</f>
        <v>0</v>
      </c>
      <c r="C2393" s="40">
        <f t="shared" si="544"/>
        <v>0</v>
      </c>
      <c r="D2393" s="40">
        <f t="shared" si="544"/>
        <v>0</v>
      </c>
      <c r="E2393" s="40">
        <f t="shared" si="544"/>
        <v>0</v>
      </c>
      <c r="F2393" s="40">
        <f t="shared" si="544"/>
        <v>0</v>
      </c>
      <c r="G2393" s="40">
        <f t="shared" si="544"/>
        <v>0</v>
      </c>
      <c r="H2393" s="40">
        <f t="shared" si="544"/>
        <v>0</v>
      </c>
      <c r="I2393" s="40">
        <f t="shared" si="544"/>
        <v>0</v>
      </c>
      <c r="J2393" s="40">
        <f t="shared" si="544"/>
        <v>0</v>
      </c>
      <c r="K2393" s="40">
        <f t="shared" si="544"/>
        <v>0</v>
      </c>
      <c r="L2393" s="40">
        <f t="shared" si="544"/>
        <v>0</v>
      </c>
      <c r="M2393" s="40">
        <f t="shared" si="544"/>
        <v>0</v>
      </c>
      <c r="N2393" s="40">
        <f t="shared" si="544"/>
        <v>0</v>
      </c>
      <c r="O2393" s="40">
        <f t="shared" si="544"/>
        <v>0</v>
      </c>
      <c r="P2393" s="40">
        <f t="shared" si="544"/>
        <v>0</v>
      </c>
      <c r="Q2393" s="40">
        <f t="shared" si="544"/>
        <v>0</v>
      </c>
      <c r="R2393" s="40">
        <f t="shared" si="544"/>
        <v>0</v>
      </c>
      <c r="S2393" s="40">
        <f t="shared" si="544"/>
        <v>0</v>
      </c>
      <c r="T2393" s="40">
        <f t="shared" si="544"/>
        <v>0</v>
      </c>
      <c r="U2393" s="40">
        <f t="shared" si="544"/>
        <v>0</v>
      </c>
      <c r="V2393" s="40">
        <f t="shared" si="544"/>
        <v>0</v>
      </c>
      <c r="W2393" s="40">
        <f t="shared" si="544"/>
        <v>0</v>
      </c>
      <c r="X2393" s="40">
        <f t="shared" si="544"/>
        <v>0</v>
      </c>
      <c r="Y2393" s="40">
        <f t="shared" si="544"/>
        <v>0</v>
      </c>
      <c r="Z2393" s="40">
        <f t="shared" si="544"/>
        <v>0</v>
      </c>
      <c r="AA2393" s="40">
        <f t="shared" si="544"/>
        <v>0</v>
      </c>
      <c r="AB2393" s="41" t="e">
        <f>Z2393/D2393</f>
        <v>#DIV/0!</v>
      </c>
      <c r="AC2393" s="43"/>
    </row>
    <row r="2394" spans="1:29" s="34" customFormat="1" ht="15" hidden="1" customHeight="1" x14ac:dyDescent="0.25">
      <c r="A2394" s="35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3"/>
    </row>
    <row r="2395" spans="1:29" s="34" customFormat="1" ht="15" hidden="1" customHeight="1" x14ac:dyDescent="0.25">
      <c r="A2395" s="35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3"/>
    </row>
    <row r="2396" spans="1:29" s="34" customFormat="1" ht="15" hidden="1" customHeight="1" x14ac:dyDescent="0.25">
      <c r="A2396" s="47" t="s">
        <v>143</v>
      </c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3"/>
    </row>
    <row r="2397" spans="1:29" s="34" customFormat="1" ht="18" hidden="1" customHeight="1" x14ac:dyDescent="0.2">
      <c r="A2397" s="37" t="s">
        <v>34</v>
      </c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>
        <f>SUM(M2397:Y2397)</f>
        <v>0</v>
      </c>
      <c r="AA2397" s="32">
        <f>D2397-Z2397</f>
        <v>0</v>
      </c>
      <c r="AB2397" s="38" t="e">
        <f t="shared" ref="AB2397:AB2403" si="545">Z2397/D2397</f>
        <v>#DIV/0!</v>
      </c>
      <c r="AC2397" s="33"/>
    </row>
    <row r="2398" spans="1:29" s="34" customFormat="1" ht="18" hidden="1" customHeight="1" x14ac:dyDescent="0.2">
      <c r="A2398" s="37" t="s">
        <v>35</v>
      </c>
      <c r="B2398" s="32">
        <f>[1]consoCURRENT!E47672</f>
        <v>0</v>
      </c>
      <c r="C2398" s="32">
        <f>[1]consoCURRENT!F47672</f>
        <v>0</v>
      </c>
      <c r="D2398" s="32">
        <f>[1]consoCURRENT!G47672</f>
        <v>0</v>
      </c>
      <c r="E2398" s="32">
        <f>[1]consoCURRENT!H47672</f>
        <v>0</v>
      </c>
      <c r="F2398" s="32">
        <f>[1]consoCURRENT!I47672</f>
        <v>0</v>
      </c>
      <c r="G2398" s="32">
        <f>[1]consoCURRENT!J47672</f>
        <v>0</v>
      </c>
      <c r="H2398" s="32">
        <f>[1]consoCURRENT!K47672</f>
        <v>0</v>
      </c>
      <c r="I2398" s="32">
        <f>[1]consoCURRENT!L47672</f>
        <v>0</v>
      </c>
      <c r="J2398" s="32">
        <f>[1]consoCURRENT!M47672</f>
        <v>0</v>
      </c>
      <c r="K2398" s="32">
        <f>[1]consoCURRENT!N47672</f>
        <v>0</v>
      </c>
      <c r="L2398" s="32">
        <f>[1]consoCURRENT!O47672</f>
        <v>0</v>
      </c>
      <c r="M2398" s="32">
        <f>[1]consoCURRENT!P47672</f>
        <v>0</v>
      </c>
      <c r="N2398" s="32">
        <f>[1]consoCURRENT!Q47672</f>
        <v>0</v>
      </c>
      <c r="O2398" s="32">
        <f>[1]consoCURRENT!R47672</f>
        <v>0</v>
      </c>
      <c r="P2398" s="32">
        <f>[1]consoCURRENT!S47672</f>
        <v>0</v>
      </c>
      <c r="Q2398" s="32">
        <f>[1]consoCURRENT!T47672</f>
        <v>0</v>
      </c>
      <c r="R2398" s="32">
        <f>[1]consoCURRENT!U47672</f>
        <v>0</v>
      </c>
      <c r="S2398" s="32">
        <f>[1]consoCURRENT!V47672</f>
        <v>0</v>
      </c>
      <c r="T2398" s="32">
        <f>[1]consoCURRENT!W47672</f>
        <v>0</v>
      </c>
      <c r="U2398" s="32">
        <f>[1]consoCURRENT!X47672</f>
        <v>0</v>
      </c>
      <c r="V2398" s="32">
        <f>[1]consoCURRENT!Y47672</f>
        <v>0</v>
      </c>
      <c r="W2398" s="32">
        <f>[1]consoCURRENT!Z47672</f>
        <v>0</v>
      </c>
      <c r="X2398" s="32">
        <f>[1]consoCURRENT!AA47672</f>
        <v>0</v>
      </c>
      <c r="Y2398" s="32">
        <f>[1]consoCURRENT!AB47672</f>
        <v>0</v>
      </c>
      <c r="Z2398" s="32">
        <f>SUM(M2398:Y2398)</f>
        <v>0</v>
      </c>
      <c r="AA2398" s="32">
        <f>D2398-Z2398</f>
        <v>0</v>
      </c>
      <c r="AB2398" s="38" t="e">
        <f t="shared" si="545"/>
        <v>#DIV/0!</v>
      </c>
      <c r="AC2398" s="33"/>
    </row>
    <row r="2399" spans="1:29" s="34" customFormat="1" ht="18" hidden="1" customHeight="1" x14ac:dyDescent="0.2">
      <c r="A2399" s="37" t="s">
        <v>36</v>
      </c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>
        <f>SUM(M2399:Y2399)</f>
        <v>0</v>
      </c>
      <c r="AA2399" s="32">
        <f>D2399-Z2399</f>
        <v>0</v>
      </c>
      <c r="AB2399" s="38" t="e">
        <f t="shared" si="545"/>
        <v>#DIV/0!</v>
      </c>
      <c r="AC2399" s="33"/>
    </row>
    <row r="2400" spans="1:29" s="34" customFormat="1" ht="18" hidden="1" customHeight="1" x14ac:dyDescent="0.2">
      <c r="A2400" s="37" t="s">
        <v>37</v>
      </c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  <c r="Z2400" s="32">
        <f>SUM(M2400:Y2400)</f>
        <v>0</v>
      </c>
      <c r="AA2400" s="32">
        <f>D2400-Z2400</f>
        <v>0</v>
      </c>
      <c r="AB2400" s="38" t="e">
        <f t="shared" si="545"/>
        <v>#DIV/0!</v>
      </c>
      <c r="AC2400" s="33"/>
    </row>
    <row r="2401" spans="1:29" s="34" customFormat="1" ht="18" hidden="1" customHeight="1" x14ac:dyDescent="0.25">
      <c r="A2401" s="39" t="s">
        <v>38</v>
      </c>
      <c r="B2401" s="40">
        <f t="shared" ref="B2401:AA2401" si="546">SUM(B2397:B2400)</f>
        <v>0</v>
      </c>
      <c r="C2401" s="40">
        <f t="shared" si="546"/>
        <v>0</v>
      </c>
      <c r="D2401" s="40">
        <f t="shared" si="546"/>
        <v>0</v>
      </c>
      <c r="E2401" s="40">
        <f t="shared" si="546"/>
        <v>0</v>
      </c>
      <c r="F2401" s="40">
        <f t="shared" si="546"/>
        <v>0</v>
      </c>
      <c r="G2401" s="40">
        <f t="shared" si="546"/>
        <v>0</v>
      </c>
      <c r="H2401" s="40">
        <f t="shared" si="546"/>
        <v>0</v>
      </c>
      <c r="I2401" s="40">
        <f t="shared" si="546"/>
        <v>0</v>
      </c>
      <c r="J2401" s="40">
        <f t="shared" si="546"/>
        <v>0</v>
      </c>
      <c r="K2401" s="40">
        <f t="shared" si="546"/>
        <v>0</v>
      </c>
      <c r="L2401" s="40">
        <f t="shared" si="546"/>
        <v>0</v>
      </c>
      <c r="M2401" s="40">
        <f t="shared" si="546"/>
        <v>0</v>
      </c>
      <c r="N2401" s="40">
        <f t="shared" si="546"/>
        <v>0</v>
      </c>
      <c r="O2401" s="40">
        <f t="shared" si="546"/>
        <v>0</v>
      </c>
      <c r="P2401" s="40">
        <f t="shared" si="546"/>
        <v>0</v>
      </c>
      <c r="Q2401" s="40">
        <f t="shared" si="546"/>
        <v>0</v>
      </c>
      <c r="R2401" s="40">
        <f t="shared" si="546"/>
        <v>0</v>
      </c>
      <c r="S2401" s="40">
        <f t="shared" si="546"/>
        <v>0</v>
      </c>
      <c r="T2401" s="40">
        <f t="shared" si="546"/>
        <v>0</v>
      </c>
      <c r="U2401" s="40">
        <f t="shared" si="546"/>
        <v>0</v>
      </c>
      <c r="V2401" s="40">
        <f t="shared" si="546"/>
        <v>0</v>
      </c>
      <c r="W2401" s="40">
        <f t="shared" si="546"/>
        <v>0</v>
      </c>
      <c r="X2401" s="40">
        <f t="shared" si="546"/>
        <v>0</v>
      </c>
      <c r="Y2401" s="40">
        <f t="shared" si="546"/>
        <v>0</v>
      </c>
      <c r="Z2401" s="40">
        <f t="shared" si="546"/>
        <v>0</v>
      </c>
      <c r="AA2401" s="40">
        <f t="shared" si="546"/>
        <v>0</v>
      </c>
      <c r="AB2401" s="41" t="e">
        <f t="shared" si="545"/>
        <v>#DIV/0!</v>
      </c>
      <c r="AC2401" s="33"/>
    </row>
    <row r="2402" spans="1:29" s="34" customFormat="1" ht="18" hidden="1" customHeight="1" x14ac:dyDescent="0.25">
      <c r="A2402" s="42" t="s">
        <v>39</v>
      </c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>
        <f>SUM(M2402:Y2402)</f>
        <v>0</v>
      </c>
      <c r="AA2402" s="32">
        <f>D2402-Z2402</f>
        <v>0</v>
      </c>
      <c r="AB2402" s="38" t="e">
        <f t="shared" si="545"/>
        <v>#DIV/0!</v>
      </c>
      <c r="AC2402" s="33"/>
    </row>
    <row r="2403" spans="1:29" s="34" customFormat="1" ht="18" hidden="1" customHeight="1" x14ac:dyDescent="0.25">
      <c r="A2403" s="39" t="s">
        <v>40</v>
      </c>
      <c r="B2403" s="40">
        <f t="shared" ref="B2403:AA2403" si="547">B2402+B2401</f>
        <v>0</v>
      </c>
      <c r="C2403" s="40">
        <f t="shared" si="547"/>
        <v>0</v>
      </c>
      <c r="D2403" s="40">
        <f t="shared" si="547"/>
        <v>0</v>
      </c>
      <c r="E2403" s="40">
        <f t="shared" si="547"/>
        <v>0</v>
      </c>
      <c r="F2403" s="40">
        <f t="shared" si="547"/>
        <v>0</v>
      </c>
      <c r="G2403" s="40">
        <f t="shared" si="547"/>
        <v>0</v>
      </c>
      <c r="H2403" s="40">
        <f t="shared" si="547"/>
        <v>0</v>
      </c>
      <c r="I2403" s="40">
        <f t="shared" si="547"/>
        <v>0</v>
      </c>
      <c r="J2403" s="40">
        <f t="shared" si="547"/>
        <v>0</v>
      </c>
      <c r="K2403" s="40">
        <f t="shared" si="547"/>
        <v>0</v>
      </c>
      <c r="L2403" s="40">
        <f t="shared" si="547"/>
        <v>0</v>
      </c>
      <c r="M2403" s="40">
        <f t="shared" si="547"/>
        <v>0</v>
      </c>
      <c r="N2403" s="40">
        <f t="shared" si="547"/>
        <v>0</v>
      </c>
      <c r="O2403" s="40">
        <f t="shared" si="547"/>
        <v>0</v>
      </c>
      <c r="P2403" s="40">
        <f t="shared" si="547"/>
        <v>0</v>
      </c>
      <c r="Q2403" s="40">
        <f t="shared" si="547"/>
        <v>0</v>
      </c>
      <c r="R2403" s="40">
        <f t="shared" si="547"/>
        <v>0</v>
      </c>
      <c r="S2403" s="40">
        <f t="shared" si="547"/>
        <v>0</v>
      </c>
      <c r="T2403" s="40">
        <f t="shared" si="547"/>
        <v>0</v>
      </c>
      <c r="U2403" s="40">
        <f t="shared" si="547"/>
        <v>0</v>
      </c>
      <c r="V2403" s="40">
        <f t="shared" si="547"/>
        <v>0</v>
      </c>
      <c r="W2403" s="40">
        <f t="shared" si="547"/>
        <v>0</v>
      </c>
      <c r="X2403" s="40">
        <f t="shared" si="547"/>
        <v>0</v>
      </c>
      <c r="Y2403" s="40">
        <f t="shared" si="547"/>
        <v>0</v>
      </c>
      <c r="Z2403" s="40">
        <f t="shared" si="547"/>
        <v>0</v>
      </c>
      <c r="AA2403" s="40">
        <f t="shared" si="547"/>
        <v>0</v>
      </c>
      <c r="AB2403" s="41" t="e">
        <f t="shared" si="545"/>
        <v>#DIV/0!</v>
      </c>
      <c r="AC2403" s="43"/>
    </row>
    <row r="2404" spans="1:29" s="34" customFormat="1" ht="15" hidden="1" customHeight="1" x14ac:dyDescent="0.25">
      <c r="A2404" s="35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hidden="1" customHeight="1" x14ac:dyDescent="0.25">
      <c r="A2405" s="35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hidden="1" customHeight="1" x14ac:dyDescent="0.25">
      <c r="A2406" s="47" t="s">
        <v>143</v>
      </c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hidden="1" customHeight="1" x14ac:dyDescent="0.2">
      <c r="A2407" s="37" t="s">
        <v>34</v>
      </c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>
        <f>SUM(M2407:Y2407)</f>
        <v>0</v>
      </c>
      <c r="AA2407" s="32">
        <f>D2407-Z2407</f>
        <v>0</v>
      </c>
      <c r="AB2407" s="38" t="e">
        <f t="shared" ref="AB2407:AB2413" si="548">Z2407/D2407</f>
        <v>#DIV/0!</v>
      </c>
      <c r="AC2407" s="33"/>
    </row>
    <row r="2408" spans="1:29" s="34" customFormat="1" ht="18" hidden="1" customHeight="1" x14ac:dyDescent="0.2">
      <c r="A2408" s="37" t="s">
        <v>35</v>
      </c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  <c r="Z2408" s="32">
        <f>SUM(M2408:Y2408)</f>
        <v>0</v>
      </c>
      <c r="AA2408" s="32">
        <f>D2408-Z2408</f>
        <v>0</v>
      </c>
      <c r="AB2408" s="38" t="e">
        <f t="shared" si="548"/>
        <v>#DIV/0!</v>
      </c>
      <c r="AC2408" s="33"/>
    </row>
    <row r="2409" spans="1:29" s="34" customFormat="1" ht="18" hidden="1" customHeight="1" x14ac:dyDescent="0.2">
      <c r="A2409" s="37" t="s">
        <v>36</v>
      </c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>
        <f>SUM(M2409:Y2409)</f>
        <v>0</v>
      </c>
      <c r="AA2409" s="32">
        <f>D2409-Z2409</f>
        <v>0</v>
      </c>
      <c r="AB2409" s="38" t="e">
        <f t="shared" si="548"/>
        <v>#DIV/0!</v>
      </c>
      <c r="AC2409" s="33"/>
    </row>
    <row r="2410" spans="1:29" s="34" customFormat="1" ht="18" hidden="1" customHeight="1" x14ac:dyDescent="0.2">
      <c r="A2410" s="37" t="s">
        <v>37</v>
      </c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  <c r="Z2410" s="32">
        <f>SUM(M2410:Y2410)</f>
        <v>0</v>
      </c>
      <c r="AA2410" s="32">
        <f>D2410-Z2410</f>
        <v>0</v>
      </c>
      <c r="AB2410" s="38" t="e">
        <f t="shared" si="548"/>
        <v>#DIV/0!</v>
      </c>
      <c r="AC2410" s="33"/>
    </row>
    <row r="2411" spans="1:29" s="34" customFormat="1" ht="18" hidden="1" customHeight="1" x14ac:dyDescent="0.25">
      <c r="A2411" s="39" t="s">
        <v>38</v>
      </c>
      <c r="B2411" s="40">
        <f t="shared" ref="B2411:AA2411" si="549">SUM(B2407:B2410)</f>
        <v>0</v>
      </c>
      <c r="C2411" s="40">
        <f t="shared" si="549"/>
        <v>0</v>
      </c>
      <c r="D2411" s="40">
        <f t="shared" si="549"/>
        <v>0</v>
      </c>
      <c r="E2411" s="40">
        <f t="shared" si="549"/>
        <v>0</v>
      </c>
      <c r="F2411" s="40">
        <f t="shared" si="549"/>
        <v>0</v>
      </c>
      <c r="G2411" s="40">
        <f t="shared" si="549"/>
        <v>0</v>
      </c>
      <c r="H2411" s="40">
        <f t="shared" si="549"/>
        <v>0</v>
      </c>
      <c r="I2411" s="40">
        <f t="shared" si="549"/>
        <v>0</v>
      </c>
      <c r="J2411" s="40">
        <f t="shared" si="549"/>
        <v>0</v>
      </c>
      <c r="K2411" s="40">
        <f t="shared" si="549"/>
        <v>0</v>
      </c>
      <c r="L2411" s="40">
        <f t="shared" si="549"/>
        <v>0</v>
      </c>
      <c r="M2411" s="40">
        <f t="shared" si="549"/>
        <v>0</v>
      </c>
      <c r="N2411" s="40">
        <f t="shared" si="549"/>
        <v>0</v>
      </c>
      <c r="O2411" s="40">
        <f t="shared" si="549"/>
        <v>0</v>
      </c>
      <c r="P2411" s="40">
        <f t="shared" si="549"/>
        <v>0</v>
      </c>
      <c r="Q2411" s="40">
        <f t="shared" si="549"/>
        <v>0</v>
      </c>
      <c r="R2411" s="40">
        <f t="shared" si="549"/>
        <v>0</v>
      </c>
      <c r="S2411" s="40">
        <f t="shared" si="549"/>
        <v>0</v>
      </c>
      <c r="T2411" s="40">
        <f t="shared" si="549"/>
        <v>0</v>
      </c>
      <c r="U2411" s="40">
        <f t="shared" si="549"/>
        <v>0</v>
      </c>
      <c r="V2411" s="40">
        <f t="shared" si="549"/>
        <v>0</v>
      </c>
      <c r="W2411" s="40">
        <f t="shared" si="549"/>
        <v>0</v>
      </c>
      <c r="X2411" s="40">
        <f t="shared" si="549"/>
        <v>0</v>
      </c>
      <c r="Y2411" s="40">
        <f t="shared" si="549"/>
        <v>0</v>
      </c>
      <c r="Z2411" s="40">
        <f t="shared" si="549"/>
        <v>0</v>
      </c>
      <c r="AA2411" s="40">
        <f t="shared" si="549"/>
        <v>0</v>
      </c>
      <c r="AB2411" s="41" t="e">
        <f t="shared" si="548"/>
        <v>#DIV/0!</v>
      </c>
      <c r="AC2411" s="33"/>
    </row>
    <row r="2412" spans="1:29" s="34" customFormat="1" ht="18" hidden="1" customHeight="1" x14ac:dyDescent="0.25">
      <c r="A2412" s="42" t="s">
        <v>39</v>
      </c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  <c r="Z2412" s="32">
        <f>SUM(M2412:Y2412)</f>
        <v>0</v>
      </c>
      <c r="AA2412" s="32">
        <f>D2412-Z2412</f>
        <v>0</v>
      </c>
      <c r="AB2412" s="38" t="e">
        <f t="shared" si="548"/>
        <v>#DIV/0!</v>
      </c>
      <c r="AC2412" s="33"/>
    </row>
    <row r="2413" spans="1:29" s="34" customFormat="1" ht="18" hidden="1" customHeight="1" x14ac:dyDescent="0.25">
      <c r="A2413" s="39" t="s">
        <v>40</v>
      </c>
      <c r="B2413" s="40">
        <f t="shared" ref="B2413:AA2413" si="550">B2412+B2411</f>
        <v>0</v>
      </c>
      <c r="C2413" s="40">
        <f t="shared" si="550"/>
        <v>0</v>
      </c>
      <c r="D2413" s="40">
        <f t="shared" si="550"/>
        <v>0</v>
      </c>
      <c r="E2413" s="40">
        <f t="shared" si="550"/>
        <v>0</v>
      </c>
      <c r="F2413" s="40">
        <f t="shared" si="550"/>
        <v>0</v>
      </c>
      <c r="G2413" s="40">
        <f t="shared" si="550"/>
        <v>0</v>
      </c>
      <c r="H2413" s="40">
        <f t="shared" si="550"/>
        <v>0</v>
      </c>
      <c r="I2413" s="40">
        <f t="shared" si="550"/>
        <v>0</v>
      </c>
      <c r="J2413" s="40">
        <f t="shared" si="550"/>
        <v>0</v>
      </c>
      <c r="K2413" s="40">
        <f t="shared" si="550"/>
        <v>0</v>
      </c>
      <c r="L2413" s="40">
        <f t="shared" si="550"/>
        <v>0</v>
      </c>
      <c r="M2413" s="40">
        <f t="shared" si="550"/>
        <v>0</v>
      </c>
      <c r="N2413" s="40">
        <f t="shared" si="550"/>
        <v>0</v>
      </c>
      <c r="O2413" s="40">
        <f t="shared" si="550"/>
        <v>0</v>
      </c>
      <c r="P2413" s="40">
        <f t="shared" si="550"/>
        <v>0</v>
      </c>
      <c r="Q2413" s="40">
        <f t="shared" si="550"/>
        <v>0</v>
      </c>
      <c r="R2413" s="40">
        <f t="shared" si="550"/>
        <v>0</v>
      </c>
      <c r="S2413" s="40">
        <f t="shared" si="550"/>
        <v>0</v>
      </c>
      <c r="T2413" s="40">
        <f t="shared" si="550"/>
        <v>0</v>
      </c>
      <c r="U2413" s="40">
        <f t="shared" si="550"/>
        <v>0</v>
      </c>
      <c r="V2413" s="40">
        <f t="shared" si="550"/>
        <v>0</v>
      </c>
      <c r="W2413" s="40">
        <f t="shared" si="550"/>
        <v>0</v>
      </c>
      <c r="X2413" s="40">
        <f t="shared" si="550"/>
        <v>0</v>
      </c>
      <c r="Y2413" s="40">
        <f t="shared" si="550"/>
        <v>0</v>
      </c>
      <c r="Z2413" s="40">
        <f t="shared" si="550"/>
        <v>0</v>
      </c>
      <c r="AA2413" s="40">
        <f t="shared" si="550"/>
        <v>0</v>
      </c>
      <c r="AB2413" s="41" t="e">
        <f t="shared" si="548"/>
        <v>#DIV/0!</v>
      </c>
      <c r="AC2413" s="43"/>
    </row>
    <row r="2414" spans="1:2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47" t="s">
        <v>143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34</v>
      </c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>
        <f>SUM(M2417:Y2417)</f>
        <v>0</v>
      </c>
      <c r="AA2417" s="32">
        <f>D2417-Z2417</f>
        <v>0</v>
      </c>
      <c r="AB2417" s="38" t="e">
        <f t="shared" ref="AB2417:AB2423" si="551">Z2417/D2417</f>
        <v>#DIV/0!</v>
      </c>
      <c r="AC2417" s="33"/>
    </row>
    <row r="2418" spans="1:29" s="34" customFormat="1" ht="18" hidden="1" customHeight="1" x14ac:dyDescent="0.2">
      <c r="A2418" s="37" t="s">
        <v>35</v>
      </c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>
        <f>SUM(M2418:Y2418)</f>
        <v>0</v>
      </c>
      <c r="AA2418" s="32">
        <f>D2418-Z2418</f>
        <v>0</v>
      </c>
      <c r="AB2418" s="38" t="e">
        <f t="shared" si="551"/>
        <v>#DIV/0!</v>
      </c>
      <c r="AC2418" s="33"/>
    </row>
    <row r="2419" spans="1:29" s="34" customFormat="1" ht="18" hidden="1" customHeight="1" x14ac:dyDescent="0.2">
      <c r="A2419" s="37" t="s">
        <v>36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>SUM(M2419:Y2419)</f>
        <v>0</v>
      </c>
      <c r="AA2419" s="32">
        <f>D2419-Z2419</f>
        <v>0</v>
      </c>
      <c r="AB2419" s="38" t="e">
        <f t="shared" si="551"/>
        <v>#DIV/0!</v>
      </c>
      <c r="AC2419" s="33"/>
    </row>
    <row r="2420" spans="1:29" s="34" customFormat="1" ht="18" hidden="1" customHeight="1" x14ac:dyDescent="0.2">
      <c r="A2420" s="37" t="s">
        <v>37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>SUM(M2420:Y2420)</f>
        <v>0</v>
      </c>
      <c r="AA2420" s="32">
        <f>D2420-Z2420</f>
        <v>0</v>
      </c>
      <c r="AB2420" s="38" t="e">
        <f t="shared" si="551"/>
        <v>#DIV/0!</v>
      </c>
      <c r="AC2420" s="33"/>
    </row>
    <row r="2421" spans="1:29" s="34" customFormat="1" ht="18" hidden="1" customHeight="1" x14ac:dyDescent="0.25">
      <c r="A2421" s="39" t="s">
        <v>38</v>
      </c>
      <c r="B2421" s="40">
        <f t="shared" ref="B2421:AA2421" si="552">SUM(B2417:B2420)</f>
        <v>0</v>
      </c>
      <c r="C2421" s="40">
        <f t="shared" si="552"/>
        <v>0</v>
      </c>
      <c r="D2421" s="40">
        <f t="shared" si="552"/>
        <v>0</v>
      </c>
      <c r="E2421" s="40">
        <f t="shared" si="552"/>
        <v>0</v>
      </c>
      <c r="F2421" s="40">
        <f t="shared" si="552"/>
        <v>0</v>
      </c>
      <c r="G2421" s="40">
        <f t="shared" si="552"/>
        <v>0</v>
      </c>
      <c r="H2421" s="40">
        <f t="shared" si="552"/>
        <v>0</v>
      </c>
      <c r="I2421" s="40">
        <f t="shared" si="552"/>
        <v>0</v>
      </c>
      <c r="J2421" s="40">
        <f t="shared" si="552"/>
        <v>0</v>
      </c>
      <c r="K2421" s="40">
        <f t="shared" si="552"/>
        <v>0</v>
      </c>
      <c r="L2421" s="40">
        <f t="shared" si="552"/>
        <v>0</v>
      </c>
      <c r="M2421" s="40">
        <f t="shared" si="552"/>
        <v>0</v>
      </c>
      <c r="N2421" s="40">
        <f t="shared" si="552"/>
        <v>0</v>
      </c>
      <c r="O2421" s="40">
        <f t="shared" si="552"/>
        <v>0</v>
      </c>
      <c r="P2421" s="40">
        <f t="shared" si="552"/>
        <v>0</v>
      </c>
      <c r="Q2421" s="40">
        <f t="shared" si="552"/>
        <v>0</v>
      </c>
      <c r="R2421" s="40">
        <f t="shared" si="552"/>
        <v>0</v>
      </c>
      <c r="S2421" s="40">
        <f t="shared" si="552"/>
        <v>0</v>
      </c>
      <c r="T2421" s="40">
        <f t="shared" si="552"/>
        <v>0</v>
      </c>
      <c r="U2421" s="40">
        <f t="shared" si="552"/>
        <v>0</v>
      </c>
      <c r="V2421" s="40">
        <f t="shared" si="552"/>
        <v>0</v>
      </c>
      <c r="W2421" s="40">
        <f t="shared" si="552"/>
        <v>0</v>
      </c>
      <c r="X2421" s="40">
        <f t="shared" si="552"/>
        <v>0</v>
      </c>
      <c r="Y2421" s="40">
        <f t="shared" si="552"/>
        <v>0</v>
      </c>
      <c r="Z2421" s="40">
        <f t="shared" si="552"/>
        <v>0</v>
      </c>
      <c r="AA2421" s="40">
        <f t="shared" si="552"/>
        <v>0</v>
      </c>
      <c r="AB2421" s="41" t="e">
        <f t="shared" si="551"/>
        <v>#DIV/0!</v>
      </c>
      <c r="AC2421" s="33"/>
    </row>
    <row r="2422" spans="1:29" s="34" customFormat="1" ht="18" hidden="1" customHeight="1" x14ac:dyDescent="0.25">
      <c r="A2422" s="42" t="s">
        <v>39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>SUM(M2422:Y2422)</f>
        <v>0</v>
      </c>
      <c r="AA2422" s="32">
        <f>D2422-Z2422</f>
        <v>0</v>
      </c>
      <c r="AB2422" s="38" t="e">
        <f t="shared" si="551"/>
        <v>#DIV/0!</v>
      </c>
      <c r="AC2422" s="33"/>
    </row>
    <row r="2423" spans="1:29" s="34" customFormat="1" ht="18" hidden="1" customHeight="1" x14ac:dyDescent="0.25">
      <c r="A2423" s="39" t="s">
        <v>40</v>
      </c>
      <c r="B2423" s="40">
        <f t="shared" ref="B2423:AA2423" si="553">B2422+B2421</f>
        <v>0</v>
      </c>
      <c r="C2423" s="40">
        <f t="shared" si="553"/>
        <v>0</v>
      </c>
      <c r="D2423" s="40">
        <f t="shared" si="553"/>
        <v>0</v>
      </c>
      <c r="E2423" s="40">
        <f t="shared" si="553"/>
        <v>0</v>
      </c>
      <c r="F2423" s="40">
        <f t="shared" si="553"/>
        <v>0</v>
      </c>
      <c r="G2423" s="40">
        <f t="shared" si="553"/>
        <v>0</v>
      </c>
      <c r="H2423" s="40">
        <f t="shared" si="553"/>
        <v>0</v>
      </c>
      <c r="I2423" s="40">
        <f t="shared" si="553"/>
        <v>0</v>
      </c>
      <c r="J2423" s="40">
        <f t="shared" si="553"/>
        <v>0</v>
      </c>
      <c r="K2423" s="40">
        <f t="shared" si="553"/>
        <v>0</v>
      </c>
      <c r="L2423" s="40">
        <f t="shared" si="553"/>
        <v>0</v>
      </c>
      <c r="M2423" s="40">
        <f t="shared" si="553"/>
        <v>0</v>
      </c>
      <c r="N2423" s="40">
        <f t="shared" si="553"/>
        <v>0</v>
      </c>
      <c r="O2423" s="40">
        <f t="shared" si="553"/>
        <v>0</v>
      </c>
      <c r="P2423" s="40">
        <f t="shared" si="553"/>
        <v>0</v>
      </c>
      <c r="Q2423" s="40">
        <f t="shared" si="553"/>
        <v>0</v>
      </c>
      <c r="R2423" s="40">
        <f t="shared" si="553"/>
        <v>0</v>
      </c>
      <c r="S2423" s="40">
        <f t="shared" si="553"/>
        <v>0</v>
      </c>
      <c r="T2423" s="40">
        <f t="shared" si="553"/>
        <v>0</v>
      </c>
      <c r="U2423" s="40">
        <f t="shared" si="553"/>
        <v>0</v>
      </c>
      <c r="V2423" s="40">
        <f t="shared" si="553"/>
        <v>0</v>
      </c>
      <c r="W2423" s="40">
        <f t="shared" si="553"/>
        <v>0</v>
      </c>
      <c r="X2423" s="40">
        <f t="shared" si="553"/>
        <v>0</v>
      </c>
      <c r="Y2423" s="40">
        <f t="shared" si="553"/>
        <v>0</v>
      </c>
      <c r="Z2423" s="40">
        <f t="shared" si="553"/>
        <v>0</v>
      </c>
      <c r="AA2423" s="40">
        <f t="shared" si="553"/>
        <v>0</v>
      </c>
      <c r="AB2423" s="41" t="e">
        <f t="shared" si="551"/>
        <v>#DIV/0!</v>
      </c>
      <c r="AC2423" s="43"/>
    </row>
    <row r="2424" spans="1:29" s="34" customFormat="1" ht="15" hidden="1" customHeight="1" x14ac:dyDescent="0.25">
      <c r="A2424" s="35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" hidden="1" customHeight="1" x14ac:dyDescent="0.25">
      <c r="A2425" s="35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" hidden="1" customHeight="1" x14ac:dyDescent="0.25">
      <c r="A2426" s="47" t="s">
        <v>143</v>
      </c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18" hidden="1" customHeight="1" x14ac:dyDescent="0.2">
      <c r="A2427" s="37" t="s">
        <v>34</v>
      </c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>
        <f>SUM(M2427:Y2427)</f>
        <v>0</v>
      </c>
      <c r="AA2427" s="32">
        <f>D2427-Z2427</f>
        <v>0</v>
      </c>
      <c r="AB2427" s="38" t="e">
        <f t="shared" ref="AB2427:AB2433" si="554">Z2427/D2427</f>
        <v>#DIV/0!</v>
      </c>
      <c r="AC2427" s="33"/>
    </row>
    <row r="2428" spans="1:29" s="34" customFormat="1" ht="18" hidden="1" customHeight="1" x14ac:dyDescent="0.2">
      <c r="A2428" s="37" t="s">
        <v>35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>SUM(M2428:Y2428)</f>
        <v>0</v>
      </c>
      <c r="AA2428" s="32">
        <f>D2428-Z2428</f>
        <v>0</v>
      </c>
      <c r="AB2428" s="38" t="e">
        <f t="shared" si="554"/>
        <v>#DIV/0!</v>
      </c>
      <c r="AC2428" s="33"/>
    </row>
    <row r="2429" spans="1:29" s="34" customFormat="1" ht="18" hidden="1" customHeight="1" x14ac:dyDescent="0.2">
      <c r="A2429" s="37" t="s">
        <v>36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>SUM(M2429:Y2429)</f>
        <v>0</v>
      </c>
      <c r="AA2429" s="32">
        <f>D2429-Z2429</f>
        <v>0</v>
      </c>
      <c r="AB2429" s="38" t="e">
        <f t="shared" si="554"/>
        <v>#DIV/0!</v>
      </c>
      <c r="AC2429" s="33"/>
    </row>
    <row r="2430" spans="1:29" s="34" customFormat="1" ht="18" hidden="1" customHeight="1" x14ac:dyDescent="0.2">
      <c r="A2430" s="37" t="s">
        <v>37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>SUM(M2430:Y2430)</f>
        <v>0</v>
      </c>
      <c r="AA2430" s="32">
        <f>D2430-Z2430</f>
        <v>0</v>
      </c>
      <c r="AB2430" s="38" t="e">
        <f t="shared" si="554"/>
        <v>#DIV/0!</v>
      </c>
      <c r="AC2430" s="33"/>
    </row>
    <row r="2431" spans="1:29" s="34" customFormat="1" ht="18" hidden="1" customHeight="1" x14ac:dyDescent="0.25">
      <c r="A2431" s="39" t="s">
        <v>38</v>
      </c>
      <c r="B2431" s="40">
        <f t="shared" ref="B2431:AA2431" si="555">SUM(B2427:B2430)</f>
        <v>0</v>
      </c>
      <c r="C2431" s="40">
        <f t="shared" si="555"/>
        <v>0</v>
      </c>
      <c r="D2431" s="40">
        <f t="shared" si="555"/>
        <v>0</v>
      </c>
      <c r="E2431" s="40">
        <f t="shared" si="555"/>
        <v>0</v>
      </c>
      <c r="F2431" s="40">
        <f t="shared" si="555"/>
        <v>0</v>
      </c>
      <c r="G2431" s="40">
        <f t="shared" si="555"/>
        <v>0</v>
      </c>
      <c r="H2431" s="40">
        <f t="shared" si="555"/>
        <v>0</v>
      </c>
      <c r="I2431" s="40">
        <f t="shared" si="555"/>
        <v>0</v>
      </c>
      <c r="J2431" s="40">
        <f t="shared" si="555"/>
        <v>0</v>
      </c>
      <c r="K2431" s="40">
        <f t="shared" si="555"/>
        <v>0</v>
      </c>
      <c r="L2431" s="40">
        <f t="shared" si="555"/>
        <v>0</v>
      </c>
      <c r="M2431" s="40">
        <f t="shared" si="555"/>
        <v>0</v>
      </c>
      <c r="N2431" s="40">
        <f t="shared" si="555"/>
        <v>0</v>
      </c>
      <c r="O2431" s="40">
        <f t="shared" si="555"/>
        <v>0</v>
      </c>
      <c r="P2431" s="40">
        <f t="shared" si="555"/>
        <v>0</v>
      </c>
      <c r="Q2431" s="40">
        <f t="shared" si="555"/>
        <v>0</v>
      </c>
      <c r="R2431" s="40">
        <f t="shared" si="555"/>
        <v>0</v>
      </c>
      <c r="S2431" s="40">
        <f t="shared" si="555"/>
        <v>0</v>
      </c>
      <c r="T2431" s="40">
        <f t="shared" si="555"/>
        <v>0</v>
      </c>
      <c r="U2431" s="40">
        <f t="shared" si="555"/>
        <v>0</v>
      </c>
      <c r="V2431" s="40">
        <f t="shared" si="555"/>
        <v>0</v>
      </c>
      <c r="W2431" s="40">
        <f t="shared" si="555"/>
        <v>0</v>
      </c>
      <c r="X2431" s="40">
        <f t="shared" si="555"/>
        <v>0</v>
      </c>
      <c r="Y2431" s="40">
        <f t="shared" si="555"/>
        <v>0</v>
      </c>
      <c r="Z2431" s="40">
        <f t="shared" si="555"/>
        <v>0</v>
      </c>
      <c r="AA2431" s="40">
        <f t="shared" si="555"/>
        <v>0</v>
      </c>
      <c r="AB2431" s="41" t="e">
        <f t="shared" si="554"/>
        <v>#DIV/0!</v>
      </c>
      <c r="AC2431" s="33"/>
    </row>
    <row r="2432" spans="1:29" s="34" customFormat="1" ht="18" hidden="1" customHeight="1" x14ac:dyDescent="0.25">
      <c r="A2432" s="42" t="s">
        <v>39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>SUM(M2432:Y2432)</f>
        <v>0</v>
      </c>
      <c r="AA2432" s="32">
        <f>D2432-Z2432</f>
        <v>0</v>
      </c>
      <c r="AB2432" s="38" t="e">
        <f t="shared" si="554"/>
        <v>#DIV/0!</v>
      </c>
      <c r="AC2432" s="33"/>
    </row>
    <row r="2433" spans="1:29" s="34" customFormat="1" ht="18" hidden="1" customHeight="1" x14ac:dyDescent="0.25">
      <c r="A2433" s="39" t="s">
        <v>40</v>
      </c>
      <c r="B2433" s="40">
        <f t="shared" ref="B2433:AA2433" si="556">B2432+B2431</f>
        <v>0</v>
      </c>
      <c r="C2433" s="40">
        <f t="shared" si="556"/>
        <v>0</v>
      </c>
      <c r="D2433" s="40">
        <f t="shared" si="556"/>
        <v>0</v>
      </c>
      <c r="E2433" s="40">
        <f t="shared" si="556"/>
        <v>0</v>
      </c>
      <c r="F2433" s="40">
        <f t="shared" si="556"/>
        <v>0</v>
      </c>
      <c r="G2433" s="40">
        <f t="shared" si="556"/>
        <v>0</v>
      </c>
      <c r="H2433" s="40">
        <f t="shared" si="556"/>
        <v>0</v>
      </c>
      <c r="I2433" s="40">
        <f t="shared" si="556"/>
        <v>0</v>
      </c>
      <c r="J2433" s="40">
        <f t="shared" si="556"/>
        <v>0</v>
      </c>
      <c r="K2433" s="40">
        <f t="shared" si="556"/>
        <v>0</v>
      </c>
      <c r="L2433" s="40">
        <f t="shared" si="556"/>
        <v>0</v>
      </c>
      <c r="M2433" s="40">
        <f t="shared" si="556"/>
        <v>0</v>
      </c>
      <c r="N2433" s="40">
        <f t="shared" si="556"/>
        <v>0</v>
      </c>
      <c r="O2433" s="40">
        <f t="shared" si="556"/>
        <v>0</v>
      </c>
      <c r="P2433" s="40">
        <f t="shared" si="556"/>
        <v>0</v>
      </c>
      <c r="Q2433" s="40">
        <f t="shared" si="556"/>
        <v>0</v>
      </c>
      <c r="R2433" s="40">
        <f t="shared" si="556"/>
        <v>0</v>
      </c>
      <c r="S2433" s="40">
        <f t="shared" si="556"/>
        <v>0</v>
      </c>
      <c r="T2433" s="40">
        <f t="shared" si="556"/>
        <v>0</v>
      </c>
      <c r="U2433" s="40">
        <f t="shared" si="556"/>
        <v>0</v>
      </c>
      <c r="V2433" s="40">
        <f t="shared" si="556"/>
        <v>0</v>
      </c>
      <c r="W2433" s="40">
        <f t="shared" si="556"/>
        <v>0</v>
      </c>
      <c r="X2433" s="40">
        <f t="shared" si="556"/>
        <v>0</v>
      </c>
      <c r="Y2433" s="40">
        <f t="shared" si="556"/>
        <v>0</v>
      </c>
      <c r="Z2433" s="40">
        <f t="shared" si="556"/>
        <v>0</v>
      </c>
      <c r="AA2433" s="40">
        <f t="shared" si="556"/>
        <v>0</v>
      </c>
      <c r="AB2433" s="41" t="e">
        <f t="shared" si="554"/>
        <v>#DIV/0!</v>
      </c>
      <c r="AC2433" s="43"/>
    </row>
    <row r="2434" spans="1:29" s="34" customFormat="1" ht="15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" hidden="1" customHeight="1" x14ac:dyDescent="0.25">
      <c r="A2436" s="47" t="s">
        <v>143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" hidden="1" customHeight="1" x14ac:dyDescent="0.2">
      <c r="A2437" s="37" t="s">
        <v>34</v>
      </c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>
        <f>SUM(M2437:Y2437)</f>
        <v>0</v>
      </c>
      <c r="AA2437" s="32">
        <f>D2437-Z2437</f>
        <v>0</v>
      </c>
      <c r="AB2437" s="38" t="e">
        <f t="shared" ref="AB2437:AB2443" si="557">Z2437/D2437</f>
        <v>#DIV/0!</v>
      </c>
      <c r="AC2437" s="33"/>
    </row>
    <row r="2438" spans="1:29" s="34" customFormat="1" ht="18" hidden="1" customHeight="1" x14ac:dyDescent="0.2">
      <c r="A2438" s="37" t="s">
        <v>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>SUM(M2438:Y2438)</f>
        <v>0</v>
      </c>
      <c r="AA2438" s="32">
        <f>D2438-Z2438</f>
        <v>0</v>
      </c>
      <c r="AB2438" s="38" t="e">
        <f t="shared" si="557"/>
        <v>#DIV/0!</v>
      </c>
      <c r="AC2438" s="33"/>
    </row>
    <row r="2439" spans="1:29" s="34" customFormat="1" ht="18" hidden="1" customHeight="1" x14ac:dyDescent="0.2">
      <c r="A2439" s="37" t="s">
        <v>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>SUM(M2439:Y2439)</f>
        <v>0</v>
      </c>
      <c r="AA2439" s="32">
        <f>D2439-Z2439</f>
        <v>0</v>
      </c>
      <c r="AB2439" s="38" t="e">
        <f t="shared" si="557"/>
        <v>#DIV/0!</v>
      </c>
      <c r="AC2439" s="33"/>
    </row>
    <row r="2440" spans="1:29" s="34" customFormat="1" ht="18" hidden="1" customHeight="1" x14ac:dyDescent="0.2">
      <c r="A2440" s="37" t="s">
        <v>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>SUM(M2440:Y2440)</f>
        <v>0</v>
      </c>
      <c r="AA2440" s="32">
        <f>D2440-Z2440</f>
        <v>0</v>
      </c>
      <c r="AB2440" s="38" t="e">
        <f t="shared" si="557"/>
        <v>#DIV/0!</v>
      </c>
      <c r="AC2440" s="33"/>
    </row>
    <row r="2441" spans="1:29" s="34" customFormat="1" ht="18" hidden="1" customHeight="1" x14ac:dyDescent="0.25">
      <c r="A2441" s="39" t="s">
        <v>38</v>
      </c>
      <c r="B2441" s="40">
        <f t="shared" ref="B2441:AA2441" si="558">SUM(B2437:B2440)</f>
        <v>0</v>
      </c>
      <c r="C2441" s="40">
        <f t="shared" si="558"/>
        <v>0</v>
      </c>
      <c r="D2441" s="40">
        <f t="shared" si="558"/>
        <v>0</v>
      </c>
      <c r="E2441" s="40">
        <f t="shared" si="558"/>
        <v>0</v>
      </c>
      <c r="F2441" s="40">
        <f t="shared" si="558"/>
        <v>0</v>
      </c>
      <c r="G2441" s="40">
        <f t="shared" si="558"/>
        <v>0</v>
      </c>
      <c r="H2441" s="40">
        <f t="shared" si="558"/>
        <v>0</v>
      </c>
      <c r="I2441" s="40">
        <f t="shared" si="558"/>
        <v>0</v>
      </c>
      <c r="J2441" s="40">
        <f t="shared" si="558"/>
        <v>0</v>
      </c>
      <c r="K2441" s="40">
        <f t="shared" si="558"/>
        <v>0</v>
      </c>
      <c r="L2441" s="40">
        <f t="shared" si="558"/>
        <v>0</v>
      </c>
      <c r="M2441" s="40">
        <f t="shared" si="558"/>
        <v>0</v>
      </c>
      <c r="N2441" s="40">
        <f t="shared" si="558"/>
        <v>0</v>
      </c>
      <c r="O2441" s="40">
        <f t="shared" si="558"/>
        <v>0</v>
      </c>
      <c r="P2441" s="40">
        <f t="shared" si="558"/>
        <v>0</v>
      </c>
      <c r="Q2441" s="40">
        <f t="shared" si="558"/>
        <v>0</v>
      </c>
      <c r="R2441" s="40">
        <f t="shared" si="558"/>
        <v>0</v>
      </c>
      <c r="S2441" s="40">
        <f t="shared" si="558"/>
        <v>0</v>
      </c>
      <c r="T2441" s="40">
        <f t="shared" si="558"/>
        <v>0</v>
      </c>
      <c r="U2441" s="40">
        <f t="shared" si="558"/>
        <v>0</v>
      </c>
      <c r="V2441" s="40">
        <f t="shared" si="558"/>
        <v>0</v>
      </c>
      <c r="W2441" s="40">
        <f t="shared" si="558"/>
        <v>0</v>
      </c>
      <c r="X2441" s="40">
        <f t="shared" si="558"/>
        <v>0</v>
      </c>
      <c r="Y2441" s="40">
        <f t="shared" si="558"/>
        <v>0</v>
      </c>
      <c r="Z2441" s="40">
        <f t="shared" si="558"/>
        <v>0</v>
      </c>
      <c r="AA2441" s="40">
        <f t="shared" si="558"/>
        <v>0</v>
      </c>
      <c r="AB2441" s="41" t="e">
        <f t="shared" si="557"/>
        <v>#DIV/0!</v>
      </c>
      <c r="AC2441" s="33"/>
    </row>
    <row r="2442" spans="1:29" s="34" customFormat="1" ht="18" hidden="1" customHeight="1" x14ac:dyDescent="0.25">
      <c r="A2442" s="42" t="s">
        <v>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>SUM(M2442:Y2442)</f>
        <v>0</v>
      </c>
      <c r="AA2442" s="32">
        <f>D2442-Z2442</f>
        <v>0</v>
      </c>
      <c r="AB2442" s="38" t="e">
        <f t="shared" si="557"/>
        <v>#DIV/0!</v>
      </c>
      <c r="AC2442" s="33"/>
    </row>
    <row r="2443" spans="1:29" s="34" customFormat="1" ht="18" hidden="1" customHeight="1" x14ac:dyDescent="0.25">
      <c r="A2443" s="39" t="s">
        <v>40</v>
      </c>
      <c r="B2443" s="40">
        <f t="shared" ref="B2443:AA2443" si="559">B2442+B2441</f>
        <v>0</v>
      </c>
      <c r="C2443" s="40">
        <f t="shared" si="559"/>
        <v>0</v>
      </c>
      <c r="D2443" s="40">
        <f t="shared" si="559"/>
        <v>0</v>
      </c>
      <c r="E2443" s="40">
        <f t="shared" si="559"/>
        <v>0</v>
      </c>
      <c r="F2443" s="40">
        <f t="shared" si="559"/>
        <v>0</v>
      </c>
      <c r="G2443" s="40">
        <f t="shared" si="559"/>
        <v>0</v>
      </c>
      <c r="H2443" s="40">
        <f t="shared" si="559"/>
        <v>0</v>
      </c>
      <c r="I2443" s="40">
        <f t="shared" si="559"/>
        <v>0</v>
      </c>
      <c r="J2443" s="40">
        <f t="shared" si="559"/>
        <v>0</v>
      </c>
      <c r="K2443" s="40">
        <f t="shared" si="559"/>
        <v>0</v>
      </c>
      <c r="L2443" s="40">
        <f t="shared" si="559"/>
        <v>0</v>
      </c>
      <c r="M2443" s="40">
        <f t="shared" si="559"/>
        <v>0</v>
      </c>
      <c r="N2443" s="40">
        <f t="shared" si="559"/>
        <v>0</v>
      </c>
      <c r="O2443" s="40">
        <f t="shared" si="559"/>
        <v>0</v>
      </c>
      <c r="P2443" s="40">
        <f t="shared" si="559"/>
        <v>0</v>
      </c>
      <c r="Q2443" s="40">
        <f t="shared" si="559"/>
        <v>0</v>
      </c>
      <c r="R2443" s="40">
        <f t="shared" si="559"/>
        <v>0</v>
      </c>
      <c r="S2443" s="40">
        <f t="shared" si="559"/>
        <v>0</v>
      </c>
      <c r="T2443" s="40">
        <f t="shared" si="559"/>
        <v>0</v>
      </c>
      <c r="U2443" s="40">
        <f t="shared" si="559"/>
        <v>0</v>
      </c>
      <c r="V2443" s="40">
        <f t="shared" si="559"/>
        <v>0</v>
      </c>
      <c r="W2443" s="40">
        <f t="shared" si="559"/>
        <v>0</v>
      </c>
      <c r="X2443" s="40">
        <f t="shared" si="559"/>
        <v>0</v>
      </c>
      <c r="Y2443" s="40">
        <f t="shared" si="559"/>
        <v>0</v>
      </c>
      <c r="Z2443" s="40">
        <f t="shared" si="559"/>
        <v>0</v>
      </c>
      <c r="AA2443" s="40">
        <f t="shared" si="559"/>
        <v>0</v>
      </c>
      <c r="AB2443" s="41" t="e">
        <f t="shared" si="557"/>
        <v>#DIV/0!</v>
      </c>
      <c r="AC2443" s="43"/>
    </row>
    <row r="2444" spans="1:29" s="34" customFormat="1" ht="15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" hidden="1" customHeight="1" x14ac:dyDescent="0.25">
      <c r="A2446" s="47" t="s">
        <v>143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8" hidden="1" customHeight="1" x14ac:dyDescent="0.2">
      <c r="A2447" s="37" t="s">
        <v>34</v>
      </c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>
        <f>SUM(M2447:Y2447)</f>
        <v>0</v>
      </c>
      <c r="AA2447" s="32">
        <f>D2447-Z2447</f>
        <v>0</v>
      </c>
      <c r="AB2447" s="38" t="e">
        <f t="shared" ref="AB2447:AB2453" si="560">Z2447/D2447</f>
        <v>#DIV/0!</v>
      </c>
      <c r="AC2447" s="33"/>
    </row>
    <row r="2448" spans="1:29" s="34" customFormat="1" ht="18" hidden="1" customHeight="1" x14ac:dyDescent="0.2">
      <c r="A2448" s="37" t="s">
        <v>35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>SUM(M2448:Y2448)</f>
        <v>0</v>
      </c>
      <c r="AA2448" s="32">
        <f>D2448-Z2448</f>
        <v>0</v>
      </c>
      <c r="AB2448" s="38" t="e">
        <f t="shared" si="560"/>
        <v>#DIV/0!</v>
      </c>
      <c r="AC2448" s="33"/>
    </row>
    <row r="2449" spans="1:29" s="34" customFormat="1" ht="18" hidden="1" customHeight="1" x14ac:dyDescent="0.2">
      <c r="A2449" s="37" t="s">
        <v>36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>SUM(M2449:Y2449)</f>
        <v>0</v>
      </c>
      <c r="AA2449" s="32">
        <f>D2449-Z2449</f>
        <v>0</v>
      </c>
      <c r="AB2449" s="38" t="e">
        <f t="shared" si="560"/>
        <v>#DIV/0!</v>
      </c>
      <c r="AC2449" s="33"/>
    </row>
    <row r="2450" spans="1:29" s="34" customFormat="1" ht="18" hidden="1" customHeight="1" x14ac:dyDescent="0.2">
      <c r="A2450" s="37" t="s">
        <v>37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>SUM(M2450:Y2450)</f>
        <v>0</v>
      </c>
      <c r="AA2450" s="32">
        <f>D2450-Z2450</f>
        <v>0</v>
      </c>
      <c r="AB2450" s="38" t="e">
        <f t="shared" si="560"/>
        <v>#DIV/0!</v>
      </c>
      <c r="AC2450" s="33"/>
    </row>
    <row r="2451" spans="1:29" s="34" customFormat="1" ht="18" hidden="1" customHeight="1" x14ac:dyDescent="0.25">
      <c r="A2451" s="39" t="s">
        <v>38</v>
      </c>
      <c r="B2451" s="40">
        <f t="shared" ref="B2451:AA2451" si="561">SUM(B2447:B2450)</f>
        <v>0</v>
      </c>
      <c r="C2451" s="40">
        <f t="shared" si="561"/>
        <v>0</v>
      </c>
      <c r="D2451" s="40">
        <f t="shared" si="561"/>
        <v>0</v>
      </c>
      <c r="E2451" s="40">
        <f t="shared" si="561"/>
        <v>0</v>
      </c>
      <c r="F2451" s="40">
        <f t="shared" si="561"/>
        <v>0</v>
      </c>
      <c r="G2451" s="40">
        <f t="shared" si="561"/>
        <v>0</v>
      </c>
      <c r="H2451" s="40">
        <f t="shared" si="561"/>
        <v>0</v>
      </c>
      <c r="I2451" s="40">
        <f t="shared" si="561"/>
        <v>0</v>
      </c>
      <c r="J2451" s="40">
        <f t="shared" si="561"/>
        <v>0</v>
      </c>
      <c r="K2451" s="40">
        <f t="shared" si="561"/>
        <v>0</v>
      </c>
      <c r="L2451" s="40">
        <f t="shared" si="561"/>
        <v>0</v>
      </c>
      <c r="M2451" s="40">
        <f t="shared" si="561"/>
        <v>0</v>
      </c>
      <c r="N2451" s="40">
        <f t="shared" si="561"/>
        <v>0</v>
      </c>
      <c r="O2451" s="40">
        <f t="shared" si="561"/>
        <v>0</v>
      </c>
      <c r="P2451" s="40">
        <f t="shared" si="561"/>
        <v>0</v>
      </c>
      <c r="Q2451" s="40">
        <f t="shared" si="561"/>
        <v>0</v>
      </c>
      <c r="R2451" s="40">
        <f t="shared" si="561"/>
        <v>0</v>
      </c>
      <c r="S2451" s="40">
        <f t="shared" si="561"/>
        <v>0</v>
      </c>
      <c r="T2451" s="40">
        <f t="shared" si="561"/>
        <v>0</v>
      </c>
      <c r="U2451" s="40">
        <f t="shared" si="561"/>
        <v>0</v>
      </c>
      <c r="V2451" s="40">
        <f t="shared" si="561"/>
        <v>0</v>
      </c>
      <c r="W2451" s="40">
        <f t="shared" si="561"/>
        <v>0</v>
      </c>
      <c r="X2451" s="40">
        <f t="shared" si="561"/>
        <v>0</v>
      </c>
      <c r="Y2451" s="40">
        <f t="shared" si="561"/>
        <v>0</v>
      </c>
      <c r="Z2451" s="40">
        <f t="shared" si="561"/>
        <v>0</v>
      </c>
      <c r="AA2451" s="40">
        <f t="shared" si="561"/>
        <v>0</v>
      </c>
      <c r="AB2451" s="41" t="e">
        <f t="shared" si="560"/>
        <v>#DIV/0!</v>
      </c>
      <c r="AC2451" s="33"/>
    </row>
    <row r="2452" spans="1:29" s="34" customFormat="1" ht="18" hidden="1" customHeight="1" x14ac:dyDescent="0.25">
      <c r="A2452" s="42" t="s">
        <v>39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>SUM(M2452:Y2452)</f>
        <v>0</v>
      </c>
      <c r="AA2452" s="32">
        <f>D2452-Z2452</f>
        <v>0</v>
      </c>
      <c r="AB2452" s="38" t="e">
        <f t="shared" si="560"/>
        <v>#DIV/0!</v>
      </c>
      <c r="AC2452" s="33"/>
    </row>
    <row r="2453" spans="1:29" s="34" customFormat="1" ht="18" hidden="1" customHeight="1" x14ac:dyDescent="0.25">
      <c r="A2453" s="39" t="s">
        <v>40</v>
      </c>
      <c r="B2453" s="40">
        <f t="shared" ref="B2453:AA2453" si="562">B2452+B2451</f>
        <v>0</v>
      </c>
      <c r="C2453" s="40">
        <f t="shared" si="562"/>
        <v>0</v>
      </c>
      <c r="D2453" s="40">
        <f t="shared" si="562"/>
        <v>0</v>
      </c>
      <c r="E2453" s="40">
        <f t="shared" si="562"/>
        <v>0</v>
      </c>
      <c r="F2453" s="40">
        <f t="shared" si="562"/>
        <v>0</v>
      </c>
      <c r="G2453" s="40">
        <f t="shared" si="562"/>
        <v>0</v>
      </c>
      <c r="H2453" s="40">
        <f t="shared" si="562"/>
        <v>0</v>
      </c>
      <c r="I2453" s="40">
        <f t="shared" si="562"/>
        <v>0</v>
      </c>
      <c r="J2453" s="40">
        <f t="shared" si="562"/>
        <v>0</v>
      </c>
      <c r="K2453" s="40">
        <f t="shared" si="562"/>
        <v>0</v>
      </c>
      <c r="L2453" s="40">
        <f t="shared" si="562"/>
        <v>0</v>
      </c>
      <c r="M2453" s="40">
        <f t="shared" si="562"/>
        <v>0</v>
      </c>
      <c r="N2453" s="40">
        <f t="shared" si="562"/>
        <v>0</v>
      </c>
      <c r="O2453" s="40">
        <f t="shared" si="562"/>
        <v>0</v>
      </c>
      <c r="P2453" s="40">
        <f t="shared" si="562"/>
        <v>0</v>
      </c>
      <c r="Q2453" s="40">
        <f t="shared" si="562"/>
        <v>0</v>
      </c>
      <c r="R2453" s="40">
        <f t="shared" si="562"/>
        <v>0</v>
      </c>
      <c r="S2453" s="40">
        <f t="shared" si="562"/>
        <v>0</v>
      </c>
      <c r="T2453" s="40">
        <f t="shared" si="562"/>
        <v>0</v>
      </c>
      <c r="U2453" s="40">
        <f t="shared" si="562"/>
        <v>0</v>
      </c>
      <c r="V2453" s="40">
        <f t="shared" si="562"/>
        <v>0</v>
      </c>
      <c r="W2453" s="40">
        <f t="shared" si="562"/>
        <v>0</v>
      </c>
      <c r="X2453" s="40">
        <f t="shared" si="562"/>
        <v>0</v>
      </c>
      <c r="Y2453" s="40">
        <f t="shared" si="562"/>
        <v>0</v>
      </c>
      <c r="Z2453" s="40">
        <f t="shared" si="562"/>
        <v>0</v>
      </c>
      <c r="AA2453" s="40">
        <f t="shared" si="562"/>
        <v>0</v>
      </c>
      <c r="AB2453" s="41" t="e">
        <f t="shared" si="560"/>
        <v>#DIV/0!</v>
      </c>
      <c r="AC2453" s="43"/>
    </row>
    <row r="2454" spans="1:29" s="34" customFormat="1" ht="15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" hidden="1" customHeight="1" x14ac:dyDescent="0.25">
      <c r="A2456" s="47" t="s">
        <v>143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8" hidden="1" customHeight="1" x14ac:dyDescent="0.2">
      <c r="A2457" s="37" t="s">
        <v>34</v>
      </c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>
        <f>SUM(M2457:Y2457)</f>
        <v>0</v>
      </c>
      <c r="AA2457" s="32">
        <f>D2457-Z2457</f>
        <v>0</v>
      </c>
      <c r="AB2457" s="38" t="e">
        <f t="shared" ref="AB2457:AB2463" si="563">Z2457/D2457</f>
        <v>#DIV/0!</v>
      </c>
      <c r="AC2457" s="33"/>
    </row>
    <row r="2458" spans="1:29" s="34" customFormat="1" ht="18" hidden="1" customHeight="1" x14ac:dyDescent="0.2">
      <c r="A2458" s="37" t="s">
        <v>35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>SUM(M2458:Y2458)</f>
        <v>0</v>
      </c>
      <c r="AA2458" s="32">
        <f>D2458-Z2458</f>
        <v>0</v>
      </c>
      <c r="AB2458" s="38" t="e">
        <f t="shared" si="563"/>
        <v>#DIV/0!</v>
      </c>
      <c r="AC2458" s="33"/>
    </row>
    <row r="2459" spans="1:29" s="34" customFormat="1" ht="18" hidden="1" customHeight="1" x14ac:dyDescent="0.2">
      <c r="A2459" s="37" t="s">
        <v>36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>SUM(M2459:Y2459)</f>
        <v>0</v>
      </c>
      <c r="AA2459" s="32">
        <f>D2459-Z2459</f>
        <v>0</v>
      </c>
      <c r="AB2459" s="38" t="e">
        <f t="shared" si="563"/>
        <v>#DIV/0!</v>
      </c>
      <c r="AC2459" s="33"/>
    </row>
    <row r="2460" spans="1:29" s="34" customFormat="1" ht="18" hidden="1" customHeight="1" x14ac:dyDescent="0.2">
      <c r="A2460" s="37" t="s">
        <v>37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>SUM(M2460:Y2460)</f>
        <v>0</v>
      </c>
      <c r="AA2460" s="32">
        <f>D2460-Z2460</f>
        <v>0</v>
      </c>
      <c r="AB2460" s="38" t="e">
        <f t="shared" si="563"/>
        <v>#DIV/0!</v>
      </c>
      <c r="AC2460" s="33"/>
    </row>
    <row r="2461" spans="1:29" s="34" customFormat="1" ht="18" hidden="1" customHeight="1" x14ac:dyDescent="0.25">
      <c r="A2461" s="39" t="s">
        <v>38</v>
      </c>
      <c r="B2461" s="40">
        <f t="shared" ref="B2461:AA2461" si="564">SUM(B2457:B2460)</f>
        <v>0</v>
      </c>
      <c r="C2461" s="40">
        <f t="shared" si="564"/>
        <v>0</v>
      </c>
      <c r="D2461" s="40">
        <f t="shared" si="564"/>
        <v>0</v>
      </c>
      <c r="E2461" s="40">
        <f t="shared" si="564"/>
        <v>0</v>
      </c>
      <c r="F2461" s="40">
        <f t="shared" si="564"/>
        <v>0</v>
      </c>
      <c r="G2461" s="40">
        <f t="shared" si="564"/>
        <v>0</v>
      </c>
      <c r="H2461" s="40">
        <f t="shared" si="564"/>
        <v>0</v>
      </c>
      <c r="I2461" s="40">
        <f t="shared" si="564"/>
        <v>0</v>
      </c>
      <c r="J2461" s="40">
        <f t="shared" si="564"/>
        <v>0</v>
      </c>
      <c r="K2461" s="40">
        <f t="shared" si="564"/>
        <v>0</v>
      </c>
      <c r="L2461" s="40">
        <f t="shared" si="564"/>
        <v>0</v>
      </c>
      <c r="M2461" s="40">
        <f t="shared" si="564"/>
        <v>0</v>
      </c>
      <c r="N2461" s="40">
        <f t="shared" si="564"/>
        <v>0</v>
      </c>
      <c r="O2461" s="40">
        <f t="shared" si="564"/>
        <v>0</v>
      </c>
      <c r="P2461" s="40">
        <f t="shared" si="564"/>
        <v>0</v>
      </c>
      <c r="Q2461" s="40">
        <f t="shared" si="564"/>
        <v>0</v>
      </c>
      <c r="R2461" s="40">
        <f t="shared" si="564"/>
        <v>0</v>
      </c>
      <c r="S2461" s="40">
        <f t="shared" si="564"/>
        <v>0</v>
      </c>
      <c r="T2461" s="40">
        <f t="shared" si="564"/>
        <v>0</v>
      </c>
      <c r="U2461" s="40">
        <f t="shared" si="564"/>
        <v>0</v>
      </c>
      <c r="V2461" s="40">
        <f t="shared" si="564"/>
        <v>0</v>
      </c>
      <c r="W2461" s="40">
        <f t="shared" si="564"/>
        <v>0</v>
      </c>
      <c r="X2461" s="40">
        <f t="shared" si="564"/>
        <v>0</v>
      </c>
      <c r="Y2461" s="40">
        <f t="shared" si="564"/>
        <v>0</v>
      </c>
      <c r="Z2461" s="40">
        <f t="shared" si="564"/>
        <v>0</v>
      </c>
      <c r="AA2461" s="40">
        <f t="shared" si="564"/>
        <v>0</v>
      </c>
      <c r="AB2461" s="41" t="e">
        <f t="shared" si="563"/>
        <v>#DIV/0!</v>
      </c>
      <c r="AC2461" s="33"/>
    </row>
    <row r="2462" spans="1:29" s="34" customFormat="1" ht="18" hidden="1" customHeight="1" x14ac:dyDescent="0.25">
      <c r="A2462" s="42" t="s">
        <v>39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>SUM(M2462:Y2462)</f>
        <v>0</v>
      </c>
      <c r="AA2462" s="32">
        <f>D2462-Z2462</f>
        <v>0</v>
      </c>
      <c r="AB2462" s="38" t="e">
        <f t="shared" si="563"/>
        <v>#DIV/0!</v>
      </c>
      <c r="AC2462" s="33"/>
    </row>
    <row r="2463" spans="1:29" s="34" customFormat="1" ht="18" hidden="1" customHeight="1" x14ac:dyDescent="0.25">
      <c r="A2463" s="39" t="s">
        <v>40</v>
      </c>
      <c r="B2463" s="40">
        <f t="shared" ref="B2463:AA2463" si="565">B2462+B2461</f>
        <v>0</v>
      </c>
      <c r="C2463" s="40">
        <f t="shared" si="565"/>
        <v>0</v>
      </c>
      <c r="D2463" s="40">
        <f t="shared" si="565"/>
        <v>0</v>
      </c>
      <c r="E2463" s="40">
        <f t="shared" si="565"/>
        <v>0</v>
      </c>
      <c r="F2463" s="40">
        <f t="shared" si="565"/>
        <v>0</v>
      </c>
      <c r="G2463" s="40">
        <f t="shared" si="565"/>
        <v>0</v>
      </c>
      <c r="H2463" s="40">
        <f t="shared" si="565"/>
        <v>0</v>
      </c>
      <c r="I2463" s="40">
        <f t="shared" si="565"/>
        <v>0</v>
      </c>
      <c r="J2463" s="40">
        <f t="shared" si="565"/>
        <v>0</v>
      </c>
      <c r="K2463" s="40">
        <f t="shared" si="565"/>
        <v>0</v>
      </c>
      <c r="L2463" s="40">
        <f t="shared" si="565"/>
        <v>0</v>
      </c>
      <c r="M2463" s="40">
        <f t="shared" si="565"/>
        <v>0</v>
      </c>
      <c r="N2463" s="40">
        <f t="shared" si="565"/>
        <v>0</v>
      </c>
      <c r="O2463" s="40">
        <f t="shared" si="565"/>
        <v>0</v>
      </c>
      <c r="P2463" s="40">
        <f t="shared" si="565"/>
        <v>0</v>
      </c>
      <c r="Q2463" s="40">
        <f t="shared" si="565"/>
        <v>0</v>
      </c>
      <c r="R2463" s="40">
        <f t="shared" si="565"/>
        <v>0</v>
      </c>
      <c r="S2463" s="40">
        <f t="shared" si="565"/>
        <v>0</v>
      </c>
      <c r="T2463" s="40">
        <f t="shared" si="565"/>
        <v>0</v>
      </c>
      <c r="U2463" s="40">
        <f t="shared" si="565"/>
        <v>0</v>
      </c>
      <c r="V2463" s="40">
        <f t="shared" si="565"/>
        <v>0</v>
      </c>
      <c r="W2463" s="40">
        <f t="shared" si="565"/>
        <v>0</v>
      </c>
      <c r="X2463" s="40">
        <f t="shared" si="565"/>
        <v>0</v>
      </c>
      <c r="Y2463" s="40">
        <f t="shared" si="565"/>
        <v>0</v>
      </c>
      <c r="Z2463" s="40">
        <f t="shared" si="565"/>
        <v>0</v>
      </c>
      <c r="AA2463" s="40">
        <f t="shared" si="565"/>
        <v>0</v>
      </c>
      <c r="AB2463" s="41" t="e">
        <f t="shared" si="563"/>
        <v>#DIV/0!</v>
      </c>
      <c r="AC2463" s="43"/>
    </row>
    <row r="2464" spans="1:29" s="34" customFormat="1" ht="15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" hidden="1" customHeight="1" x14ac:dyDescent="0.25">
      <c r="A2466" s="47" t="s">
        <v>143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8" hidden="1" customHeight="1" x14ac:dyDescent="0.2">
      <c r="A2467" s="37" t="s">
        <v>34</v>
      </c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>
        <f>SUM(M2467:Y2467)</f>
        <v>0</v>
      </c>
      <c r="AA2467" s="32">
        <f>D2467-Z2467</f>
        <v>0</v>
      </c>
      <c r="AB2467" s="38" t="e">
        <f t="shared" ref="AB2467:AB2473" si="566">Z2467/D2467</f>
        <v>#DIV/0!</v>
      </c>
      <c r="AC2467" s="33"/>
    </row>
    <row r="2468" spans="1:29" s="34" customFormat="1" ht="18" hidden="1" customHeight="1" x14ac:dyDescent="0.2">
      <c r="A2468" s="37" t="s">
        <v>35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>SUM(M2468:Y2468)</f>
        <v>0</v>
      </c>
      <c r="AA2468" s="32">
        <f>D2468-Z2468</f>
        <v>0</v>
      </c>
      <c r="AB2468" s="38" t="e">
        <f t="shared" si="566"/>
        <v>#DIV/0!</v>
      </c>
      <c r="AC2468" s="33"/>
    </row>
    <row r="2469" spans="1:29" s="34" customFormat="1" ht="18" hidden="1" customHeight="1" x14ac:dyDescent="0.2">
      <c r="A2469" s="37" t="s">
        <v>36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>SUM(M2469:Y2469)</f>
        <v>0</v>
      </c>
      <c r="AA2469" s="32">
        <f>D2469-Z2469</f>
        <v>0</v>
      </c>
      <c r="AB2469" s="38" t="e">
        <f t="shared" si="566"/>
        <v>#DIV/0!</v>
      </c>
      <c r="AC2469" s="33"/>
    </row>
    <row r="2470" spans="1:29" s="34" customFormat="1" ht="18" hidden="1" customHeight="1" x14ac:dyDescent="0.2">
      <c r="A2470" s="37" t="s">
        <v>37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>SUM(M2470:Y2470)</f>
        <v>0</v>
      </c>
      <c r="AA2470" s="32">
        <f>D2470-Z2470</f>
        <v>0</v>
      </c>
      <c r="AB2470" s="38" t="e">
        <f t="shared" si="566"/>
        <v>#DIV/0!</v>
      </c>
      <c r="AC2470" s="33"/>
    </row>
    <row r="2471" spans="1:29" s="34" customFormat="1" ht="18" hidden="1" customHeight="1" x14ac:dyDescent="0.25">
      <c r="A2471" s="39" t="s">
        <v>38</v>
      </c>
      <c r="B2471" s="40">
        <f t="shared" ref="B2471:AA2471" si="567">SUM(B2467:B2470)</f>
        <v>0</v>
      </c>
      <c r="C2471" s="40">
        <f t="shared" si="567"/>
        <v>0</v>
      </c>
      <c r="D2471" s="40">
        <f t="shared" si="567"/>
        <v>0</v>
      </c>
      <c r="E2471" s="40">
        <f t="shared" si="567"/>
        <v>0</v>
      </c>
      <c r="F2471" s="40">
        <f t="shared" si="567"/>
        <v>0</v>
      </c>
      <c r="G2471" s="40">
        <f t="shared" si="567"/>
        <v>0</v>
      </c>
      <c r="H2471" s="40">
        <f t="shared" si="567"/>
        <v>0</v>
      </c>
      <c r="I2471" s="40">
        <f t="shared" si="567"/>
        <v>0</v>
      </c>
      <c r="J2471" s="40">
        <f t="shared" si="567"/>
        <v>0</v>
      </c>
      <c r="K2471" s="40">
        <f t="shared" si="567"/>
        <v>0</v>
      </c>
      <c r="L2471" s="40">
        <f t="shared" si="567"/>
        <v>0</v>
      </c>
      <c r="M2471" s="40">
        <f t="shared" si="567"/>
        <v>0</v>
      </c>
      <c r="N2471" s="40">
        <f t="shared" si="567"/>
        <v>0</v>
      </c>
      <c r="O2471" s="40">
        <f t="shared" si="567"/>
        <v>0</v>
      </c>
      <c r="P2471" s="40">
        <f t="shared" si="567"/>
        <v>0</v>
      </c>
      <c r="Q2471" s="40">
        <f t="shared" si="567"/>
        <v>0</v>
      </c>
      <c r="R2471" s="40">
        <f t="shared" si="567"/>
        <v>0</v>
      </c>
      <c r="S2471" s="40">
        <f t="shared" si="567"/>
        <v>0</v>
      </c>
      <c r="T2471" s="40">
        <f t="shared" si="567"/>
        <v>0</v>
      </c>
      <c r="U2471" s="40">
        <f t="shared" si="567"/>
        <v>0</v>
      </c>
      <c r="V2471" s="40">
        <f t="shared" si="567"/>
        <v>0</v>
      </c>
      <c r="W2471" s="40">
        <f t="shared" si="567"/>
        <v>0</v>
      </c>
      <c r="X2471" s="40">
        <f t="shared" si="567"/>
        <v>0</v>
      </c>
      <c r="Y2471" s="40">
        <f t="shared" si="567"/>
        <v>0</v>
      </c>
      <c r="Z2471" s="40">
        <f t="shared" si="567"/>
        <v>0</v>
      </c>
      <c r="AA2471" s="40">
        <f t="shared" si="567"/>
        <v>0</v>
      </c>
      <c r="AB2471" s="41" t="e">
        <f t="shared" si="566"/>
        <v>#DIV/0!</v>
      </c>
      <c r="AC2471" s="33"/>
    </row>
    <row r="2472" spans="1:29" s="34" customFormat="1" ht="18" hidden="1" customHeight="1" x14ac:dyDescent="0.25">
      <c r="A2472" s="42" t="s">
        <v>39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>SUM(M2472:Y2472)</f>
        <v>0</v>
      </c>
      <c r="AA2472" s="32">
        <f>D2472-Z2472</f>
        <v>0</v>
      </c>
      <c r="AB2472" s="38" t="e">
        <f t="shared" si="566"/>
        <v>#DIV/0!</v>
      </c>
      <c r="AC2472" s="33"/>
    </row>
    <row r="2473" spans="1:29" s="34" customFormat="1" ht="18" hidden="1" customHeight="1" x14ac:dyDescent="0.25">
      <c r="A2473" s="39" t="s">
        <v>40</v>
      </c>
      <c r="B2473" s="40">
        <f t="shared" ref="B2473:AA2473" si="568">B2472+B2471</f>
        <v>0</v>
      </c>
      <c r="C2473" s="40">
        <f t="shared" si="568"/>
        <v>0</v>
      </c>
      <c r="D2473" s="40">
        <f t="shared" si="568"/>
        <v>0</v>
      </c>
      <c r="E2473" s="40">
        <f t="shared" si="568"/>
        <v>0</v>
      </c>
      <c r="F2473" s="40">
        <f t="shared" si="568"/>
        <v>0</v>
      </c>
      <c r="G2473" s="40">
        <f t="shared" si="568"/>
        <v>0</v>
      </c>
      <c r="H2473" s="40">
        <f t="shared" si="568"/>
        <v>0</v>
      </c>
      <c r="I2473" s="40">
        <f t="shared" si="568"/>
        <v>0</v>
      </c>
      <c r="J2473" s="40">
        <f t="shared" si="568"/>
        <v>0</v>
      </c>
      <c r="K2473" s="40">
        <f t="shared" si="568"/>
        <v>0</v>
      </c>
      <c r="L2473" s="40">
        <f t="shared" si="568"/>
        <v>0</v>
      </c>
      <c r="M2473" s="40">
        <f t="shared" si="568"/>
        <v>0</v>
      </c>
      <c r="N2473" s="40">
        <f t="shared" si="568"/>
        <v>0</v>
      </c>
      <c r="O2473" s="40">
        <f t="shared" si="568"/>
        <v>0</v>
      </c>
      <c r="P2473" s="40">
        <f t="shared" si="568"/>
        <v>0</v>
      </c>
      <c r="Q2473" s="40">
        <f t="shared" si="568"/>
        <v>0</v>
      </c>
      <c r="R2473" s="40">
        <f t="shared" si="568"/>
        <v>0</v>
      </c>
      <c r="S2473" s="40">
        <f t="shared" si="568"/>
        <v>0</v>
      </c>
      <c r="T2473" s="40">
        <f t="shared" si="568"/>
        <v>0</v>
      </c>
      <c r="U2473" s="40">
        <f t="shared" si="568"/>
        <v>0</v>
      </c>
      <c r="V2473" s="40">
        <f t="shared" si="568"/>
        <v>0</v>
      </c>
      <c r="W2473" s="40">
        <f t="shared" si="568"/>
        <v>0</v>
      </c>
      <c r="X2473" s="40">
        <f t="shared" si="568"/>
        <v>0</v>
      </c>
      <c r="Y2473" s="40">
        <f t="shared" si="568"/>
        <v>0</v>
      </c>
      <c r="Z2473" s="40">
        <f t="shared" si="568"/>
        <v>0</v>
      </c>
      <c r="AA2473" s="40">
        <f t="shared" si="568"/>
        <v>0</v>
      </c>
      <c r="AB2473" s="41" t="e">
        <f t="shared" si="566"/>
        <v>#DIV/0!</v>
      </c>
      <c r="AC2473" s="43"/>
    </row>
    <row r="2474" spans="1:29" s="34" customFormat="1" ht="15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" hidden="1" customHeight="1" x14ac:dyDescent="0.25">
      <c r="A2476" s="47" t="s">
        <v>143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8" hidden="1" customHeight="1" x14ac:dyDescent="0.2">
      <c r="A2477" s="37" t="s">
        <v>34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 t="e">
        <f t="shared" ref="AB2477:AB2483" si="569">Z2477/D2477</f>
        <v>#DIV/0!</v>
      </c>
      <c r="AC2477" s="33"/>
    </row>
    <row r="2478" spans="1:29" s="34" customFormat="1" ht="18" hidden="1" customHeight="1" x14ac:dyDescent="0.2">
      <c r="A2478" s="37" t="s">
        <v>35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>
        <f>SUM(M2478:Y2478)</f>
        <v>0</v>
      </c>
      <c r="AA2478" s="32">
        <f>D2478-Z2478</f>
        <v>0</v>
      </c>
      <c r="AB2478" s="38" t="e">
        <f t="shared" si="569"/>
        <v>#DIV/0!</v>
      </c>
      <c r="AC2478" s="33"/>
    </row>
    <row r="2479" spans="1:29" s="34" customFormat="1" ht="18" hidden="1" customHeight="1" x14ac:dyDescent="0.2">
      <c r="A2479" s="37" t="s">
        <v>36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>SUM(M2479:Y2479)</f>
        <v>0</v>
      </c>
      <c r="AA2479" s="32">
        <f>D2479-Z2479</f>
        <v>0</v>
      </c>
      <c r="AB2479" s="38" t="e">
        <f t="shared" si="569"/>
        <v>#DIV/0!</v>
      </c>
      <c r="AC2479" s="33"/>
    </row>
    <row r="2480" spans="1:29" s="34" customFormat="1" ht="18" hidden="1" customHeight="1" x14ac:dyDescent="0.2">
      <c r="A2480" s="37" t="s">
        <v>37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>SUM(M2480:Y2480)</f>
        <v>0</v>
      </c>
      <c r="AA2480" s="32">
        <f>D2480-Z2480</f>
        <v>0</v>
      </c>
      <c r="AB2480" s="38" t="e">
        <f t="shared" si="569"/>
        <v>#DIV/0!</v>
      </c>
      <c r="AC2480" s="33"/>
    </row>
    <row r="2481" spans="1:29" s="34" customFormat="1" ht="18" hidden="1" customHeight="1" x14ac:dyDescent="0.25">
      <c r="A2481" s="39" t="s">
        <v>38</v>
      </c>
      <c r="B2481" s="40">
        <f t="shared" ref="B2481:AA2481" si="570">SUM(B2477:B2480)</f>
        <v>0</v>
      </c>
      <c r="C2481" s="40">
        <f t="shared" si="570"/>
        <v>0</v>
      </c>
      <c r="D2481" s="40">
        <f t="shared" si="570"/>
        <v>0</v>
      </c>
      <c r="E2481" s="40">
        <f t="shared" si="570"/>
        <v>0</v>
      </c>
      <c r="F2481" s="40">
        <f t="shared" si="570"/>
        <v>0</v>
      </c>
      <c r="G2481" s="40">
        <f t="shared" si="570"/>
        <v>0</v>
      </c>
      <c r="H2481" s="40">
        <f t="shared" si="570"/>
        <v>0</v>
      </c>
      <c r="I2481" s="40">
        <f t="shared" si="570"/>
        <v>0</v>
      </c>
      <c r="J2481" s="40">
        <f t="shared" si="570"/>
        <v>0</v>
      </c>
      <c r="K2481" s="40">
        <f t="shared" si="570"/>
        <v>0</v>
      </c>
      <c r="L2481" s="40">
        <f t="shared" si="570"/>
        <v>0</v>
      </c>
      <c r="M2481" s="40">
        <f t="shared" si="570"/>
        <v>0</v>
      </c>
      <c r="N2481" s="40">
        <f t="shared" si="570"/>
        <v>0</v>
      </c>
      <c r="O2481" s="40">
        <f t="shared" si="570"/>
        <v>0</v>
      </c>
      <c r="P2481" s="40">
        <f t="shared" si="570"/>
        <v>0</v>
      </c>
      <c r="Q2481" s="40">
        <f t="shared" si="570"/>
        <v>0</v>
      </c>
      <c r="R2481" s="40">
        <f t="shared" si="570"/>
        <v>0</v>
      </c>
      <c r="S2481" s="40">
        <f t="shared" si="570"/>
        <v>0</v>
      </c>
      <c r="T2481" s="40">
        <f t="shared" si="570"/>
        <v>0</v>
      </c>
      <c r="U2481" s="40">
        <f t="shared" si="570"/>
        <v>0</v>
      </c>
      <c r="V2481" s="40">
        <f t="shared" si="570"/>
        <v>0</v>
      </c>
      <c r="W2481" s="40">
        <f t="shared" si="570"/>
        <v>0</v>
      </c>
      <c r="X2481" s="40">
        <f t="shared" si="570"/>
        <v>0</v>
      </c>
      <c r="Y2481" s="40">
        <f t="shared" si="570"/>
        <v>0</v>
      </c>
      <c r="Z2481" s="40">
        <f t="shared" si="570"/>
        <v>0</v>
      </c>
      <c r="AA2481" s="40">
        <f t="shared" si="570"/>
        <v>0</v>
      </c>
      <c r="AB2481" s="41" t="e">
        <f t="shared" si="569"/>
        <v>#DIV/0!</v>
      </c>
      <c r="AC2481" s="33"/>
    </row>
    <row r="2482" spans="1:29" s="34" customFormat="1" ht="18" hidden="1" customHeight="1" x14ac:dyDescent="0.25">
      <c r="A2482" s="42" t="s">
        <v>39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>SUM(M2482:Y2482)</f>
        <v>0</v>
      </c>
      <c r="AA2482" s="32">
        <f>D2482-Z2482</f>
        <v>0</v>
      </c>
      <c r="AB2482" s="38" t="e">
        <f t="shared" si="569"/>
        <v>#DIV/0!</v>
      </c>
      <c r="AC2482" s="33"/>
    </row>
    <row r="2483" spans="1:29" s="34" customFormat="1" ht="18" hidden="1" customHeight="1" x14ac:dyDescent="0.25">
      <c r="A2483" s="39" t="s">
        <v>40</v>
      </c>
      <c r="B2483" s="40">
        <f t="shared" ref="B2483:AA2483" si="571">B2482+B2481</f>
        <v>0</v>
      </c>
      <c r="C2483" s="40">
        <f t="shared" si="571"/>
        <v>0</v>
      </c>
      <c r="D2483" s="40">
        <f t="shared" si="571"/>
        <v>0</v>
      </c>
      <c r="E2483" s="40">
        <f t="shared" si="571"/>
        <v>0</v>
      </c>
      <c r="F2483" s="40">
        <f t="shared" si="571"/>
        <v>0</v>
      </c>
      <c r="G2483" s="40">
        <f t="shared" si="571"/>
        <v>0</v>
      </c>
      <c r="H2483" s="40">
        <f t="shared" si="571"/>
        <v>0</v>
      </c>
      <c r="I2483" s="40">
        <f t="shared" si="571"/>
        <v>0</v>
      </c>
      <c r="J2483" s="40">
        <f t="shared" si="571"/>
        <v>0</v>
      </c>
      <c r="K2483" s="40">
        <f t="shared" si="571"/>
        <v>0</v>
      </c>
      <c r="L2483" s="40">
        <f t="shared" si="571"/>
        <v>0</v>
      </c>
      <c r="M2483" s="40">
        <f t="shared" si="571"/>
        <v>0</v>
      </c>
      <c r="N2483" s="40">
        <f t="shared" si="571"/>
        <v>0</v>
      </c>
      <c r="O2483" s="40">
        <f t="shared" si="571"/>
        <v>0</v>
      </c>
      <c r="P2483" s="40">
        <f t="shared" si="571"/>
        <v>0</v>
      </c>
      <c r="Q2483" s="40">
        <f t="shared" si="571"/>
        <v>0</v>
      </c>
      <c r="R2483" s="40">
        <f t="shared" si="571"/>
        <v>0</v>
      </c>
      <c r="S2483" s="40">
        <f t="shared" si="571"/>
        <v>0</v>
      </c>
      <c r="T2483" s="40">
        <f t="shared" si="571"/>
        <v>0</v>
      </c>
      <c r="U2483" s="40">
        <f t="shared" si="571"/>
        <v>0</v>
      </c>
      <c r="V2483" s="40">
        <f t="shared" si="571"/>
        <v>0</v>
      </c>
      <c r="W2483" s="40">
        <f t="shared" si="571"/>
        <v>0</v>
      </c>
      <c r="X2483" s="40">
        <f t="shared" si="571"/>
        <v>0</v>
      </c>
      <c r="Y2483" s="40">
        <f t="shared" si="571"/>
        <v>0</v>
      </c>
      <c r="Z2483" s="40">
        <f t="shared" si="571"/>
        <v>0</v>
      </c>
      <c r="AA2483" s="40">
        <f t="shared" si="571"/>
        <v>0</v>
      </c>
      <c r="AB2483" s="41" t="e">
        <f t="shared" si="569"/>
        <v>#DIV/0!</v>
      </c>
      <c r="AC2483" s="43"/>
    </row>
    <row r="2484" spans="1:29" s="34" customFormat="1" ht="15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19.899999999999999" customHeight="1" x14ac:dyDescent="0.25">
      <c r="A2486" s="47" t="s">
        <v>144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21" customHeight="1" x14ac:dyDescent="0.2">
      <c r="A2487" s="37" t="s">
        <v>34</v>
      </c>
      <c r="B2487" s="32">
        <f t="shared" ref="B2487:Y2490" si="572">B2497+B2507+B2517+B2527+B2537+B2547+B2557+B2567+B2577+B2587+B2597+B2607+B2617+B2627+B2637</f>
        <v>0</v>
      </c>
      <c r="C2487" s="32">
        <f t="shared" si="572"/>
        <v>0</v>
      </c>
      <c r="D2487" s="32">
        <f t="shared" si="572"/>
        <v>0</v>
      </c>
      <c r="E2487" s="32">
        <f t="shared" si="572"/>
        <v>0</v>
      </c>
      <c r="F2487" s="32">
        <f t="shared" si="572"/>
        <v>0</v>
      </c>
      <c r="G2487" s="32">
        <f t="shared" si="572"/>
        <v>0</v>
      </c>
      <c r="H2487" s="32">
        <f t="shared" si="572"/>
        <v>0</v>
      </c>
      <c r="I2487" s="32">
        <f t="shared" si="572"/>
        <v>0</v>
      </c>
      <c r="J2487" s="32">
        <f t="shared" si="572"/>
        <v>0</v>
      </c>
      <c r="K2487" s="32">
        <f t="shared" si="572"/>
        <v>0</v>
      </c>
      <c r="L2487" s="32">
        <f t="shared" si="572"/>
        <v>0</v>
      </c>
      <c r="M2487" s="32">
        <f t="shared" si="572"/>
        <v>0</v>
      </c>
      <c r="N2487" s="32">
        <f t="shared" si="572"/>
        <v>0</v>
      </c>
      <c r="O2487" s="32">
        <f t="shared" si="572"/>
        <v>0</v>
      </c>
      <c r="P2487" s="32">
        <f t="shared" si="572"/>
        <v>0</v>
      </c>
      <c r="Q2487" s="32">
        <f t="shared" si="572"/>
        <v>0</v>
      </c>
      <c r="R2487" s="32">
        <f t="shared" si="572"/>
        <v>0</v>
      </c>
      <c r="S2487" s="32">
        <f t="shared" si="572"/>
        <v>0</v>
      </c>
      <c r="T2487" s="32">
        <f t="shared" si="572"/>
        <v>0</v>
      </c>
      <c r="U2487" s="32">
        <f t="shared" si="572"/>
        <v>0</v>
      </c>
      <c r="V2487" s="32">
        <f t="shared" si="572"/>
        <v>0</v>
      </c>
      <c r="W2487" s="32">
        <f t="shared" si="572"/>
        <v>0</v>
      </c>
      <c r="X2487" s="32">
        <f t="shared" si="572"/>
        <v>0</v>
      </c>
      <c r="Y2487" s="32">
        <f t="shared" si="572"/>
        <v>0</v>
      </c>
      <c r="Z2487" s="32">
        <f>SUM(M2487:Y2487)</f>
        <v>0</v>
      </c>
      <c r="AA2487" s="32">
        <f>D2487-Z2487</f>
        <v>0</v>
      </c>
      <c r="AB2487" s="38"/>
      <c r="AC2487" s="33"/>
    </row>
    <row r="2488" spans="1:29" s="34" customFormat="1" ht="22.15" customHeight="1" x14ac:dyDescent="0.2">
      <c r="A2488" s="37" t="s">
        <v>35</v>
      </c>
      <c r="B2488" s="32">
        <f t="shared" si="572"/>
        <v>165298632507</v>
      </c>
      <c r="C2488" s="32">
        <f t="shared" si="572"/>
        <v>0</v>
      </c>
      <c r="D2488" s="32">
        <f t="shared" si="572"/>
        <v>165298632507</v>
      </c>
      <c r="E2488" s="32">
        <f t="shared" si="572"/>
        <v>0</v>
      </c>
      <c r="F2488" s="32">
        <f t="shared" si="572"/>
        <v>99060144941.719986</v>
      </c>
      <c r="G2488" s="32">
        <f t="shared" si="572"/>
        <v>0</v>
      </c>
      <c r="H2488" s="32">
        <f t="shared" si="572"/>
        <v>0</v>
      </c>
      <c r="I2488" s="32">
        <f t="shared" si="572"/>
        <v>0</v>
      </c>
      <c r="J2488" s="32">
        <f t="shared" si="572"/>
        <v>80301181545.089996</v>
      </c>
      <c r="K2488" s="32">
        <f t="shared" si="572"/>
        <v>0</v>
      </c>
      <c r="L2488" s="32">
        <f t="shared" si="572"/>
        <v>0</v>
      </c>
      <c r="M2488" s="32">
        <f t="shared" si="572"/>
        <v>80301181545.089996</v>
      </c>
      <c r="N2488" s="32">
        <f t="shared" si="572"/>
        <v>0</v>
      </c>
      <c r="O2488" s="32">
        <f t="shared" si="572"/>
        <v>0</v>
      </c>
      <c r="P2488" s="32">
        <f t="shared" si="572"/>
        <v>0</v>
      </c>
      <c r="Q2488" s="32">
        <f t="shared" si="572"/>
        <v>18757559800</v>
      </c>
      <c r="R2488" s="32">
        <f t="shared" si="572"/>
        <v>1403596.63</v>
      </c>
      <c r="S2488" s="32">
        <f t="shared" si="572"/>
        <v>0</v>
      </c>
      <c r="T2488" s="32">
        <f t="shared" si="572"/>
        <v>0</v>
      </c>
      <c r="U2488" s="32">
        <f t="shared" si="572"/>
        <v>0</v>
      </c>
      <c r="V2488" s="32">
        <f t="shared" si="572"/>
        <v>0</v>
      </c>
      <c r="W2488" s="32">
        <f t="shared" si="572"/>
        <v>0</v>
      </c>
      <c r="X2488" s="32">
        <f t="shared" si="572"/>
        <v>0</v>
      </c>
      <c r="Y2488" s="32">
        <f t="shared" si="572"/>
        <v>0</v>
      </c>
      <c r="Z2488" s="32">
        <f>SUM(M2488:Y2488)</f>
        <v>99060144941.720001</v>
      </c>
      <c r="AA2488" s="32">
        <f>D2488-Z2488</f>
        <v>66238487565.279999</v>
      </c>
      <c r="AB2488" s="38">
        <f>Z2488/D2488</f>
        <v>0.59927988174690461</v>
      </c>
      <c r="AC2488" s="33"/>
    </row>
    <row r="2489" spans="1:29" s="34" customFormat="1" ht="22.9" customHeight="1" x14ac:dyDescent="0.2">
      <c r="A2489" s="37" t="s">
        <v>36</v>
      </c>
      <c r="B2489" s="32">
        <f t="shared" si="572"/>
        <v>0</v>
      </c>
      <c r="C2489" s="32">
        <f t="shared" si="572"/>
        <v>0</v>
      </c>
      <c r="D2489" s="32">
        <f t="shared" si="572"/>
        <v>0</v>
      </c>
      <c r="E2489" s="32">
        <f t="shared" si="572"/>
        <v>0</v>
      </c>
      <c r="F2489" s="32">
        <f t="shared" si="572"/>
        <v>0</v>
      </c>
      <c r="G2489" s="32">
        <f t="shared" si="572"/>
        <v>0</v>
      </c>
      <c r="H2489" s="32">
        <f t="shared" si="572"/>
        <v>0</v>
      </c>
      <c r="I2489" s="32">
        <f t="shared" si="572"/>
        <v>0</v>
      </c>
      <c r="J2489" s="32">
        <f t="shared" si="572"/>
        <v>0</v>
      </c>
      <c r="K2489" s="32">
        <f t="shared" si="572"/>
        <v>0</v>
      </c>
      <c r="L2489" s="32">
        <f t="shared" si="572"/>
        <v>0</v>
      </c>
      <c r="M2489" s="32">
        <f t="shared" si="572"/>
        <v>0</v>
      </c>
      <c r="N2489" s="32">
        <f t="shared" si="572"/>
        <v>0</v>
      </c>
      <c r="O2489" s="32">
        <f t="shared" si="572"/>
        <v>0</v>
      </c>
      <c r="P2489" s="32">
        <f t="shared" si="572"/>
        <v>0</v>
      </c>
      <c r="Q2489" s="32">
        <f t="shared" si="572"/>
        <v>0</v>
      </c>
      <c r="R2489" s="32">
        <f t="shared" si="572"/>
        <v>0</v>
      </c>
      <c r="S2489" s="32">
        <f t="shared" si="572"/>
        <v>0</v>
      </c>
      <c r="T2489" s="32">
        <f t="shared" si="572"/>
        <v>0</v>
      </c>
      <c r="U2489" s="32">
        <f t="shared" si="572"/>
        <v>0</v>
      </c>
      <c r="V2489" s="32">
        <f t="shared" si="572"/>
        <v>0</v>
      </c>
      <c r="W2489" s="32">
        <f t="shared" si="572"/>
        <v>0</v>
      </c>
      <c r="X2489" s="32">
        <f t="shared" si="572"/>
        <v>0</v>
      </c>
      <c r="Y2489" s="32">
        <f t="shared" si="572"/>
        <v>0</v>
      </c>
      <c r="Z2489" s="32">
        <f>SUM(M2489:Y2489)</f>
        <v>0</v>
      </c>
      <c r="AA2489" s="32">
        <f>D2489-Z2489</f>
        <v>0</v>
      </c>
      <c r="AB2489" s="38"/>
      <c r="AC2489" s="33"/>
    </row>
    <row r="2490" spans="1:29" s="34" customFormat="1" ht="24.6" customHeight="1" x14ac:dyDescent="0.2">
      <c r="A2490" s="37" t="s">
        <v>37</v>
      </c>
      <c r="B2490" s="32">
        <f t="shared" si="572"/>
        <v>0</v>
      </c>
      <c r="C2490" s="32">
        <f t="shared" si="572"/>
        <v>0</v>
      </c>
      <c r="D2490" s="32">
        <f t="shared" si="572"/>
        <v>0</v>
      </c>
      <c r="E2490" s="32">
        <f t="shared" si="572"/>
        <v>0</v>
      </c>
      <c r="F2490" s="32">
        <f t="shared" si="572"/>
        <v>0</v>
      </c>
      <c r="G2490" s="32">
        <f t="shared" si="572"/>
        <v>0</v>
      </c>
      <c r="H2490" s="32">
        <f t="shared" si="572"/>
        <v>0</v>
      </c>
      <c r="I2490" s="32">
        <f t="shared" si="572"/>
        <v>0</v>
      </c>
      <c r="J2490" s="32">
        <f t="shared" si="572"/>
        <v>0</v>
      </c>
      <c r="K2490" s="32">
        <f t="shared" si="572"/>
        <v>0</v>
      </c>
      <c r="L2490" s="32">
        <f t="shared" si="572"/>
        <v>0</v>
      </c>
      <c r="M2490" s="32">
        <f t="shared" si="572"/>
        <v>0</v>
      </c>
      <c r="N2490" s="32">
        <f t="shared" si="572"/>
        <v>0</v>
      </c>
      <c r="O2490" s="32">
        <f t="shared" si="572"/>
        <v>0</v>
      </c>
      <c r="P2490" s="32">
        <f t="shared" si="572"/>
        <v>0</v>
      </c>
      <c r="Q2490" s="32">
        <f t="shared" si="572"/>
        <v>0</v>
      </c>
      <c r="R2490" s="32">
        <f t="shared" si="572"/>
        <v>0</v>
      </c>
      <c r="S2490" s="32">
        <f t="shared" si="572"/>
        <v>0</v>
      </c>
      <c r="T2490" s="32">
        <f t="shared" si="572"/>
        <v>0</v>
      </c>
      <c r="U2490" s="32">
        <f t="shared" si="572"/>
        <v>0</v>
      </c>
      <c r="V2490" s="32">
        <f t="shared" si="572"/>
        <v>0</v>
      </c>
      <c r="W2490" s="32">
        <f t="shared" si="572"/>
        <v>0</v>
      </c>
      <c r="X2490" s="32">
        <f t="shared" si="572"/>
        <v>0</v>
      </c>
      <c r="Y2490" s="32">
        <f t="shared" si="572"/>
        <v>0</v>
      </c>
      <c r="Z2490" s="32">
        <f>SUM(M2490:Y2490)</f>
        <v>0</v>
      </c>
      <c r="AA2490" s="32">
        <f>D2490-Z2490</f>
        <v>0</v>
      </c>
      <c r="AB2490" s="38"/>
      <c r="AC2490" s="33"/>
    </row>
    <row r="2491" spans="1:29" s="34" customFormat="1" ht="18" hidden="1" customHeight="1" x14ac:dyDescent="0.25">
      <c r="A2491" s="39" t="s">
        <v>38</v>
      </c>
      <c r="B2491" s="40">
        <f t="shared" ref="B2491:AA2491" si="573">SUM(B2487:B2490)</f>
        <v>165298632507</v>
      </c>
      <c r="C2491" s="40">
        <f t="shared" si="573"/>
        <v>0</v>
      </c>
      <c r="D2491" s="40">
        <f t="shared" si="573"/>
        <v>165298632507</v>
      </c>
      <c r="E2491" s="40">
        <f t="shared" si="573"/>
        <v>0</v>
      </c>
      <c r="F2491" s="40">
        <f t="shared" si="573"/>
        <v>99060144941.719986</v>
      </c>
      <c r="G2491" s="40">
        <f t="shared" si="573"/>
        <v>0</v>
      </c>
      <c r="H2491" s="40">
        <f t="shared" si="573"/>
        <v>0</v>
      </c>
      <c r="I2491" s="40">
        <f t="shared" si="573"/>
        <v>0</v>
      </c>
      <c r="J2491" s="40">
        <f t="shared" si="573"/>
        <v>80301181545.089996</v>
      </c>
      <c r="K2491" s="40">
        <f t="shared" si="573"/>
        <v>0</v>
      </c>
      <c r="L2491" s="40">
        <f t="shared" si="573"/>
        <v>0</v>
      </c>
      <c r="M2491" s="40">
        <f t="shared" si="573"/>
        <v>80301181545.089996</v>
      </c>
      <c r="N2491" s="40">
        <f t="shared" si="573"/>
        <v>0</v>
      </c>
      <c r="O2491" s="40">
        <f t="shared" si="573"/>
        <v>0</v>
      </c>
      <c r="P2491" s="40">
        <f t="shared" si="573"/>
        <v>0</v>
      </c>
      <c r="Q2491" s="40">
        <f t="shared" si="573"/>
        <v>18757559800</v>
      </c>
      <c r="R2491" s="40">
        <f t="shared" si="573"/>
        <v>1403596.63</v>
      </c>
      <c r="S2491" s="40">
        <f t="shared" si="573"/>
        <v>0</v>
      </c>
      <c r="T2491" s="40">
        <f t="shared" si="573"/>
        <v>0</v>
      </c>
      <c r="U2491" s="40">
        <f t="shared" si="573"/>
        <v>0</v>
      </c>
      <c r="V2491" s="40">
        <f t="shared" si="573"/>
        <v>0</v>
      </c>
      <c r="W2491" s="40">
        <f t="shared" si="573"/>
        <v>0</v>
      </c>
      <c r="X2491" s="40">
        <f t="shared" si="573"/>
        <v>0</v>
      </c>
      <c r="Y2491" s="40">
        <f t="shared" si="573"/>
        <v>0</v>
      </c>
      <c r="Z2491" s="40">
        <f t="shared" si="573"/>
        <v>99060144941.720001</v>
      </c>
      <c r="AA2491" s="40">
        <f t="shared" si="573"/>
        <v>66238487565.279999</v>
      </c>
      <c r="AB2491" s="41">
        <f>Z2491/D2491</f>
        <v>0.59927988174690461</v>
      </c>
      <c r="AC2491" s="33"/>
    </row>
    <row r="2492" spans="1:29" s="34" customFormat="1" ht="18" hidden="1" customHeight="1" x14ac:dyDescent="0.25">
      <c r="A2492" s="42" t="s">
        <v>39</v>
      </c>
      <c r="B2492" s="32">
        <f t="shared" ref="B2492:Y2492" si="574">B2502+B2512+B2522+B2532+B2542+B2552+B2562+B2572+B2582+B2592+B2602+B2612+B2622+B2632+B2642</f>
        <v>0</v>
      </c>
      <c r="C2492" s="32">
        <f t="shared" si="574"/>
        <v>0</v>
      </c>
      <c r="D2492" s="32">
        <f t="shared" si="574"/>
        <v>0</v>
      </c>
      <c r="E2492" s="32">
        <f t="shared" si="574"/>
        <v>0</v>
      </c>
      <c r="F2492" s="32">
        <f t="shared" si="574"/>
        <v>0</v>
      </c>
      <c r="G2492" s="32">
        <f t="shared" si="574"/>
        <v>0</v>
      </c>
      <c r="H2492" s="32">
        <f t="shared" si="574"/>
        <v>0</v>
      </c>
      <c r="I2492" s="32">
        <f t="shared" si="574"/>
        <v>0</v>
      </c>
      <c r="J2492" s="32">
        <f t="shared" si="574"/>
        <v>0</v>
      </c>
      <c r="K2492" s="32">
        <f t="shared" si="574"/>
        <v>0</v>
      </c>
      <c r="L2492" s="32">
        <f t="shared" si="574"/>
        <v>0</v>
      </c>
      <c r="M2492" s="32">
        <f t="shared" si="574"/>
        <v>0</v>
      </c>
      <c r="N2492" s="32">
        <f t="shared" si="574"/>
        <v>0</v>
      </c>
      <c r="O2492" s="32">
        <f t="shared" si="574"/>
        <v>0</v>
      </c>
      <c r="P2492" s="32">
        <f t="shared" si="574"/>
        <v>0</v>
      </c>
      <c r="Q2492" s="32">
        <f t="shared" si="574"/>
        <v>0</v>
      </c>
      <c r="R2492" s="32">
        <f t="shared" si="574"/>
        <v>0</v>
      </c>
      <c r="S2492" s="32">
        <f t="shared" si="574"/>
        <v>0</v>
      </c>
      <c r="T2492" s="32">
        <f t="shared" si="574"/>
        <v>0</v>
      </c>
      <c r="U2492" s="32">
        <f t="shared" si="574"/>
        <v>0</v>
      </c>
      <c r="V2492" s="32">
        <f t="shared" si="574"/>
        <v>0</v>
      </c>
      <c r="W2492" s="32">
        <f t="shared" si="574"/>
        <v>0</v>
      </c>
      <c r="X2492" s="32">
        <f t="shared" si="574"/>
        <v>0</v>
      </c>
      <c r="Y2492" s="32">
        <f t="shared" si="574"/>
        <v>0</v>
      </c>
      <c r="Z2492" s="32">
        <f>SUM(M2492:Y2492)</f>
        <v>0</v>
      </c>
      <c r="AA2492" s="32">
        <f>D2492-Z2492</f>
        <v>0</v>
      </c>
      <c r="AB2492" s="38"/>
      <c r="AC2492" s="33"/>
    </row>
    <row r="2493" spans="1:29" s="34" customFormat="1" ht="23.45" customHeight="1" x14ac:dyDescent="0.25">
      <c r="A2493" s="39" t="s">
        <v>40</v>
      </c>
      <c r="B2493" s="40">
        <f t="shared" ref="B2493:AA2493" si="575">B2492+B2491</f>
        <v>165298632507</v>
      </c>
      <c r="C2493" s="40">
        <f t="shared" si="575"/>
        <v>0</v>
      </c>
      <c r="D2493" s="40">
        <f t="shared" si="575"/>
        <v>165298632507</v>
      </c>
      <c r="E2493" s="40">
        <f t="shared" si="575"/>
        <v>0</v>
      </c>
      <c r="F2493" s="40">
        <f t="shared" si="575"/>
        <v>99060144941.719986</v>
      </c>
      <c r="G2493" s="40">
        <f t="shared" si="575"/>
        <v>0</v>
      </c>
      <c r="H2493" s="40">
        <f t="shared" si="575"/>
        <v>0</v>
      </c>
      <c r="I2493" s="40">
        <f t="shared" si="575"/>
        <v>0</v>
      </c>
      <c r="J2493" s="40">
        <f t="shared" si="575"/>
        <v>80301181545.089996</v>
      </c>
      <c r="K2493" s="40">
        <f t="shared" si="575"/>
        <v>0</v>
      </c>
      <c r="L2493" s="40">
        <f t="shared" si="575"/>
        <v>0</v>
      </c>
      <c r="M2493" s="40">
        <f t="shared" si="575"/>
        <v>80301181545.089996</v>
      </c>
      <c r="N2493" s="40">
        <f t="shared" si="575"/>
        <v>0</v>
      </c>
      <c r="O2493" s="40">
        <f t="shared" si="575"/>
        <v>0</v>
      </c>
      <c r="P2493" s="40">
        <f t="shared" si="575"/>
        <v>0</v>
      </c>
      <c r="Q2493" s="40">
        <f t="shared" si="575"/>
        <v>18757559800</v>
      </c>
      <c r="R2493" s="40">
        <f t="shared" si="575"/>
        <v>1403596.63</v>
      </c>
      <c r="S2493" s="40">
        <f t="shared" si="575"/>
        <v>0</v>
      </c>
      <c r="T2493" s="40">
        <f t="shared" si="575"/>
        <v>0</v>
      </c>
      <c r="U2493" s="40">
        <f t="shared" si="575"/>
        <v>0</v>
      </c>
      <c r="V2493" s="40">
        <f t="shared" si="575"/>
        <v>0</v>
      </c>
      <c r="W2493" s="40">
        <f t="shared" si="575"/>
        <v>0</v>
      </c>
      <c r="X2493" s="40">
        <f t="shared" si="575"/>
        <v>0</v>
      </c>
      <c r="Y2493" s="40">
        <f t="shared" si="575"/>
        <v>0</v>
      </c>
      <c r="Z2493" s="40">
        <f t="shared" si="575"/>
        <v>99060144941.720001</v>
      </c>
      <c r="AA2493" s="40">
        <f t="shared" si="575"/>
        <v>66238487565.279999</v>
      </c>
      <c r="AB2493" s="41">
        <f>Z2493/D2493</f>
        <v>0.59927988174690461</v>
      </c>
      <c r="AC2493" s="43"/>
    </row>
    <row r="2494" spans="1:29" s="34" customFormat="1" ht="23.65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24.6" customHeight="1" x14ac:dyDescent="0.25">
      <c r="A2495" s="47" t="s">
        <v>145</v>
      </c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24.6" customHeight="1" x14ac:dyDescent="0.25">
      <c r="A2496" s="78" t="s">
        <v>146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21" customHeight="1" x14ac:dyDescent="0.2">
      <c r="A2497" s="37" t="s">
        <v>34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/>
      <c r="AC2497" s="33"/>
    </row>
    <row r="2498" spans="1:29" s="34" customFormat="1" ht="21" customHeight="1" x14ac:dyDescent="0.2">
      <c r="A2498" s="37" t="s">
        <v>35</v>
      </c>
      <c r="B2498" s="32">
        <f>[1]consoCURRENT!E50228</f>
        <v>100000000000</v>
      </c>
      <c r="C2498" s="32">
        <f>[1]consoCURRENT!F50228</f>
        <v>0</v>
      </c>
      <c r="D2498" s="32">
        <f>[1]consoCURRENT!G50228</f>
        <v>100000000000</v>
      </c>
      <c r="E2498" s="32">
        <f>[1]consoCURRENT!H50228</f>
        <v>0</v>
      </c>
      <c r="F2498" s="32">
        <f>[1]consoCURRENT!I50228</f>
        <v>99060144941.719986</v>
      </c>
      <c r="G2498" s="32">
        <f>[1]consoCURRENT!J50228</f>
        <v>0</v>
      </c>
      <c r="H2498" s="32">
        <f>[1]consoCURRENT!K50228</f>
        <v>0</v>
      </c>
      <c r="I2498" s="32">
        <f>[1]consoCURRENT!L50228</f>
        <v>0</v>
      </c>
      <c r="J2498" s="32">
        <f>[1]consoCURRENT!M50228</f>
        <v>80301181545.089996</v>
      </c>
      <c r="K2498" s="32">
        <f>[1]consoCURRENT!N50228</f>
        <v>0</v>
      </c>
      <c r="L2498" s="32">
        <f>[1]consoCURRENT!O50228</f>
        <v>0</v>
      </c>
      <c r="M2498" s="32">
        <f>[1]consoCURRENT!P50228</f>
        <v>80301181545.089996</v>
      </c>
      <c r="N2498" s="32">
        <f>[1]consoCURRENT!Q50228</f>
        <v>0</v>
      </c>
      <c r="O2498" s="32">
        <f>[1]consoCURRENT!R50228</f>
        <v>0</v>
      </c>
      <c r="P2498" s="32">
        <f>[1]consoCURRENT!S50228</f>
        <v>0</v>
      </c>
      <c r="Q2498" s="32">
        <f>[1]consoCURRENT!T50228</f>
        <v>18757559800</v>
      </c>
      <c r="R2498" s="32">
        <f>[1]consoCURRENT!U50228</f>
        <v>1403596.63</v>
      </c>
      <c r="S2498" s="32">
        <f>[1]consoCURRENT!V50228</f>
        <v>0</v>
      </c>
      <c r="T2498" s="32">
        <f>[1]consoCURRENT!W50228</f>
        <v>0</v>
      </c>
      <c r="U2498" s="32">
        <f>[1]consoCURRENT!X50228</f>
        <v>0</v>
      </c>
      <c r="V2498" s="32">
        <f>[1]consoCURRENT!Y50228</f>
        <v>0</v>
      </c>
      <c r="W2498" s="32">
        <f>[1]consoCURRENT!Z50228</f>
        <v>0</v>
      </c>
      <c r="X2498" s="32">
        <f>[1]consoCURRENT!AA50228</f>
        <v>0</v>
      </c>
      <c r="Y2498" s="32">
        <f>[1]consoCURRENT!AB50228</f>
        <v>0</v>
      </c>
      <c r="Z2498" s="32">
        <f>SUM(M2498:Y2498)</f>
        <v>99060144941.720001</v>
      </c>
      <c r="AA2498" s="32">
        <f>D2498-Z2498</f>
        <v>939855058.27999878</v>
      </c>
      <c r="AB2498" s="38">
        <f>Z2498/D2498</f>
        <v>0.99060144941719996</v>
      </c>
      <c r="AC2498" s="33"/>
    </row>
    <row r="2499" spans="1:29" s="34" customFormat="1" ht="21" customHeight="1" x14ac:dyDescent="0.2">
      <c r="A2499" s="37" t="s">
        <v>36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>SUM(M2499:Y2499)</f>
        <v>0</v>
      </c>
      <c r="AA2499" s="32">
        <f>D2499-Z2499</f>
        <v>0</v>
      </c>
      <c r="AB2499" s="38"/>
      <c r="AC2499" s="33"/>
    </row>
    <row r="2500" spans="1:29" s="34" customFormat="1" ht="21" customHeight="1" x14ac:dyDescent="0.2">
      <c r="A2500" s="37" t="s">
        <v>37</v>
      </c>
      <c r="B2500" s="32">
        <f>[1]consoCURRENT!E50263</f>
        <v>0</v>
      </c>
      <c r="C2500" s="32">
        <f>[1]consoCURRENT!F50263</f>
        <v>0</v>
      </c>
      <c r="D2500" s="32">
        <f>[1]consoCURRENT!G50263</f>
        <v>0</v>
      </c>
      <c r="E2500" s="32">
        <f>[1]consoCURRENT!H50263</f>
        <v>0</v>
      </c>
      <c r="F2500" s="32">
        <f>[1]consoCURRENT!I50263</f>
        <v>0</v>
      </c>
      <c r="G2500" s="32">
        <f>[1]consoCURRENT!J50263</f>
        <v>0</v>
      </c>
      <c r="H2500" s="32">
        <f>[1]consoCURRENT!K50263</f>
        <v>0</v>
      </c>
      <c r="I2500" s="32">
        <f>[1]consoCURRENT!L50263</f>
        <v>0</v>
      </c>
      <c r="J2500" s="32">
        <f>[1]consoCURRENT!M50263</f>
        <v>0</v>
      </c>
      <c r="K2500" s="32">
        <f>[1]consoCURRENT!N50263</f>
        <v>0</v>
      </c>
      <c r="L2500" s="32">
        <f>[1]consoCURRENT!O50263</f>
        <v>0</v>
      </c>
      <c r="M2500" s="32">
        <f>[1]consoCURRENT!P50263</f>
        <v>0</v>
      </c>
      <c r="N2500" s="32">
        <f>[1]consoCURRENT!Q50263</f>
        <v>0</v>
      </c>
      <c r="O2500" s="32">
        <f>[1]consoCURRENT!R50263</f>
        <v>0</v>
      </c>
      <c r="P2500" s="32">
        <f>[1]consoCURRENT!S50263</f>
        <v>0</v>
      </c>
      <c r="Q2500" s="32">
        <f>[1]consoCURRENT!T50263</f>
        <v>0</v>
      </c>
      <c r="R2500" s="32">
        <f>[1]consoCURRENT!U50263</f>
        <v>0</v>
      </c>
      <c r="S2500" s="32">
        <f>[1]consoCURRENT!V50263</f>
        <v>0</v>
      </c>
      <c r="T2500" s="32">
        <f>[1]consoCURRENT!W50263</f>
        <v>0</v>
      </c>
      <c r="U2500" s="32">
        <f>[1]consoCURRENT!X50263</f>
        <v>0</v>
      </c>
      <c r="V2500" s="32">
        <f>[1]consoCURRENT!Y50263</f>
        <v>0</v>
      </c>
      <c r="W2500" s="32">
        <f>[1]consoCURRENT!Z50263</f>
        <v>0</v>
      </c>
      <c r="X2500" s="32">
        <f>[1]consoCURRENT!AA50263</f>
        <v>0</v>
      </c>
      <c r="Y2500" s="32">
        <f>[1]consoCURRENT!AB50263</f>
        <v>0</v>
      </c>
      <c r="Z2500" s="32">
        <f>SUM(M2500:Y2500)</f>
        <v>0</v>
      </c>
      <c r="AA2500" s="32">
        <f>D2500-Z2500</f>
        <v>0</v>
      </c>
      <c r="AB2500" s="38"/>
      <c r="AC2500" s="33"/>
    </row>
    <row r="2501" spans="1:29" s="34" customFormat="1" ht="18" hidden="1" customHeight="1" x14ac:dyDescent="0.25">
      <c r="A2501" s="39" t="s">
        <v>38</v>
      </c>
      <c r="B2501" s="40">
        <f t="shared" ref="B2501:AA2501" si="576">SUM(B2497:B2500)</f>
        <v>100000000000</v>
      </c>
      <c r="C2501" s="40">
        <f t="shared" si="576"/>
        <v>0</v>
      </c>
      <c r="D2501" s="40">
        <f t="shared" si="576"/>
        <v>100000000000</v>
      </c>
      <c r="E2501" s="40">
        <f t="shared" si="576"/>
        <v>0</v>
      </c>
      <c r="F2501" s="40">
        <f t="shared" si="576"/>
        <v>99060144941.719986</v>
      </c>
      <c r="G2501" s="40">
        <f t="shared" si="576"/>
        <v>0</v>
      </c>
      <c r="H2501" s="40">
        <f t="shared" si="576"/>
        <v>0</v>
      </c>
      <c r="I2501" s="40">
        <f t="shared" si="576"/>
        <v>0</v>
      </c>
      <c r="J2501" s="40">
        <f t="shared" si="576"/>
        <v>80301181545.089996</v>
      </c>
      <c r="K2501" s="40">
        <f t="shared" si="576"/>
        <v>0</v>
      </c>
      <c r="L2501" s="40">
        <f t="shared" si="576"/>
        <v>0</v>
      </c>
      <c r="M2501" s="40">
        <f t="shared" si="576"/>
        <v>80301181545.089996</v>
      </c>
      <c r="N2501" s="40">
        <f t="shared" si="576"/>
        <v>0</v>
      </c>
      <c r="O2501" s="40">
        <f t="shared" si="576"/>
        <v>0</v>
      </c>
      <c r="P2501" s="40">
        <f t="shared" si="576"/>
        <v>0</v>
      </c>
      <c r="Q2501" s="40">
        <f t="shared" si="576"/>
        <v>18757559800</v>
      </c>
      <c r="R2501" s="40">
        <f t="shared" si="576"/>
        <v>1403596.63</v>
      </c>
      <c r="S2501" s="40">
        <f t="shared" si="576"/>
        <v>0</v>
      </c>
      <c r="T2501" s="40">
        <f t="shared" si="576"/>
        <v>0</v>
      </c>
      <c r="U2501" s="40">
        <f t="shared" si="576"/>
        <v>0</v>
      </c>
      <c r="V2501" s="40">
        <f t="shared" si="576"/>
        <v>0</v>
      </c>
      <c r="W2501" s="40">
        <f t="shared" si="576"/>
        <v>0</v>
      </c>
      <c r="X2501" s="40">
        <f t="shared" si="576"/>
        <v>0</v>
      </c>
      <c r="Y2501" s="40">
        <f t="shared" si="576"/>
        <v>0</v>
      </c>
      <c r="Z2501" s="40">
        <f t="shared" si="576"/>
        <v>99060144941.720001</v>
      </c>
      <c r="AA2501" s="40">
        <f t="shared" si="576"/>
        <v>939855058.27999878</v>
      </c>
      <c r="AB2501" s="41">
        <f>Z2501/D2501</f>
        <v>0.99060144941719996</v>
      </c>
      <c r="AC2501" s="33"/>
    </row>
    <row r="2502" spans="1:29" s="34" customFormat="1" ht="18" hidden="1" customHeight="1" x14ac:dyDescent="0.25">
      <c r="A2502" s="42" t="s">
        <v>39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>SUM(M2502:Y2502)</f>
        <v>0</v>
      </c>
      <c r="AA2502" s="32">
        <f>D2502-Z2502</f>
        <v>0</v>
      </c>
      <c r="AB2502" s="38"/>
      <c r="AC2502" s="33"/>
    </row>
    <row r="2503" spans="1:29" s="34" customFormat="1" ht="24.6" customHeight="1" x14ac:dyDescent="0.25">
      <c r="A2503" s="39" t="s">
        <v>40</v>
      </c>
      <c r="B2503" s="40">
        <f t="shared" ref="B2503:AA2503" si="577">B2502+B2501</f>
        <v>100000000000</v>
      </c>
      <c r="C2503" s="40">
        <f t="shared" si="577"/>
        <v>0</v>
      </c>
      <c r="D2503" s="40">
        <f t="shared" si="577"/>
        <v>100000000000</v>
      </c>
      <c r="E2503" s="40">
        <f t="shared" si="577"/>
        <v>0</v>
      </c>
      <c r="F2503" s="40">
        <f t="shared" si="577"/>
        <v>99060144941.719986</v>
      </c>
      <c r="G2503" s="40">
        <f t="shared" si="577"/>
        <v>0</v>
      </c>
      <c r="H2503" s="40">
        <f t="shared" si="577"/>
        <v>0</v>
      </c>
      <c r="I2503" s="40">
        <f t="shared" si="577"/>
        <v>0</v>
      </c>
      <c r="J2503" s="40">
        <f t="shared" si="577"/>
        <v>80301181545.089996</v>
      </c>
      <c r="K2503" s="40">
        <f t="shared" si="577"/>
        <v>0</v>
      </c>
      <c r="L2503" s="40">
        <f t="shared" si="577"/>
        <v>0</v>
      </c>
      <c r="M2503" s="40">
        <f t="shared" si="577"/>
        <v>80301181545.089996</v>
      </c>
      <c r="N2503" s="40">
        <f t="shared" si="577"/>
        <v>0</v>
      </c>
      <c r="O2503" s="40">
        <f t="shared" si="577"/>
        <v>0</v>
      </c>
      <c r="P2503" s="40">
        <f t="shared" si="577"/>
        <v>0</v>
      </c>
      <c r="Q2503" s="40">
        <f t="shared" si="577"/>
        <v>18757559800</v>
      </c>
      <c r="R2503" s="40">
        <f t="shared" si="577"/>
        <v>1403596.63</v>
      </c>
      <c r="S2503" s="40">
        <f t="shared" si="577"/>
        <v>0</v>
      </c>
      <c r="T2503" s="40">
        <f t="shared" si="577"/>
        <v>0</v>
      </c>
      <c r="U2503" s="40">
        <f t="shared" si="577"/>
        <v>0</v>
      </c>
      <c r="V2503" s="40">
        <f t="shared" si="577"/>
        <v>0</v>
      </c>
      <c r="W2503" s="40">
        <f t="shared" si="577"/>
        <v>0</v>
      </c>
      <c r="X2503" s="40">
        <f t="shared" si="577"/>
        <v>0</v>
      </c>
      <c r="Y2503" s="40">
        <f t="shared" si="577"/>
        <v>0</v>
      </c>
      <c r="Z2503" s="40">
        <f t="shared" si="577"/>
        <v>99060144941.720001</v>
      </c>
      <c r="AA2503" s="40">
        <f t="shared" si="577"/>
        <v>939855058.27999878</v>
      </c>
      <c r="AB2503" s="41">
        <f>Z2503/D2503</f>
        <v>0.99060144941719996</v>
      </c>
      <c r="AC2503" s="43"/>
    </row>
    <row r="2504" spans="1:29" s="34" customFormat="1" ht="28.15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21" customHeight="1" x14ac:dyDescent="0.25">
      <c r="A2505" s="47" t="s">
        <v>147</v>
      </c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21" customHeight="1" x14ac:dyDescent="0.25">
      <c r="A2506" s="78" t="s">
        <v>146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16.899999999999999" customHeight="1" x14ac:dyDescent="0.2">
      <c r="A2507" s="37" t="s">
        <v>34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/>
      <c r="AC2507" s="33"/>
    </row>
    <row r="2508" spans="1:29" s="34" customFormat="1" ht="19.149999999999999" customHeight="1" x14ac:dyDescent="0.2">
      <c r="A2508" s="37" t="s">
        <v>35</v>
      </c>
      <c r="B2508" s="32">
        <f>[1]consoCURRENT!E50441</f>
        <v>65298632507</v>
      </c>
      <c r="C2508" s="32">
        <f>[1]consoCURRENT!F50441</f>
        <v>0</v>
      </c>
      <c r="D2508" s="32">
        <f>[1]consoCURRENT!G50441</f>
        <v>65298632507</v>
      </c>
      <c r="E2508" s="32">
        <f>[1]consoCURRENT!H50441</f>
        <v>0</v>
      </c>
      <c r="F2508" s="32">
        <f>[1]consoCURRENT!I50441</f>
        <v>0</v>
      </c>
      <c r="G2508" s="32">
        <f>[1]consoCURRENT!J50441</f>
        <v>0</v>
      </c>
      <c r="H2508" s="32">
        <f>[1]consoCURRENT!K50441</f>
        <v>0</v>
      </c>
      <c r="I2508" s="32">
        <f>[1]consoCURRENT!L50441</f>
        <v>0</v>
      </c>
      <c r="J2508" s="32">
        <f>[1]consoCURRENT!M50441</f>
        <v>0</v>
      </c>
      <c r="K2508" s="32">
        <f>[1]consoCURRENT!N50441</f>
        <v>0</v>
      </c>
      <c r="L2508" s="32">
        <f>[1]consoCURRENT!O50441</f>
        <v>0</v>
      </c>
      <c r="M2508" s="32">
        <f>[1]consoCURRENT!P50441</f>
        <v>0</v>
      </c>
      <c r="N2508" s="32">
        <f>[1]consoCURRENT!Q50441</f>
        <v>0</v>
      </c>
      <c r="O2508" s="32">
        <f>[1]consoCURRENT!R50441</f>
        <v>0</v>
      </c>
      <c r="P2508" s="32">
        <f>[1]consoCURRENT!S50441</f>
        <v>0</v>
      </c>
      <c r="Q2508" s="32">
        <f>[1]consoCURRENT!T50441</f>
        <v>0</v>
      </c>
      <c r="R2508" s="32">
        <f>[1]consoCURRENT!U50441</f>
        <v>0</v>
      </c>
      <c r="S2508" s="32">
        <f>[1]consoCURRENT!V50441</f>
        <v>0</v>
      </c>
      <c r="T2508" s="32">
        <f>[1]consoCURRENT!W50441</f>
        <v>0</v>
      </c>
      <c r="U2508" s="32">
        <f>[1]consoCURRENT!X50441</f>
        <v>0</v>
      </c>
      <c r="V2508" s="32">
        <f>[1]consoCURRENT!Y50441</f>
        <v>0</v>
      </c>
      <c r="W2508" s="32">
        <f>[1]consoCURRENT!Z50441</f>
        <v>0</v>
      </c>
      <c r="X2508" s="32">
        <f>[1]consoCURRENT!AA50441</f>
        <v>0</v>
      </c>
      <c r="Y2508" s="32">
        <f>[1]consoCURRENT!AB50441</f>
        <v>0</v>
      </c>
      <c r="Z2508" s="32">
        <f>SUM(M2508:Y2508)</f>
        <v>0</v>
      </c>
      <c r="AA2508" s="32">
        <f>D2508-Z2508</f>
        <v>65298632507</v>
      </c>
      <c r="AB2508" s="38">
        <f>Z2508/D2508</f>
        <v>0</v>
      </c>
      <c r="AC2508" s="33"/>
    </row>
    <row r="2509" spans="1:29" s="34" customFormat="1" ht="16.899999999999999" customHeight="1" x14ac:dyDescent="0.2">
      <c r="A2509" s="37" t="s">
        <v>36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>SUM(M2509:Y2509)</f>
        <v>0</v>
      </c>
      <c r="AA2509" s="32">
        <f>D2509-Z2509</f>
        <v>0</v>
      </c>
      <c r="AB2509" s="38"/>
      <c r="AC2509" s="33"/>
    </row>
    <row r="2510" spans="1:29" s="34" customFormat="1" ht="16.899999999999999" customHeight="1" x14ac:dyDescent="0.2">
      <c r="A2510" s="37" t="s">
        <v>37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>SUM(M2510:Y2510)</f>
        <v>0</v>
      </c>
      <c r="AA2510" s="32">
        <f>D2510-Z2510</f>
        <v>0</v>
      </c>
      <c r="AB2510" s="38"/>
      <c r="AC2510" s="33"/>
    </row>
    <row r="2511" spans="1:29" s="34" customFormat="1" ht="18" hidden="1" customHeight="1" x14ac:dyDescent="0.25">
      <c r="A2511" s="39" t="s">
        <v>38</v>
      </c>
      <c r="B2511" s="40">
        <f t="shared" ref="B2511:AA2511" si="578">SUM(B2507:B2510)</f>
        <v>65298632507</v>
      </c>
      <c r="C2511" s="40">
        <f t="shared" si="578"/>
        <v>0</v>
      </c>
      <c r="D2511" s="40">
        <f t="shared" si="578"/>
        <v>65298632507</v>
      </c>
      <c r="E2511" s="40">
        <f t="shared" si="578"/>
        <v>0</v>
      </c>
      <c r="F2511" s="40">
        <f t="shared" si="578"/>
        <v>0</v>
      </c>
      <c r="G2511" s="40">
        <f t="shared" si="578"/>
        <v>0</v>
      </c>
      <c r="H2511" s="40">
        <f t="shared" si="578"/>
        <v>0</v>
      </c>
      <c r="I2511" s="40">
        <f t="shared" si="578"/>
        <v>0</v>
      </c>
      <c r="J2511" s="40">
        <f t="shared" si="578"/>
        <v>0</v>
      </c>
      <c r="K2511" s="40">
        <f t="shared" si="578"/>
        <v>0</v>
      </c>
      <c r="L2511" s="40">
        <f t="shared" si="578"/>
        <v>0</v>
      </c>
      <c r="M2511" s="40">
        <f t="shared" si="578"/>
        <v>0</v>
      </c>
      <c r="N2511" s="40">
        <f t="shared" si="578"/>
        <v>0</v>
      </c>
      <c r="O2511" s="40">
        <f t="shared" si="578"/>
        <v>0</v>
      </c>
      <c r="P2511" s="40">
        <f t="shared" si="578"/>
        <v>0</v>
      </c>
      <c r="Q2511" s="40">
        <f t="shared" si="578"/>
        <v>0</v>
      </c>
      <c r="R2511" s="40">
        <f t="shared" si="578"/>
        <v>0</v>
      </c>
      <c r="S2511" s="40">
        <f t="shared" si="578"/>
        <v>0</v>
      </c>
      <c r="T2511" s="40">
        <f t="shared" si="578"/>
        <v>0</v>
      </c>
      <c r="U2511" s="40">
        <f t="shared" si="578"/>
        <v>0</v>
      </c>
      <c r="V2511" s="40">
        <f t="shared" si="578"/>
        <v>0</v>
      </c>
      <c r="W2511" s="40">
        <f t="shared" si="578"/>
        <v>0</v>
      </c>
      <c r="X2511" s="40">
        <f t="shared" si="578"/>
        <v>0</v>
      </c>
      <c r="Y2511" s="40">
        <f t="shared" si="578"/>
        <v>0</v>
      </c>
      <c r="Z2511" s="40">
        <f t="shared" si="578"/>
        <v>0</v>
      </c>
      <c r="AA2511" s="40">
        <f t="shared" si="578"/>
        <v>65298632507</v>
      </c>
      <c r="AB2511" s="41">
        <f>Z2511/D2511</f>
        <v>0</v>
      </c>
      <c r="AC2511" s="33"/>
    </row>
    <row r="2512" spans="1:29" s="34" customFormat="1" ht="18" hidden="1" customHeight="1" x14ac:dyDescent="0.25">
      <c r="A2512" s="42" t="s">
        <v>39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>SUM(M2512:Y2512)</f>
        <v>0</v>
      </c>
      <c r="AA2512" s="32">
        <f>D2512-Z2512</f>
        <v>0</v>
      </c>
      <c r="AB2512" s="38"/>
      <c r="AC2512" s="33"/>
    </row>
    <row r="2513" spans="1:29" s="34" customFormat="1" ht="25.9" customHeight="1" x14ac:dyDescent="0.25">
      <c r="A2513" s="39" t="s">
        <v>40</v>
      </c>
      <c r="B2513" s="40">
        <f t="shared" ref="B2513:AA2513" si="579">B2512+B2511</f>
        <v>65298632507</v>
      </c>
      <c r="C2513" s="40">
        <f t="shared" si="579"/>
        <v>0</v>
      </c>
      <c r="D2513" s="40">
        <f t="shared" si="579"/>
        <v>65298632507</v>
      </c>
      <c r="E2513" s="40">
        <f t="shared" si="579"/>
        <v>0</v>
      </c>
      <c r="F2513" s="40">
        <f t="shared" si="579"/>
        <v>0</v>
      </c>
      <c r="G2513" s="40">
        <f t="shared" si="579"/>
        <v>0</v>
      </c>
      <c r="H2513" s="40">
        <f t="shared" si="579"/>
        <v>0</v>
      </c>
      <c r="I2513" s="40">
        <f t="shared" si="579"/>
        <v>0</v>
      </c>
      <c r="J2513" s="40">
        <f t="shared" si="579"/>
        <v>0</v>
      </c>
      <c r="K2513" s="40">
        <f t="shared" si="579"/>
        <v>0</v>
      </c>
      <c r="L2513" s="40">
        <f t="shared" si="579"/>
        <v>0</v>
      </c>
      <c r="M2513" s="40">
        <f t="shared" si="579"/>
        <v>0</v>
      </c>
      <c r="N2513" s="40">
        <f t="shared" si="579"/>
        <v>0</v>
      </c>
      <c r="O2513" s="40">
        <f t="shared" si="579"/>
        <v>0</v>
      </c>
      <c r="P2513" s="40">
        <f t="shared" si="579"/>
        <v>0</v>
      </c>
      <c r="Q2513" s="40">
        <f t="shared" si="579"/>
        <v>0</v>
      </c>
      <c r="R2513" s="40">
        <f t="shared" si="579"/>
        <v>0</v>
      </c>
      <c r="S2513" s="40">
        <f t="shared" si="579"/>
        <v>0</v>
      </c>
      <c r="T2513" s="40">
        <f t="shared" si="579"/>
        <v>0</v>
      </c>
      <c r="U2513" s="40">
        <f t="shared" si="579"/>
        <v>0</v>
      </c>
      <c r="V2513" s="40">
        <f t="shared" si="579"/>
        <v>0</v>
      </c>
      <c r="W2513" s="40">
        <f t="shared" si="579"/>
        <v>0</v>
      </c>
      <c r="X2513" s="40">
        <f t="shared" si="579"/>
        <v>0</v>
      </c>
      <c r="Y2513" s="40">
        <f t="shared" si="579"/>
        <v>0</v>
      </c>
      <c r="Z2513" s="40">
        <f t="shared" si="579"/>
        <v>0</v>
      </c>
      <c r="AA2513" s="40">
        <f t="shared" si="579"/>
        <v>65298632507</v>
      </c>
      <c r="AB2513" s="41">
        <f>Z2513/D2513</f>
        <v>0</v>
      </c>
      <c r="AC2513" s="43"/>
    </row>
    <row r="2514" spans="1:29" s="34" customFormat="1" ht="15.6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10.9" customHeight="1" x14ac:dyDescent="0.25">
      <c r="A2515" s="31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26.45" hidden="1" customHeight="1" x14ac:dyDescent="0.25">
      <c r="A2516" s="47" t="s">
        <v>143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20.45" hidden="1" customHeight="1" x14ac:dyDescent="0.2">
      <c r="A2517" s="37" t="s">
        <v>34</v>
      </c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>
        <f>SUM(M2517:Y2517)</f>
        <v>0</v>
      </c>
      <c r="AA2517" s="32">
        <f>D2517-Z2517</f>
        <v>0</v>
      </c>
      <c r="AB2517" s="38"/>
      <c r="AC2517" s="33"/>
    </row>
    <row r="2518" spans="1:29" s="34" customFormat="1" ht="22.9" hidden="1" customHeight="1" x14ac:dyDescent="0.2">
      <c r="A2518" s="37" t="s">
        <v>35</v>
      </c>
      <c r="B2518" s="32">
        <f>[1]consoCURRENT!E50654</f>
        <v>0</v>
      </c>
      <c r="C2518" s="32">
        <f>[1]consoCURRENT!F50654</f>
        <v>0</v>
      </c>
      <c r="D2518" s="32">
        <f>[1]consoCURRENT!G50654</f>
        <v>0</v>
      </c>
      <c r="E2518" s="32">
        <f>[1]consoCURRENT!H50654</f>
        <v>0</v>
      </c>
      <c r="F2518" s="32">
        <f>[1]consoCURRENT!I50654</f>
        <v>0</v>
      </c>
      <c r="G2518" s="32">
        <f>[1]consoCURRENT!J50654</f>
        <v>0</v>
      </c>
      <c r="H2518" s="32">
        <f>[1]consoCURRENT!K50654</f>
        <v>0</v>
      </c>
      <c r="I2518" s="32">
        <f>[1]consoCURRENT!L50654</f>
        <v>0</v>
      </c>
      <c r="J2518" s="32">
        <f>[1]consoCURRENT!M50654</f>
        <v>0</v>
      </c>
      <c r="K2518" s="32">
        <f>[1]consoCURRENT!N50654</f>
        <v>0</v>
      </c>
      <c r="L2518" s="32">
        <f>[1]consoCURRENT!O50654</f>
        <v>0</v>
      </c>
      <c r="M2518" s="32">
        <f>[1]consoCURRENT!P50654</f>
        <v>0</v>
      </c>
      <c r="N2518" s="32">
        <f>[1]consoCURRENT!Q50654</f>
        <v>0</v>
      </c>
      <c r="O2518" s="32">
        <f>[1]consoCURRENT!R50654</f>
        <v>0</v>
      </c>
      <c r="P2518" s="32">
        <f>[1]consoCURRENT!S50654</f>
        <v>0</v>
      </c>
      <c r="Q2518" s="32">
        <f>[1]consoCURRENT!T50654</f>
        <v>0</v>
      </c>
      <c r="R2518" s="32">
        <f>[1]consoCURRENT!U50654</f>
        <v>0</v>
      </c>
      <c r="S2518" s="32">
        <f>[1]consoCURRENT!V50654</f>
        <v>0</v>
      </c>
      <c r="T2518" s="32">
        <f>[1]consoCURRENT!W50654</f>
        <v>0</v>
      </c>
      <c r="U2518" s="32">
        <f>[1]consoCURRENT!X50654</f>
        <v>0</v>
      </c>
      <c r="V2518" s="32">
        <f>[1]consoCURRENT!Y50654</f>
        <v>0</v>
      </c>
      <c r="W2518" s="32">
        <f>[1]consoCURRENT!Z50654</f>
        <v>0</v>
      </c>
      <c r="X2518" s="32">
        <f>[1]consoCURRENT!AA50654</f>
        <v>0</v>
      </c>
      <c r="Y2518" s="32">
        <f>[1]consoCURRENT!AB50654</f>
        <v>0</v>
      </c>
      <c r="Z2518" s="32">
        <f>SUM(M2518:Y2518)</f>
        <v>0</v>
      </c>
      <c r="AA2518" s="32">
        <f>D2518-Z2518</f>
        <v>0</v>
      </c>
      <c r="AB2518" s="38" t="e">
        <f>Z2518/D2518</f>
        <v>#DIV/0!</v>
      </c>
      <c r="AC2518" s="33"/>
    </row>
    <row r="2519" spans="1:29" s="34" customFormat="1" ht="21.6" hidden="1" customHeight="1" x14ac:dyDescent="0.2">
      <c r="A2519" s="37" t="s">
        <v>36</v>
      </c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>
        <f>SUM(M2519:Y2519)</f>
        <v>0</v>
      </c>
      <c r="AA2519" s="32">
        <f>D2519-Z2519</f>
        <v>0</v>
      </c>
      <c r="AB2519" s="38"/>
      <c r="AC2519" s="33"/>
    </row>
    <row r="2520" spans="1:29" s="34" customFormat="1" ht="25.15" hidden="1" customHeight="1" x14ac:dyDescent="0.2">
      <c r="A2520" s="37" t="s">
        <v>37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>SUM(M2520:Y2520)</f>
        <v>0</v>
      </c>
      <c r="AA2520" s="32">
        <f>D2520-Z2520</f>
        <v>0</v>
      </c>
      <c r="AB2520" s="38"/>
      <c r="AC2520" s="33"/>
    </row>
    <row r="2521" spans="1:29" s="34" customFormat="1" ht="18" hidden="1" customHeight="1" x14ac:dyDescent="0.25">
      <c r="A2521" s="39" t="s">
        <v>38</v>
      </c>
      <c r="B2521" s="40">
        <f t="shared" ref="B2521:AA2521" si="580">SUM(B2517:B2520)</f>
        <v>0</v>
      </c>
      <c r="C2521" s="40">
        <f t="shared" si="580"/>
        <v>0</v>
      </c>
      <c r="D2521" s="40">
        <f t="shared" si="580"/>
        <v>0</v>
      </c>
      <c r="E2521" s="40">
        <f t="shared" si="580"/>
        <v>0</v>
      </c>
      <c r="F2521" s="40">
        <f t="shared" si="580"/>
        <v>0</v>
      </c>
      <c r="G2521" s="40">
        <f t="shared" si="580"/>
        <v>0</v>
      </c>
      <c r="H2521" s="40">
        <f t="shared" si="580"/>
        <v>0</v>
      </c>
      <c r="I2521" s="40">
        <f t="shared" si="580"/>
        <v>0</v>
      </c>
      <c r="J2521" s="40">
        <f t="shared" si="580"/>
        <v>0</v>
      </c>
      <c r="K2521" s="40">
        <f t="shared" si="580"/>
        <v>0</v>
      </c>
      <c r="L2521" s="40">
        <f t="shared" si="580"/>
        <v>0</v>
      </c>
      <c r="M2521" s="40">
        <f t="shared" si="580"/>
        <v>0</v>
      </c>
      <c r="N2521" s="40">
        <f t="shared" si="580"/>
        <v>0</v>
      </c>
      <c r="O2521" s="40">
        <f t="shared" si="580"/>
        <v>0</v>
      </c>
      <c r="P2521" s="40">
        <f t="shared" si="580"/>
        <v>0</v>
      </c>
      <c r="Q2521" s="40">
        <f t="shared" si="580"/>
        <v>0</v>
      </c>
      <c r="R2521" s="40">
        <f t="shared" si="580"/>
        <v>0</v>
      </c>
      <c r="S2521" s="40">
        <f t="shared" si="580"/>
        <v>0</v>
      </c>
      <c r="T2521" s="40">
        <f t="shared" si="580"/>
        <v>0</v>
      </c>
      <c r="U2521" s="40">
        <f t="shared" si="580"/>
        <v>0</v>
      </c>
      <c r="V2521" s="40">
        <f t="shared" si="580"/>
        <v>0</v>
      </c>
      <c r="W2521" s="40">
        <f t="shared" si="580"/>
        <v>0</v>
      </c>
      <c r="X2521" s="40">
        <f t="shared" si="580"/>
        <v>0</v>
      </c>
      <c r="Y2521" s="40">
        <f t="shared" si="580"/>
        <v>0</v>
      </c>
      <c r="Z2521" s="40">
        <f t="shared" si="580"/>
        <v>0</v>
      </c>
      <c r="AA2521" s="40">
        <f t="shared" si="580"/>
        <v>0</v>
      </c>
      <c r="AB2521" s="41" t="e">
        <f>Z2521/D2521</f>
        <v>#DIV/0!</v>
      </c>
      <c r="AC2521" s="33"/>
    </row>
    <row r="2522" spans="1:29" s="34" customFormat="1" ht="18" hidden="1" customHeight="1" x14ac:dyDescent="0.25">
      <c r="A2522" s="42" t="s">
        <v>39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>SUM(M2522:Y2522)</f>
        <v>0</v>
      </c>
      <c r="AA2522" s="32">
        <f>D2522-Z2522</f>
        <v>0</v>
      </c>
      <c r="AB2522" s="38"/>
      <c r="AC2522" s="33"/>
    </row>
    <row r="2523" spans="1:29" s="34" customFormat="1" ht="27.6" hidden="1" customHeight="1" x14ac:dyDescent="0.25">
      <c r="A2523" s="39" t="s">
        <v>40</v>
      </c>
      <c r="B2523" s="40">
        <f t="shared" ref="B2523:AA2523" si="581">B2522+B2521</f>
        <v>0</v>
      </c>
      <c r="C2523" s="40">
        <f t="shared" si="581"/>
        <v>0</v>
      </c>
      <c r="D2523" s="40">
        <f t="shared" si="581"/>
        <v>0</v>
      </c>
      <c r="E2523" s="40">
        <f t="shared" si="581"/>
        <v>0</v>
      </c>
      <c r="F2523" s="40">
        <f t="shared" si="581"/>
        <v>0</v>
      </c>
      <c r="G2523" s="40">
        <f t="shared" si="581"/>
        <v>0</v>
      </c>
      <c r="H2523" s="40">
        <f t="shared" si="581"/>
        <v>0</v>
      </c>
      <c r="I2523" s="40">
        <f t="shared" si="581"/>
        <v>0</v>
      </c>
      <c r="J2523" s="40">
        <f t="shared" si="581"/>
        <v>0</v>
      </c>
      <c r="K2523" s="40">
        <f t="shared" si="581"/>
        <v>0</v>
      </c>
      <c r="L2523" s="40">
        <f t="shared" si="581"/>
        <v>0</v>
      </c>
      <c r="M2523" s="40">
        <f t="shared" si="581"/>
        <v>0</v>
      </c>
      <c r="N2523" s="40">
        <f t="shared" si="581"/>
        <v>0</v>
      </c>
      <c r="O2523" s="40">
        <f t="shared" si="581"/>
        <v>0</v>
      </c>
      <c r="P2523" s="40">
        <f t="shared" si="581"/>
        <v>0</v>
      </c>
      <c r="Q2523" s="40">
        <f t="shared" si="581"/>
        <v>0</v>
      </c>
      <c r="R2523" s="40">
        <f t="shared" si="581"/>
        <v>0</v>
      </c>
      <c r="S2523" s="40">
        <f t="shared" si="581"/>
        <v>0</v>
      </c>
      <c r="T2523" s="40">
        <f t="shared" si="581"/>
        <v>0</v>
      </c>
      <c r="U2523" s="40">
        <f t="shared" si="581"/>
        <v>0</v>
      </c>
      <c r="V2523" s="40">
        <f t="shared" si="581"/>
        <v>0</v>
      </c>
      <c r="W2523" s="40">
        <f t="shared" si="581"/>
        <v>0</v>
      </c>
      <c r="X2523" s="40">
        <f t="shared" si="581"/>
        <v>0</v>
      </c>
      <c r="Y2523" s="40">
        <f t="shared" si="581"/>
        <v>0</v>
      </c>
      <c r="Z2523" s="40">
        <f t="shared" si="581"/>
        <v>0</v>
      </c>
      <c r="AA2523" s="40">
        <f t="shared" si="581"/>
        <v>0</v>
      </c>
      <c r="AB2523" s="41" t="e">
        <f>Z2523/D2523</f>
        <v>#DIV/0!</v>
      </c>
      <c r="AC2523" s="43"/>
    </row>
    <row r="2524" spans="1:29" s="34" customFormat="1" ht="15" hidden="1" customHeight="1" x14ac:dyDescent="0.25">
      <c r="A2524" s="35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/>
      <c r="AA2524" s="32"/>
      <c r="AB2524" s="32"/>
      <c r="AC2524" s="33"/>
    </row>
    <row r="2525" spans="1:29" s="46" customFormat="1" ht="15" hidden="1" customHeight="1" x14ac:dyDescent="0.25">
      <c r="A2525" s="35"/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3"/>
    </row>
    <row r="2526" spans="1:29" s="34" customFormat="1" ht="15" hidden="1" customHeight="1" x14ac:dyDescent="0.25">
      <c r="A2526" s="47" t="s">
        <v>129</v>
      </c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">
      <c r="A2527" s="37" t="s">
        <v>34</v>
      </c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>
        <f>SUM(M2527:Y2527)</f>
        <v>0</v>
      </c>
      <c r="AA2527" s="32">
        <f>D2527-Z2527</f>
        <v>0</v>
      </c>
      <c r="AB2527" s="38" t="e">
        <f t="shared" ref="AB2527:AB2533" si="582">Z2527/D2527</f>
        <v>#DIV/0!</v>
      </c>
      <c r="AC2527" s="33"/>
    </row>
    <row r="2528" spans="1:29" s="34" customFormat="1" ht="18" hidden="1" customHeight="1" x14ac:dyDescent="0.2">
      <c r="A2528" s="37" t="s">
        <v>35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>
        <f>SUM(M2528:Y2528)</f>
        <v>0</v>
      </c>
      <c r="AA2528" s="32">
        <f>D2528-Z2528</f>
        <v>0</v>
      </c>
      <c r="AB2528" s="38" t="e">
        <f t="shared" si="582"/>
        <v>#DIV/0!</v>
      </c>
      <c r="AC2528" s="33"/>
    </row>
    <row r="2529" spans="1:29" s="34" customFormat="1" ht="18" hidden="1" customHeight="1" x14ac:dyDescent="0.2">
      <c r="A2529" s="37" t="s">
        <v>36</v>
      </c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>
        <f>SUM(M2529:Y2529)</f>
        <v>0</v>
      </c>
      <c r="AA2529" s="32">
        <f>D2529-Z2529</f>
        <v>0</v>
      </c>
      <c r="AB2529" s="38" t="e">
        <f t="shared" si="582"/>
        <v>#DIV/0!</v>
      </c>
      <c r="AC2529" s="33"/>
    </row>
    <row r="2530" spans="1:29" s="34" customFormat="1" ht="18" hidden="1" customHeight="1" x14ac:dyDescent="0.2">
      <c r="A2530" s="37" t="s">
        <v>37</v>
      </c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>
        <f>SUM(M2530:Y2530)</f>
        <v>0</v>
      </c>
      <c r="AA2530" s="32">
        <f>D2530-Z2530</f>
        <v>0</v>
      </c>
      <c r="AB2530" s="38" t="e">
        <f t="shared" si="582"/>
        <v>#DIV/0!</v>
      </c>
      <c r="AC2530" s="33"/>
    </row>
    <row r="2531" spans="1:29" s="34" customFormat="1" ht="18" hidden="1" customHeight="1" x14ac:dyDescent="0.25">
      <c r="A2531" s="39" t="s">
        <v>38</v>
      </c>
      <c r="B2531" s="40">
        <f t="shared" ref="B2531:AA2531" si="583">SUM(B2527:B2530)</f>
        <v>0</v>
      </c>
      <c r="C2531" s="40">
        <f t="shared" si="583"/>
        <v>0</v>
      </c>
      <c r="D2531" s="40">
        <f t="shared" si="583"/>
        <v>0</v>
      </c>
      <c r="E2531" s="40">
        <f t="shared" si="583"/>
        <v>0</v>
      </c>
      <c r="F2531" s="40">
        <f t="shared" si="583"/>
        <v>0</v>
      </c>
      <c r="G2531" s="40">
        <f t="shared" si="583"/>
        <v>0</v>
      </c>
      <c r="H2531" s="40">
        <f t="shared" si="583"/>
        <v>0</v>
      </c>
      <c r="I2531" s="40">
        <f t="shared" si="583"/>
        <v>0</v>
      </c>
      <c r="J2531" s="40">
        <f t="shared" si="583"/>
        <v>0</v>
      </c>
      <c r="K2531" s="40">
        <f t="shared" si="583"/>
        <v>0</v>
      </c>
      <c r="L2531" s="40">
        <f t="shared" si="583"/>
        <v>0</v>
      </c>
      <c r="M2531" s="40">
        <f t="shared" si="583"/>
        <v>0</v>
      </c>
      <c r="N2531" s="40">
        <f t="shared" si="583"/>
        <v>0</v>
      </c>
      <c r="O2531" s="40">
        <f t="shared" si="583"/>
        <v>0</v>
      </c>
      <c r="P2531" s="40">
        <f t="shared" si="583"/>
        <v>0</v>
      </c>
      <c r="Q2531" s="40">
        <f t="shared" si="583"/>
        <v>0</v>
      </c>
      <c r="R2531" s="40">
        <f t="shared" si="583"/>
        <v>0</v>
      </c>
      <c r="S2531" s="40">
        <f t="shared" si="583"/>
        <v>0</v>
      </c>
      <c r="T2531" s="40">
        <f t="shared" si="583"/>
        <v>0</v>
      </c>
      <c r="U2531" s="40">
        <f t="shared" si="583"/>
        <v>0</v>
      </c>
      <c r="V2531" s="40">
        <f t="shared" si="583"/>
        <v>0</v>
      </c>
      <c r="W2531" s="40">
        <f t="shared" si="583"/>
        <v>0</v>
      </c>
      <c r="X2531" s="40">
        <f t="shared" si="583"/>
        <v>0</v>
      </c>
      <c r="Y2531" s="40">
        <f t="shared" si="583"/>
        <v>0</v>
      </c>
      <c r="Z2531" s="40">
        <f t="shared" si="583"/>
        <v>0</v>
      </c>
      <c r="AA2531" s="40">
        <f t="shared" si="583"/>
        <v>0</v>
      </c>
      <c r="AB2531" s="41" t="e">
        <f t="shared" si="582"/>
        <v>#DIV/0!</v>
      </c>
      <c r="AC2531" s="33"/>
    </row>
    <row r="2532" spans="1:29" s="34" customFormat="1" ht="18" hidden="1" customHeight="1" x14ac:dyDescent="0.25">
      <c r="A2532" s="42" t="s">
        <v>39</v>
      </c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  <c r="Z2532" s="32">
        <f>SUM(M2532:Y2532)</f>
        <v>0</v>
      </c>
      <c r="AA2532" s="32">
        <f>D2532-Z2532</f>
        <v>0</v>
      </c>
      <c r="AB2532" s="38" t="e">
        <f t="shared" si="582"/>
        <v>#DIV/0!</v>
      </c>
      <c r="AC2532" s="33"/>
    </row>
    <row r="2533" spans="1:29" s="34" customFormat="1" ht="18" hidden="1" customHeight="1" x14ac:dyDescent="0.25">
      <c r="A2533" s="39" t="s">
        <v>40</v>
      </c>
      <c r="B2533" s="40">
        <f t="shared" ref="B2533:AA2533" si="584">B2532+B2531</f>
        <v>0</v>
      </c>
      <c r="C2533" s="40">
        <f t="shared" si="584"/>
        <v>0</v>
      </c>
      <c r="D2533" s="40">
        <f t="shared" si="584"/>
        <v>0</v>
      </c>
      <c r="E2533" s="40">
        <f t="shared" si="584"/>
        <v>0</v>
      </c>
      <c r="F2533" s="40">
        <f t="shared" si="584"/>
        <v>0</v>
      </c>
      <c r="G2533" s="40">
        <f t="shared" si="584"/>
        <v>0</v>
      </c>
      <c r="H2533" s="40">
        <f t="shared" si="584"/>
        <v>0</v>
      </c>
      <c r="I2533" s="40">
        <f t="shared" si="584"/>
        <v>0</v>
      </c>
      <c r="J2533" s="40">
        <f t="shared" si="584"/>
        <v>0</v>
      </c>
      <c r="K2533" s="40">
        <f t="shared" si="584"/>
        <v>0</v>
      </c>
      <c r="L2533" s="40">
        <f t="shared" si="584"/>
        <v>0</v>
      </c>
      <c r="M2533" s="40">
        <f t="shared" si="584"/>
        <v>0</v>
      </c>
      <c r="N2533" s="40">
        <f t="shared" si="584"/>
        <v>0</v>
      </c>
      <c r="O2533" s="40">
        <f t="shared" si="584"/>
        <v>0</v>
      </c>
      <c r="P2533" s="40">
        <f t="shared" si="584"/>
        <v>0</v>
      </c>
      <c r="Q2533" s="40">
        <f t="shared" si="584"/>
        <v>0</v>
      </c>
      <c r="R2533" s="40">
        <f t="shared" si="584"/>
        <v>0</v>
      </c>
      <c r="S2533" s="40">
        <f t="shared" si="584"/>
        <v>0</v>
      </c>
      <c r="T2533" s="40">
        <f t="shared" si="584"/>
        <v>0</v>
      </c>
      <c r="U2533" s="40">
        <f t="shared" si="584"/>
        <v>0</v>
      </c>
      <c r="V2533" s="40">
        <f t="shared" si="584"/>
        <v>0</v>
      </c>
      <c r="W2533" s="40">
        <f t="shared" si="584"/>
        <v>0</v>
      </c>
      <c r="X2533" s="40">
        <f t="shared" si="584"/>
        <v>0</v>
      </c>
      <c r="Y2533" s="40">
        <f t="shared" si="584"/>
        <v>0</v>
      </c>
      <c r="Z2533" s="40">
        <f t="shared" si="584"/>
        <v>0</v>
      </c>
      <c r="AA2533" s="40">
        <f t="shared" si="584"/>
        <v>0</v>
      </c>
      <c r="AB2533" s="41" t="e">
        <f t="shared" si="582"/>
        <v>#DIV/0!</v>
      </c>
      <c r="AC2533" s="43"/>
    </row>
    <row r="2534" spans="1:29" s="34" customFormat="1" ht="15" hidden="1" customHeight="1" x14ac:dyDescent="0.25">
      <c r="A2534" s="35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  <c r="Z2534" s="32"/>
      <c r="AA2534" s="32"/>
      <c r="AB2534" s="32"/>
      <c r="AC2534" s="33"/>
    </row>
    <row r="2535" spans="1:29" s="34" customFormat="1" ht="15" hidden="1" customHeight="1" x14ac:dyDescent="0.25">
      <c r="A2535" s="35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3"/>
    </row>
    <row r="2536" spans="1:29" s="34" customFormat="1" ht="15" hidden="1" customHeight="1" x14ac:dyDescent="0.25">
      <c r="A2536" s="47" t="s">
        <v>129</v>
      </c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2"/>
      <c r="AC2536" s="33"/>
    </row>
    <row r="2537" spans="1:29" s="34" customFormat="1" ht="18" hidden="1" customHeight="1" x14ac:dyDescent="0.2">
      <c r="A2537" s="37" t="s">
        <v>34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>
        <f>SUM(M2537:Y2537)</f>
        <v>0</v>
      </c>
      <c r="AA2537" s="32">
        <f>D2537-Z2537</f>
        <v>0</v>
      </c>
      <c r="AB2537" s="38" t="e">
        <f t="shared" ref="AB2537:AB2543" si="585">Z2537/D2537</f>
        <v>#DIV/0!</v>
      </c>
      <c r="AC2537" s="33"/>
    </row>
    <row r="2538" spans="1:29" s="34" customFormat="1" ht="18" hidden="1" customHeight="1" x14ac:dyDescent="0.2">
      <c r="A2538" s="37" t="s">
        <v>35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>
        <f>SUM(M2538:Y2538)</f>
        <v>0</v>
      </c>
      <c r="AA2538" s="32">
        <f>D2538-Z2538</f>
        <v>0</v>
      </c>
      <c r="AB2538" s="38" t="e">
        <f t="shared" si="585"/>
        <v>#DIV/0!</v>
      </c>
      <c r="AC2538" s="33"/>
    </row>
    <row r="2539" spans="1:29" s="34" customFormat="1" ht="18" hidden="1" customHeight="1" x14ac:dyDescent="0.2">
      <c r="A2539" s="37" t="s">
        <v>36</v>
      </c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>
        <f>SUM(M2539:Y2539)</f>
        <v>0</v>
      </c>
      <c r="AA2539" s="32">
        <f>D2539-Z2539</f>
        <v>0</v>
      </c>
      <c r="AB2539" s="38" t="e">
        <f t="shared" si="585"/>
        <v>#DIV/0!</v>
      </c>
      <c r="AC2539" s="33"/>
    </row>
    <row r="2540" spans="1:29" s="34" customFormat="1" ht="18" hidden="1" customHeight="1" x14ac:dyDescent="0.2">
      <c r="A2540" s="37" t="s">
        <v>37</v>
      </c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>
        <f>SUM(M2540:Y2540)</f>
        <v>0</v>
      </c>
      <c r="AA2540" s="32">
        <f>D2540-Z2540</f>
        <v>0</v>
      </c>
      <c r="AB2540" s="38" t="e">
        <f t="shared" si="585"/>
        <v>#DIV/0!</v>
      </c>
      <c r="AC2540" s="33"/>
    </row>
    <row r="2541" spans="1:29" s="34" customFormat="1" ht="18" hidden="1" customHeight="1" x14ac:dyDescent="0.25">
      <c r="A2541" s="39" t="s">
        <v>38</v>
      </c>
      <c r="B2541" s="40">
        <f t="shared" ref="B2541:AA2541" si="586">SUM(B2537:B2540)</f>
        <v>0</v>
      </c>
      <c r="C2541" s="40">
        <f t="shared" si="586"/>
        <v>0</v>
      </c>
      <c r="D2541" s="40">
        <f t="shared" si="586"/>
        <v>0</v>
      </c>
      <c r="E2541" s="40">
        <f t="shared" si="586"/>
        <v>0</v>
      </c>
      <c r="F2541" s="40">
        <f t="shared" si="586"/>
        <v>0</v>
      </c>
      <c r="G2541" s="40">
        <f t="shared" si="586"/>
        <v>0</v>
      </c>
      <c r="H2541" s="40">
        <f t="shared" si="586"/>
        <v>0</v>
      </c>
      <c r="I2541" s="40">
        <f t="shared" si="586"/>
        <v>0</v>
      </c>
      <c r="J2541" s="40">
        <f t="shared" si="586"/>
        <v>0</v>
      </c>
      <c r="K2541" s="40">
        <f t="shared" si="586"/>
        <v>0</v>
      </c>
      <c r="L2541" s="40">
        <f t="shared" si="586"/>
        <v>0</v>
      </c>
      <c r="M2541" s="40">
        <f t="shared" si="586"/>
        <v>0</v>
      </c>
      <c r="N2541" s="40">
        <f t="shared" si="586"/>
        <v>0</v>
      </c>
      <c r="O2541" s="40">
        <f t="shared" si="586"/>
        <v>0</v>
      </c>
      <c r="P2541" s="40">
        <f t="shared" si="586"/>
        <v>0</v>
      </c>
      <c r="Q2541" s="40">
        <f t="shared" si="586"/>
        <v>0</v>
      </c>
      <c r="R2541" s="40">
        <f t="shared" si="586"/>
        <v>0</v>
      </c>
      <c r="S2541" s="40">
        <f t="shared" si="586"/>
        <v>0</v>
      </c>
      <c r="T2541" s="40">
        <f t="shared" si="586"/>
        <v>0</v>
      </c>
      <c r="U2541" s="40">
        <f t="shared" si="586"/>
        <v>0</v>
      </c>
      <c r="V2541" s="40">
        <f t="shared" si="586"/>
        <v>0</v>
      </c>
      <c r="W2541" s="40">
        <f t="shared" si="586"/>
        <v>0</v>
      </c>
      <c r="X2541" s="40">
        <f t="shared" si="586"/>
        <v>0</v>
      </c>
      <c r="Y2541" s="40">
        <f t="shared" si="586"/>
        <v>0</v>
      </c>
      <c r="Z2541" s="40">
        <f t="shared" si="586"/>
        <v>0</v>
      </c>
      <c r="AA2541" s="40">
        <f t="shared" si="586"/>
        <v>0</v>
      </c>
      <c r="AB2541" s="41" t="e">
        <f t="shared" si="585"/>
        <v>#DIV/0!</v>
      </c>
      <c r="AC2541" s="33"/>
    </row>
    <row r="2542" spans="1:29" s="34" customFormat="1" ht="18" hidden="1" customHeight="1" x14ac:dyDescent="0.25">
      <c r="A2542" s="42" t="s">
        <v>39</v>
      </c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  <c r="Z2542" s="32">
        <f>SUM(M2542:Y2542)</f>
        <v>0</v>
      </c>
      <c r="AA2542" s="32">
        <f>D2542-Z2542</f>
        <v>0</v>
      </c>
      <c r="AB2542" s="38" t="e">
        <f t="shared" si="585"/>
        <v>#DIV/0!</v>
      </c>
      <c r="AC2542" s="33"/>
    </row>
    <row r="2543" spans="1:29" s="34" customFormat="1" ht="18" hidden="1" customHeight="1" x14ac:dyDescent="0.25">
      <c r="A2543" s="39" t="s">
        <v>40</v>
      </c>
      <c r="B2543" s="40">
        <f t="shared" ref="B2543:AA2543" si="587">B2542+B2541</f>
        <v>0</v>
      </c>
      <c r="C2543" s="40">
        <f t="shared" si="587"/>
        <v>0</v>
      </c>
      <c r="D2543" s="40">
        <f t="shared" si="587"/>
        <v>0</v>
      </c>
      <c r="E2543" s="40">
        <f t="shared" si="587"/>
        <v>0</v>
      </c>
      <c r="F2543" s="40">
        <f t="shared" si="587"/>
        <v>0</v>
      </c>
      <c r="G2543" s="40">
        <f t="shared" si="587"/>
        <v>0</v>
      </c>
      <c r="H2543" s="40">
        <f t="shared" si="587"/>
        <v>0</v>
      </c>
      <c r="I2543" s="40">
        <f t="shared" si="587"/>
        <v>0</v>
      </c>
      <c r="J2543" s="40">
        <f t="shared" si="587"/>
        <v>0</v>
      </c>
      <c r="K2543" s="40">
        <f t="shared" si="587"/>
        <v>0</v>
      </c>
      <c r="L2543" s="40">
        <f t="shared" si="587"/>
        <v>0</v>
      </c>
      <c r="M2543" s="40">
        <f t="shared" si="587"/>
        <v>0</v>
      </c>
      <c r="N2543" s="40">
        <f t="shared" si="587"/>
        <v>0</v>
      </c>
      <c r="O2543" s="40">
        <f t="shared" si="587"/>
        <v>0</v>
      </c>
      <c r="P2543" s="40">
        <f t="shared" si="587"/>
        <v>0</v>
      </c>
      <c r="Q2543" s="40">
        <f t="shared" si="587"/>
        <v>0</v>
      </c>
      <c r="R2543" s="40">
        <f t="shared" si="587"/>
        <v>0</v>
      </c>
      <c r="S2543" s="40">
        <f t="shared" si="587"/>
        <v>0</v>
      </c>
      <c r="T2543" s="40">
        <f t="shared" si="587"/>
        <v>0</v>
      </c>
      <c r="U2543" s="40">
        <f t="shared" si="587"/>
        <v>0</v>
      </c>
      <c r="V2543" s="40">
        <f t="shared" si="587"/>
        <v>0</v>
      </c>
      <c r="W2543" s="40">
        <f t="shared" si="587"/>
        <v>0</v>
      </c>
      <c r="X2543" s="40">
        <f t="shared" si="587"/>
        <v>0</v>
      </c>
      <c r="Y2543" s="40">
        <f t="shared" si="587"/>
        <v>0</v>
      </c>
      <c r="Z2543" s="40">
        <f t="shared" si="587"/>
        <v>0</v>
      </c>
      <c r="AA2543" s="40">
        <f t="shared" si="587"/>
        <v>0</v>
      </c>
      <c r="AB2543" s="41" t="e">
        <f t="shared" si="585"/>
        <v>#DIV/0!</v>
      </c>
      <c r="AC2543" s="43"/>
    </row>
    <row r="2544" spans="1:29" s="34" customFormat="1" ht="15" hidden="1" customHeight="1" x14ac:dyDescent="0.25">
      <c r="A2544" s="35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  <c r="Z2544" s="32"/>
      <c r="AA2544" s="32"/>
      <c r="AB2544" s="32"/>
      <c r="AC2544" s="33"/>
    </row>
    <row r="2545" spans="1:29" s="34" customFormat="1" ht="15" hidden="1" customHeight="1" x14ac:dyDescent="0.25">
      <c r="A2545" s="35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3"/>
    </row>
    <row r="2546" spans="1:29" s="34" customFormat="1" ht="15" hidden="1" customHeight="1" x14ac:dyDescent="0.25">
      <c r="A2546" s="47" t="s">
        <v>129</v>
      </c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2"/>
      <c r="AC2546" s="33"/>
    </row>
    <row r="2547" spans="1:29" s="34" customFormat="1" ht="18" hidden="1" customHeight="1" x14ac:dyDescent="0.2">
      <c r="A2547" s="37" t="s">
        <v>34</v>
      </c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>
        <f>SUM(M2547:Y2547)</f>
        <v>0</v>
      </c>
      <c r="AA2547" s="32">
        <f>D2547-Z2547</f>
        <v>0</v>
      </c>
      <c r="AB2547" s="38" t="e">
        <f t="shared" ref="AB2547:AB2553" si="588">Z2547/D2547</f>
        <v>#DIV/0!</v>
      </c>
      <c r="AC2547" s="33"/>
    </row>
    <row r="2548" spans="1:29" s="34" customFormat="1" ht="18" hidden="1" customHeight="1" x14ac:dyDescent="0.2">
      <c r="A2548" s="37" t="s">
        <v>35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>
        <f>SUM(M2548:Y2548)</f>
        <v>0</v>
      </c>
      <c r="AA2548" s="32">
        <f>D2548-Z2548</f>
        <v>0</v>
      </c>
      <c r="AB2548" s="38" t="e">
        <f t="shared" si="588"/>
        <v>#DIV/0!</v>
      </c>
      <c r="AC2548" s="33"/>
    </row>
    <row r="2549" spans="1:29" s="34" customFormat="1" ht="18" hidden="1" customHeight="1" x14ac:dyDescent="0.2">
      <c r="A2549" s="37" t="s">
        <v>36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>
        <f>SUM(M2549:Y2549)</f>
        <v>0</v>
      </c>
      <c r="AA2549" s="32">
        <f>D2549-Z2549</f>
        <v>0</v>
      </c>
      <c r="AB2549" s="38" t="e">
        <f t="shared" si="588"/>
        <v>#DIV/0!</v>
      </c>
      <c r="AC2549" s="33"/>
    </row>
    <row r="2550" spans="1:29" s="34" customFormat="1" ht="18" hidden="1" customHeight="1" x14ac:dyDescent="0.2">
      <c r="A2550" s="37" t="s">
        <v>37</v>
      </c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  <c r="Z2550" s="32">
        <f>SUM(M2550:Y2550)</f>
        <v>0</v>
      </c>
      <c r="AA2550" s="32">
        <f>D2550-Z2550</f>
        <v>0</v>
      </c>
      <c r="AB2550" s="38" t="e">
        <f t="shared" si="588"/>
        <v>#DIV/0!</v>
      </c>
      <c r="AC2550" s="33"/>
    </row>
    <row r="2551" spans="1:29" s="34" customFormat="1" ht="18" hidden="1" customHeight="1" x14ac:dyDescent="0.25">
      <c r="A2551" s="39" t="s">
        <v>38</v>
      </c>
      <c r="B2551" s="40">
        <f t="shared" ref="B2551:AA2551" si="589">SUM(B2547:B2550)</f>
        <v>0</v>
      </c>
      <c r="C2551" s="40">
        <f t="shared" si="589"/>
        <v>0</v>
      </c>
      <c r="D2551" s="40">
        <f t="shared" si="589"/>
        <v>0</v>
      </c>
      <c r="E2551" s="40">
        <f t="shared" si="589"/>
        <v>0</v>
      </c>
      <c r="F2551" s="40">
        <f t="shared" si="589"/>
        <v>0</v>
      </c>
      <c r="G2551" s="40">
        <f t="shared" si="589"/>
        <v>0</v>
      </c>
      <c r="H2551" s="40">
        <f t="shared" si="589"/>
        <v>0</v>
      </c>
      <c r="I2551" s="40">
        <f t="shared" si="589"/>
        <v>0</v>
      </c>
      <c r="J2551" s="40">
        <f t="shared" si="589"/>
        <v>0</v>
      </c>
      <c r="K2551" s="40">
        <f t="shared" si="589"/>
        <v>0</v>
      </c>
      <c r="L2551" s="40">
        <f t="shared" si="589"/>
        <v>0</v>
      </c>
      <c r="M2551" s="40">
        <f t="shared" si="589"/>
        <v>0</v>
      </c>
      <c r="N2551" s="40">
        <f t="shared" si="589"/>
        <v>0</v>
      </c>
      <c r="O2551" s="40">
        <f t="shared" si="589"/>
        <v>0</v>
      </c>
      <c r="P2551" s="40">
        <f t="shared" si="589"/>
        <v>0</v>
      </c>
      <c r="Q2551" s="40">
        <f t="shared" si="589"/>
        <v>0</v>
      </c>
      <c r="R2551" s="40">
        <f t="shared" si="589"/>
        <v>0</v>
      </c>
      <c r="S2551" s="40">
        <f t="shared" si="589"/>
        <v>0</v>
      </c>
      <c r="T2551" s="40">
        <f t="shared" si="589"/>
        <v>0</v>
      </c>
      <c r="U2551" s="40">
        <f t="shared" si="589"/>
        <v>0</v>
      </c>
      <c r="V2551" s="40">
        <f t="shared" si="589"/>
        <v>0</v>
      </c>
      <c r="W2551" s="40">
        <f t="shared" si="589"/>
        <v>0</v>
      </c>
      <c r="X2551" s="40">
        <f t="shared" si="589"/>
        <v>0</v>
      </c>
      <c r="Y2551" s="40">
        <f t="shared" si="589"/>
        <v>0</v>
      </c>
      <c r="Z2551" s="40">
        <f t="shared" si="589"/>
        <v>0</v>
      </c>
      <c r="AA2551" s="40">
        <f t="shared" si="589"/>
        <v>0</v>
      </c>
      <c r="AB2551" s="41" t="e">
        <f t="shared" si="588"/>
        <v>#DIV/0!</v>
      </c>
      <c r="AC2551" s="33"/>
    </row>
    <row r="2552" spans="1:29" s="34" customFormat="1" ht="18" hidden="1" customHeight="1" x14ac:dyDescent="0.25">
      <c r="A2552" s="42" t="s">
        <v>39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>
        <f>SUM(M2552:Y2552)</f>
        <v>0</v>
      </c>
      <c r="AA2552" s="32">
        <f>D2552-Z2552</f>
        <v>0</v>
      </c>
      <c r="AB2552" s="38" t="e">
        <f t="shared" si="588"/>
        <v>#DIV/0!</v>
      </c>
      <c r="AC2552" s="33"/>
    </row>
    <row r="2553" spans="1:29" s="34" customFormat="1" ht="18" hidden="1" customHeight="1" x14ac:dyDescent="0.25">
      <c r="A2553" s="39" t="s">
        <v>40</v>
      </c>
      <c r="B2553" s="40">
        <f t="shared" ref="B2553:AA2553" si="590">B2552+B2551</f>
        <v>0</v>
      </c>
      <c r="C2553" s="40">
        <f t="shared" si="590"/>
        <v>0</v>
      </c>
      <c r="D2553" s="40">
        <f t="shared" si="590"/>
        <v>0</v>
      </c>
      <c r="E2553" s="40">
        <f t="shared" si="590"/>
        <v>0</v>
      </c>
      <c r="F2553" s="40">
        <f t="shared" si="590"/>
        <v>0</v>
      </c>
      <c r="G2553" s="40">
        <f t="shared" si="590"/>
        <v>0</v>
      </c>
      <c r="H2553" s="40">
        <f t="shared" si="590"/>
        <v>0</v>
      </c>
      <c r="I2553" s="40">
        <f t="shared" si="590"/>
        <v>0</v>
      </c>
      <c r="J2553" s="40">
        <f t="shared" si="590"/>
        <v>0</v>
      </c>
      <c r="K2553" s="40">
        <f t="shared" si="590"/>
        <v>0</v>
      </c>
      <c r="L2553" s="40">
        <f t="shared" si="590"/>
        <v>0</v>
      </c>
      <c r="M2553" s="40">
        <f t="shared" si="590"/>
        <v>0</v>
      </c>
      <c r="N2553" s="40">
        <f t="shared" si="590"/>
        <v>0</v>
      </c>
      <c r="O2553" s="40">
        <f t="shared" si="590"/>
        <v>0</v>
      </c>
      <c r="P2553" s="40">
        <f t="shared" si="590"/>
        <v>0</v>
      </c>
      <c r="Q2553" s="40">
        <f t="shared" si="590"/>
        <v>0</v>
      </c>
      <c r="R2553" s="40">
        <f t="shared" si="590"/>
        <v>0</v>
      </c>
      <c r="S2553" s="40">
        <f t="shared" si="590"/>
        <v>0</v>
      </c>
      <c r="T2553" s="40">
        <f t="shared" si="590"/>
        <v>0</v>
      </c>
      <c r="U2553" s="40">
        <f t="shared" si="590"/>
        <v>0</v>
      </c>
      <c r="V2553" s="40">
        <f t="shared" si="590"/>
        <v>0</v>
      </c>
      <c r="W2553" s="40">
        <f t="shared" si="590"/>
        <v>0</v>
      </c>
      <c r="X2553" s="40">
        <f t="shared" si="590"/>
        <v>0</v>
      </c>
      <c r="Y2553" s="40">
        <f t="shared" si="590"/>
        <v>0</v>
      </c>
      <c r="Z2553" s="40">
        <f t="shared" si="590"/>
        <v>0</v>
      </c>
      <c r="AA2553" s="40">
        <f t="shared" si="590"/>
        <v>0</v>
      </c>
      <c r="AB2553" s="41" t="e">
        <f t="shared" si="588"/>
        <v>#DIV/0!</v>
      </c>
      <c r="AC2553" s="43"/>
    </row>
    <row r="2554" spans="1:29" s="34" customFormat="1" ht="15" hidden="1" customHeight="1" x14ac:dyDescent="0.25">
      <c r="A2554" s="35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2"/>
      <c r="AC2554" s="33"/>
    </row>
    <row r="2555" spans="1:29" s="34" customFormat="1" ht="15" hidden="1" customHeight="1" x14ac:dyDescent="0.25">
      <c r="A2555" s="35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3"/>
    </row>
    <row r="2556" spans="1:29" s="34" customFormat="1" ht="15" hidden="1" customHeight="1" x14ac:dyDescent="0.25">
      <c r="A2556" s="47" t="s">
        <v>129</v>
      </c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2"/>
      <c r="AC2556" s="33"/>
    </row>
    <row r="2557" spans="1:29" s="34" customFormat="1" ht="18" hidden="1" customHeight="1" x14ac:dyDescent="0.2">
      <c r="A2557" s="37" t="s">
        <v>34</v>
      </c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>
        <f>SUM(M2557:Y2557)</f>
        <v>0</v>
      </c>
      <c r="AA2557" s="32">
        <f>D2557-Z2557</f>
        <v>0</v>
      </c>
      <c r="AB2557" s="38" t="e">
        <f t="shared" ref="AB2557:AB2563" si="591">Z2557/D2557</f>
        <v>#DIV/0!</v>
      </c>
      <c r="AC2557" s="33"/>
    </row>
    <row r="2558" spans="1:29" s="34" customFormat="1" ht="18" hidden="1" customHeight="1" x14ac:dyDescent="0.2">
      <c r="A2558" s="37" t="s">
        <v>35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>
        <f>SUM(M2558:Y2558)</f>
        <v>0</v>
      </c>
      <c r="AA2558" s="32">
        <f>D2558-Z2558</f>
        <v>0</v>
      </c>
      <c r="AB2558" s="38" t="e">
        <f t="shared" si="591"/>
        <v>#DIV/0!</v>
      </c>
      <c r="AC2558" s="33"/>
    </row>
    <row r="2559" spans="1:29" s="34" customFormat="1" ht="18" hidden="1" customHeight="1" x14ac:dyDescent="0.2">
      <c r="A2559" s="37" t="s">
        <v>36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>
        <f>SUM(M2559:Y2559)</f>
        <v>0</v>
      </c>
      <c r="AA2559" s="32">
        <f>D2559-Z2559</f>
        <v>0</v>
      </c>
      <c r="AB2559" s="38" t="e">
        <f t="shared" si="591"/>
        <v>#DIV/0!</v>
      </c>
      <c r="AC2559" s="33"/>
    </row>
    <row r="2560" spans="1:29" s="34" customFormat="1" ht="18" hidden="1" customHeight="1" x14ac:dyDescent="0.2">
      <c r="A2560" s="37" t="s">
        <v>37</v>
      </c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  <c r="Z2560" s="32">
        <f>SUM(M2560:Y2560)</f>
        <v>0</v>
      </c>
      <c r="AA2560" s="32">
        <f>D2560-Z2560</f>
        <v>0</v>
      </c>
      <c r="AB2560" s="38" t="e">
        <f t="shared" si="591"/>
        <v>#DIV/0!</v>
      </c>
      <c r="AC2560" s="33"/>
    </row>
    <row r="2561" spans="1:29" s="34" customFormat="1" ht="18" hidden="1" customHeight="1" x14ac:dyDescent="0.25">
      <c r="A2561" s="39" t="s">
        <v>38</v>
      </c>
      <c r="B2561" s="40">
        <f t="shared" ref="B2561:AA2561" si="592">SUM(B2557:B2560)</f>
        <v>0</v>
      </c>
      <c r="C2561" s="40">
        <f t="shared" si="592"/>
        <v>0</v>
      </c>
      <c r="D2561" s="40">
        <f t="shared" si="592"/>
        <v>0</v>
      </c>
      <c r="E2561" s="40">
        <f t="shared" si="592"/>
        <v>0</v>
      </c>
      <c r="F2561" s="40">
        <f t="shared" si="592"/>
        <v>0</v>
      </c>
      <c r="G2561" s="40">
        <f t="shared" si="592"/>
        <v>0</v>
      </c>
      <c r="H2561" s="40">
        <f t="shared" si="592"/>
        <v>0</v>
      </c>
      <c r="I2561" s="40">
        <f t="shared" si="592"/>
        <v>0</v>
      </c>
      <c r="J2561" s="40">
        <f t="shared" si="592"/>
        <v>0</v>
      </c>
      <c r="K2561" s="40">
        <f t="shared" si="592"/>
        <v>0</v>
      </c>
      <c r="L2561" s="40">
        <f t="shared" si="592"/>
        <v>0</v>
      </c>
      <c r="M2561" s="40">
        <f t="shared" si="592"/>
        <v>0</v>
      </c>
      <c r="N2561" s="40">
        <f t="shared" si="592"/>
        <v>0</v>
      </c>
      <c r="O2561" s="40">
        <f t="shared" si="592"/>
        <v>0</v>
      </c>
      <c r="P2561" s="40">
        <f t="shared" si="592"/>
        <v>0</v>
      </c>
      <c r="Q2561" s="40">
        <f t="shared" si="592"/>
        <v>0</v>
      </c>
      <c r="R2561" s="40">
        <f t="shared" si="592"/>
        <v>0</v>
      </c>
      <c r="S2561" s="40">
        <f t="shared" si="592"/>
        <v>0</v>
      </c>
      <c r="T2561" s="40">
        <f t="shared" si="592"/>
        <v>0</v>
      </c>
      <c r="U2561" s="40">
        <f t="shared" si="592"/>
        <v>0</v>
      </c>
      <c r="V2561" s="40">
        <f t="shared" si="592"/>
        <v>0</v>
      </c>
      <c r="W2561" s="40">
        <f t="shared" si="592"/>
        <v>0</v>
      </c>
      <c r="X2561" s="40">
        <f t="shared" si="592"/>
        <v>0</v>
      </c>
      <c r="Y2561" s="40">
        <f t="shared" si="592"/>
        <v>0</v>
      </c>
      <c r="Z2561" s="40">
        <f t="shared" si="592"/>
        <v>0</v>
      </c>
      <c r="AA2561" s="40">
        <f t="shared" si="592"/>
        <v>0</v>
      </c>
      <c r="AB2561" s="41" t="e">
        <f t="shared" si="591"/>
        <v>#DIV/0!</v>
      </c>
      <c r="AC2561" s="33"/>
    </row>
    <row r="2562" spans="1:29" s="34" customFormat="1" ht="18" hidden="1" customHeight="1" x14ac:dyDescent="0.25">
      <c r="A2562" s="42" t="s">
        <v>39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>
        <f>SUM(M2562:Y2562)</f>
        <v>0</v>
      </c>
      <c r="AA2562" s="32">
        <f>D2562-Z2562</f>
        <v>0</v>
      </c>
      <c r="AB2562" s="38" t="e">
        <f t="shared" si="591"/>
        <v>#DIV/0!</v>
      </c>
      <c r="AC2562" s="33"/>
    </row>
    <row r="2563" spans="1:29" s="34" customFormat="1" ht="18" hidden="1" customHeight="1" x14ac:dyDescent="0.25">
      <c r="A2563" s="39" t="s">
        <v>40</v>
      </c>
      <c r="B2563" s="40">
        <f t="shared" ref="B2563:AA2563" si="593">B2562+B2561</f>
        <v>0</v>
      </c>
      <c r="C2563" s="40">
        <f t="shared" si="593"/>
        <v>0</v>
      </c>
      <c r="D2563" s="40">
        <f t="shared" si="593"/>
        <v>0</v>
      </c>
      <c r="E2563" s="40">
        <f t="shared" si="593"/>
        <v>0</v>
      </c>
      <c r="F2563" s="40">
        <f t="shared" si="593"/>
        <v>0</v>
      </c>
      <c r="G2563" s="40">
        <f t="shared" si="593"/>
        <v>0</v>
      </c>
      <c r="H2563" s="40">
        <f t="shared" si="593"/>
        <v>0</v>
      </c>
      <c r="I2563" s="40">
        <f t="shared" si="593"/>
        <v>0</v>
      </c>
      <c r="J2563" s="40">
        <f t="shared" si="593"/>
        <v>0</v>
      </c>
      <c r="K2563" s="40">
        <f t="shared" si="593"/>
        <v>0</v>
      </c>
      <c r="L2563" s="40">
        <f t="shared" si="593"/>
        <v>0</v>
      </c>
      <c r="M2563" s="40">
        <f t="shared" si="593"/>
        <v>0</v>
      </c>
      <c r="N2563" s="40">
        <f t="shared" si="593"/>
        <v>0</v>
      </c>
      <c r="O2563" s="40">
        <f t="shared" si="593"/>
        <v>0</v>
      </c>
      <c r="P2563" s="40">
        <f t="shared" si="593"/>
        <v>0</v>
      </c>
      <c r="Q2563" s="40">
        <f t="shared" si="593"/>
        <v>0</v>
      </c>
      <c r="R2563" s="40">
        <f t="shared" si="593"/>
        <v>0</v>
      </c>
      <c r="S2563" s="40">
        <f t="shared" si="593"/>
        <v>0</v>
      </c>
      <c r="T2563" s="40">
        <f t="shared" si="593"/>
        <v>0</v>
      </c>
      <c r="U2563" s="40">
        <f t="shared" si="593"/>
        <v>0</v>
      </c>
      <c r="V2563" s="40">
        <f t="shared" si="593"/>
        <v>0</v>
      </c>
      <c r="W2563" s="40">
        <f t="shared" si="593"/>
        <v>0</v>
      </c>
      <c r="X2563" s="40">
        <f t="shared" si="593"/>
        <v>0</v>
      </c>
      <c r="Y2563" s="40">
        <f t="shared" si="593"/>
        <v>0</v>
      </c>
      <c r="Z2563" s="40">
        <f t="shared" si="593"/>
        <v>0</v>
      </c>
      <c r="AA2563" s="40">
        <f t="shared" si="593"/>
        <v>0</v>
      </c>
      <c r="AB2563" s="41" t="e">
        <f t="shared" si="591"/>
        <v>#DIV/0!</v>
      </c>
      <c r="AC2563" s="43"/>
    </row>
    <row r="2564" spans="1:29" s="34" customFormat="1" ht="15" hidden="1" customHeight="1" x14ac:dyDescent="0.25">
      <c r="A2564" s="35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2"/>
      <c r="AC2564" s="33"/>
    </row>
    <row r="2565" spans="1:29" s="34" customFormat="1" ht="15" hidden="1" customHeight="1" x14ac:dyDescent="0.25">
      <c r="A2565" s="35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3"/>
    </row>
    <row r="2566" spans="1:29" s="34" customFormat="1" ht="15" hidden="1" customHeight="1" x14ac:dyDescent="0.25">
      <c r="A2566" s="47" t="s">
        <v>129</v>
      </c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2"/>
      <c r="AC2566" s="33"/>
    </row>
    <row r="2567" spans="1:29" s="34" customFormat="1" ht="18" hidden="1" customHeight="1" x14ac:dyDescent="0.2">
      <c r="A2567" s="37" t="s">
        <v>34</v>
      </c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>
        <f>SUM(M2567:Y2567)</f>
        <v>0</v>
      </c>
      <c r="AA2567" s="32">
        <f>D2567-Z2567</f>
        <v>0</v>
      </c>
      <c r="AB2567" s="38" t="e">
        <f t="shared" ref="AB2567:AB2573" si="594">Z2567/D2567</f>
        <v>#DIV/0!</v>
      </c>
      <c r="AC2567" s="33"/>
    </row>
    <row r="2568" spans="1:29" s="34" customFormat="1" ht="18" hidden="1" customHeight="1" x14ac:dyDescent="0.2">
      <c r="A2568" s="37" t="s">
        <v>35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>
        <f>SUM(M2568:Y2568)</f>
        <v>0</v>
      </c>
      <c r="AA2568" s="32">
        <f>D2568-Z2568</f>
        <v>0</v>
      </c>
      <c r="AB2568" s="38" t="e">
        <f t="shared" si="594"/>
        <v>#DIV/0!</v>
      </c>
      <c r="AC2568" s="33"/>
    </row>
    <row r="2569" spans="1:29" s="34" customFormat="1" ht="18" hidden="1" customHeight="1" x14ac:dyDescent="0.2">
      <c r="A2569" s="37" t="s">
        <v>36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>
        <f>SUM(M2569:Y2569)</f>
        <v>0</v>
      </c>
      <c r="AA2569" s="32">
        <f>D2569-Z2569</f>
        <v>0</v>
      </c>
      <c r="AB2569" s="38" t="e">
        <f t="shared" si="594"/>
        <v>#DIV/0!</v>
      </c>
      <c r="AC2569" s="33"/>
    </row>
    <row r="2570" spans="1:29" s="34" customFormat="1" ht="18" hidden="1" customHeight="1" x14ac:dyDescent="0.2">
      <c r="A2570" s="37" t="s">
        <v>37</v>
      </c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  <c r="Z2570" s="32">
        <f>SUM(M2570:Y2570)</f>
        <v>0</v>
      </c>
      <c r="AA2570" s="32">
        <f>D2570-Z2570</f>
        <v>0</v>
      </c>
      <c r="AB2570" s="38" t="e">
        <f t="shared" si="594"/>
        <v>#DIV/0!</v>
      </c>
      <c r="AC2570" s="33"/>
    </row>
    <row r="2571" spans="1:29" s="34" customFormat="1" ht="18" hidden="1" customHeight="1" x14ac:dyDescent="0.25">
      <c r="A2571" s="39" t="s">
        <v>38</v>
      </c>
      <c r="B2571" s="40">
        <f t="shared" ref="B2571:AA2571" si="595">SUM(B2567:B2570)</f>
        <v>0</v>
      </c>
      <c r="C2571" s="40">
        <f t="shared" si="595"/>
        <v>0</v>
      </c>
      <c r="D2571" s="40">
        <f t="shared" si="595"/>
        <v>0</v>
      </c>
      <c r="E2571" s="40">
        <f t="shared" si="595"/>
        <v>0</v>
      </c>
      <c r="F2571" s="40">
        <f t="shared" si="595"/>
        <v>0</v>
      </c>
      <c r="G2571" s="40">
        <f t="shared" si="595"/>
        <v>0</v>
      </c>
      <c r="H2571" s="40">
        <f t="shared" si="595"/>
        <v>0</v>
      </c>
      <c r="I2571" s="40">
        <f t="shared" si="595"/>
        <v>0</v>
      </c>
      <c r="J2571" s="40">
        <f t="shared" si="595"/>
        <v>0</v>
      </c>
      <c r="K2571" s="40">
        <f t="shared" si="595"/>
        <v>0</v>
      </c>
      <c r="L2571" s="40">
        <f t="shared" si="595"/>
        <v>0</v>
      </c>
      <c r="M2571" s="40">
        <f t="shared" si="595"/>
        <v>0</v>
      </c>
      <c r="N2571" s="40">
        <f t="shared" si="595"/>
        <v>0</v>
      </c>
      <c r="O2571" s="40">
        <f t="shared" si="595"/>
        <v>0</v>
      </c>
      <c r="P2571" s="40">
        <f t="shared" si="595"/>
        <v>0</v>
      </c>
      <c r="Q2571" s="40">
        <f t="shared" si="595"/>
        <v>0</v>
      </c>
      <c r="R2571" s="40">
        <f t="shared" si="595"/>
        <v>0</v>
      </c>
      <c r="S2571" s="40">
        <f t="shared" si="595"/>
        <v>0</v>
      </c>
      <c r="T2571" s="40">
        <f t="shared" si="595"/>
        <v>0</v>
      </c>
      <c r="U2571" s="40">
        <f t="shared" si="595"/>
        <v>0</v>
      </c>
      <c r="V2571" s="40">
        <f t="shared" si="595"/>
        <v>0</v>
      </c>
      <c r="W2571" s="40">
        <f t="shared" si="595"/>
        <v>0</v>
      </c>
      <c r="X2571" s="40">
        <f t="shared" si="595"/>
        <v>0</v>
      </c>
      <c r="Y2571" s="40">
        <f t="shared" si="595"/>
        <v>0</v>
      </c>
      <c r="Z2571" s="40">
        <f t="shared" si="595"/>
        <v>0</v>
      </c>
      <c r="AA2571" s="40">
        <f t="shared" si="595"/>
        <v>0</v>
      </c>
      <c r="AB2571" s="41" t="e">
        <f t="shared" si="594"/>
        <v>#DIV/0!</v>
      </c>
      <c r="AC2571" s="33"/>
    </row>
    <row r="2572" spans="1:29" s="34" customFormat="1" ht="18" hidden="1" customHeight="1" x14ac:dyDescent="0.25">
      <c r="A2572" s="42" t="s">
        <v>39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>
        <f>SUM(M2572:Y2572)</f>
        <v>0</v>
      </c>
      <c r="AA2572" s="32">
        <f>D2572-Z2572</f>
        <v>0</v>
      </c>
      <c r="AB2572" s="38" t="e">
        <f t="shared" si="594"/>
        <v>#DIV/0!</v>
      </c>
      <c r="AC2572" s="33"/>
    </row>
    <row r="2573" spans="1:29" s="34" customFormat="1" ht="18" hidden="1" customHeight="1" x14ac:dyDescent="0.25">
      <c r="A2573" s="39" t="s">
        <v>40</v>
      </c>
      <c r="B2573" s="40">
        <f t="shared" ref="B2573:AA2573" si="596">B2572+B2571</f>
        <v>0</v>
      </c>
      <c r="C2573" s="40">
        <f t="shared" si="596"/>
        <v>0</v>
      </c>
      <c r="D2573" s="40">
        <f t="shared" si="596"/>
        <v>0</v>
      </c>
      <c r="E2573" s="40">
        <f t="shared" si="596"/>
        <v>0</v>
      </c>
      <c r="F2573" s="40">
        <f t="shared" si="596"/>
        <v>0</v>
      </c>
      <c r="G2573" s="40">
        <f t="shared" si="596"/>
        <v>0</v>
      </c>
      <c r="H2573" s="40">
        <f t="shared" si="596"/>
        <v>0</v>
      </c>
      <c r="I2573" s="40">
        <f t="shared" si="596"/>
        <v>0</v>
      </c>
      <c r="J2573" s="40">
        <f t="shared" si="596"/>
        <v>0</v>
      </c>
      <c r="K2573" s="40">
        <f t="shared" si="596"/>
        <v>0</v>
      </c>
      <c r="L2573" s="40">
        <f t="shared" si="596"/>
        <v>0</v>
      </c>
      <c r="M2573" s="40">
        <f t="shared" si="596"/>
        <v>0</v>
      </c>
      <c r="N2573" s="40">
        <f t="shared" si="596"/>
        <v>0</v>
      </c>
      <c r="O2573" s="40">
        <f t="shared" si="596"/>
        <v>0</v>
      </c>
      <c r="P2573" s="40">
        <f t="shared" si="596"/>
        <v>0</v>
      </c>
      <c r="Q2573" s="40">
        <f t="shared" si="596"/>
        <v>0</v>
      </c>
      <c r="R2573" s="40">
        <f t="shared" si="596"/>
        <v>0</v>
      </c>
      <c r="S2573" s="40">
        <f t="shared" si="596"/>
        <v>0</v>
      </c>
      <c r="T2573" s="40">
        <f t="shared" si="596"/>
        <v>0</v>
      </c>
      <c r="U2573" s="40">
        <f t="shared" si="596"/>
        <v>0</v>
      </c>
      <c r="V2573" s="40">
        <f t="shared" si="596"/>
        <v>0</v>
      </c>
      <c r="W2573" s="40">
        <f t="shared" si="596"/>
        <v>0</v>
      </c>
      <c r="X2573" s="40">
        <f t="shared" si="596"/>
        <v>0</v>
      </c>
      <c r="Y2573" s="40">
        <f t="shared" si="596"/>
        <v>0</v>
      </c>
      <c r="Z2573" s="40">
        <f t="shared" si="596"/>
        <v>0</v>
      </c>
      <c r="AA2573" s="40">
        <f t="shared" si="596"/>
        <v>0</v>
      </c>
      <c r="AB2573" s="41" t="e">
        <f t="shared" si="594"/>
        <v>#DIV/0!</v>
      </c>
      <c r="AC2573" s="43"/>
    </row>
    <row r="2574" spans="1:29" s="34" customFormat="1" ht="15" hidden="1" customHeight="1" x14ac:dyDescent="0.25">
      <c r="A2574" s="35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3"/>
    </row>
    <row r="2575" spans="1:29" s="34" customFormat="1" ht="15" hidden="1" customHeight="1" x14ac:dyDescent="0.25">
      <c r="A2575" s="35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3"/>
    </row>
    <row r="2576" spans="1:29" s="34" customFormat="1" ht="15" hidden="1" customHeight="1" x14ac:dyDescent="0.25">
      <c r="A2576" s="47" t="s">
        <v>129</v>
      </c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2"/>
      <c r="AC2576" s="33"/>
    </row>
    <row r="2577" spans="1:29" s="34" customFormat="1" ht="18" hidden="1" customHeight="1" x14ac:dyDescent="0.2">
      <c r="A2577" s="37" t="s">
        <v>34</v>
      </c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>
        <f>SUM(M2577:Y2577)</f>
        <v>0</v>
      </c>
      <c r="AA2577" s="32">
        <f>D2577-Z2577</f>
        <v>0</v>
      </c>
      <c r="AB2577" s="38" t="e">
        <f t="shared" ref="AB2577:AB2583" si="597">Z2577/D2577</f>
        <v>#DIV/0!</v>
      </c>
      <c r="AC2577" s="33"/>
    </row>
    <row r="2578" spans="1:29" s="34" customFormat="1" ht="18" hidden="1" customHeight="1" x14ac:dyDescent="0.2">
      <c r="A2578" s="37" t="s">
        <v>35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>
        <f>SUM(M2578:Y2578)</f>
        <v>0</v>
      </c>
      <c r="AA2578" s="32">
        <f>D2578-Z2578</f>
        <v>0</v>
      </c>
      <c r="AB2578" s="38" t="e">
        <f t="shared" si="597"/>
        <v>#DIV/0!</v>
      </c>
      <c r="AC2578" s="33"/>
    </row>
    <row r="2579" spans="1:29" s="34" customFormat="1" ht="18" hidden="1" customHeight="1" x14ac:dyDescent="0.2">
      <c r="A2579" s="37" t="s">
        <v>36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>
        <f>SUM(M2579:Y2579)</f>
        <v>0</v>
      </c>
      <c r="AA2579" s="32">
        <f>D2579-Z2579</f>
        <v>0</v>
      </c>
      <c r="AB2579" s="38" t="e">
        <f t="shared" si="597"/>
        <v>#DIV/0!</v>
      </c>
      <c r="AC2579" s="33"/>
    </row>
    <row r="2580" spans="1:29" s="34" customFormat="1" ht="18" hidden="1" customHeight="1" x14ac:dyDescent="0.2">
      <c r="A2580" s="37" t="s">
        <v>37</v>
      </c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  <c r="Z2580" s="32">
        <f>SUM(M2580:Y2580)</f>
        <v>0</v>
      </c>
      <c r="AA2580" s="32">
        <f>D2580-Z2580</f>
        <v>0</v>
      </c>
      <c r="AB2580" s="38" t="e">
        <f t="shared" si="597"/>
        <v>#DIV/0!</v>
      </c>
      <c r="AC2580" s="33"/>
    </row>
    <row r="2581" spans="1:29" s="34" customFormat="1" ht="18" hidden="1" customHeight="1" x14ac:dyDescent="0.25">
      <c r="A2581" s="39" t="s">
        <v>38</v>
      </c>
      <c r="B2581" s="40">
        <f t="shared" ref="B2581:AA2581" si="598">SUM(B2577:B2580)</f>
        <v>0</v>
      </c>
      <c r="C2581" s="40">
        <f t="shared" si="598"/>
        <v>0</v>
      </c>
      <c r="D2581" s="40">
        <f t="shared" si="598"/>
        <v>0</v>
      </c>
      <c r="E2581" s="40">
        <f t="shared" si="598"/>
        <v>0</v>
      </c>
      <c r="F2581" s="40">
        <f t="shared" si="598"/>
        <v>0</v>
      </c>
      <c r="G2581" s="40">
        <f t="shared" si="598"/>
        <v>0</v>
      </c>
      <c r="H2581" s="40">
        <f t="shared" si="598"/>
        <v>0</v>
      </c>
      <c r="I2581" s="40">
        <f t="shared" si="598"/>
        <v>0</v>
      </c>
      <c r="J2581" s="40">
        <f t="shared" si="598"/>
        <v>0</v>
      </c>
      <c r="K2581" s="40">
        <f t="shared" si="598"/>
        <v>0</v>
      </c>
      <c r="L2581" s="40">
        <f t="shared" si="598"/>
        <v>0</v>
      </c>
      <c r="M2581" s="40">
        <f t="shared" si="598"/>
        <v>0</v>
      </c>
      <c r="N2581" s="40">
        <f t="shared" si="598"/>
        <v>0</v>
      </c>
      <c r="O2581" s="40">
        <f t="shared" si="598"/>
        <v>0</v>
      </c>
      <c r="P2581" s="40">
        <f t="shared" si="598"/>
        <v>0</v>
      </c>
      <c r="Q2581" s="40">
        <f t="shared" si="598"/>
        <v>0</v>
      </c>
      <c r="R2581" s="40">
        <f t="shared" si="598"/>
        <v>0</v>
      </c>
      <c r="S2581" s="40">
        <f t="shared" si="598"/>
        <v>0</v>
      </c>
      <c r="T2581" s="40">
        <f t="shared" si="598"/>
        <v>0</v>
      </c>
      <c r="U2581" s="40">
        <f t="shared" si="598"/>
        <v>0</v>
      </c>
      <c r="V2581" s="40">
        <f t="shared" si="598"/>
        <v>0</v>
      </c>
      <c r="W2581" s="40">
        <f t="shared" si="598"/>
        <v>0</v>
      </c>
      <c r="X2581" s="40">
        <f t="shared" si="598"/>
        <v>0</v>
      </c>
      <c r="Y2581" s="40">
        <f t="shared" si="598"/>
        <v>0</v>
      </c>
      <c r="Z2581" s="40">
        <f t="shared" si="598"/>
        <v>0</v>
      </c>
      <c r="AA2581" s="40">
        <f t="shared" si="598"/>
        <v>0</v>
      </c>
      <c r="AB2581" s="41" t="e">
        <f t="shared" si="597"/>
        <v>#DIV/0!</v>
      </c>
      <c r="AC2581" s="33"/>
    </row>
    <row r="2582" spans="1:29" s="34" customFormat="1" ht="18" hidden="1" customHeight="1" x14ac:dyDescent="0.25">
      <c r="A2582" s="42" t="s">
        <v>39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>
        <f>SUM(M2582:Y2582)</f>
        <v>0</v>
      </c>
      <c r="AA2582" s="32">
        <f>D2582-Z2582</f>
        <v>0</v>
      </c>
      <c r="AB2582" s="38" t="e">
        <f t="shared" si="597"/>
        <v>#DIV/0!</v>
      </c>
      <c r="AC2582" s="33"/>
    </row>
    <row r="2583" spans="1:29" s="34" customFormat="1" ht="18" hidden="1" customHeight="1" x14ac:dyDescent="0.25">
      <c r="A2583" s="39" t="s">
        <v>40</v>
      </c>
      <c r="B2583" s="40">
        <f t="shared" ref="B2583:AA2583" si="599">B2582+B2581</f>
        <v>0</v>
      </c>
      <c r="C2583" s="40">
        <f t="shared" si="599"/>
        <v>0</v>
      </c>
      <c r="D2583" s="40">
        <f t="shared" si="599"/>
        <v>0</v>
      </c>
      <c r="E2583" s="40">
        <f t="shared" si="599"/>
        <v>0</v>
      </c>
      <c r="F2583" s="40">
        <f t="shared" si="599"/>
        <v>0</v>
      </c>
      <c r="G2583" s="40">
        <f t="shared" si="599"/>
        <v>0</v>
      </c>
      <c r="H2583" s="40">
        <f t="shared" si="599"/>
        <v>0</v>
      </c>
      <c r="I2583" s="40">
        <f t="shared" si="599"/>
        <v>0</v>
      </c>
      <c r="J2583" s="40">
        <f t="shared" si="599"/>
        <v>0</v>
      </c>
      <c r="K2583" s="40">
        <f t="shared" si="599"/>
        <v>0</v>
      </c>
      <c r="L2583" s="40">
        <f t="shared" si="599"/>
        <v>0</v>
      </c>
      <c r="M2583" s="40">
        <f t="shared" si="599"/>
        <v>0</v>
      </c>
      <c r="N2583" s="40">
        <f t="shared" si="599"/>
        <v>0</v>
      </c>
      <c r="O2583" s="40">
        <f t="shared" si="599"/>
        <v>0</v>
      </c>
      <c r="P2583" s="40">
        <f t="shared" si="599"/>
        <v>0</v>
      </c>
      <c r="Q2583" s="40">
        <f t="shared" si="599"/>
        <v>0</v>
      </c>
      <c r="R2583" s="40">
        <f t="shared" si="599"/>
        <v>0</v>
      </c>
      <c r="S2583" s="40">
        <f t="shared" si="599"/>
        <v>0</v>
      </c>
      <c r="T2583" s="40">
        <f t="shared" si="599"/>
        <v>0</v>
      </c>
      <c r="U2583" s="40">
        <f t="shared" si="599"/>
        <v>0</v>
      </c>
      <c r="V2583" s="40">
        <f t="shared" si="599"/>
        <v>0</v>
      </c>
      <c r="W2583" s="40">
        <f t="shared" si="599"/>
        <v>0</v>
      </c>
      <c r="X2583" s="40">
        <f t="shared" si="599"/>
        <v>0</v>
      </c>
      <c r="Y2583" s="40">
        <f t="shared" si="599"/>
        <v>0</v>
      </c>
      <c r="Z2583" s="40">
        <f t="shared" si="599"/>
        <v>0</v>
      </c>
      <c r="AA2583" s="40">
        <f t="shared" si="599"/>
        <v>0</v>
      </c>
      <c r="AB2583" s="41" t="e">
        <f t="shared" si="597"/>
        <v>#DIV/0!</v>
      </c>
      <c r="AC2583" s="43"/>
    </row>
    <row r="2584" spans="1:29" s="34" customFormat="1" ht="15" hidden="1" customHeight="1" x14ac:dyDescent="0.25">
      <c r="A2584" s="35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2"/>
      <c r="AC2584" s="33"/>
    </row>
    <row r="2585" spans="1:29" s="34" customFormat="1" ht="15" hidden="1" customHeight="1" x14ac:dyDescent="0.25">
      <c r="A2585" s="35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3"/>
    </row>
    <row r="2586" spans="1:29" s="34" customFormat="1" ht="15" hidden="1" customHeight="1" x14ac:dyDescent="0.25">
      <c r="A2586" s="47" t="s">
        <v>129</v>
      </c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2"/>
      <c r="AC2586" s="33"/>
    </row>
    <row r="2587" spans="1:29" s="34" customFormat="1" ht="18" hidden="1" customHeight="1" x14ac:dyDescent="0.2">
      <c r="A2587" s="37" t="s">
        <v>34</v>
      </c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>
        <f>SUM(M2587:Y2587)</f>
        <v>0</v>
      </c>
      <c r="AA2587" s="32">
        <f>D2587-Z2587</f>
        <v>0</v>
      </c>
      <c r="AB2587" s="38" t="e">
        <f t="shared" ref="AB2587:AB2593" si="600">Z2587/D2587</f>
        <v>#DIV/0!</v>
      </c>
      <c r="AC2587" s="33"/>
    </row>
    <row r="2588" spans="1:29" s="34" customFormat="1" ht="18" hidden="1" customHeight="1" x14ac:dyDescent="0.2">
      <c r="A2588" s="37" t="s">
        <v>35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>
        <f>SUM(M2588:Y2588)</f>
        <v>0</v>
      </c>
      <c r="AA2588" s="32">
        <f>D2588-Z2588</f>
        <v>0</v>
      </c>
      <c r="AB2588" s="38" t="e">
        <f t="shared" si="600"/>
        <v>#DIV/0!</v>
      </c>
      <c r="AC2588" s="33"/>
    </row>
    <row r="2589" spans="1:29" s="34" customFormat="1" ht="18" hidden="1" customHeight="1" x14ac:dyDescent="0.2">
      <c r="A2589" s="37" t="s">
        <v>36</v>
      </c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>
        <f>SUM(M2589:Y2589)</f>
        <v>0</v>
      </c>
      <c r="AA2589" s="32">
        <f>D2589-Z2589</f>
        <v>0</v>
      </c>
      <c r="AB2589" s="38" t="e">
        <f t="shared" si="600"/>
        <v>#DIV/0!</v>
      </c>
      <c r="AC2589" s="33"/>
    </row>
    <row r="2590" spans="1:29" s="34" customFormat="1" ht="18" hidden="1" customHeight="1" x14ac:dyDescent="0.2">
      <c r="A2590" s="37" t="s">
        <v>37</v>
      </c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>
        <f>SUM(M2590:Y2590)</f>
        <v>0</v>
      </c>
      <c r="AA2590" s="32">
        <f>D2590-Z2590</f>
        <v>0</v>
      </c>
      <c r="AB2590" s="38" t="e">
        <f t="shared" si="600"/>
        <v>#DIV/0!</v>
      </c>
      <c r="AC2590" s="33"/>
    </row>
    <row r="2591" spans="1:29" s="34" customFormat="1" ht="18" hidden="1" customHeight="1" x14ac:dyDescent="0.25">
      <c r="A2591" s="39" t="s">
        <v>38</v>
      </c>
      <c r="B2591" s="40">
        <f t="shared" ref="B2591:AA2591" si="601">SUM(B2587:B2590)</f>
        <v>0</v>
      </c>
      <c r="C2591" s="40">
        <f t="shared" si="601"/>
        <v>0</v>
      </c>
      <c r="D2591" s="40">
        <f t="shared" si="601"/>
        <v>0</v>
      </c>
      <c r="E2591" s="40">
        <f t="shared" si="601"/>
        <v>0</v>
      </c>
      <c r="F2591" s="40">
        <f t="shared" si="601"/>
        <v>0</v>
      </c>
      <c r="G2591" s="40">
        <f t="shared" si="601"/>
        <v>0</v>
      </c>
      <c r="H2591" s="40">
        <f t="shared" si="601"/>
        <v>0</v>
      </c>
      <c r="I2591" s="40">
        <f t="shared" si="601"/>
        <v>0</v>
      </c>
      <c r="J2591" s="40">
        <f t="shared" si="601"/>
        <v>0</v>
      </c>
      <c r="K2591" s="40">
        <f t="shared" si="601"/>
        <v>0</v>
      </c>
      <c r="L2591" s="40">
        <f t="shared" si="601"/>
        <v>0</v>
      </c>
      <c r="M2591" s="40">
        <f t="shared" si="601"/>
        <v>0</v>
      </c>
      <c r="N2591" s="40">
        <f t="shared" si="601"/>
        <v>0</v>
      </c>
      <c r="O2591" s="40">
        <f t="shared" si="601"/>
        <v>0</v>
      </c>
      <c r="P2591" s="40">
        <f t="shared" si="601"/>
        <v>0</v>
      </c>
      <c r="Q2591" s="40">
        <f t="shared" si="601"/>
        <v>0</v>
      </c>
      <c r="R2591" s="40">
        <f t="shared" si="601"/>
        <v>0</v>
      </c>
      <c r="S2591" s="40">
        <f t="shared" si="601"/>
        <v>0</v>
      </c>
      <c r="T2591" s="40">
        <f t="shared" si="601"/>
        <v>0</v>
      </c>
      <c r="U2591" s="40">
        <f t="shared" si="601"/>
        <v>0</v>
      </c>
      <c r="V2591" s="40">
        <f t="shared" si="601"/>
        <v>0</v>
      </c>
      <c r="W2591" s="40">
        <f t="shared" si="601"/>
        <v>0</v>
      </c>
      <c r="X2591" s="40">
        <f t="shared" si="601"/>
        <v>0</v>
      </c>
      <c r="Y2591" s="40">
        <f t="shared" si="601"/>
        <v>0</v>
      </c>
      <c r="Z2591" s="40">
        <f t="shared" si="601"/>
        <v>0</v>
      </c>
      <c r="AA2591" s="40">
        <f t="shared" si="601"/>
        <v>0</v>
      </c>
      <c r="AB2591" s="41" t="e">
        <f t="shared" si="600"/>
        <v>#DIV/0!</v>
      </c>
      <c r="AC2591" s="33"/>
    </row>
    <row r="2592" spans="1:29" s="34" customFormat="1" ht="18" hidden="1" customHeight="1" x14ac:dyDescent="0.25">
      <c r="A2592" s="42" t="s">
        <v>39</v>
      </c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  <c r="Z2592" s="32">
        <f>SUM(M2592:Y2592)</f>
        <v>0</v>
      </c>
      <c r="AA2592" s="32">
        <f>D2592-Z2592</f>
        <v>0</v>
      </c>
      <c r="AB2592" s="38" t="e">
        <f t="shared" si="600"/>
        <v>#DIV/0!</v>
      </c>
      <c r="AC2592" s="33"/>
    </row>
    <row r="2593" spans="1:29" s="34" customFormat="1" ht="18" hidden="1" customHeight="1" x14ac:dyDescent="0.25">
      <c r="A2593" s="39" t="s">
        <v>40</v>
      </c>
      <c r="B2593" s="40">
        <f t="shared" ref="B2593:AA2593" si="602">B2592+B2591</f>
        <v>0</v>
      </c>
      <c r="C2593" s="40">
        <f t="shared" si="602"/>
        <v>0</v>
      </c>
      <c r="D2593" s="40">
        <f t="shared" si="602"/>
        <v>0</v>
      </c>
      <c r="E2593" s="40">
        <f t="shared" si="602"/>
        <v>0</v>
      </c>
      <c r="F2593" s="40">
        <f t="shared" si="602"/>
        <v>0</v>
      </c>
      <c r="G2593" s="40">
        <f t="shared" si="602"/>
        <v>0</v>
      </c>
      <c r="H2593" s="40">
        <f t="shared" si="602"/>
        <v>0</v>
      </c>
      <c r="I2593" s="40">
        <f t="shared" si="602"/>
        <v>0</v>
      </c>
      <c r="J2593" s="40">
        <f t="shared" si="602"/>
        <v>0</v>
      </c>
      <c r="K2593" s="40">
        <f t="shared" si="602"/>
        <v>0</v>
      </c>
      <c r="L2593" s="40">
        <f t="shared" si="602"/>
        <v>0</v>
      </c>
      <c r="M2593" s="40">
        <f t="shared" si="602"/>
        <v>0</v>
      </c>
      <c r="N2593" s="40">
        <f t="shared" si="602"/>
        <v>0</v>
      </c>
      <c r="O2593" s="40">
        <f t="shared" si="602"/>
        <v>0</v>
      </c>
      <c r="P2593" s="40">
        <f t="shared" si="602"/>
        <v>0</v>
      </c>
      <c r="Q2593" s="40">
        <f t="shared" si="602"/>
        <v>0</v>
      </c>
      <c r="R2593" s="40">
        <f t="shared" si="602"/>
        <v>0</v>
      </c>
      <c r="S2593" s="40">
        <f t="shared" si="602"/>
        <v>0</v>
      </c>
      <c r="T2593" s="40">
        <f t="shared" si="602"/>
        <v>0</v>
      </c>
      <c r="U2593" s="40">
        <f t="shared" si="602"/>
        <v>0</v>
      </c>
      <c r="V2593" s="40">
        <f t="shared" si="602"/>
        <v>0</v>
      </c>
      <c r="W2593" s="40">
        <f t="shared" si="602"/>
        <v>0</v>
      </c>
      <c r="X2593" s="40">
        <f t="shared" si="602"/>
        <v>0</v>
      </c>
      <c r="Y2593" s="40">
        <f t="shared" si="602"/>
        <v>0</v>
      </c>
      <c r="Z2593" s="40">
        <f t="shared" si="602"/>
        <v>0</v>
      </c>
      <c r="AA2593" s="40">
        <f t="shared" si="602"/>
        <v>0</v>
      </c>
      <c r="AB2593" s="41" t="e">
        <f t="shared" si="600"/>
        <v>#DIV/0!</v>
      </c>
      <c r="AC2593" s="43"/>
    </row>
    <row r="2594" spans="1:29" s="34" customFormat="1" ht="15" hidden="1" customHeight="1" x14ac:dyDescent="0.25">
      <c r="A2594" s="35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  <c r="AA2594" s="32"/>
      <c r="AB2594" s="32"/>
      <c r="AC2594" s="33"/>
    </row>
    <row r="2595" spans="1:29" s="34" customFormat="1" ht="15" hidden="1" customHeight="1" x14ac:dyDescent="0.25">
      <c r="A2595" s="35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3"/>
    </row>
    <row r="2596" spans="1:29" s="34" customFormat="1" ht="15" hidden="1" customHeight="1" x14ac:dyDescent="0.25">
      <c r="A2596" s="47" t="s">
        <v>129</v>
      </c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" hidden="1" customHeight="1" x14ac:dyDescent="0.2">
      <c r="A2597" s="37" t="s">
        <v>34</v>
      </c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>
        <f>SUM(M2597:Y2597)</f>
        <v>0</v>
      </c>
      <c r="AA2597" s="32">
        <f>D2597-Z2597</f>
        <v>0</v>
      </c>
      <c r="AB2597" s="38" t="e">
        <f t="shared" ref="AB2597:AB2603" si="603">Z2597/D2597</f>
        <v>#DIV/0!</v>
      </c>
      <c r="AC2597" s="33"/>
    </row>
    <row r="2598" spans="1:29" s="34" customFormat="1" ht="18" hidden="1" customHeight="1" x14ac:dyDescent="0.2">
      <c r="A2598" s="37" t="s">
        <v>35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>
        <f>SUM(M2598:Y2598)</f>
        <v>0</v>
      </c>
      <c r="AA2598" s="32">
        <f>D2598-Z2598</f>
        <v>0</v>
      </c>
      <c r="AB2598" s="38" t="e">
        <f t="shared" si="603"/>
        <v>#DIV/0!</v>
      </c>
      <c r="AC2598" s="33"/>
    </row>
    <row r="2599" spans="1:29" s="34" customFormat="1" ht="18" hidden="1" customHeight="1" x14ac:dyDescent="0.2">
      <c r="A2599" s="37" t="s">
        <v>36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>SUM(M2599:Y2599)</f>
        <v>0</v>
      </c>
      <c r="AA2599" s="32">
        <f>D2599-Z2599</f>
        <v>0</v>
      </c>
      <c r="AB2599" s="38" t="e">
        <f t="shared" si="603"/>
        <v>#DIV/0!</v>
      </c>
      <c r="AC2599" s="33"/>
    </row>
    <row r="2600" spans="1:29" s="34" customFormat="1" ht="18" hidden="1" customHeight="1" x14ac:dyDescent="0.2">
      <c r="A2600" s="37" t="s">
        <v>37</v>
      </c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>
        <f>SUM(M2600:Y2600)</f>
        <v>0</v>
      </c>
      <c r="AA2600" s="32">
        <f>D2600-Z2600</f>
        <v>0</v>
      </c>
      <c r="AB2600" s="38" t="e">
        <f t="shared" si="603"/>
        <v>#DIV/0!</v>
      </c>
      <c r="AC2600" s="33"/>
    </row>
    <row r="2601" spans="1:29" s="34" customFormat="1" ht="18" hidden="1" customHeight="1" x14ac:dyDescent="0.25">
      <c r="A2601" s="39" t="s">
        <v>38</v>
      </c>
      <c r="B2601" s="40">
        <f t="shared" ref="B2601:AA2601" si="604">SUM(B2597:B2600)</f>
        <v>0</v>
      </c>
      <c r="C2601" s="40">
        <f t="shared" si="604"/>
        <v>0</v>
      </c>
      <c r="D2601" s="40">
        <f t="shared" si="604"/>
        <v>0</v>
      </c>
      <c r="E2601" s="40">
        <f t="shared" si="604"/>
        <v>0</v>
      </c>
      <c r="F2601" s="40">
        <f t="shared" si="604"/>
        <v>0</v>
      </c>
      <c r="G2601" s="40">
        <f t="shared" si="604"/>
        <v>0</v>
      </c>
      <c r="H2601" s="40">
        <f t="shared" si="604"/>
        <v>0</v>
      </c>
      <c r="I2601" s="40">
        <f t="shared" si="604"/>
        <v>0</v>
      </c>
      <c r="J2601" s="40">
        <f t="shared" si="604"/>
        <v>0</v>
      </c>
      <c r="K2601" s="40">
        <f t="shared" si="604"/>
        <v>0</v>
      </c>
      <c r="L2601" s="40">
        <f t="shared" si="604"/>
        <v>0</v>
      </c>
      <c r="M2601" s="40">
        <f t="shared" si="604"/>
        <v>0</v>
      </c>
      <c r="N2601" s="40">
        <f t="shared" si="604"/>
        <v>0</v>
      </c>
      <c r="O2601" s="40">
        <f t="shared" si="604"/>
        <v>0</v>
      </c>
      <c r="P2601" s="40">
        <f t="shared" si="604"/>
        <v>0</v>
      </c>
      <c r="Q2601" s="40">
        <f t="shared" si="604"/>
        <v>0</v>
      </c>
      <c r="R2601" s="40">
        <f t="shared" si="604"/>
        <v>0</v>
      </c>
      <c r="S2601" s="40">
        <f t="shared" si="604"/>
        <v>0</v>
      </c>
      <c r="T2601" s="40">
        <f t="shared" si="604"/>
        <v>0</v>
      </c>
      <c r="U2601" s="40">
        <f t="shared" si="604"/>
        <v>0</v>
      </c>
      <c r="V2601" s="40">
        <f t="shared" si="604"/>
        <v>0</v>
      </c>
      <c r="W2601" s="40">
        <f t="shared" si="604"/>
        <v>0</v>
      </c>
      <c r="X2601" s="40">
        <f t="shared" si="604"/>
        <v>0</v>
      </c>
      <c r="Y2601" s="40">
        <f t="shared" si="604"/>
        <v>0</v>
      </c>
      <c r="Z2601" s="40">
        <f t="shared" si="604"/>
        <v>0</v>
      </c>
      <c r="AA2601" s="40">
        <f t="shared" si="604"/>
        <v>0</v>
      </c>
      <c r="AB2601" s="41" t="e">
        <f t="shared" si="603"/>
        <v>#DIV/0!</v>
      </c>
      <c r="AC2601" s="33"/>
    </row>
    <row r="2602" spans="1:29" s="34" customFormat="1" ht="18" hidden="1" customHeight="1" x14ac:dyDescent="0.25">
      <c r="A2602" s="42" t="s">
        <v>39</v>
      </c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>
        <f>SUM(M2602:Y2602)</f>
        <v>0</v>
      </c>
      <c r="AA2602" s="32">
        <f>D2602-Z2602</f>
        <v>0</v>
      </c>
      <c r="AB2602" s="38" t="e">
        <f t="shared" si="603"/>
        <v>#DIV/0!</v>
      </c>
      <c r="AC2602" s="33"/>
    </row>
    <row r="2603" spans="1:29" s="34" customFormat="1" ht="18" hidden="1" customHeight="1" x14ac:dyDescent="0.25">
      <c r="A2603" s="39" t="s">
        <v>40</v>
      </c>
      <c r="B2603" s="40">
        <f t="shared" ref="B2603:AA2603" si="605">B2602+B2601</f>
        <v>0</v>
      </c>
      <c r="C2603" s="40">
        <f t="shared" si="605"/>
        <v>0</v>
      </c>
      <c r="D2603" s="40">
        <f t="shared" si="605"/>
        <v>0</v>
      </c>
      <c r="E2603" s="40">
        <f t="shared" si="605"/>
        <v>0</v>
      </c>
      <c r="F2603" s="40">
        <f t="shared" si="605"/>
        <v>0</v>
      </c>
      <c r="G2603" s="40">
        <f t="shared" si="605"/>
        <v>0</v>
      </c>
      <c r="H2603" s="40">
        <f t="shared" si="605"/>
        <v>0</v>
      </c>
      <c r="I2603" s="40">
        <f t="shared" si="605"/>
        <v>0</v>
      </c>
      <c r="J2603" s="40">
        <f t="shared" si="605"/>
        <v>0</v>
      </c>
      <c r="K2603" s="40">
        <f t="shared" si="605"/>
        <v>0</v>
      </c>
      <c r="L2603" s="40">
        <f t="shared" si="605"/>
        <v>0</v>
      </c>
      <c r="M2603" s="40">
        <f t="shared" si="605"/>
        <v>0</v>
      </c>
      <c r="N2603" s="40">
        <f t="shared" si="605"/>
        <v>0</v>
      </c>
      <c r="O2603" s="40">
        <f t="shared" si="605"/>
        <v>0</v>
      </c>
      <c r="P2603" s="40">
        <f t="shared" si="605"/>
        <v>0</v>
      </c>
      <c r="Q2603" s="40">
        <f t="shared" si="605"/>
        <v>0</v>
      </c>
      <c r="R2603" s="40">
        <f t="shared" si="605"/>
        <v>0</v>
      </c>
      <c r="S2603" s="40">
        <f t="shared" si="605"/>
        <v>0</v>
      </c>
      <c r="T2603" s="40">
        <f t="shared" si="605"/>
        <v>0</v>
      </c>
      <c r="U2603" s="40">
        <f t="shared" si="605"/>
        <v>0</v>
      </c>
      <c r="V2603" s="40">
        <f t="shared" si="605"/>
        <v>0</v>
      </c>
      <c r="W2603" s="40">
        <f t="shared" si="605"/>
        <v>0</v>
      </c>
      <c r="X2603" s="40">
        <f t="shared" si="605"/>
        <v>0</v>
      </c>
      <c r="Y2603" s="40">
        <f t="shared" si="605"/>
        <v>0</v>
      </c>
      <c r="Z2603" s="40">
        <f t="shared" si="605"/>
        <v>0</v>
      </c>
      <c r="AA2603" s="40">
        <f t="shared" si="605"/>
        <v>0</v>
      </c>
      <c r="AB2603" s="41" t="e">
        <f t="shared" si="603"/>
        <v>#DIV/0!</v>
      </c>
      <c r="AC2603" s="43"/>
    </row>
    <row r="2604" spans="1:29" s="34" customFormat="1" ht="15" hidden="1" customHeight="1" x14ac:dyDescent="0.25">
      <c r="A2604" s="35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  <c r="AA2604" s="32"/>
      <c r="AB2604" s="32"/>
      <c r="AC2604" s="33"/>
    </row>
    <row r="2605" spans="1:29" s="34" customFormat="1" ht="15" hidden="1" customHeight="1" x14ac:dyDescent="0.25">
      <c r="A2605" s="35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3"/>
    </row>
    <row r="2606" spans="1:29" s="34" customFormat="1" ht="15" hidden="1" customHeight="1" x14ac:dyDescent="0.25">
      <c r="A2606" s="47" t="s">
        <v>129</v>
      </c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8" hidden="1" customHeight="1" x14ac:dyDescent="0.2">
      <c r="A2607" s="37" t="s">
        <v>34</v>
      </c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>
        <f>SUM(M2607:Y2607)</f>
        <v>0</v>
      </c>
      <c r="AA2607" s="32">
        <f>D2607-Z2607</f>
        <v>0</v>
      </c>
      <c r="AB2607" s="38" t="e">
        <f t="shared" ref="AB2607:AB2613" si="606">Z2607/D2607</f>
        <v>#DIV/0!</v>
      </c>
      <c r="AC2607" s="33"/>
    </row>
    <row r="2608" spans="1:29" s="34" customFormat="1" ht="18" hidden="1" customHeight="1" x14ac:dyDescent="0.2">
      <c r="A2608" s="37" t="s">
        <v>35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>
        <f>SUM(M2608:Y2608)</f>
        <v>0</v>
      </c>
      <c r="AA2608" s="32">
        <f>D2608-Z2608</f>
        <v>0</v>
      </c>
      <c r="AB2608" s="38" t="e">
        <f t="shared" si="606"/>
        <v>#DIV/0!</v>
      </c>
      <c r="AC2608" s="33"/>
    </row>
    <row r="2609" spans="1:29" s="34" customFormat="1" ht="18" hidden="1" customHeight="1" x14ac:dyDescent="0.2">
      <c r="A2609" s="37" t="s">
        <v>36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>SUM(M2609:Y2609)</f>
        <v>0</v>
      </c>
      <c r="AA2609" s="32">
        <f>D2609-Z2609</f>
        <v>0</v>
      </c>
      <c r="AB2609" s="38" t="e">
        <f t="shared" si="606"/>
        <v>#DIV/0!</v>
      </c>
      <c r="AC2609" s="33"/>
    </row>
    <row r="2610" spans="1:29" s="34" customFormat="1" ht="18" hidden="1" customHeight="1" x14ac:dyDescent="0.2">
      <c r="A2610" s="37" t="s">
        <v>37</v>
      </c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>
        <f>SUM(M2610:Y2610)</f>
        <v>0</v>
      </c>
      <c r="AA2610" s="32">
        <f>D2610-Z2610</f>
        <v>0</v>
      </c>
      <c r="AB2610" s="38" t="e">
        <f t="shared" si="606"/>
        <v>#DIV/0!</v>
      </c>
      <c r="AC2610" s="33"/>
    </row>
    <row r="2611" spans="1:29" s="34" customFormat="1" ht="18" hidden="1" customHeight="1" x14ac:dyDescent="0.25">
      <c r="A2611" s="39" t="s">
        <v>38</v>
      </c>
      <c r="B2611" s="40">
        <f t="shared" ref="B2611:AA2611" si="607">SUM(B2607:B2610)</f>
        <v>0</v>
      </c>
      <c r="C2611" s="40">
        <f t="shared" si="607"/>
        <v>0</v>
      </c>
      <c r="D2611" s="40">
        <f t="shared" si="607"/>
        <v>0</v>
      </c>
      <c r="E2611" s="40">
        <f t="shared" si="607"/>
        <v>0</v>
      </c>
      <c r="F2611" s="40">
        <f t="shared" si="607"/>
        <v>0</v>
      </c>
      <c r="G2611" s="40">
        <f t="shared" si="607"/>
        <v>0</v>
      </c>
      <c r="H2611" s="40">
        <f t="shared" si="607"/>
        <v>0</v>
      </c>
      <c r="I2611" s="40">
        <f t="shared" si="607"/>
        <v>0</v>
      </c>
      <c r="J2611" s="40">
        <f t="shared" si="607"/>
        <v>0</v>
      </c>
      <c r="K2611" s="40">
        <f t="shared" si="607"/>
        <v>0</v>
      </c>
      <c r="L2611" s="40">
        <f t="shared" si="607"/>
        <v>0</v>
      </c>
      <c r="M2611" s="40">
        <f t="shared" si="607"/>
        <v>0</v>
      </c>
      <c r="N2611" s="40">
        <f t="shared" si="607"/>
        <v>0</v>
      </c>
      <c r="O2611" s="40">
        <f t="shared" si="607"/>
        <v>0</v>
      </c>
      <c r="P2611" s="40">
        <f t="shared" si="607"/>
        <v>0</v>
      </c>
      <c r="Q2611" s="40">
        <f t="shared" si="607"/>
        <v>0</v>
      </c>
      <c r="R2611" s="40">
        <f t="shared" si="607"/>
        <v>0</v>
      </c>
      <c r="S2611" s="40">
        <f t="shared" si="607"/>
        <v>0</v>
      </c>
      <c r="T2611" s="40">
        <f t="shared" si="607"/>
        <v>0</v>
      </c>
      <c r="U2611" s="40">
        <f t="shared" si="607"/>
        <v>0</v>
      </c>
      <c r="V2611" s="40">
        <f t="shared" si="607"/>
        <v>0</v>
      </c>
      <c r="W2611" s="40">
        <f t="shared" si="607"/>
        <v>0</v>
      </c>
      <c r="X2611" s="40">
        <f t="shared" si="607"/>
        <v>0</v>
      </c>
      <c r="Y2611" s="40">
        <f t="shared" si="607"/>
        <v>0</v>
      </c>
      <c r="Z2611" s="40">
        <f t="shared" si="607"/>
        <v>0</v>
      </c>
      <c r="AA2611" s="40">
        <f t="shared" si="607"/>
        <v>0</v>
      </c>
      <c r="AB2611" s="41" t="e">
        <f t="shared" si="606"/>
        <v>#DIV/0!</v>
      </c>
      <c r="AC2611" s="33"/>
    </row>
    <row r="2612" spans="1:29" s="34" customFormat="1" ht="18" hidden="1" customHeight="1" x14ac:dyDescent="0.25">
      <c r="A2612" s="42" t="s">
        <v>39</v>
      </c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>
        <f>SUM(M2612:Y2612)</f>
        <v>0</v>
      </c>
      <c r="AA2612" s="32">
        <f>D2612-Z2612</f>
        <v>0</v>
      </c>
      <c r="AB2612" s="38" t="e">
        <f t="shared" si="606"/>
        <v>#DIV/0!</v>
      </c>
      <c r="AC2612" s="33"/>
    </row>
    <row r="2613" spans="1:29" s="34" customFormat="1" ht="18" hidden="1" customHeight="1" x14ac:dyDescent="0.25">
      <c r="A2613" s="39" t="s">
        <v>40</v>
      </c>
      <c r="B2613" s="40">
        <f t="shared" ref="B2613:AA2613" si="608">B2612+B2611</f>
        <v>0</v>
      </c>
      <c r="C2613" s="40">
        <f t="shared" si="608"/>
        <v>0</v>
      </c>
      <c r="D2613" s="40">
        <f t="shared" si="608"/>
        <v>0</v>
      </c>
      <c r="E2613" s="40">
        <f t="shared" si="608"/>
        <v>0</v>
      </c>
      <c r="F2613" s="40">
        <f t="shared" si="608"/>
        <v>0</v>
      </c>
      <c r="G2613" s="40">
        <f t="shared" si="608"/>
        <v>0</v>
      </c>
      <c r="H2613" s="40">
        <f t="shared" si="608"/>
        <v>0</v>
      </c>
      <c r="I2613" s="40">
        <f t="shared" si="608"/>
        <v>0</v>
      </c>
      <c r="J2613" s="40">
        <f t="shared" si="608"/>
        <v>0</v>
      </c>
      <c r="K2613" s="40">
        <f t="shared" si="608"/>
        <v>0</v>
      </c>
      <c r="L2613" s="40">
        <f t="shared" si="608"/>
        <v>0</v>
      </c>
      <c r="M2613" s="40">
        <f t="shared" si="608"/>
        <v>0</v>
      </c>
      <c r="N2613" s="40">
        <f t="shared" si="608"/>
        <v>0</v>
      </c>
      <c r="O2613" s="40">
        <f t="shared" si="608"/>
        <v>0</v>
      </c>
      <c r="P2613" s="40">
        <f t="shared" si="608"/>
        <v>0</v>
      </c>
      <c r="Q2613" s="40">
        <f t="shared" si="608"/>
        <v>0</v>
      </c>
      <c r="R2613" s="40">
        <f t="shared" si="608"/>
        <v>0</v>
      </c>
      <c r="S2613" s="40">
        <f t="shared" si="608"/>
        <v>0</v>
      </c>
      <c r="T2613" s="40">
        <f t="shared" si="608"/>
        <v>0</v>
      </c>
      <c r="U2613" s="40">
        <f t="shared" si="608"/>
        <v>0</v>
      </c>
      <c r="V2613" s="40">
        <f t="shared" si="608"/>
        <v>0</v>
      </c>
      <c r="W2613" s="40">
        <f t="shared" si="608"/>
        <v>0</v>
      </c>
      <c r="X2613" s="40">
        <f t="shared" si="608"/>
        <v>0</v>
      </c>
      <c r="Y2613" s="40">
        <f t="shared" si="608"/>
        <v>0</v>
      </c>
      <c r="Z2613" s="40">
        <f t="shared" si="608"/>
        <v>0</v>
      </c>
      <c r="AA2613" s="40">
        <f t="shared" si="608"/>
        <v>0</v>
      </c>
      <c r="AB2613" s="41" t="e">
        <f t="shared" si="606"/>
        <v>#DIV/0!</v>
      </c>
      <c r="AC2613" s="43"/>
    </row>
    <row r="2614" spans="1:29" s="34" customFormat="1" ht="15" hidden="1" customHeight="1" x14ac:dyDescent="0.25">
      <c r="A2614" s="35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  <c r="AA2614" s="32"/>
      <c r="AB2614" s="32"/>
      <c r="AC2614" s="33"/>
    </row>
    <row r="2615" spans="1:29" s="34" customFormat="1" ht="15" hidden="1" customHeight="1" x14ac:dyDescent="0.25">
      <c r="A2615" s="35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3"/>
    </row>
    <row r="2616" spans="1:29" s="34" customFormat="1" ht="15" hidden="1" customHeight="1" x14ac:dyDescent="0.25">
      <c r="A2616" s="47" t="s">
        <v>129</v>
      </c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8" hidden="1" customHeight="1" x14ac:dyDescent="0.2">
      <c r="A2617" s="37" t="s">
        <v>34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>
        <f>SUM(M2617:Y2617)</f>
        <v>0</v>
      </c>
      <c r="AA2617" s="32">
        <f>D2617-Z2617</f>
        <v>0</v>
      </c>
      <c r="AB2617" s="38" t="e">
        <f t="shared" ref="AB2617:AB2623" si="609">Z2617/D2617</f>
        <v>#DIV/0!</v>
      </c>
      <c r="AC2617" s="33"/>
    </row>
    <row r="2618" spans="1:29" s="34" customFormat="1" ht="18" hidden="1" customHeight="1" x14ac:dyDescent="0.2">
      <c r="A2618" s="37" t="s">
        <v>35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>
        <f>SUM(M2618:Y2618)</f>
        <v>0</v>
      </c>
      <c r="AA2618" s="32">
        <f>D2618-Z2618</f>
        <v>0</v>
      </c>
      <c r="AB2618" s="38" t="e">
        <f t="shared" si="609"/>
        <v>#DIV/0!</v>
      </c>
      <c r="AC2618" s="33"/>
    </row>
    <row r="2619" spans="1:29" s="34" customFormat="1" ht="18" hidden="1" customHeight="1" x14ac:dyDescent="0.2">
      <c r="A2619" s="37" t="s">
        <v>36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>SUM(M2619:Y2619)</f>
        <v>0</v>
      </c>
      <c r="AA2619" s="32">
        <f>D2619-Z2619</f>
        <v>0</v>
      </c>
      <c r="AB2619" s="38" t="e">
        <f t="shared" si="609"/>
        <v>#DIV/0!</v>
      </c>
      <c r="AC2619" s="33"/>
    </row>
    <row r="2620" spans="1:29" s="34" customFormat="1" ht="18" hidden="1" customHeight="1" x14ac:dyDescent="0.2">
      <c r="A2620" s="37" t="s">
        <v>37</v>
      </c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>
        <f>SUM(M2620:Y2620)</f>
        <v>0</v>
      </c>
      <c r="AA2620" s="32">
        <f>D2620-Z2620</f>
        <v>0</v>
      </c>
      <c r="AB2620" s="38" t="e">
        <f t="shared" si="609"/>
        <v>#DIV/0!</v>
      </c>
      <c r="AC2620" s="33"/>
    </row>
    <row r="2621" spans="1:29" s="34" customFormat="1" ht="18" hidden="1" customHeight="1" x14ac:dyDescent="0.25">
      <c r="A2621" s="39" t="s">
        <v>38</v>
      </c>
      <c r="B2621" s="40">
        <f t="shared" ref="B2621:AA2621" si="610">SUM(B2617:B2620)</f>
        <v>0</v>
      </c>
      <c r="C2621" s="40">
        <f t="shared" si="610"/>
        <v>0</v>
      </c>
      <c r="D2621" s="40">
        <f t="shared" si="610"/>
        <v>0</v>
      </c>
      <c r="E2621" s="40">
        <f t="shared" si="610"/>
        <v>0</v>
      </c>
      <c r="F2621" s="40">
        <f t="shared" si="610"/>
        <v>0</v>
      </c>
      <c r="G2621" s="40">
        <f t="shared" si="610"/>
        <v>0</v>
      </c>
      <c r="H2621" s="40">
        <f t="shared" si="610"/>
        <v>0</v>
      </c>
      <c r="I2621" s="40">
        <f t="shared" si="610"/>
        <v>0</v>
      </c>
      <c r="J2621" s="40">
        <f t="shared" si="610"/>
        <v>0</v>
      </c>
      <c r="K2621" s="40">
        <f t="shared" si="610"/>
        <v>0</v>
      </c>
      <c r="L2621" s="40">
        <f t="shared" si="610"/>
        <v>0</v>
      </c>
      <c r="M2621" s="40">
        <f t="shared" si="610"/>
        <v>0</v>
      </c>
      <c r="N2621" s="40">
        <f t="shared" si="610"/>
        <v>0</v>
      </c>
      <c r="O2621" s="40">
        <f t="shared" si="610"/>
        <v>0</v>
      </c>
      <c r="P2621" s="40">
        <f t="shared" si="610"/>
        <v>0</v>
      </c>
      <c r="Q2621" s="40">
        <f t="shared" si="610"/>
        <v>0</v>
      </c>
      <c r="R2621" s="40">
        <f t="shared" si="610"/>
        <v>0</v>
      </c>
      <c r="S2621" s="40">
        <f t="shared" si="610"/>
        <v>0</v>
      </c>
      <c r="T2621" s="40">
        <f t="shared" si="610"/>
        <v>0</v>
      </c>
      <c r="U2621" s="40">
        <f t="shared" si="610"/>
        <v>0</v>
      </c>
      <c r="V2621" s="40">
        <f t="shared" si="610"/>
        <v>0</v>
      </c>
      <c r="W2621" s="40">
        <f t="shared" si="610"/>
        <v>0</v>
      </c>
      <c r="X2621" s="40">
        <f t="shared" si="610"/>
        <v>0</v>
      </c>
      <c r="Y2621" s="40">
        <f t="shared" si="610"/>
        <v>0</v>
      </c>
      <c r="Z2621" s="40">
        <f t="shared" si="610"/>
        <v>0</v>
      </c>
      <c r="AA2621" s="40">
        <f t="shared" si="610"/>
        <v>0</v>
      </c>
      <c r="AB2621" s="41" t="e">
        <f t="shared" si="609"/>
        <v>#DIV/0!</v>
      </c>
      <c r="AC2621" s="33"/>
    </row>
    <row r="2622" spans="1:29" s="34" customFormat="1" ht="18" hidden="1" customHeight="1" x14ac:dyDescent="0.25">
      <c r="A2622" s="42" t="s">
        <v>39</v>
      </c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>
        <f>SUM(M2622:Y2622)</f>
        <v>0</v>
      </c>
      <c r="AA2622" s="32">
        <f>D2622-Z2622</f>
        <v>0</v>
      </c>
      <c r="AB2622" s="38" t="e">
        <f t="shared" si="609"/>
        <v>#DIV/0!</v>
      </c>
      <c r="AC2622" s="33"/>
    </row>
    <row r="2623" spans="1:29" s="34" customFormat="1" ht="18" hidden="1" customHeight="1" x14ac:dyDescent="0.25">
      <c r="A2623" s="39" t="s">
        <v>40</v>
      </c>
      <c r="B2623" s="40">
        <f t="shared" ref="B2623:AA2623" si="611">B2622+B2621</f>
        <v>0</v>
      </c>
      <c r="C2623" s="40">
        <f t="shared" si="611"/>
        <v>0</v>
      </c>
      <c r="D2623" s="40">
        <f t="shared" si="611"/>
        <v>0</v>
      </c>
      <c r="E2623" s="40">
        <f t="shared" si="611"/>
        <v>0</v>
      </c>
      <c r="F2623" s="40">
        <f t="shared" si="611"/>
        <v>0</v>
      </c>
      <c r="G2623" s="40">
        <f t="shared" si="611"/>
        <v>0</v>
      </c>
      <c r="H2623" s="40">
        <f t="shared" si="611"/>
        <v>0</v>
      </c>
      <c r="I2623" s="40">
        <f t="shared" si="611"/>
        <v>0</v>
      </c>
      <c r="J2623" s="40">
        <f t="shared" si="611"/>
        <v>0</v>
      </c>
      <c r="K2623" s="40">
        <f t="shared" si="611"/>
        <v>0</v>
      </c>
      <c r="L2623" s="40">
        <f t="shared" si="611"/>
        <v>0</v>
      </c>
      <c r="M2623" s="40">
        <f t="shared" si="611"/>
        <v>0</v>
      </c>
      <c r="N2623" s="40">
        <f t="shared" si="611"/>
        <v>0</v>
      </c>
      <c r="O2623" s="40">
        <f t="shared" si="611"/>
        <v>0</v>
      </c>
      <c r="P2623" s="40">
        <f t="shared" si="611"/>
        <v>0</v>
      </c>
      <c r="Q2623" s="40">
        <f t="shared" si="611"/>
        <v>0</v>
      </c>
      <c r="R2623" s="40">
        <f t="shared" si="611"/>
        <v>0</v>
      </c>
      <c r="S2623" s="40">
        <f t="shared" si="611"/>
        <v>0</v>
      </c>
      <c r="T2623" s="40">
        <f t="shared" si="611"/>
        <v>0</v>
      </c>
      <c r="U2623" s="40">
        <f t="shared" si="611"/>
        <v>0</v>
      </c>
      <c r="V2623" s="40">
        <f t="shared" si="611"/>
        <v>0</v>
      </c>
      <c r="W2623" s="40">
        <f t="shared" si="611"/>
        <v>0</v>
      </c>
      <c r="X2623" s="40">
        <f t="shared" si="611"/>
        <v>0</v>
      </c>
      <c r="Y2623" s="40">
        <f t="shared" si="611"/>
        <v>0</v>
      </c>
      <c r="Z2623" s="40">
        <f t="shared" si="611"/>
        <v>0</v>
      </c>
      <c r="AA2623" s="40">
        <f t="shared" si="611"/>
        <v>0</v>
      </c>
      <c r="AB2623" s="41" t="e">
        <f t="shared" si="609"/>
        <v>#DIV/0!</v>
      </c>
      <c r="AC2623" s="43"/>
    </row>
    <row r="2624" spans="1:29" s="34" customFormat="1" ht="15" hidden="1" customHeight="1" x14ac:dyDescent="0.25">
      <c r="A2624" s="35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  <c r="AA2624" s="32"/>
      <c r="AB2624" s="32"/>
      <c r="AC2624" s="33"/>
    </row>
    <row r="2625" spans="1:29" s="34" customFormat="1" ht="15" hidden="1" customHeight="1" x14ac:dyDescent="0.25">
      <c r="A2625" s="35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3"/>
    </row>
    <row r="2626" spans="1:29" s="34" customFormat="1" ht="15" hidden="1" customHeight="1" x14ac:dyDescent="0.25">
      <c r="A2626" s="47" t="s">
        <v>129</v>
      </c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8" hidden="1" customHeight="1" x14ac:dyDescent="0.2">
      <c r="A2627" s="37" t="s">
        <v>34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>
        <f>SUM(M2627:Y2627)</f>
        <v>0</v>
      </c>
      <c r="AA2627" s="32">
        <f>D2627-Z2627</f>
        <v>0</v>
      </c>
      <c r="AB2627" s="38" t="e">
        <f t="shared" ref="AB2627:AB2633" si="612">Z2627/D2627</f>
        <v>#DIV/0!</v>
      </c>
      <c r="AC2627" s="33"/>
    </row>
    <row r="2628" spans="1:29" s="34" customFormat="1" ht="18" hidden="1" customHeight="1" x14ac:dyDescent="0.2">
      <c r="A2628" s="37" t="s">
        <v>35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>
        <f>SUM(M2628:Y2628)</f>
        <v>0</v>
      </c>
      <c r="AA2628" s="32">
        <f>D2628-Z2628</f>
        <v>0</v>
      </c>
      <c r="AB2628" s="38" t="e">
        <f t="shared" si="612"/>
        <v>#DIV/0!</v>
      </c>
      <c r="AC2628" s="33"/>
    </row>
    <row r="2629" spans="1:29" s="34" customFormat="1" ht="18" hidden="1" customHeight="1" x14ac:dyDescent="0.2">
      <c r="A2629" s="37" t="s">
        <v>36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>SUM(M2629:Y2629)</f>
        <v>0</v>
      </c>
      <c r="AA2629" s="32">
        <f>D2629-Z2629</f>
        <v>0</v>
      </c>
      <c r="AB2629" s="38" t="e">
        <f t="shared" si="612"/>
        <v>#DIV/0!</v>
      </c>
      <c r="AC2629" s="33"/>
    </row>
    <row r="2630" spans="1:29" s="34" customFormat="1" ht="18" hidden="1" customHeight="1" x14ac:dyDescent="0.2">
      <c r="A2630" s="37" t="s">
        <v>37</v>
      </c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>
        <f>SUM(M2630:Y2630)</f>
        <v>0</v>
      </c>
      <c r="AA2630" s="32">
        <f>D2630-Z2630</f>
        <v>0</v>
      </c>
      <c r="AB2630" s="38" t="e">
        <f t="shared" si="612"/>
        <v>#DIV/0!</v>
      </c>
      <c r="AC2630" s="33"/>
    </row>
    <row r="2631" spans="1:29" s="34" customFormat="1" ht="18" hidden="1" customHeight="1" x14ac:dyDescent="0.25">
      <c r="A2631" s="39" t="s">
        <v>38</v>
      </c>
      <c r="B2631" s="40">
        <f t="shared" ref="B2631:AA2631" si="613">SUM(B2627:B2630)</f>
        <v>0</v>
      </c>
      <c r="C2631" s="40">
        <f t="shared" si="613"/>
        <v>0</v>
      </c>
      <c r="D2631" s="40">
        <f t="shared" si="613"/>
        <v>0</v>
      </c>
      <c r="E2631" s="40">
        <f t="shared" si="613"/>
        <v>0</v>
      </c>
      <c r="F2631" s="40">
        <f t="shared" si="613"/>
        <v>0</v>
      </c>
      <c r="G2631" s="40">
        <f t="shared" si="613"/>
        <v>0</v>
      </c>
      <c r="H2631" s="40">
        <f t="shared" si="613"/>
        <v>0</v>
      </c>
      <c r="I2631" s="40">
        <f t="shared" si="613"/>
        <v>0</v>
      </c>
      <c r="J2631" s="40">
        <f t="shared" si="613"/>
        <v>0</v>
      </c>
      <c r="K2631" s="40">
        <f t="shared" si="613"/>
        <v>0</v>
      </c>
      <c r="L2631" s="40">
        <f t="shared" si="613"/>
        <v>0</v>
      </c>
      <c r="M2631" s="40">
        <f t="shared" si="613"/>
        <v>0</v>
      </c>
      <c r="N2631" s="40">
        <f t="shared" si="613"/>
        <v>0</v>
      </c>
      <c r="O2631" s="40">
        <f t="shared" si="613"/>
        <v>0</v>
      </c>
      <c r="P2631" s="40">
        <f t="shared" si="613"/>
        <v>0</v>
      </c>
      <c r="Q2631" s="40">
        <f t="shared" si="613"/>
        <v>0</v>
      </c>
      <c r="R2631" s="40">
        <f t="shared" si="613"/>
        <v>0</v>
      </c>
      <c r="S2631" s="40">
        <f t="shared" si="613"/>
        <v>0</v>
      </c>
      <c r="T2631" s="40">
        <f t="shared" si="613"/>
        <v>0</v>
      </c>
      <c r="U2631" s="40">
        <f t="shared" si="613"/>
        <v>0</v>
      </c>
      <c r="V2631" s="40">
        <f t="shared" si="613"/>
        <v>0</v>
      </c>
      <c r="W2631" s="40">
        <f t="shared" si="613"/>
        <v>0</v>
      </c>
      <c r="X2631" s="40">
        <f t="shared" si="613"/>
        <v>0</v>
      </c>
      <c r="Y2631" s="40">
        <f t="shared" si="613"/>
        <v>0</v>
      </c>
      <c r="Z2631" s="40">
        <f t="shared" si="613"/>
        <v>0</v>
      </c>
      <c r="AA2631" s="40">
        <f t="shared" si="613"/>
        <v>0</v>
      </c>
      <c r="AB2631" s="41" t="e">
        <f t="shared" si="612"/>
        <v>#DIV/0!</v>
      </c>
      <c r="AC2631" s="33"/>
    </row>
    <row r="2632" spans="1:29" s="34" customFormat="1" ht="18" hidden="1" customHeight="1" x14ac:dyDescent="0.25">
      <c r="A2632" s="42" t="s">
        <v>39</v>
      </c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>
        <f>SUM(M2632:Y2632)</f>
        <v>0</v>
      </c>
      <c r="AA2632" s="32">
        <f>D2632-Z2632</f>
        <v>0</v>
      </c>
      <c r="AB2632" s="38" t="e">
        <f t="shared" si="612"/>
        <v>#DIV/0!</v>
      </c>
      <c r="AC2632" s="33"/>
    </row>
    <row r="2633" spans="1:29" s="34" customFormat="1" ht="18" hidden="1" customHeight="1" x14ac:dyDescent="0.25">
      <c r="A2633" s="39" t="s">
        <v>40</v>
      </c>
      <c r="B2633" s="40">
        <f t="shared" ref="B2633:AA2633" si="614">B2632+B2631</f>
        <v>0</v>
      </c>
      <c r="C2633" s="40">
        <f t="shared" si="614"/>
        <v>0</v>
      </c>
      <c r="D2633" s="40">
        <f t="shared" si="614"/>
        <v>0</v>
      </c>
      <c r="E2633" s="40">
        <f t="shared" si="614"/>
        <v>0</v>
      </c>
      <c r="F2633" s="40">
        <f t="shared" si="614"/>
        <v>0</v>
      </c>
      <c r="G2633" s="40">
        <f t="shared" si="614"/>
        <v>0</v>
      </c>
      <c r="H2633" s="40">
        <f t="shared" si="614"/>
        <v>0</v>
      </c>
      <c r="I2633" s="40">
        <f t="shared" si="614"/>
        <v>0</v>
      </c>
      <c r="J2633" s="40">
        <f t="shared" si="614"/>
        <v>0</v>
      </c>
      <c r="K2633" s="40">
        <f t="shared" si="614"/>
        <v>0</v>
      </c>
      <c r="L2633" s="40">
        <f t="shared" si="614"/>
        <v>0</v>
      </c>
      <c r="M2633" s="40">
        <f t="shared" si="614"/>
        <v>0</v>
      </c>
      <c r="N2633" s="40">
        <f t="shared" si="614"/>
        <v>0</v>
      </c>
      <c r="O2633" s="40">
        <f t="shared" si="614"/>
        <v>0</v>
      </c>
      <c r="P2633" s="40">
        <f t="shared" si="614"/>
        <v>0</v>
      </c>
      <c r="Q2633" s="40">
        <f t="shared" si="614"/>
        <v>0</v>
      </c>
      <c r="R2633" s="40">
        <f t="shared" si="614"/>
        <v>0</v>
      </c>
      <c r="S2633" s="40">
        <f t="shared" si="614"/>
        <v>0</v>
      </c>
      <c r="T2633" s="40">
        <f t="shared" si="614"/>
        <v>0</v>
      </c>
      <c r="U2633" s="40">
        <f t="shared" si="614"/>
        <v>0</v>
      </c>
      <c r="V2633" s="40">
        <f t="shared" si="614"/>
        <v>0</v>
      </c>
      <c r="W2633" s="40">
        <f t="shared" si="614"/>
        <v>0</v>
      </c>
      <c r="X2633" s="40">
        <f t="shared" si="614"/>
        <v>0</v>
      </c>
      <c r="Y2633" s="40">
        <f t="shared" si="614"/>
        <v>0</v>
      </c>
      <c r="Z2633" s="40">
        <f t="shared" si="614"/>
        <v>0</v>
      </c>
      <c r="AA2633" s="40">
        <f t="shared" si="614"/>
        <v>0</v>
      </c>
      <c r="AB2633" s="41" t="e">
        <f t="shared" si="612"/>
        <v>#DIV/0!</v>
      </c>
      <c r="AC2633" s="43"/>
    </row>
    <row r="2634" spans="1:29" s="34" customFormat="1" ht="15" hidden="1" customHeight="1" x14ac:dyDescent="0.25">
      <c r="A2634" s="35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  <c r="AA2634" s="32"/>
      <c r="AB2634" s="32"/>
      <c r="AC2634" s="33"/>
    </row>
    <row r="2635" spans="1:29" s="34" customFormat="1" ht="15" hidden="1" customHeight="1" x14ac:dyDescent="0.25">
      <c r="A2635" s="35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3"/>
    </row>
    <row r="2636" spans="1:29" s="34" customFormat="1" ht="15" hidden="1" customHeight="1" x14ac:dyDescent="0.25">
      <c r="A2636" s="47" t="s">
        <v>129</v>
      </c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8" hidden="1" customHeight="1" x14ac:dyDescent="0.2">
      <c r="A2637" s="37" t="s">
        <v>34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>
        <f>SUM(M2637:Y2637)</f>
        <v>0</v>
      </c>
      <c r="AA2637" s="32">
        <f>D2637-Z2637</f>
        <v>0</v>
      </c>
      <c r="AB2637" s="38" t="e">
        <f t="shared" ref="AB2637:AB2643" si="615">Z2637/D2637</f>
        <v>#DIV/0!</v>
      </c>
      <c r="AC2637" s="33"/>
    </row>
    <row r="2638" spans="1:29" s="34" customFormat="1" ht="18" hidden="1" customHeight="1" x14ac:dyDescent="0.2">
      <c r="A2638" s="37" t="s">
        <v>35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>
        <f>SUM(M2638:Y2638)</f>
        <v>0</v>
      </c>
      <c r="AA2638" s="32">
        <f>D2638-Z2638</f>
        <v>0</v>
      </c>
      <c r="AB2638" s="38" t="e">
        <f t="shared" si="615"/>
        <v>#DIV/0!</v>
      </c>
      <c r="AC2638" s="33"/>
    </row>
    <row r="2639" spans="1:29" s="34" customFormat="1" ht="18" hidden="1" customHeight="1" x14ac:dyDescent="0.2">
      <c r="A2639" s="37" t="s">
        <v>36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>SUM(M2639:Y2639)</f>
        <v>0</v>
      </c>
      <c r="AA2639" s="32">
        <f>D2639-Z2639</f>
        <v>0</v>
      </c>
      <c r="AB2639" s="38" t="e">
        <f t="shared" si="615"/>
        <v>#DIV/0!</v>
      </c>
      <c r="AC2639" s="33"/>
    </row>
    <row r="2640" spans="1:29" s="34" customFormat="1" ht="18" hidden="1" customHeight="1" x14ac:dyDescent="0.2">
      <c r="A2640" s="37" t="s">
        <v>37</v>
      </c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  <c r="Z2640" s="32">
        <f>SUM(M2640:Y2640)</f>
        <v>0</v>
      </c>
      <c r="AA2640" s="32">
        <f>D2640-Z2640</f>
        <v>0</v>
      </c>
      <c r="AB2640" s="38" t="e">
        <f t="shared" si="615"/>
        <v>#DIV/0!</v>
      </c>
      <c r="AC2640" s="33"/>
    </row>
    <row r="2641" spans="1:29" s="34" customFormat="1" ht="18" hidden="1" customHeight="1" x14ac:dyDescent="0.25">
      <c r="A2641" s="39" t="s">
        <v>38</v>
      </c>
      <c r="B2641" s="40">
        <f t="shared" ref="B2641:AA2641" si="616">SUM(B2637:B2640)</f>
        <v>0</v>
      </c>
      <c r="C2641" s="40">
        <f t="shared" si="616"/>
        <v>0</v>
      </c>
      <c r="D2641" s="40">
        <f t="shared" si="616"/>
        <v>0</v>
      </c>
      <c r="E2641" s="40">
        <f t="shared" si="616"/>
        <v>0</v>
      </c>
      <c r="F2641" s="40">
        <f t="shared" si="616"/>
        <v>0</v>
      </c>
      <c r="G2641" s="40">
        <f t="shared" si="616"/>
        <v>0</v>
      </c>
      <c r="H2641" s="40">
        <f t="shared" si="616"/>
        <v>0</v>
      </c>
      <c r="I2641" s="40">
        <f t="shared" si="616"/>
        <v>0</v>
      </c>
      <c r="J2641" s="40">
        <f t="shared" si="616"/>
        <v>0</v>
      </c>
      <c r="K2641" s="40">
        <f t="shared" si="616"/>
        <v>0</v>
      </c>
      <c r="L2641" s="40">
        <f t="shared" si="616"/>
        <v>0</v>
      </c>
      <c r="M2641" s="40">
        <f t="shared" si="616"/>
        <v>0</v>
      </c>
      <c r="N2641" s="40">
        <f t="shared" si="616"/>
        <v>0</v>
      </c>
      <c r="O2641" s="40">
        <f t="shared" si="616"/>
        <v>0</v>
      </c>
      <c r="P2641" s="40">
        <f t="shared" si="616"/>
        <v>0</v>
      </c>
      <c r="Q2641" s="40">
        <f t="shared" si="616"/>
        <v>0</v>
      </c>
      <c r="R2641" s="40">
        <f t="shared" si="616"/>
        <v>0</v>
      </c>
      <c r="S2641" s="40">
        <f t="shared" si="616"/>
        <v>0</v>
      </c>
      <c r="T2641" s="40">
        <f t="shared" si="616"/>
        <v>0</v>
      </c>
      <c r="U2641" s="40">
        <f t="shared" si="616"/>
        <v>0</v>
      </c>
      <c r="V2641" s="40">
        <f t="shared" si="616"/>
        <v>0</v>
      </c>
      <c r="W2641" s="40">
        <f t="shared" si="616"/>
        <v>0</v>
      </c>
      <c r="X2641" s="40">
        <f t="shared" si="616"/>
        <v>0</v>
      </c>
      <c r="Y2641" s="40">
        <f t="shared" si="616"/>
        <v>0</v>
      </c>
      <c r="Z2641" s="40">
        <f t="shared" si="616"/>
        <v>0</v>
      </c>
      <c r="AA2641" s="40">
        <f t="shared" si="616"/>
        <v>0</v>
      </c>
      <c r="AB2641" s="41" t="e">
        <f t="shared" si="615"/>
        <v>#DIV/0!</v>
      </c>
      <c r="AC2641" s="33"/>
    </row>
    <row r="2642" spans="1:29" s="34" customFormat="1" ht="18" hidden="1" customHeight="1" x14ac:dyDescent="0.25">
      <c r="A2642" s="42" t="s">
        <v>39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>SUM(M2642:Y2642)</f>
        <v>0</v>
      </c>
      <c r="AA2642" s="32">
        <f>D2642-Z2642</f>
        <v>0</v>
      </c>
      <c r="AB2642" s="38" t="e">
        <f t="shared" si="615"/>
        <v>#DIV/0!</v>
      </c>
      <c r="AC2642" s="33"/>
    </row>
    <row r="2643" spans="1:29" s="34" customFormat="1" ht="18" hidden="1" customHeight="1" x14ac:dyDescent="0.25">
      <c r="A2643" s="39" t="s">
        <v>40</v>
      </c>
      <c r="B2643" s="40">
        <f t="shared" ref="B2643:AA2643" si="617">B2642+B2641</f>
        <v>0</v>
      </c>
      <c r="C2643" s="40">
        <f t="shared" si="617"/>
        <v>0</v>
      </c>
      <c r="D2643" s="40">
        <f t="shared" si="617"/>
        <v>0</v>
      </c>
      <c r="E2643" s="40">
        <f t="shared" si="617"/>
        <v>0</v>
      </c>
      <c r="F2643" s="40">
        <f t="shared" si="617"/>
        <v>0</v>
      </c>
      <c r="G2643" s="40">
        <f t="shared" si="617"/>
        <v>0</v>
      </c>
      <c r="H2643" s="40">
        <f t="shared" si="617"/>
        <v>0</v>
      </c>
      <c r="I2643" s="40">
        <f t="shared" si="617"/>
        <v>0</v>
      </c>
      <c r="J2643" s="40">
        <f t="shared" si="617"/>
        <v>0</v>
      </c>
      <c r="K2643" s="40">
        <f t="shared" si="617"/>
        <v>0</v>
      </c>
      <c r="L2643" s="40">
        <f t="shared" si="617"/>
        <v>0</v>
      </c>
      <c r="M2643" s="40">
        <f t="shared" si="617"/>
        <v>0</v>
      </c>
      <c r="N2643" s="40">
        <f t="shared" si="617"/>
        <v>0</v>
      </c>
      <c r="O2643" s="40">
        <f t="shared" si="617"/>
        <v>0</v>
      </c>
      <c r="P2643" s="40">
        <f t="shared" si="617"/>
        <v>0</v>
      </c>
      <c r="Q2643" s="40">
        <f t="shared" si="617"/>
        <v>0</v>
      </c>
      <c r="R2643" s="40">
        <f t="shared" si="617"/>
        <v>0</v>
      </c>
      <c r="S2643" s="40">
        <f t="shared" si="617"/>
        <v>0</v>
      </c>
      <c r="T2643" s="40">
        <f t="shared" si="617"/>
        <v>0</v>
      </c>
      <c r="U2643" s="40">
        <f t="shared" si="617"/>
        <v>0</v>
      </c>
      <c r="V2643" s="40">
        <f t="shared" si="617"/>
        <v>0</v>
      </c>
      <c r="W2643" s="40">
        <f t="shared" si="617"/>
        <v>0</v>
      </c>
      <c r="X2643" s="40">
        <f t="shared" si="617"/>
        <v>0</v>
      </c>
      <c r="Y2643" s="40">
        <f t="shared" si="617"/>
        <v>0</v>
      </c>
      <c r="Z2643" s="40">
        <f t="shared" si="617"/>
        <v>0</v>
      </c>
      <c r="AA2643" s="40">
        <f t="shared" si="617"/>
        <v>0</v>
      </c>
      <c r="AB2643" s="41" t="e">
        <f t="shared" si="615"/>
        <v>#DIV/0!</v>
      </c>
      <c r="AC2643" s="43"/>
    </row>
    <row r="2644" spans="1:29" s="34" customFormat="1" ht="15" hidden="1" customHeight="1" x14ac:dyDescent="0.25">
      <c r="A2644" s="35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/>
      <c r="AA2644" s="32"/>
      <c r="AB2644" s="32"/>
      <c r="AC2644" s="33"/>
    </row>
    <row r="2645" spans="1:29" s="34" customFormat="1" ht="15" hidden="1" customHeight="1" x14ac:dyDescent="0.25">
      <c r="A2645" s="35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3"/>
    </row>
    <row r="2646" spans="1:29" s="34" customFormat="1" ht="15" customHeight="1" x14ac:dyDescent="0.25">
      <c r="A2646" s="47" t="s">
        <v>148</v>
      </c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19.899999999999999" customHeight="1" x14ac:dyDescent="0.2">
      <c r="A2647" s="37" t="s">
        <v>34</v>
      </c>
      <c r="B2647" s="32">
        <f t="shared" ref="B2647:Y2650" si="618">B2487+B2327+B2267+B2257+B2145</f>
        <v>67753445</v>
      </c>
      <c r="C2647" s="32">
        <f t="shared" si="618"/>
        <v>0</v>
      </c>
      <c r="D2647" s="32">
        <f t="shared" si="618"/>
        <v>67753445</v>
      </c>
      <c r="E2647" s="32">
        <f t="shared" si="618"/>
        <v>2335103.7599999998</v>
      </c>
      <c r="F2647" s="32">
        <f t="shared" si="618"/>
        <v>1653865.48</v>
      </c>
      <c r="G2647" s="32">
        <f t="shared" si="618"/>
        <v>0</v>
      </c>
      <c r="H2647" s="32">
        <f t="shared" si="618"/>
        <v>0</v>
      </c>
      <c r="I2647" s="32">
        <f t="shared" si="618"/>
        <v>0</v>
      </c>
      <c r="J2647" s="32">
        <f t="shared" si="618"/>
        <v>0</v>
      </c>
      <c r="K2647" s="32">
        <f t="shared" si="618"/>
        <v>0</v>
      </c>
      <c r="L2647" s="32">
        <f t="shared" si="618"/>
        <v>0</v>
      </c>
      <c r="M2647" s="32">
        <f t="shared" si="618"/>
        <v>0</v>
      </c>
      <c r="N2647" s="32">
        <f t="shared" si="618"/>
        <v>0</v>
      </c>
      <c r="O2647" s="32">
        <f t="shared" si="618"/>
        <v>2196443.9499999997</v>
      </c>
      <c r="P2647" s="32">
        <f t="shared" si="618"/>
        <v>138659.81</v>
      </c>
      <c r="Q2647" s="32">
        <f t="shared" si="618"/>
        <v>221736.53999999998</v>
      </c>
      <c r="R2647" s="32">
        <f t="shared" si="618"/>
        <v>1388996.99</v>
      </c>
      <c r="S2647" s="32">
        <f t="shared" si="618"/>
        <v>43131.95</v>
      </c>
      <c r="T2647" s="32">
        <f t="shared" si="618"/>
        <v>0</v>
      </c>
      <c r="U2647" s="32">
        <f t="shared" si="618"/>
        <v>0</v>
      </c>
      <c r="V2647" s="32">
        <f t="shared" si="618"/>
        <v>0</v>
      </c>
      <c r="W2647" s="32">
        <f t="shared" si="618"/>
        <v>0</v>
      </c>
      <c r="X2647" s="32">
        <f t="shared" si="618"/>
        <v>0</v>
      </c>
      <c r="Y2647" s="32">
        <f t="shared" si="618"/>
        <v>0</v>
      </c>
      <c r="Z2647" s="32">
        <f>SUM(M2647:Y2647)</f>
        <v>3988969.24</v>
      </c>
      <c r="AA2647" s="32">
        <f>D2647-Z2647</f>
        <v>63764475.759999998</v>
      </c>
      <c r="AB2647" s="38">
        <f>Z2647/D2647</f>
        <v>5.8874781053568574E-2</v>
      </c>
      <c r="AC2647" s="33"/>
    </row>
    <row r="2648" spans="1:29" s="34" customFormat="1" ht="19.899999999999999" customHeight="1" x14ac:dyDescent="0.2">
      <c r="A2648" s="37" t="s">
        <v>35</v>
      </c>
      <c r="B2648" s="32">
        <f t="shared" si="618"/>
        <v>165966993507</v>
      </c>
      <c r="C2648" s="32">
        <f t="shared" si="618"/>
        <v>0</v>
      </c>
      <c r="D2648" s="32">
        <f t="shared" si="618"/>
        <v>165966993507</v>
      </c>
      <c r="E2648" s="32">
        <f t="shared" si="618"/>
        <v>0</v>
      </c>
      <c r="F2648" s="32">
        <f t="shared" si="618"/>
        <v>99060144941.719986</v>
      </c>
      <c r="G2648" s="32">
        <f t="shared" si="618"/>
        <v>0</v>
      </c>
      <c r="H2648" s="32">
        <f t="shared" si="618"/>
        <v>0</v>
      </c>
      <c r="I2648" s="32">
        <f t="shared" si="618"/>
        <v>0</v>
      </c>
      <c r="J2648" s="32">
        <f t="shared" si="618"/>
        <v>80301181545.089996</v>
      </c>
      <c r="K2648" s="32">
        <f t="shared" si="618"/>
        <v>0</v>
      </c>
      <c r="L2648" s="32">
        <f t="shared" si="618"/>
        <v>0</v>
      </c>
      <c r="M2648" s="32">
        <f t="shared" si="618"/>
        <v>80301181545.089996</v>
      </c>
      <c r="N2648" s="32">
        <f t="shared" si="618"/>
        <v>0</v>
      </c>
      <c r="O2648" s="32">
        <f t="shared" si="618"/>
        <v>0</v>
      </c>
      <c r="P2648" s="32">
        <f t="shared" si="618"/>
        <v>0</v>
      </c>
      <c r="Q2648" s="32">
        <f t="shared" si="618"/>
        <v>18757559800</v>
      </c>
      <c r="R2648" s="32">
        <f t="shared" si="618"/>
        <v>1403596.63</v>
      </c>
      <c r="S2648" s="32">
        <f t="shared" si="618"/>
        <v>0</v>
      </c>
      <c r="T2648" s="32">
        <f t="shared" si="618"/>
        <v>0</v>
      </c>
      <c r="U2648" s="32">
        <f t="shared" si="618"/>
        <v>0</v>
      </c>
      <c r="V2648" s="32">
        <f t="shared" si="618"/>
        <v>0</v>
      </c>
      <c r="W2648" s="32">
        <f t="shared" si="618"/>
        <v>0</v>
      </c>
      <c r="X2648" s="32">
        <f t="shared" si="618"/>
        <v>0</v>
      </c>
      <c r="Y2648" s="32">
        <f t="shared" si="618"/>
        <v>0</v>
      </c>
      <c r="Z2648" s="32">
        <f>SUM(M2648:Y2648)</f>
        <v>99060144941.720001</v>
      </c>
      <c r="AA2648" s="32">
        <f>D2648-Z2648</f>
        <v>66906848565.279999</v>
      </c>
      <c r="AB2648" s="38">
        <f>Z2648/D2648</f>
        <v>0.59686653863222472</v>
      </c>
      <c r="AC2648" s="33"/>
    </row>
    <row r="2649" spans="1:29" s="34" customFormat="1" ht="19.899999999999999" customHeight="1" x14ac:dyDescent="0.2">
      <c r="A2649" s="37" t="s">
        <v>36</v>
      </c>
      <c r="B2649" s="32">
        <f t="shared" si="618"/>
        <v>0</v>
      </c>
      <c r="C2649" s="32">
        <f t="shared" si="618"/>
        <v>0</v>
      </c>
      <c r="D2649" s="32">
        <f t="shared" si="618"/>
        <v>0</v>
      </c>
      <c r="E2649" s="32">
        <f t="shared" si="618"/>
        <v>0</v>
      </c>
      <c r="F2649" s="32">
        <f t="shared" si="618"/>
        <v>0</v>
      </c>
      <c r="G2649" s="32">
        <f t="shared" si="618"/>
        <v>0</v>
      </c>
      <c r="H2649" s="32">
        <f t="shared" si="618"/>
        <v>0</v>
      </c>
      <c r="I2649" s="32">
        <f t="shared" si="618"/>
        <v>0</v>
      </c>
      <c r="J2649" s="32">
        <f t="shared" si="618"/>
        <v>0</v>
      </c>
      <c r="K2649" s="32">
        <f t="shared" si="618"/>
        <v>0</v>
      </c>
      <c r="L2649" s="32">
        <f t="shared" si="618"/>
        <v>0</v>
      </c>
      <c r="M2649" s="32">
        <f t="shared" si="618"/>
        <v>0</v>
      </c>
      <c r="N2649" s="32">
        <f t="shared" si="618"/>
        <v>0</v>
      </c>
      <c r="O2649" s="32">
        <f t="shared" si="618"/>
        <v>0</v>
      </c>
      <c r="P2649" s="32">
        <f t="shared" si="618"/>
        <v>0</v>
      </c>
      <c r="Q2649" s="32">
        <f t="shared" si="618"/>
        <v>0</v>
      </c>
      <c r="R2649" s="32">
        <f t="shared" si="618"/>
        <v>0</v>
      </c>
      <c r="S2649" s="32">
        <f t="shared" si="618"/>
        <v>0</v>
      </c>
      <c r="T2649" s="32">
        <f t="shared" si="618"/>
        <v>0</v>
      </c>
      <c r="U2649" s="32">
        <f t="shared" si="618"/>
        <v>0</v>
      </c>
      <c r="V2649" s="32">
        <f t="shared" si="618"/>
        <v>0</v>
      </c>
      <c r="W2649" s="32">
        <f t="shared" si="618"/>
        <v>0</v>
      </c>
      <c r="X2649" s="32">
        <f t="shared" si="618"/>
        <v>0</v>
      </c>
      <c r="Y2649" s="32">
        <f t="shared" si="618"/>
        <v>0</v>
      </c>
      <c r="Z2649" s="32">
        <f>SUM(M2649:Y2649)</f>
        <v>0</v>
      </c>
      <c r="AA2649" s="32">
        <f>D2649-Z2649</f>
        <v>0</v>
      </c>
      <c r="AB2649" s="38"/>
      <c r="AC2649" s="33"/>
    </row>
    <row r="2650" spans="1:29" s="34" customFormat="1" ht="19.899999999999999" customHeight="1" x14ac:dyDescent="0.2">
      <c r="A2650" s="37" t="s">
        <v>37</v>
      </c>
      <c r="B2650" s="32">
        <f t="shared" si="618"/>
        <v>3739000</v>
      </c>
      <c r="C2650" s="32">
        <f t="shared" si="618"/>
        <v>0</v>
      </c>
      <c r="D2650" s="32">
        <f t="shared" si="618"/>
        <v>3739000</v>
      </c>
      <c r="E2650" s="32">
        <f t="shared" si="618"/>
        <v>0</v>
      </c>
      <c r="F2650" s="32">
        <f t="shared" si="618"/>
        <v>0</v>
      </c>
      <c r="G2650" s="32">
        <f t="shared" si="618"/>
        <v>0</v>
      </c>
      <c r="H2650" s="32">
        <f t="shared" si="618"/>
        <v>0</v>
      </c>
      <c r="I2650" s="32">
        <f t="shared" si="618"/>
        <v>0</v>
      </c>
      <c r="J2650" s="32">
        <f t="shared" si="618"/>
        <v>0</v>
      </c>
      <c r="K2650" s="32">
        <f t="shared" si="618"/>
        <v>0</v>
      </c>
      <c r="L2650" s="32">
        <f t="shared" si="618"/>
        <v>0</v>
      </c>
      <c r="M2650" s="32">
        <f t="shared" si="618"/>
        <v>0</v>
      </c>
      <c r="N2650" s="32">
        <f t="shared" si="618"/>
        <v>0</v>
      </c>
      <c r="O2650" s="32">
        <f t="shared" si="618"/>
        <v>0</v>
      </c>
      <c r="P2650" s="32">
        <f t="shared" si="618"/>
        <v>0</v>
      </c>
      <c r="Q2650" s="32">
        <f t="shared" si="618"/>
        <v>0</v>
      </c>
      <c r="R2650" s="32">
        <f t="shared" si="618"/>
        <v>0</v>
      </c>
      <c r="S2650" s="32">
        <f t="shared" si="618"/>
        <v>0</v>
      </c>
      <c r="T2650" s="32">
        <f t="shared" si="618"/>
        <v>0</v>
      </c>
      <c r="U2650" s="32">
        <f t="shared" si="618"/>
        <v>0</v>
      </c>
      <c r="V2650" s="32">
        <f t="shared" si="618"/>
        <v>0</v>
      </c>
      <c r="W2650" s="32">
        <f t="shared" si="618"/>
        <v>0</v>
      </c>
      <c r="X2650" s="32">
        <f t="shared" si="618"/>
        <v>0</v>
      </c>
      <c r="Y2650" s="32">
        <f t="shared" si="618"/>
        <v>0</v>
      </c>
      <c r="Z2650" s="32">
        <f>SUM(M2650:Y2650)</f>
        <v>0</v>
      </c>
      <c r="AA2650" s="32">
        <f>D2650-Z2650</f>
        <v>3739000</v>
      </c>
      <c r="AB2650" s="38">
        <f>Z2650/D2650</f>
        <v>0</v>
      </c>
      <c r="AC2650" s="33"/>
    </row>
    <row r="2651" spans="1:29" s="34" customFormat="1" ht="18" hidden="1" customHeight="1" x14ac:dyDescent="0.25">
      <c r="A2651" s="39" t="s">
        <v>38</v>
      </c>
      <c r="B2651" s="40">
        <f t="shared" ref="B2651:AA2651" si="619">SUM(B2647:B2650)</f>
        <v>166038485952</v>
      </c>
      <c r="C2651" s="40">
        <f t="shared" si="619"/>
        <v>0</v>
      </c>
      <c r="D2651" s="40">
        <f t="shared" si="619"/>
        <v>166038485952</v>
      </c>
      <c r="E2651" s="40">
        <f t="shared" si="619"/>
        <v>2335103.7599999998</v>
      </c>
      <c r="F2651" s="40">
        <f t="shared" si="619"/>
        <v>99061798807.199982</v>
      </c>
      <c r="G2651" s="40">
        <f t="shared" si="619"/>
        <v>0</v>
      </c>
      <c r="H2651" s="40">
        <f t="shared" si="619"/>
        <v>0</v>
      </c>
      <c r="I2651" s="40">
        <f t="shared" si="619"/>
        <v>0</v>
      </c>
      <c r="J2651" s="40">
        <f t="shared" si="619"/>
        <v>80301181545.089996</v>
      </c>
      <c r="K2651" s="40">
        <f t="shared" si="619"/>
        <v>0</v>
      </c>
      <c r="L2651" s="40">
        <f t="shared" si="619"/>
        <v>0</v>
      </c>
      <c r="M2651" s="40">
        <f t="shared" si="619"/>
        <v>80301181545.089996</v>
      </c>
      <c r="N2651" s="40">
        <f t="shared" si="619"/>
        <v>0</v>
      </c>
      <c r="O2651" s="40">
        <f t="shared" si="619"/>
        <v>2196443.9499999997</v>
      </c>
      <c r="P2651" s="40">
        <f t="shared" si="619"/>
        <v>138659.81</v>
      </c>
      <c r="Q2651" s="40">
        <f t="shared" si="619"/>
        <v>18757781536.540001</v>
      </c>
      <c r="R2651" s="40">
        <f t="shared" si="619"/>
        <v>2792593.62</v>
      </c>
      <c r="S2651" s="40">
        <f t="shared" si="619"/>
        <v>43131.95</v>
      </c>
      <c r="T2651" s="40">
        <f t="shared" si="619"/>
        <v>0</v>
      </c>
      <c r="U2651" s="40">
        <f t="shared" si="619"/>
        <v>0</v>
      </c>
      <c r="V2651" s="40">
        <f t="shared" si="619"/>
        <v>0</v>
      </c>
      <c r="W2651" s="40">
        <f t="shared" si="619"/>
        <v>0</v>
      </c>
      <c r="X2651" s="40">
        <f t="shared" si="619"/>
        <v>0</v>
      </c>
      <c r="Y2651" s="40">
        <f t="shared" si="619"/>
        <v>0</v>
      </c>
      <c r="Z2651" s="40">
        <f t="shared" si="619"/>
        <v>99064133910.960007</v>
      </c>
      <c r="AA2651" s="40">
        <f t="shared" si="619"/>
        <v>66974352041.040001</v>
      </c>
      <c r="AB2651" s="41">
        <f>Z2651/D2651</f>
        <v>0.59663356566379688</v>
      </c>
      <c r="AC2651" s="33"/>
    </row>
    <row r="2652" spans="1:29" s="34" customFormat="1" ht="18" hidden="1" customHeight="1" x14ac:dyDescent="0.25">
      <c r="A2652" s="42" t="s">
        <v>39</v>
      </c>
      <c r="B2652" s="32">
        <f t="shared" ref="B2652:Y2652" si="620">B2492+B2332+B2272+B2262+B2150</f>
        <v>0</v>
      </c>
      <c r="C2652" s="32">
        <f t="shared" si="620"/>
        <v>0</v>
      </c>
      <c r="D2652" s="32">
        <f t="shared" si="620"/>
        <v>0</v>
      </c>
      <c r="E2652" s="32">
        <f t="shared" si="620"/>
        <v>0</v>
      </c>
      <c r="F2652" s="32">
        <f t="shared" si="620"/>
        <v>0</v>
      </c>
      <c r="G2652" s="32">
        <f t="shared" si="620"/>
        <v>0</v>
      </c>
      <c r="H2652" s="32">
        <f t="shared" si="620"/>
        <v>0</v>
      </c>
      <c r="I2652" s="32">
        <f t="shared" si="620"/>
        <v>0</v>
      </c>
      <c r="J2652" s="32">
        <f t="shared" si="620"/>
        <v>0</v>
      </c>
      <c r="K2652" s="32">
        <f t="shared" si="620"/>
        <v>0</v>
      </c>
      <c r="L2652" s="32">
        <f t="shared" si="620"/>
        <v>0</v>
      </c>
      <c r="M2652" s="32">
        <f t="shared" si="620"/>
        <v>0</v>
      </c>
      <c r="N2652" s="32">
        <f t="shared" si="620"/>
        <v>0</v>
      </c>
      <c r="O2652" s="32">
        <f t="shared" si="620"/>
        <v>0</v>
      </c>
      <c r="P2652" s="32">
        <f t="shared" si="620"/>
        <v>0</v>
      </c>
      <c r="Q2652" s="32">
        <f t="shared" si="620"/>
        <v>0</v>
      </c>
      <c r="R2652" s="32">
        <f t="shared" si="620"/>
        <v>0</v>
      </c>
      <c r="S2652" s="32">
        <f t="shared" si="620"/>
        <v>0</v>
      </c>
      <c r="T2652" s="32">
        <f t="shared" si="620"/>
        <v>0</v>
      </c>
      <c r="U2652" s="32">
        <f t="shared" si="620"/>
        <v>0</v>
      </c>
      <c r="V2652" s="32">
        <f t="shared" si="620"/>
        <v>0</v>
      </c>
      <c r="W2652" s="32">
        <f t="shared" si="620"/>
        <v>0</v>
      </c>
      <c r="X2652" s="32">
        <f t="shared" si="620"/>
        <v>0</v>
      </c>
      <c r="Y2652" s="32">
        <f t="shared" si="620"/>
        <v>0</v>
      </c>
      <c r="Z2652" s="32">
        <f>SUM(M2652:Y2652)</f>
        <v>0</v>
      </c>
      <c r="AA2652" s="32">
        <f>D2652-Z2652</f>
        <v>0</v>
      </c>
      <c r="AB2652" s="38"/>
      <c r="AC2652" s="33"/>
    </row>
    <row r="2653" spans="1:29" s="34" customFormat="1" ht="26.65" customHeight="1" x14ac:dyDescent="0.25">
      <c r="A2653" s="39" t="s">
        <v>40</v>
      </c>
      <c r="B2653" s="40">
        <f t="shared" ref="B2653:AA2653" si="621">B2652+B2651</f>
        <v>166038485952</v>
      </c>
      <c r="C2653" s="40">
        <f t="shared" si="621"/>
        <v>0</v>
      </c>
      <c r="D2653" s="40">
        <f t="shared" si="621"/>
        <v>166038485952</v>
      </c>
      <c r="E2653" s="40">
        <f t="shared" si="621"/>
        <v>2335103.7599999998</v>
      </c>
      <c r="F2653" s="40">
        <f t="shared" si="621"/>
        <v>99061798807.199982</v>
      </c>
      <c r="G2653" s="40">
        <f t="shared" si="621"/>
        <v>0</v>
      </c>
      <c r="H2653" s="40">
        <f t="shared" si="621"/>
        <v>0</v>
      </c>
      <c r="I2653" s="40">
        <f t="shared" si="621"/>
        <v>0</v>
      </c>
      <c r="J2653" s="40">
        <f t="shared" si="621"/>
        <v>80301181545.089996</v>
      </c>
      <c r="K2653" s="40">
        <f t="shared" si="621"/>
        <v>0</v>
      </c>
      <c r="L2653" s="40">
        <f t="shared" si="621"/>
        <v>0</v>
      </c>
      <c r="M2653" s="40">
        <f t="shared" si="621"/>
        <v>80301181545.089996</v>
      </c>
      <c r="N2653" s="40">
        <f t="shared" si="621"/>
        <v>0</v>
      </c>
      <c r="O2653" s="40">
        <f t="shared" si="621"/>
        <v>2196443.9499999997</v>
      </c>
      <c r="P2653" s="40">
        <f t="shared" si="621"/>
        <v>138659.81</v>
      </c>
      <c r="Q2653" s="40">
        <f t="shared" si="621"/>
        <v>18757781536.540001</v>
      </c>
      <c r="R2653" s="40">
        <f t="shared" si="621"/>
        <v>2792593.62</v>
      </c>
      <c r="S2653" s="40">
        <f t="shared" si="621"/>
        <v>43131.95</v>
      </c>
      <c r="T2653" s="40">
        <f t="shared" si="621"/>
        <v>0</v>
      </c>
      <c r="U2653" s="40">
        <f t="shared" si="621"/>
        <v>0</v>
      </c>
      <c r="V2653" s="40">
        <f t="shared" si="621"/>
        <v>0</v>
      </c>
      <c r="W2653" s="40">
        <f t="shared" si="621"/>
        <v>0</v>
      </c>
      <c r="X2653" s="40">
        <f t="shared" si="621"/>
        <v>0</v>
      </c>
      <c r="Y2653" s="40">
        <f t="shared" si="621"/>
        <v>0</v>
      </c>
      <c r="Z2653" s="40">
        <f t="shared" si="621"/>
        <v>99064133910.960007</v>
      </c>
      <c r="AA2653" s="40">
        <f t="shared" si="621"/>
        <v>66974352041.040001</v>
      </c>
      <c r="AB2653" s="41">
        <f>Z2653/D2653</f>
        <v>0.59663356566379688</v>
      </c>
      <c r="AC2653" s="43"/>
    </row>
    <row r="2654" spans="1:29" s="34" customFormat="1" ht="15" customHeight="1" x14ac:dyDescent="0.25">
      <c r="A2654" s="35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  <c r="AA2654" s="32"/>
      <c r="AB2654" s="32"/>
      <c r="AC2654" s="33"/>
    </row>
    <row r="2655" spans="1:29" s="34" customFormat="1" ht="14.45" customHeight="1" x14ac:dyDescent="0.25">
      <c r="A2655" s="35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3"/>
    </row>
    <row r="2656" spans="1:29" s="34" customFormat="1" ht="15" customHeight="1" x14ac:dyDescent="0.25">
      <c r="A2656" s="47" t="s">
        <v>149</v>
      </c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29" s="34" customFormat="1" ht="18.600000000000001" customHeight="1" x14ac:dyDescent="0.2">
      <c r="A2657" s="37" t="s">
        <v>34</v>
      </c>
      <c r="B2657" s="32">
        <f t="shared" ref="B2657:Y2660" si="622">B2647+B2132</f>
        <v>67753445</v>
      </c>
      <c r="C2657" s="32">
        <f t="shared" si="622"/>
        <v>0</v>
      </c>
      <c r="D2657" s="32">
        <f t="shared" si="622"/>
        <v>67753445</v>
      </c>
      <c r="E2657" s="32">
        <f t="shared" si="622"/>
        <v>2335103.7599999998</v>
      </c>
      <c r="F2657" s="32">
        <f t="shared" si="622"/>
        <v>1653865.48</v>
      </c>
      <c r="G2657" s="32">
        <f t="shared" si="622"/>
        <v>0</v>
      </c>
      <c r="H2657" s="32">
        <f t="shared" si="622"/>
        <v>0</v>
      </c>
      <c r="I2657" s="32">
        <f t="shared" si="622"/>
        <v>0</v>
      </c>
      <c r="J2657" s="32">
        <f t="shared" si="622"/>
        <v>0</v>
      </c>
      <c r="K2657" s="32">
        <f t="shared" si="622"/>
        <v>0</v>
      </c>
      <c r="L2657" s="32">
        <f t="shared" si="622"/>
        <v>0</v>
      </c>
      <c r="M2657" s="32">
        <f t="shared" si="622"/>
        <v>0</v>
      </c>
      <c r="N2657" s="32">
        <f t="shared" si="622"/>
        <v>0</v>
      </c>
      <c r="O2657" s="32">
        <f t="shared" si="622"/>
        <v>2196443.9499999997</v>
      </c>
      <c r="P2657" s="32">
        <f t="shared" si="622"/>
        <v>138659.81</v>
      </c>
      <c r="Q2657" s="32">
        <f t="shared" si="622"/>
        <v>221736.53999999998</v>
      </c>
      <c r="R2657" s="32">
        <f t="shared" si="622"/>
        <v>1388996.99</v>
      </c>
      <c r="S2657" s="32">
        <f t="shared" si="622"/>
        <v>43131.95</v>
      </c>
      <c r="T2657" s="32">
        <f t="shared" si="622"/>
        <v>0</v>
      </c>
      <c r="U2657" s="32">
        <f t="shared" si="622"/>
        <v>0</v>
      </c>
      <c r="V2657" s="32">
        <f t="shared" si="622"/>
        <v>0</v>
      </c>
      <c r="W2657" s="32">
        <f t="shared" si="622"/>
        <v>0</v>
      </c>
      <c r="X2657" s="32">
        <f t="shared" si="622"/>
        <v>0</v>
      </c>
      <c r="Y2657" s="32">
        <f t="shared" si="622"/>
        <v>0</v>
      </c>
      <c r="Z2657" s="32">
        <f>SUM(M2657:Y2657)</f>
        <v>3988969.24</v>
      </c>
      <c r="AA2657" s="32">
        <f>D2657-Z2657</f>
        <v>63764475.759999998</v>
      </c>
      <c r="AB2657" s="38">
        <f>Z2657/D2657</f>
        <v>5.8874781053568574E-2</v>
      </c>
      <c r="AC2657" s="33"/>
    </row>
    <row r="2658" spans="1:29" s="34" customFormat="1" ht="18.600000000000001" customHeight="1" x14ac:dyDescent="0.2">
      <c r="A2658" s="37" t="s">
        <v>35</v>
      </c>
      <c r="B2658" s="32">
        <f t="shared" si="622"/>
        <v>166024874850</v>
      </c>
      <c r="C2658" s="32">
        <f t="shared" si="622"/>
        <v>0</v>
      </c>
      <c r="D2658" s="32">
        <f t="shared" si="622"/>
        <v>166024874850</v>
      </c>
      <c r="E2658" s="32">
        <f t="shared" si="622"/>
        <v>57881343</v>
      </c>
      <c r="F2658" s="32">
        <f t="shared" si="622"/>
        <v>99060144941.719986</v>
      </c>
      <c r="G2658" s="32">
        <f t="shared" si="622"/>
        <v>0</v>
      </c>
      <c r="H2658" s="32">
        <f t="shared" si="622"/>
        <v>0</v>
      </c>
      <c r="I2658" s="32">
        <f t="shared" si="622"/>
        <v>0</v>
      </c>
      <c r="J2658" s="32">
        <f t="shared" si="622"/>
        <v>80301181545.089996</v>
      </c>
      <c r="K2658" s="32">
        <f t="shared" si="622"/>
        <v>0</v>
      </c>
      <c r="L2658" s="32">
        <f t="shared" si="622"/>
        <v>0</v>
      </c>
      <c r="M2658" s="32">
        <f t="shared" si="622"/>
        <v>80301181545.089996</v>
      </c>
      <c r="N2658" s="32">
        <f t="shared" si="622"/>
        <v>0</v>
      </c>
      <c r="O2658" s="32">
        <f t="shared" si="622"/>
        <v>57881343</v>
      </c>
      <c r="P2658" s="32">
        <f t="shared" si="622"/>
        <v>0</v>
      </c>
      <c r="Q2658" s="32">
        <f t="shared" si="622"/>
        <v>18757559800</v>
      </c>
      <c r="R2658" s="32">
        <f t="shared" si="622"/>
        <v>1403596.63</v>
      </c>
      <c r="S2658" s="32">
        <f t="shared" si="622"/>
        <v>0</v>
      </c>
      <c r="T2658" s="32">
        <f t="shared" si="622"/>
        <v>0</v>
      </c>
      <c r="U2658" s="32">
        <f t="shared" si="622"/>
        <v>0</v>
      </c>
      <c r="V2658" s="32">
        <f t="shared" si="622"/>
        <v>0</v>
      </c>
      <c r="W2658" s="32">
        <f t="shared" si="622"/>
        <v>0</v>
      </c>
      <c r="X2658" s="32">
        <f t="shared" si="622"/>
        <v>0</v>
      </c>
      <c r="Y2658" s="32">
        <f t="shared" si="622"/>
        <v>0</v>
      </c>
      <c r="Z2658" s="32">
        <f>SUM(M2658:Y2658)</f>
        <v>99118026284.720001</v>
      </c>
      <c r="AA2658" s="32">
        <f>D2658-Z2658</f>
        <v>66906848565.279999</v>
      </c>
      <c r="AB2658" s="38">
        <f>Z2658/D2658</f>
        <v>0.59700708327153429</v>
      </c>
      <c r="AC2658" s="33"/>
    </row>
    <row r="2659" spans="1:29" s="34" customFormat="1" ht="18.600000000000001" customHeight="1" x14ac:dyDescent="0.2">
      <c r="A2659" s="37" t="s">
        <v>36</v>
      </c>
      <c r="B2659" s="32">
        <f t="shared" si="622"/>
        <v>0</v>
      </c>
      <c r="C2659" s="32">
        <f t="shared" si="622"/>
        <v>0</v>
      </c>
      <c r="D2659" s="32">
        <f t="shared" si="622"/>
        <v>0</v>
      </c>
      <c r="E2659" s="32">
        <f t="shared" si="622"/>
        <v>0</v>
      </c>
      <c r="F2659" s="32">
        <f t="shared" si="622"/>
        <v>0</v>
      </c>
      <c r="G2659" s="32">
        <f t="shared" si="622"/>
        <v>0</v>
      </c>
      <c r="H2659" s="32">
        <f t="shared" si="622"/>
        <v>0</v>
      </c>
      <c r="I2659" s="32">
        <f t="shared" si="622"/>
        <v>0</v>
      </c>
      <c r="J2659" s="32">
        <f t="shared" si="622"/>
        <v>0</v>
      </c>
      <c r="K2659" s="32">
        <f t="shared" si="622"/>
        <v>0</v>
      </c>
      <c r="L2659" s="32">
        <f t="shared" si="622"/>
        <v>0</v>
      </c>
      <c r="M2659" s="32">
        <f t="shared" si="622"/>
        <v>0</v>
      </c>
      <c r="N2659" s="32">
        <f t="shared" si="622"/>
        <v>0</v>
      </c>
      <c r="O2659" s="32">
        <f t="shared" si="622"/>
        <v>0</v>
      </c>
      <c r="P2659" s="32">
        <f t="shared" si="622"/>
        <v>0</v>
      </c>
      <c r="Q2659" s="32">
        <f t="shared" si="622"/>
        <v>0</v>
      </c>
      <c r="R2659" s="32">
        <f t="shared" si="622"/>
        <v>0</v>
      </c>
      <c r="S2659" s="32">
        <f t="shared" si="622"/>
        <v>0</v>
      </c>
      <c r="T2659" s="32">
        <f t="shared" si="622"/>
        <v>0</v>
      </c>
      <c r="U2659" s="32">
        <f t="shared" si="622"/>
        <v>0</v>
      </c>
      <c r="V2659" s="32">
        <f t="shared" si="622"/>
        <v>0</v>
      </c>
      <c r="W2659" s="32">
        <f t="shared" si="622"/>
        <v>0</v>
      </c>
      <c r="X2659" s="32">
        <f t="shared" si="622"/>
        <v>0</v>
      </c>
      <c r="Y2659" s="32">
        <f t="shared" si="622"/>
        <v>0</v>
      </c>
      <c r="Z2659" s="32">
        <f>SUM(M2659:Y2659)</f>
        <v>0</v>
      </c>
      <c r="AA2659" s="32">
        <f>D2659-Z2659</f>
        <v>0</v>
      </c>
      <c r="AB2659" s="38"/>
      <c r="AC2659" s="33"/>
    </row>
    <row r="2660" spans="1:29" s="34" customFormat="1" ht="18.600000000000001" customHeight="1" x14ac:dyDescent="0.2">
      <c r="A2660" s="37" t="s">
        <v>37</v>
      </c>
      <c r="B2660" s="32">
        <f t="shared" si="622"/>
        <v>3739000</v>
      </c>
      <c r="C2660" s="32">
        <f t="shared" si="622"/>
        <v>0</v>
      </c>
      <c r="D2660" s="32">
        <f t="shared" si="622"/>
        <v>3739000</v>
      </c>
      <c r="E2660" s="32">
        <f t="shared" si="622"/>
        <v>0</v>
      </c>
      <c r="F2660" s="32">
        <f t="shared" si="622"/>
        <v>0</v>
      </c>
      <c r="G2660" s="32">
        <f t="shared" si="622"/>
        <v>0</v>
      </c>
      <c r="H2660" s="32">
        <f t="shared" si="622"/>
        <v>0</v>
      </c>
      <c r="I2660" s="32">
        <f t="shared" si="622"/>
        <v>0</v>
      </c>
      <c r="J2660" s="32">
        <f t="shared" si="622"/>
        <v>0</v>
      </c>
      <c r="K2660" s="32">
        <f t="shared" si="622"/>
        <v>0</v>
      </c>
      <c r="L2660" s="32">
        <f t="shared" si="622"/>
        <v>0</v>
      </c>
      <c r="M2660" s="32">
        <f t="shared" si="622"/>
        <v>0</v>
      </c>
      <c r="N2660" s="32">
        <f t="shared" si="622"/>
        <v>0</v>
      </c>
      <c r="O2660" s="32">
        <f t="shared" si="622"/>
        <v>0</v>
      </c>
      <c r="P2660" s="32">
        <f t="shared" si="622"/>
        <v>0</v>
      </c>
      <c r="Q2660" s="32">
        <f t="shared" si="622"/>
        <v>0</v>
      </c>
      <c r="R2660" s="32">
        <f t="shared" si="622"/>
        <v>0</v>
      </c>
      <c r="S2660" s="32">
        <f t="shared" si="622"/>
        <v>0</v>
      </c>
      <c r="T2660" s="32">
        <f t="shared" si="622"/>
        <v>0</v>
      </c>
      <c r="U2660" s="32">
        <f t="shared" si="622"/>
        <v>0</v>
      </c>
      <c r="V2660" s="32">
        <f t="shared" si="622"/>
        <v>0</v>
      </c>
      <c r="W2660" s="32">
        <f t="shared" si="622"/>
        <v>0</v>
      </c>
      <c r="X2660" s="32">
        <f t="shared" si="622"/>
        <v>0</v>
      </c>
      <c r="Y2660" s="32">
        <f t="shared" si="622"/>
        <v>0</v>
      </c>
      <c r="Z2660" s="32">
        <f>SUM(M2660:Y2660)</f>
        <v>0</v>
      </c>
      <c r="AA2660" s="32">
        <f>D2660-Z2660</f>
        <v>3739000</v>
      </c>
      <c r="AB2660" s="38">
        <f>Z2660/D2660</f>
        <v>0</v>
      </c>
      <c r="AC2660" s="33"/>
    </row>
    <row r="2661" spans="1:29" s="34" customFormat="1" ht="21" customHeight="1" x14ac:dyDescent="0.25">
      <c r="A2661" s="39" t="s">
        <v>38</v>
      </c>
      <c r="B2661" s="40">
        <f t="shared" ref="B2661:AA2661" si="623">SUM(B2657:B2660)</f>
        <v>166096367295</v>
      </c>
      <c r="C2661" s="40">
        <f t="shared" si="623"/>
        <v>0</v>
      </c>
      <c r="D2661" s="40">
        <f t="shared" si="623"/>
        <v>166096367295</v>
      </c>
      <c r="E2661" s="40">
        <f t="shared" si="623"/>
        <v>60216446.759999998</v>
      </c>
      <c r="F2661" s="40">
        <f t="shared" si="623"/>
        <v>99061798807.199982</v>
      </c>
      <c r="G2661" s="40">
        <f t="shared" si="623"/>
        <v>0</v>
      </c>
      <c r="H2661" s="40">
        <f t="shared" si="623"/>
        <v>0</v>
      </c>
      <c r="I2661" s="40">
        <f t="shared" si="623"/>
        <v>0</v>
      </c>
      <c r="J2661" s="40">
        <f t="shared" si="623"/>
        <v>80301181545.089996</v>
      </c>
      <c r="K2661" s="40">
        <f t="shared" si="623"/>
        <v>0</v>
      </c>
      <c r="L2661" s="40">
        <f t="shared" si="623"/>
        <v>0</v>
      </c>
      <c r="M2661" s="40">
        <f t="shared" si="623"/>
        <v>80301181545.089996</v>
      </c>
      <c r="N2661" s="40">
        <f t="shared" si="623"/>
        <v>0</v>
      </c>
      <c r="O2661" s="40">
        <f t="shared" si="623"/>
        <v>60077786.950000003</v>
      </c>
      <c r="P2661" s="40">
        <f t="shared" si="623"/>
        <v>138659.81</v>
      </c>
      <c r="Q2661" s="40">
        <f t="shared" si="623"/>
        <v>18757781536.540001</v>
      </c>
      <c r="R2661" s="40">
        <f t="shared" si="623"/>
        <v>2792593.62</v>
      </c>
      <c r="S2661" s="40">
        <f t="shared" si="623"/>
        <v>43131.95</v>
      </c>
      <c r="T2661" s="40">
        <f t="shared" si="623"/>
        <v>0</v>
      </c>
      <c r="U2661" s="40">
        <f t="shared" si="623"/>
        <v>0</v>
      </c>
      <c r="V2661" s="40">
        <f t="shared" si="623"/>
        <v>0</v>
      </c>
      <c r="W2661" s="40">
        <f t="shared" si="623"/>
        <v>0</v>
      </c>
      <c r="X2661" s="40">
        <f t="shared" si="623"/>
        <v>0</v>
      </c>
      <c r="Y2661" s="40">
        <f t="shared" si="623"/>
        <v>0</v>
      </c>
      <c r="Z2661" s="40">
        <f t="shared" si="623"/>
        <v>99122015253.960007</v>
      </c>
      <c r="AA2661" s="40">
        <f t="shared" si="623"/>
        <v>66974352041.040001</v>
      </c>
      <c r="AB2661" s="41">
        <f>Z2661/D2661</f>
        <v>0.59677413099536147</v>
      </c>
      <c r="AC2661" s="33"/>
    </row>
    <row r="2662" spans="1:29" s="34" customFormat="1" ht="21" customHeight="1" x14ac:dyDescent="0.25">
      <c r="A2662" s="42" t="s">
        <v>39</v>
      </c>
      <c r="B2662" s="32">
        <f t="shared" ref="B2662:Y2662" si="624">B2652+B2137</f>
        <v>1669500</v>
      </c>
      <c r="C2662" s="32">
        <f t="shared" si="624"/>
        <v>0</v>
      </c>
      <c r="D2662" s="32">
        <f t="shared" si="624"/>
        <v>1669500</v>
      </c>
      <c r="E2662" s="32">
        <f t="shared" si="624"/>
        <v>0</v>
      </c>
      <c r="F2662" s="32">
        <f t="shared" si="624"/>
        <v>126903.26</v>
      </c>
      <c r="G2662" s="32">
        <f t="shared" si="624"/>
        <v>0</v>
      </c>
      <c r="H2662" s="32">
        <f t="shared" si="624"/>
        <v>0</v>
      </c>
      <c r="I2662" s="32">
        <f t="shared" si="624"/>
        <v>0</v>
      </c>
      <c r="J2662" s="32">
        <f t="shared" si="624"/>
        <v>0</v>
      </c>
      <c r="K2662" s="32">
        <f t="shared" si="624"/>
        <v>0</v>
      </c>
      <c r="L2662" s="32">
        <f t="shared" si="624"/>
        <v>0</v>
      </c>
      <c r="M2662" s="32">
        <f t="shared" si="624"/>
        <v>0</v>
      </c>
      <c r="N2662" s="32">
        <f t="shared" si="624"/>
        <v>0</v>
      </c>
      <c r="O2662" s="32">
        <f t="shared" si="624"/>
        <v>0</v>
      </c>
      <c r="P2662" s="32">
        <f t="shared" si="624"/>
        <v>0</v>
      </c>
      <c r="Q2662" s="32">
        <f t="shared" si="624"/>
        <v>157571.62</v>
      </c>
      <c r="R2662" s="32">
        <f t="shared" si="624"/>
        <v>-30940.930000000004</v>
      </c>
      <c r="S2662" s="32">
        <f t="shared" si="624"/>
        <v>272.57</v>
      </c>
      <c r="T2662" s="32">
        <f t="shared" si="624"/>
        <v>0</v>
      </c>
      <c r="U2662" s="32">
        <f t="shared" si="624"/>
        <v>0</v>
      </c>
      <c r="V2662" s="32">
        <f t="shared" si="624"/>
        <v>0</v>
      </c>
      <c r="W2662" s="32">
        <f t="shared" si="624"/>
        <v>0</v>
      </c>
      <c r="X2662" s="32">
        <f t="shared" si="624"/>
        <v>0</v>
      </c>
      <c r="Y2662" s="32">
        <f t="shared" si="624"/>
        <v>0</v>
      </c>
      <c r="Z2662" s="32">
        <f>SUM(M2662:Y2662)</f>
        <v>126903.26</v>
      </c>
      <c r="AA2662" s="32">
        <f>D2662-Z2662</f>
        <v>1542596.74</v>
      </c>
      <c r="AB2662" s="38">
        <f>Z2662/D2662</f>
        <v>7.6012734351602274E-2</v>
      </c>
      <c r="AC2662" s="33"/>
    </row>
    <row r="2663" spans="1:29" s="34" customFormat="1" ht="21" customHeight="1" x14ac:dyDescent="0.25">
      <c r="A2663" s="39" t="s">
        <v>40</v>
      </c>
      <c r="B2663" s="40">
        <f t="shared" ref="B2663:AA2663" si="625">B2662+B2661</f>
        <v>166098036795</v>
      </c>
      <c r="C2663" s="40">
        <f t="shared" si="625"/>
        <v>0</v>
      </c>
      <c r="D2663" s="40">
        <f t="shared" si="625"/>
        <v>166098036795</v>
      </c>
      <c r="E2663" s="40">
        <f t="shared" si="625"/>
        <v>60216446.759999998</v>
      </c>
      <c r="F2663" s="40">
        <f t="shared" si="625"/>
        <v>99061925710.459976</v>
      </c>
      <c r="G2663" s="40">
        <f t="shared" si="625"/>
        <v>0</v>
      </c>
      <c r="H2663" s="40">
        <f t="shared" si="625"/>
        <v>0</v>
      </c>
      <c r="I2663" s="40">
        <f t="shared" si="625"/>
        <v>0</v>
      </c>
      <c r="J2663" s="40">
        <f t="shared" si="625"/>
        <v>80301181545.089996</v>
      </c>
      <c r="K2663" s="40">
        <f t="shared" si="625"/>
        <v>0</v>
      </c>
      <c r="L2663" s="40">
        <f t="shared" si="625"/>
        <v>0</v>
      </c>
      <c r="M2663" s="40">
        <f t="shared" si="625"/>
        <v>80301181545.089996</v>
      </c>
      <c r="N2663" s="40">
        <f t="shared" si="625"/>
        <v>0</v>
      </c>
      <c r="O2663" s="40">
        <f t="shared" si="625"/>
        <v>60077786.950000003</v>
      </c>
      <c r="P2663" s="40">
        <f t="shared" si="625"/>
        <v>138659.81</v>
      </c>
      <c r="Q2663" s="40">
        <f t="shared" si="625"/>
        <v>18757939108.16</v>
      </c>
      <c r="R2663" s="40">
        <f t="shared" si="625"/>
        <v>2761652.69</v>
      </c>
      <c r="S2663" s="40">
        <f t="shared" si="625"/>
        <v>43404.52</v>
      </c>
      <c r="T2663" s="40">
        <f t="shared" si="625"/>
        <v>0</v>
      </c>
      <c r="U2663" s="40">
        <f t="shared" si="625"/>
        <v>0</v>
      </c>
      <c r="V2663" s="40">
        <f t="shared" si="625"/>
        <v>0</v>
      </c>
      <c r="W2663" s="40">
        <f t="shared" si="625"/>
        <v>0</v>
      </c>
      <c r="X2663" s="40">
        <f t="shared" si="625"/>
        <v>0</v>
      </c>
      <c r="Y2663" s="40">
        <f t="shared" si="625"/>
        <v>0</v>
      </c>
      <c r="Z2663" s="40">
        <f t="shared" si="625"/>
        <v>99122142157.220001</v>
      </c>
      <c r="AA2663" s="40">
        <f t="shared" si="625"/>
        <v>66975894637.779999</v>
      </c>
      <c r="AB2663" s="41">
        <f>Z2663/D2663</f>
        <v>0.59676889667008903</v>
      </c>
      <c r="AC2663" s="43"/>
    </row>
    <row r="2664" spans="1:29" s="34" customFormat="1" ht="15" customHeight="1" x14ac:dyDescent="0.25">
      <c r="A2664" s="35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/>
      <c r="AA2664" s="32"/>
      <c r="AB2664" s="32"/>
      <c r="AC2664" s="33"/>
    </row>
    <row r="2665" spans="1:29" s="34" customFormat="1" ht="15" customHeight="1" x14ac:dyDescent="0.25">
      <c r="A2665" s="35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  <c r="Z2665" s="32"/>
      <c r="AA2665" s="32"/>
      <c r="AB2665" s="32"/>
      <c r="AC2665" s="33"/>
    </row>
    <row r="2666" spans="1:29" s="34" customFormat="1" ht="22.9" customHeight="1" x14ac:dyDescent="0.25">
      <c r="A2666" s="47" t="s">
        <v>150</v>
      </c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29" s="34" customFormat="1" ht="22.15" customHeight="1" x14ac:dyDescent="0.2">
      <c r="A2667" s="37" t="s">
        <v>34</v>
      </c>
      <c r="B2667" s="32">
        <f t="shared" ref="B2667:Y2670" si="626">B2657+B2080</f>
        <v>6667706445</v>
      </c>
      <c r="C2667" s="32">
        <f t="shared" si="626"/>
        <v>92400475</v>
      </c>
      <c r="D2667" s="32">
        <f t="shared" si="626"/>
        <v>6760106920</v>
      </c>
      <c r="E2667" s="32">
        <f t="shared" si="626"/>
        <v>1398322967.6899998</v>
      </c>
      <c r="F2667" s="32">
        <f t="shared" si="626"/>
        <v>1861299457.7300003</v>
      </c>
      <c r="G2667" s="32">
        <f t="shared" si="626"/>
        <v>0</v>
      </c>
      <c r="H2667" s="32">
        <f t="shared" si="626"/>
        <v>0</v>
      </c>
      <c r="I2667" s="32">
        <f t="shared" si="626"/>
        <v>826424403.84000003</v>
      </c>
      <c r="J2667" s="32">
        <f t="shared" si="626"/>
        <v>1232631459.3100002</v>
      </c>
      <c r="K2667" s="32">
        <f t="shared" si="626"/>
        <v>0</v>
      </c>
      <c r="L2667" s="32">
        <f t="shared" si="626"/>
        <v>0</v>
      </c>
      <c r="M2667" s="32">
        <f t="shared" si="626"/>
        <v>2059055863.1499996</v>
      </c>
      <c r="N2667" s="32">
        <f t="shared" si="626"/>
        <v>170056353.14000002</v>
      </c>
      <c r="O2667" s="32">
        <f t="shared" si="626"/>
        <v>173986998.68000001</v>
      </c>
      <c r="P2667" s="32">
        <f t="shared" si="626"/>
        <v>227855212.02999997</v>
      </c>
      <c r="Q2667" s="32">
        <f t="shared" si="626"/>
        <v>172925423.80000001</v>
      </c>
      <c r="R2667" s="32">
        <f t="shared" si="626"/>
        <v>243824079.62</v>
      </c>
      <c r="S2667" s="32">
        <f t="shared" si="626"/>
        <v>211918495</v>
      </c>
      <c r="T2667" s="32">
        <f t="shared" si="626"/>
        <v>0</v>
      </c>
      <c r="U2667" s="32">
        <f t="shared" si="626"/>
        <v>0</v>
      </c>
      <c r="V2667" s="32">
        <f t="shared" si="626"/>
        <v>0</v>
      </c>
      <c r="W2667" s="32">
        <f t="shared" si="626"/>
        <v>0</v>
      </c>
      <c r="X2667" s="32">
        <f t="shared" si="626"/>
        <v>0</v>
      </c>
      <c r="Y2667" s="32">
        <f t="shared" si="626"/>
        <v>0</v>
      </c>
      <c r="Z2667" s="32">
        <f>SUM(M2667:Y2667)</f>
        <v>3259622425.4199991</v>
      </c>
      <c r="AA2667" s="32">
        <f>D2667-Z2667</f>
        <v>3500484494.5800009</v>
      </c>
      <c r="AB2667" s="38">
        <f t="shared" ref="AB2667:AB2673" si="627">Z2667/D2667</f>
        <v>0.48218503996975232</v>
      </c>
      <c r="AC2667" s="33"/>
    </row>
    <row r="2668" spans="1:29" s="34" customFormat="1" ht="22.15" customHeight="1" x14ac:dyDescent="0.2">
      <c r="A2668" s="37" t="s">
        <v>35</v>
      </c>
      <c r="B2668" s="32">
        <f t="shared" si="626"/>
        <v>317119081850</v>
      </c>
      <c r="C2668" s="32">
        <f t="shared" si="626"/>
        <v>223604263</v>
      </c>
      <c r="D2668" s="32">
        <f t="shared" si="626"/>
        <v>317342686113</v>
      </c>
      <c r="E2668" s="32">
        <f t="shared" si="626"/>
        <v>13706208812.000002</v>
      </c>
      <c r="F2668" s="32">
        <f t="shared" si="626"/>
        <v>137830291764.138</v>
      </c>
      <c r="G2668" s="32">
        <f t="shared" si="626"/>
        <v>0</v>
      </c>
      <c r="H2668" s="32">
        <f t="shared" si="626"/>
        <v>0</v>
      </c>
      <c r="I2668" s="32">
        <f t="shared" si="626"/>
        <v>1455166487.0000002</v>
      </c>
      <c r="J2668" s="32">
        <f t="shared" si="626"/>
        <v>82837991485.429993</v>
      </c>
      <c r="K2668" s="32">
        <f t="shared" si="626"/>
        <v>0</v>
      </c>
      <c r="L2668" s="32">
        <f t="shared" si="626"/>
        <v>0</v>
      </c>
      <c r="M2668" s="32">
        <f t="shared" si="626"/>
        <v>84293157972.429993</v>
      </c>
      <c r="N2668" s="32">
        <f t="shared" si="626"/>
        <v>464626990.80000007</v>
      </c>
      <c r="O2668" s="32">
        <f t="shared" si="626"/>
        <v>7385903053.3900003</v>
      </c>
      <c r="P2668" s="32">
        <f t="shared" si="626"/>
        <v>4400512280.8100004</v>
      </c>
      <c r="Q2668" s="32">
        <f t="shared" si="626"/>
        <v>41665551219.240005</v>
      </c>
      <c r="R2668" s="32">
        <f t="shared" si="626"/>
        <v>1296364159.0780001</v>
      </c>
      <c r="S2668" s="32">
        <f t="shared" si="626"/>
        <v>12030384900.390003</v>
      </c>
      <c r="T2668" s="32">
        <f t="shared" si="626"/>
        <v>0</v>
      </c>
      <c r="U2668" s="32">
        <f t="shared" si="626"/>
        <v>0</v>
      </c>
      <c r="V2668" s="32">
        <f t="shared" si="626"/>
        <v>0</v>
      </c>
      <c r="W2668" s="32">
        <f t="shared" si="626"/>
        <v>0</v>
      </c>
      <c r="X2668" s="32">
        <f t="shared" si="626"/>
        <v>0</v>
      </c>
      <c r="Y2668" s="32">
        <f t="shared" si="626"/>
        <v>0</v>
      </c>
      <c r="Z2668" s="32">
        <f>SUM(M2668:Y2668)</f>
        <v>151536500576.138</v>
      </c>
      <c r="AA2668" s="32">
        <f>D2668-Z2668</f>
        <v>165806185536.862</v>
      </c>
      <c r="AB2668" s="38">
        <f t="shared" si="627"/>
        <v>0.4775169153329048</v>
      </c>
      <c r="AC2668" s="33"/>
    </row>
    <row r="2669" spans="1:29" s="34" customFormat="1" ht="22.15" customHeight="1" x14ac:dyDescent="0.2">
      <c r="A2669" s="37" t="s">
        <v>36</v>
      </c>
      <c r="B2669" s="32">
        <f t="shared" si="626"/>
        <v>509561000</v>
      </c>
      <c r="C2669" s="32">
        <f t="shared" si="626"/>
        <v>-241790418</v>
      </c>
      <c r="D2669" s="32">
        <f t="shared" si="626"/>
        <v>267770582</v>
      </c>
      <c r="E2669" s="32">
        <f t="shared" si="626"/>
        <v>784080</v>
      </c>
      <c r="F2669" s="32">
        <f t="shared" si="626"/>
        <v>7711266</v>
      </c>
      <c r="G2669" s="32">
        <f t="shared" si="626"/>
        <v>0</v>
      </c>
      <c r="H2669" s="32">
        <f t="shared" si="626"/>
        <v>0</v>
      </c>
      <c r="I2669" s="32">
        <f t="shared" si="626"/>
        <v>0</v>
      </c>
      <c r="J2669" s="32">
        <f t="shared" si="626"/>
        <v>0</v>
      </c>
      <c r="K2669" s="32">
        <f t="shared" si="626"/>
        <v>0</v>
      </c>
      <c r="L2669" s="32">
        <f t="shared" si="626"/>
        <v>0</v>
      </c>
      <c r="M2669" s="32">
        <f t="shared" si="626"/>
        <v>0</v>
      </c>
      <c r="N2669" s="32">
        <f t="shared" si="626"/>
        <v>0</v>
      </c>
      <c r="O2669" s="32">
        <f t="shared" si="626"/>
        <v>784080</v>
      </c>
      <c r="P2669" s="32">
        <f t="shared" si="626"/>
        <v>0</v>
      </c>
      <c r="Q2669" s="32">
        <f t="shared" si="626"/>
        <v>0</v>
      </c>
      <c r="R2669" s="32">
        <f t="shared" si="626"/>
        <v>0</v>
      </c>
      <c r="S2669" s="32">
        <f t="shared" si="626"/>
        <v>7711266</v>
      </c>
      <c r="T2669" s="32">
        <f t="shared" si="626"/>
        <v>0</v>
      </c>
      <c r="U2669" s="32">
        <f t="shared" si="626"/>
        <v>0</v>
      </c>
      <c r="V2669" s="32">
        <f t="shared" si="626"/>
        <v>0</v>
      </c>
      <c r="W2669" s="32">
        <f t="shared" si="626"/>
        <v>0</v>
      </c>
      <c r="X2669" s="32">
        <f t="shared" si="626"/>
        <v>0</v>
      </c>
      <c r="Y2669" s="32">
        <f t="shared" si="626"/>
        <v>0</v>
      </c>
      <c r="Z2669" s="32">
        <f>SUM(M2669:Y2669)</f>
        <v>8495346</v>
      </c>
      <c r="AA2669" s="32">
        <f>D2669-Z2669</f>
        <v>259275236</v>
      </c>
      <c r="AB2669" s="38">
        <f t="shared" si="627"/>
        <v>3.1726211059286566E-2</v>
      </c>
      <c r="AC2669" s="33"/>
    </row>
    <row r="2670" spans="1:29" s="34" customFormat="1" ht="22.15" customHeight="1" x14ac:dyDescent="0.2">
      <c r="A2670" s="37" t="s">
        <v>37</v>
      </c>
      <c r="B2670" s="32">
        <f t="shared" si="626"/>
        <v>221546000</v>
      </c>
      <c r="C2670" s="32">
        <f t="shared" si="626"/>
        <v>-5054320</v>
      </c>
      <c r="D2670" s="32">
        <f t="shared" si="626"/>
        <v>216491680</v>
      </c>
      <c r="E2670" s="32">
        <f t="shared" si="626"/>
        <v>2574413</v>
      </c>
      <c r="F2670" s="32">
        <f t="shared" si="626"/>
        <v>97011121.960000008</v>
      </c>
      <c r="G2670" s="32">
        <f t="shared" si="626"/>
        <v>0</v>
      </c>
      <c r="H2670" s="32">
        <f t="shared" si="626"/>
        <v>0</v>
      </c>
      <c r="I2670" s="32">
        <f t="shared" si="626"/>
        <v>1853063</v>
      </c>
      <c r="J2670" s="32">
        <f t="shared" si="626"/>
        <v>36221880.359999999</v>
      </c>
      <c r="K2670" s="32">
        <f t="shared" si="626"/>
        <v>0</v>
      </c>
      <c r="L2670" s="32">
        <f t="shared" si="626"/>
        <v>0</v>
      </c>
      <c r="M2670" s="32">
        <f t="shared" si="626"/>
        <v>38074943.359999999</v>
      </c>
      <c r="N2670" s="32">
        <f t="shared" si="626"/>
        <v>0</v>
      </c>
      <c r="O2670" s="32">
        <f t="shared" si="626"/>
        <v>0</v>
      </c>
      <c r="P2670" s="32">
        <f t="shared" si="626"/>
        <v>721350</v>
      </c>
      <c r="Q2670" s="32">
        <f t="shared" si="626"/>
        <v>1500000</v>
      </c>
      <c r="R2670" s="32">
        <f t="shared" si="626"/>
        <v>45609241.600000001</v>
      </c>
      <c r="S2670" s="32">
        <f t="shared" si="626"/>
        <v>13680000</v>
      </c>
      <c r="T2670" s="32">
        <f t="shared" si="626"/>
        <v>0</v>
      </c>
      <c r="U2670" s="32">
        <f t="shared" si="626"/>
        <v>0</v>
      </c>
      <c r="V2670" s="32">
        <f t="shared" si="626"/>
        <v>0</v>
      </c>
      <c r="W2670" s="32">
        <f t="shared" si="626"/>
        <v>0</v>
      </c>
      <c r="X2670" s="32">
        <f t="shared" si="626"/>
        <v>0</v>
      </c>
      <c r="Y2670" s="32">
        <f t="shared" si="626"/>
        <v>0</v>
      </c>
      <c r="Z2670" s="32">
        <f>SUM(M2670:Y2670)</f>
        <v>99585534.960000008</v>
      </c>
      <c r="AA2670" s="32">
        <f>D2670-Z2670</f>
        <v>116906145.03999999</v>
      </c>
      <c r="AB2670" s="38">
        <f t="shared" si="627"/>
        <v>0.45999705374358962</v>
      </c>
      <c r="AC2670" s="33"/>
    </row>
    <row r="2671" spans="1:29" s="34" customFormat="1" ht="27.6" customHeight="1" x14ac:dyDescent="0.25">
      <c r="A2671" s="39" t="s">
        <v>38</v>
      </c>
      <c r="B2671" s="40">
        <f t="shared" ref="B2671:AA2671" si="628">SUM(B2667:B2670)</f>
        <v>324517895295</v>
      </c>
      <c r="C2671" s="40">
        <f t="shared" si="628"/>
        <v>69160000</v>
      </c>
      <c r="D2671" s="40">
        <f t="shared" si="628"/>
        <v>324587055295</v>
      </c>
      <c r="E2671" s="40">
        <f t="shared" si="628"/>
        <v>15107890272.690002</v>
      </c>
      <c r="F2671" s="40">
        <f t="shared" si="628"/>
        <v>139796313609.828</v>
      </c>
      <c r="G2671" s="40">
        <f t="shared" si="628"/>
        <v>0</v>
      </c>
      <c r="H2671" s="40">
        <f t="shared" si="628"/>
        <v>0</v>
      </c>
      <c r="I2671" s="40">
        <f t="shared" si="628"/>
        <v>2283443953.8400002</v>
      </c>
      <c r="J2671" s="40">
        <f t="shared" si="628"/>
        <v>84106844825.099991</v>
      </c>
      <c r="K2671" s="40">
        <f t="shared" si="628"/>
        <v>0</v>
      </c>
      <c r="L2671" s="40">
        <f t="shared" si="628"/>
        <v>0</v>
      </c>
      <c r="M2671" s="40">
        <f t="shared" si="628"/>
        <v>86390288778.939987</v>
      </c>
      <c r="N2671" s="40">
        <f t="shared" si="628"/>
        <v>634683343.94000006</v>
      </c>
      <c r="O2671" s="40">
        <f t="shared" si="628"/>
        <v>7560674132.0700006</v>
      </c>
      <c r="P2671" s="40">
        <f t="shared" si="628"/>
        <v>4629088842.8400002</v>
      </c>
      <c r="Q2671" s="40">
        <f t="shared" si="628"/>
        <v>41839976643.040009</v>
      </c>
      <c r="R2671" s="40">
        <f t="shared" si="628"/>
        <v>1585797480.2979999</v>
      </c>
      <c r="S2671" s="40">
        <f t="shared" si="628"/>
        <v>12263694661.390003</v>
      </c>
      <c r="T2671" s="40">
        <f t="shared" si="628"/>
        <v>0</v>
      </c>
      <c r="U2671" s="40">
        <f t="shared" si="628"/>
        <v>0</v>
      </c>
      <c r="V2671" s="40">
        <f t="shared" si="628"/>
        <v>0</v>
      </c>
      <c r="W2671" s="40">
        <f t="shared" si="628"/>
        <v>0</v>
      </c>
      <c r="X2671" s="40">
        <f t="shared" si="628"/>
        <v>0</v>
      </c>
      <c r="Y2671" s="40">
        <f t="shared" si="628"/>
        <v>0</v>
      </c>
      <c r="Z2671" s="40">
        <f t="shared" si="628"/>
        <v>154904203882.51801</v>
      </c>
      <c r="AA2671" s="40">
        <f t="shared" si="628"/>
        <v>169682851412.48199</v>
      </c>
      <c r="AB2671" s="41">
        <f t="shared" si="627"/>
        <v>0.4772346936070318</v>
      </c>
      <c r="AC2671" s="33"/>
    </row>
    <row r="2672" spans="1:29" s="34" customFormat="1" ht="27.6" customHeight="1" x14ac:dyDescent="0.25">
      <c r="A2672" s="42" t="s">
        <v>39</v>
      </c>
      <c r="B2672" s="32">
        <f t="shared" ref="B2672:Y2672" si="629">B2662+B2085</f>
        <v>127488500</v>
      </c>
      <c r="C2672" s="32">
        <f t="shared" si="629"/>
        <v>-94364000</v>
      </c>
      <c r="D2672" s="32">
        <f t="shared" si="629"/>
        <v>33124500</v>
      </c>
      <c r="E2672" s="32">
        <f t="shared" si="629"/>
        <v>27303971</v>
      </c>
      <c r="F2672" s="32">
        <f t="shared" si="629"/>
        <v>16951518.260000002</v>
      </c>
      <c r="G2672" s="32">
        <f t="shared" si="629"/>
        <v>0</v>
      </c>
      <c r="H2672" s="32">
        <f t="shared" si="629"/>
        <v>0</v>
      </c>
      <c r="I2672" s="32">
        <f t="shared" si="629"/>
        <v>0</v>
      </c>
      <c r="J2672" s="32">
        <f t="shared" si="629"/>
        <v>0</v>
      </c>
      <c r="K2672" s="32">
        <f t="shared" si="629"/>
        <v>0</v>
      </c>
      <c r="L2672" s="32">
        <f t="shared" si="629"/>
        <v>0</v>
      </c>
      <c r="M2672" s="32">
        <f t="shared" si="629"/>
        <v>0</v>
      </c>
      <c r="N2672" s="32">
        <f t="shared" si="629"/>
        <v>4086749.63</v>
      </c>
      <c r="O2672" s="32">
        <f t="shared" si="629"/>
        <v>13212705.630000001</v>
      </c>
      <c r="P2672" s="32">
        <f t="shared" si="629"/>
        <v>10004515.74</v>
      </c>
      <c r="Q2672" s="32">
        <f t="shared" si="629"/>
        <v>9407581.2799999993</v>
      </c>
      <c r="R2672" s="32">
        <f t="shared" si="629"/>
        <v>4785602.2699999996</v>
      </c>
      <c r="S2672" s="32">
        <f t="shared" si="629"/>
        <v>2758334.7099999995</v>
      </c>
      <c r="T2672" s="32">
        <f t="shared" si="629"/>
        <v>0</v>
      </c>
      <c r="U2672" s="32">
        <f t="shared" si="629"/>
        <v>0</v>
      </c>
      <c r="V2672" s="32">
        <f t="shared" si="629"/>
        <v>0</v>
      </c>
      <c r="W2672" s="32">
        <f t="shared" si="629"/>
        <v>0</v>
      </c>
      <c r="X2672" s="32">
        <f t="shared" si="629"/>
        <v>0</v>
      </c>
      <c r="Y2672" s="32">
        <f t="shared" si="629"/>
        <v>0</v>
      </c>
      <c r="Z2672" s="32">
        <f>SUM(M2672:Y2672)</f>
        <v>44255489.259999998</v>
      </c>
      <c r="AA2672" s="32">
        <f>D2672-Z2672</f>
        <v>-11130989.259999998</v>
      </c>
      <c r="AB2672" s="38">
        <f t="shared" si="627"/>
        <v>1.3360349366782893</v>
      </c>
      <c r="AC2672" s="33"/>
    </row>
    <row r="2673" spans="1:29" s="34" customFormat="1" ht="27.6" customHeight="1" thickBot="1" x14ac:dyDescent="0.3">
      <c r="A2673" s="79" t="s">
        <v>151</v>
      </c>
      <c r="B2673" s="80">
        <f t="shared" ref="B2673:AA2673" si="630">B2672+B2671</f>
        <v>324645383795</v>
      </c>
      <c r="C2673" s="80">
        <f t="shared" si="630"/>
        <v>-25204000</v>
      </c>
      <c r="D2673" s="80">
        <f t="shared" si="630"/>
        <v>324620179795</v>
      </c>
      <c r="E2673" s="80">
        <f t="shared" si="630"/>
        <v>15135194243.690002</v>
      </c>
      <c r="F2673" s="80">
        <f t="shared" si="630"/>
        <v>139813265128.08801</v>
      </c>
      <c r="G2673" s="80">
        <f t="shared" si="630"/>
        <v>0</v>
      </c>
      <c r="H2673" s="80">
        <f t="shared" si="630"/>
        <v>0</v>
      </c>
      <c r="I2673" s="80">
        <f t="shared" si="630"/>
        <v>2283443953.8400002</v>
      </c>
      <c r="J2673" s="80">
        <f t="shared" si="630"/>
        <v>84106844825.099991</v>
      </c>
      <c r="K2673" s="80">
        <f t="shared" si="630"/>
        <v>0</v>
      </c>
      <c r="L2673" s="80">
        <f t="shared" si="630"/>
        <v>0</v>
      </c>
      <c r="M2673" s="80">
        <f t="shared" si="630"/>
        <v>86390288778.939987</v>
      </c>
      <c r="N2673" s="80">
        <f t="shared" si="630"/>
        <v>638770093.57000005</v>
      </c>
      <c r="O2673" s="80">
        <f t="shared" si="630"/>
        <v>7573886837.7000008</v>
      </c>
      <c r="P2673" s="80">
        <f t="shared" si="630"/>
        <v>4639093358.5799999</v>
      </c>
      <c r="Q2673" s="80">
        <f t="shared" si="630"/>
        <v>41849384224.320007</v>
      </c>
      <c r="R2673" s="80">
        <f t="shared" si="630"/>
        <v>1590583082.5679998</v>
      </c>
      <c r="S2673" s="80">
        <f t="shared" si="630"/>
        <v>12266452996.100002</v>
      </c>
      <c r="T2673" s="80">
        <f t="shared" si="630"/>
        <v>0</v>
      </c>
      <c r="U2673" s="80">
        <f t="shared" si="630"/>
        <v>0</v>
      </c>
      <c r="V2673" s="80">
        <f t="shared" si="630"/>
        <v>0</v>
      </c>
      <c r="W2673" s="80">
        <f t="shared" si="630"/>
        <v>0</v>
      </c>
      <c r="X2673" s="80">
        <f t="shared" si="630"/>
        <v>0</v>
      </c>
      <c r="Y2673" s="80">
        <f t="shared" si="630"/>
        <v>0</v>
      </c>
      <c r="Z2673" s="81">
        <f t="shared" si="630"/>
        <v>154948459371.77802</v>
      </c>
      <c r="AA2673" s="80">
        <f t="shared" si="630"/>
        <v>169671720423.22198</v>
      </c>
      <c r="AB2673" s="82">
        <f t="shared" si="627"/>
        <v>0.47732232626335519</v>
      </c>
      <c r="AC2673" s="83"/>
    </row>
    <row r="2674" spans="1:29" s="67" customFormat="1" ht="14.25" hidden="1" x14ac:dyDescent="0.2">
      <c r="A2674" s="84"/>
      <c r="B2674" s="85">
        <f>[1]consoCURRENT!E54316</f>
        <v>324714543795</v>
      </c>
      <c r="C2674" s="85">
        <f>[1]consoCURRENT!F54316</f>
        <v>-94363999.999999091</v>
      </c>
      <c r="D2674" s="85">
        <f>[1]consoCURRENT!G54316</f>
        <v>324620179795.00018</v>
      </c>
      <c r="E2674" s="85">
        <f>[1]consoCURRENT!H54316</f>
        <v>15135194243.690002</v>
      </c>
      <c r="F2674" s="85">
        <f>[1]consoCURRENT!I54316</f>
        <v>139813265128.08801</v>
      </c>
      <c r="G2674" s="85">
        <f>[1]consoCURRENT!J54316</f>
        <v>0</v>
      </c>
      <c r="H2674" s="85">
        <f>[1]consoCURRENT!K54316</f>
        <v>0</v>
      </c>
      <c r="I2674" s="85">
        <f>[1]consoCURRENT!L54316</f>
        <v>2283443953.8400002</v>
      </c>
      <c r="J2674" s="85">
        <f>[1]consoCURRENT!M54316</f>
        <v>84106844825.100006</v>
      </c>
      <c r="K2674" s="85">
        <f>[1]consoCURRENT!N54316</f>
        <v>0</v>
      </c>
      <c r="L2674" s="85">
        <f>[1]consoCURRENT!O54316</f>
        <v>0</v>
      </c>
      <c r="M2674" s="85">
        <f>[1]consoCURRENT!P54316</f>
        <v>86390288778.940002</v>
      </c>
      <c r="N2674" s="85">
        <f>[1]consoCURRENT!Q54316</f>
        <v>638770093.57000005</v>
      </c>
      <c r="O2674" s="85">
        <f>[1]consoCURRENT!R54316</f>
        <v>7573886837.7000008</v>
      </c>
      <c r="P2674" s="85">
        <f>[1]consoCURRENT!S54316</f>
        <v>4639093358.579999</v>
      </c>
      <c r="Q2674" s="85">
        <f>[1]consoCURRENT!T54316</f>
        <v>41849384224.32</v>
      </c>
      <c r="R2674" s="85">
        <f>[1]consoCURRENT!U54316</f>
        <v>1590583082.5679998</v>
      </c>
      <c r="S2674" s="85">
        <f>[1]consoCURRENT!V54316</f>
        <v>12266452996.100002</v>
      </c>
      <c r="T2674" s="85">
        <f>[1]consoCURRENT!W54316</f>
        <v>0</v>
      </c>
      <c r="U2674" s="85">
        <f>[1]consoCURRENT!X54316</f>
        <v>0</v>
      </c>
      <c r="V2674" s="85">
        <f>[1]consoCURRENT!Y54316</f>
        <v>0</v>
      </c>
      <c r="W2674" s="85">
        <f>[1]consoCURRENT!Z54316</f>
        <v>0</v>
      </c>
      <c r="X2674" s="85">
        <f>[1]consoCURRENT!AA54316</f>
        <v>0</v>
      </c>
      <c r="Y2674" s="85">
        <f>[1]consoCURRENT!AB54316</f>
        <v>0</v>
      </c>
      <c r="Z2674" s="85">
        <f>[1]consoCURRENT!AC54316</f>
        <v>154948459371.77802</v>
      </c>
      <c r="AA2674" s="85">
        <f>[1]consoCURRENT!AD54316</f>
        <v>169671720423.22217</v>
      </c>
      <c r="AB2674" s="84"/>
      <c r="AC2674" s="84"/>
    </row>
    <row r="2675" spans="1:29" s="90" customFormat="1" ht="15" hidden="1" customHeight="1" x14ac:dyDescent="0.25">
      <c r="A2675" s="86"/>
      <c r="B2675" s="87">
        <f t="shared" ref="B2675:AA2675" si="631">B2674-B2673</f>
        <v>69160000</v>
      </c>
      <c r="C2675" s="87">
        <f t="shared" si="631"/>
        <v>-69159999.999999091</v>
      </c>
      <c r="D2675" s="88">
        <f t="shared" si="631"/>
        <v>0</v>
      </c>
      <c r="E2675" s="88">
        <f t="shared" si="631"/>
        <v>0</v>
      </c>
      <c r="F2675" s="88">
        <f t="shared" si="631"/>
        <v>0</v>
      </c>
      <c r="G2675" s="88">
        <f t="shared" si="631"/>
        <v>0</v>
      </c>
      <c r="H2675" s="88">
        <f t="shared" si="631"/>
        <v>0</v>
      </c>
      <c r="I2675" s="88">
        <f t="shared" si="631"/>
        <v>0</v>
      </c>
      <c r="J2675" s="88">
        <f t="shared" si="631"/>
        <v>0</v>
      </c>
      <c r="K2675" s="88">
        <f t="shared" si="631"/>
        <v>0</v>
      </c>
      <c r="L2675" s="88">
        <f t="shared" si="631"/>
        <v>0</v>
      </c>
      <c r="M2675" s="88">
        <f t="shared" si="631"/>
        <v>0</v>
      </c>
      <c r="N2675" s="88">
        <f t="shared" si="631"/>
        <v>0</v>
      </c>
      <c r="O2675" s="88">
        <f t="shared" si="631"/>
        <v>0</v>
      </c>
      <c r="P2675" s="88">
        <f t="shared" si="631"/>
        <v>0</v>
      </c>
      <c r="Q2675" s="88">
        <f t="shared" si="631"/>
        <v>0</v>
      </c>
      <c r="R2675" s="88">
        <f t="shared" si="631"/>
        <v>0</v>
      </c>
      <c r="S2675" s="88">
        <f t="shared" si="631"/>
        <v>0</v>
      </c>
      <c r="T2675" s="88">
        <f t="shared" si="631"/>
        <v>0</v>
      </c>
      <c r="U2675" s="88">
        <f t="shared" si="631"/>
        <v>0</v>
      </c>
      <c r="V2675" s="88">
        <f t="shared" si="631"/>
        <v>0</v>
      </c>
      <c r="W2675" s="88">
        <f t="shared" si="631"/>
        <v>0</v>
      </c>
      <c r="X2675" s="88">
        <f t="shared" si="631"/>
        <v>0</v>
      </c>
      <c r="Y2675" s="88">
        <f t="shared" si="631"/>
        <v>0</v>
      </c>
      <c r="Z2675" s="88">
        <f t="shared" si="631"/>
        <v>0</v>
      </c>
      <c r="AA2675" s="87">
        <f t="shared" si="631"/>
        <v>0</v>
      </c>
      <c r="AB2675" s="89"/>
    </row>
    <row r="2676" spans="1:29" ht="36.6" customHeight="1" x14ac:dyDescent="0.25">
      <c r="A2676" s="91" t="s">
        <v>152</v>
      </c>
      <c r="Z2676" s="92"/>
      <c r="AA2676" s="93"/>
    </row>
    <row r="2677" spans="1:29" ht="15" customHeight="1" x14ac:dyDescent="0.25">
      <c r="A2677" s="94"/>
      <c r="Z2677" s="3"/>
      <c r="AA2677" s="93"/>
    </row>
    <row r="2678" spans="1:29" ht="15" customHeight="1" x14ac:dyDescent="0.25">
      <c r="A2678" s="91" t="s">
        <v>153</v>
      </c>
      <c r="Z2678" s="95"/>
      <c r="AA2678" s="84"/>
    </row>
    <row r="2679" spans="1:29" ht="15" customHeight="1" x14ac:dyDescent="0.2">
      <c r="Z2679" s="85"/>
      <c r="AA2679" s="84" t="s">
        <v>154</v>
      </c>
      <c r="AB2679" s="84"/>
    </row>
    <row r="2680" spans="1:29" ht="15" customHeight="1" x14ac:dyDescent="0.2">
      <c r="A2680" s="96" t="s">
        <v>155</v>
      </c>
      <c r="B2680" s="97">
        <f>'[1]2019 allotment-adjust'!E74</f>
        <v>0</v>
      </c>
      <c r="C2680" s="97">
        <f>'[1]2019 allotment-adjust'!F74</f>
        <v>0</v>
      </c>
      <c r="D2680" s="98"/>
      <c r="E2680" s="98">
        <f t="shared" ref="E2680:Y2680" si="632">32293000-397016-2357527-3176512-14095984-1156582-1017590</f>
        <v>10091789</v>
      </c>
      <c r="F2680" s="98">
        <f t="shared" si="632"/>
        <v>10091789</v>
      </c>
      <c r="G2680" s="98">
        <f t="shared" si="632"/>
        <v>10091789</v>
      </c>
      <c r="H2680" s="98">
        <f t="shared" si="632"/>
        <v>10091789</v>
      </c>
      <c r="I2680" s="98">
        <f t="shared" si="632"/>
        <v>10091789</v>
      </c>
      <c r="J2680" s="98">
        <f t="shared" si="632"/>
        <v>10091789</v>
      </c>
      <c r="K2680" s="98">
        <f t="shared" si="632"/>
        <v>10091789</v>
      </c>
      <c r="L2680" s="98">
        <f t="shared" si="632"/>
        <v>10091789</v>
      </c>
      <c r="M2680" s="98">
        <f t="shared" si="632"/>
        <v>10091789</v>
      </c>
      <c r="N2680" s="98">
        <f t="shared" si="632"/>
        <v>10091789</v>
      </c>
      <c r="O2680" s="98">
        <f t="shared" si="632"/>
        <v>10091789</v>
      </c>
      <c r="P2680" s="98">
        <f t="shared" si="632"/>
        <v>10091789</v>
      </c>
      <c r="Q2680" s="98">
        <f t="shared" si="632"/>
        <v>10091789</v>
      </c>
      <c r="R2680" s="98">
        <f t="shared" si="632"/>
        <v>10091789</v>
      </c>
      <c r="S2680" s="98">
        <f t="shared" si="632"/>
        <v>10091789</v>
      </c>
      <c r="T2680" s="98">
        <f t="shared" si="632"/>
        <v>10091789</v>
      </c>
      <c r="U2680" s="98">
        <f t="shared" si="632"/>
        <v>10091789</v>
      </c>
      <c r="V2680" s="98">
        <f t="shared" si="632"/>
        <v>10091789</v>
      </c>
      <c r="W2680" s="98">
        <f t="shared" si="632"/>
        <v>10091789</v>
      </c>
      <c r="X2680" s="98">
        <f t="shared" si="632"/>
        <v>10091789</v>
      </c>
      <c r="Y2680" s="98">
        <f t="shared" si="632"/>
        <v>10091789</v>
      </c>
      <c r="Z2680" s="98">
        <f>-85000000+69160000</f>
        <v>-15840000</v>
      </c>
      <c r="AA2680" s="99">
        <f t="shared" ref="AA2680:AA2685" si="633">D2680</f>
        <v>0</v>
      </c>
      <c r="AB2680" s="84"/>
    </row>
    <row r="2681" spans="1:29" ht="15" customHeight="1" x14ac:dyDescent="0.2">
      <c r="A2681" s="96" t="s">
        <v>156</v>
      </c>
      <c r="B2681" s="97">
        <f>'[1]2019 allotment-adjust'!E75</f>
        <v>0</v>
      </c>
      <c r="C2681" s="97">
        <f>'[1]2019 allotment-adjust'!F75</f>
        <v>0</v>
      </c>
      <c r="D2681" s="97"/>
      <c r="E2681" s="97"/>
      <c r="F2681" s="97"/>
      <c r="G2681" s="97"/>
      <c r="H2681" s="97"/>
      <c r="I2681" s="97"/>
      <c r="J2681" s="97"/>
      <c r="K2681" s="97"/>
      <c r="L2681" s="97"/>
      <c r="M2681" s="97"/>
      <c r="N2681" s="97"/>
      <c r="O2681" s="97"/>
      <c r="P2681" s="97"/>
      <c r="Q2681" s="97"/>
      <c r="R2681" s="97"/>
      <c r="S2681" s="97"/>
      <c r="T2681" s="97"/>
      <c r="U2681" s="97"/>
      <c r="V2681" s="97"/>
      <c r="W2681" s="97"/>
      <c r="X2681" s="97"/>
      <c r="Y2681" s="97"/>
      <c r="Z2681" s="97">
        <v>-2453000000</v>
      </c>
      <c r="AA2681" s="99">
        <f t="shared" si="633"/>
        <v>0</v>
      </c>
      <c r="AB2681" s="84"/>
    </row>
    <row r="2682" spans="1:29" ht="15.6" hidden="1" customHeight="1" x14ac:dyDescent="0.2">
      <c r="A2682" s="96" t="s">
        <v>157</v>
      </c>
      <c r="B2682" s="97">
        <f>'[1]2019 allotment-adjust'!E76</f>
        <v>0</v>
      </c>
      <c r="C2682" s="97">
        <f>'[1]2019 allotment-adjust'!F76</f>
        <v>0</v>
      </c>
      <c r="D2682" s="98"/>
      <c r="E2682" s="98">
        <f t="shared" ref="E2682:Y2682" si="634">50000000-6369154</f>
        <v>43630846</v>
      </c>
      <c r="F2682" s="98">
        <f t="shared" si="634"/>
        <v>43630846</v>
      </c>
      <c r="G2682" s="98">
        <f t="shared" si="634"/>
        <v>43630846</v>
      </c>
      <c r="H2682" s="98">
        <f t="shared" si="634"/>
        <v>43630846</v>
      </c>
      <c r="I2682" s="98">
        <f t="shared" si="634"/>
        <v>43630846</v>
      </c>
      <c r="J2682" s="98">
        <f t="shared" si="634"/>
        <v>43630846</v>
      </c>
      <c r="K2682" s="98">
        <f t="shared" si="634"/>
        <v>43630846</v>
      </c>
      <c r="L2682" s="98">
        <f t="shared" si="634"/>
        <v>43630846</v>
      </c>
      <c r="M2682" s="98">
        <f t="shared" si="634"/>
        <v>43630846</v>
      </c>
      <c r="N2682" s="98">
        <f t="shared" si="634"/>
        <v>43630846</v>
      </c>
      <c r="O2682" s="98">
        <f t="shared" si="634"/>
        <v>43630846</v>
      </c>
      <c r="P2682" s="98">
        <f t="shared" si="634"/>
        <v>43630846</v>
      </c>
      <c r="Q2682" s="98">
        <f t="shared" si="634"/>
        <v>43630846</v>
      </c>
      <c r="R2682" s="98">
        <f t="shared" si="634"/>
        <v>43630846</v>
      </c>
      <c r="S2682" s="98">
        <f t="shared" si="634"/>
        <v>43630846</v>
      </c>
      <c r="T2682" s="98">
        <f t="shared" si="634"/>
        <v>43630846</v>
      </c>
      <c r="U2682" s="98">
        <f t="shared" si="634"/>
        <v>43630846</v>
      </c>
      <c r="V2682" s="98">
        <f t="shared" si="634"/>
        <v>43630846</v>
      </c>
      <c r="W2682" s="98">
        <f t="shared" si="634"/>
        <v>43630846</v>
      </c>
      <c r="X2682" s="98">
        <f t="shared" si="634"/>
        <v>43630846</v>
      </c>
      <c r="Y2682" s="98">
        <f t="shared" si="634"/>
        <v>43630846</v>
      </c>
      <c r="Z2682" s="98"/>
      <c r="AA2682" s="99">
        <f t="shared" si="633"/>
        <v>0</v>
      </c>
      <c r="AB2682" s="100"/>
      <c r="AC2682" s="100"/>
    </row>
    <row r="2683" spans="1:29" ht="15" hidden="1" customHeight="1" x14ac:dyDescent="0.2">
      <c r="A2683" s="96" t="s">
        <v>158</v>
      </c>
      <c r="B2683" s="97">
        <f>'[1]2019 allotment-adjust'!E77</f>
        <v>0</v>
      </c>
      <c r="C2683" s="97">
        <f>'[1]2019 allotment-adjust'!F77</f>
        <v>0</v>
      </c>
      <c r="D2683" s="97"/>
      <c r="E2683" s="97"/>
      <c r="F2683" s="97"/>
      <c r="G2683" s="97"/>
      <c r="H2683" s="97"/>
      <c r="I2683" s="97"/>
      <c r="J2683" s="97"/>
      <c r="K2683" s="97"/>
      <c r="L2683" s="97"/>
      <c r="M2683" s="97"/>
      <c r="N2683" s="97"/>
      <c r="O2683" s="97"/>
      <c r="P2683" s="97"/>
      <c r="Q2683" s="97"/>
      <c r="R2683" s="97"/>
      <c r="S2683" s="97"/>
      <c r="T2683" s="97"/>
      <c r="U2683" s="97"/>
      <c r="V2683" s="97"/>
      <c r="W2683" s="97"/>
      <c r="X2683" s="97"/>
      <c r="Y2683" s="97"/>
      <c r="Z2683" s="97"/>
      <c r="AA2683" s="99">
        <f t="shared" si="633"/>
        <v>0</v>
      </c>
      <c r="AB2683" s="100"/>
      <c r="AC2683" s="100"/>
    </row>
    <row r="2684" spans="1:29" ht="15" hidden="1" customHeight="1" x14ac:dyDescent="0.2">
      <c r="A2684" s="96" t="s">
        <v>159</v>
      </c>
      <c r="B2684" s="97">
        <f>'[1]2019 allotment-adjust'!E78</f>
        <v>0</v>
      </c>
      <c r="C2684" s="97">
        <f>'[1]2019 allotment-adjust'!F78</f>
        <v>0</v>
      </c>
      <c r="D2684" s="97"/>
      <c r="E2684" s="97"/>
      <c r="F2684" s="97"/>
      <c r="G2684" s="97"/>
      <c r="H2684" s="97"/>
      <c r="I2684" s="97"/>
      <c r="J2684" s="97"/>
      <c r="K2684" s="97"/>
      <c r="L2684" s="97"/>
      <c r="M2684" s="97"/>
      <c r="N2684" s="97"/>
      <c r="O2684" s="97"/>
      <c r="P2684" s="97"/>
      <c r="Q2684" s="97"/>
      <c r="R2684" s="97"/>
      <c r="S2684" s="97"/>
      <c r="T2684" s="97"/>
      <c r="U2684" s="97"/>
      <c r="V2684" s="97"/>
      <c r="W2684" s="97"/>
      <c r="X2684" s="97"/>
      <c r="Y2684" s="97"/>
      <c r="Z2684" s="97"/>
      <c r="AA2684" s="99">
        <f t="shared" si="633"/>
        <v>0</v>
      </c>
      <c r="AB2684" s="84"/>
      <c r="AC2684" s="100"/>
    </row>
    <row r="2685" spans="1:29" ht="15" hidden="1" customHeight="1" x14ac:dyDescent="0.2">
      <c r="A2685" s="96" t="s">
        <v>160</v>
      </c>
      <c r="B2685" s="97"/>
      <c r="C2685" s="97"/>
      <c r="D2685" s="97"/>
      <c r="E2685" s="97"/>
      <c r="F2685" s="97"/>
      <c r="G2685" s="97"/>
      <c r="H2685" s="97"/>
      <c r="I2685" s="97"/>
      <c r="J2685" s="97"/>
      <c r="K2685" s="97"/>
      <c r="L2685" s="97"/>
      <c r="M2685" s="97"/>
      <c r="N2685" s="97"/>
      <c r="O2685" s="97"/>
      <c r="P2685" s="97"/>
      <c r="Q2685" s="97"/>
      <c r="R2685" s="97"/>
      <c r="S2685" s="97"/>
      <c r="T2685" s="97"/>
      <c r="U2685" s="97"/>
      <c r="V2685" s="97"/>
      <c r="W2685" s="97"/>
      <c r="X2685" s="97"/>
      <c r="Y2685" s="97"/>
      <c r="Z2685" s="97"/>
      <c r="AA2685" s="99">
        <f t="shared" si="633"/>
        <v>0</v>
      </c>
      <c r="AB2685" s="84"/>
      <c r="AC2685" s="100"/>
    </row>
    <row r="2686" spans="1:29" ht="15" hidden="1" customHeight="1" x14ac:dyDescent="0.2">
      <c r="A2686" s="96" t="s">
        <v>161</v>
      </c>
      <c r="B2686" s="97"/>
      <c r="C2686" s="97"/>
      <c r="D2686" s="97"/>
      <c r="E2686" s="97"/>
      <c r="F2686" s="97"/>
      <c r="G2686" s="97"/>
      <c r="H2686" s="97"/>
      <c r="I2686" s="97"/>
      <c r="J2686" s="97"/>
      <c r="K2686" s="97"/>
      <c r="L2686" s="97"/>
      <c r="M2686" s="97"/>
      <c r="N2686" s="97"/>
      <c r="O2686" s="97"/>
      <c r="P2686" s="97"/>
      <c r="Q2686" s="97"/>
      <c r="R2686" s="97"/>
      <c r="S2686" s="97"/>
      <c r="T2686" s="97"/>
      <c r="U2686" s="97"/>
      <c r="V2686" s="97"/>
      <c r="W2686" s="97"/>
      <c r="X2686" s="97"/>
      <c r="Y2686" s="97"/>
      <c r="Z2686" s="97"/>
      <c r="AA2686" s="99">
        <f>Z2686</f>
        <v>0</v>
      </c>
      <c r="AB2686" s="84"/>
      <c r="AC2686" s="100"/>
    </row>
    <row r="2687" spans="1:29" ht="15" hidden="1" customHeight="1" x14ac:dyDescent="0.2">
      <c r="A2687" s="96" t="s">
        <v>162</v>
      </c>
      <c r="B2687" s="97"/>
      <c r="C2687" s="97"/>
      <c r="D2687" s="97"/>
      <c r="E2687" s="97"/>
      <c r="F2687" s="97"/>
      <c r="G2687" s="97"/>
      <c r="H2687" s="97"/>
      <c r="I2687" s="97"/>
      <c r="J2687" s="97"/>
      <c r="K2687" s="97"/>
      <c r="L2687" s="97"/>
      <c r="M2687" s="97"/>
      <c r="N2687" s="97"/>
      <c r="O2687" s="97"/>
      <c r="P2687" s="97"/>
      <c r="Q2687" s="97"/>
      <c r="R2687" s="97"/>
      <c r="S2687" s="97"/>
      <c r="T2687" s="97"/>
      <c r="U2687" s="97"/>
      <c r="V2687" s="97"/>
      <c r="W2687" s="97"/>
      <c r="X2687" s="97"/>
      <c r="Y2687" s="97"/>
      <c r="Z2687" s="97"/>
      <c r="AA2687" s="99">
        <f>D2687</f>
        <v>0</v>
      </c>
      <c r="AB2687" s="84"/>
      <c r="AC2687" s="100"/>
    </row>
    <row r="2688" spans="1:29" ht="15" hidden="1" customHeight="1" x14ac:dyDescent="0.2">
      <c r="A2688" s="96" t="s">
        <v>163</v>
      </c>
      <c r="B2688" s="97"/>
      <c r="C2688" s="97"/>
      <c r="D2688" s="97"/>
      <c r="E2688" s="97"/>
      <c r="F2688" s="97"/>
      <c r="G2688" s="97"/>
      <c r="H2688" s="97"/>
      <c r="I2688" s="97"/>
      <c r="J2688" s="97"/>
      <c r="K2688" s="97"/>
      <c r="L2688" s="97"/>
      <c r="M2688" s="97"/>
      <c r="N2688" s="97"/>
      <c r="O2688" s="97"/>
      <c r="P2688" s="97"/>
      <c r="Q2688" s="97"/>
      <c r="R2688" s="97"/>
      <c r="S2688" s="97"/>
      <c r="T2688" s="97"/>
      <c r="U2688" s="97"/>
      <c r="V2688" s="97"/>
      <c r="W2688" s="97"/>
      <c r="X2688" s="97"/>
      <c r="Y2688" s="97"/>
      <c r="Z2688" s="97"/>
      <c r="AA2688" s="85"/>
      <c r="AB2688" s="84"/>
      <c r="AC2688" s="100"/>
    </row>
    <row r="2689" spans="1:29" ht="15" customHeight="1" x14ac:dyDescent="0.25">
      <c r="A2689" s="94"/>
      <c r="B2689" s="97"/>
      <c r="C2689" s="97"/>
      <c r="D2689" s="97"/>
      <c r="E2689" s="97"/>
      <c r="F2689" s="97"/>
      <c r="G2689" s="97"/>
      <c r="H2689" s="97"/>
      <c r="I2689" s="97"/>
      <c r="J2689" s="97"/>
      <c r="K2689" s="97"/>
      <c r="L2689" s="97"/>
      <c r="M2689" s="97"/>
      <c r="N2689" s="97"/>
      <c r="O2689" s="97"/>
      <c r="P2689" s="97"/>
      <c r="Q2689" s="97"/>
      <c r="R2689" s="97"/>
      <c r="S2689" s="97"/>
      <c r="T2689" s="97"/>
      <c r="U2689" s="97"/>
      <c r="V2689" s="97"/>
      <c r="W2689" s="97"/>
      <c r="X2689" s="97"/>
      <c r="Y2689" s="97"/>
      <c r="Z2689" s="97"/>
      <c r="AA2689" s="85"/>
      <c r="AB2689" s="84"/>
      <c r="AC2689" s="100"/>
    </row>
    <row r="2690" spans="1:29" s="105" customFormat="1" ht="27" customHeight="1" thickBot="1" x14ac:dyDescent="0.3">
      <c r="A2690" s="101" t="s">
        <v>164</v>
      </c>
      <c r="B2690" s="102">
        <f>SUM(B2680:B2689)</f>
        <v>0</v>
      </c>
      <c r="C2690" s="102">
        <f>SUM(C2680:C2689)</f>
        <v>0</v>
      </c>
      <c r="D2690" s="102"/>
      <c r="E2690" s="102">
        <f t="shared" ref="E2690:Z2690" si="635">SUM(E2680:E2689)</f>
        <v>53722635</v>
      </c>
      <c r="F2690" s="102">
        <f t="shared" si="635"/>
        <v>53722635</v>
      </c>
      <c r="G2690" s="102">
        <f t="shared" si="635"/>
        <v>53722635</v>
      </c>
      <c r="H2690" s="102">
        <f t="shared" si="635"/>
        <v>53722635</v>
      </c>
      <c r="I2690" s="102">
        <f t="shared" si="635"/>
        <v>53722635</v>
      </c>
      <c r="J2690" s="102">
        <f t="shared" si="635"/>
        <v>53722635</v>
      </c>
      <c r="K2690" s="102">
        <f t="shared" si="635"/>
        <v>53722635</v>
      </c>
      <c r="L2690" s="102">
        <f t="shared" si="635"/>
        <v>53722635</v>
      </c>
      <c r="M2690" s="102">
        <f t="shared" si="635"/>
        <v>53722635</v>
      </c>
      <c r="N2690" s="102">
        <f t="shared" si="635"/>
        <v>53722635</v>
      </c>
      <c r="O2690" s="102">
        <f t="shared" si="635"/>
        <v>53722635</v>
      </c>
      <c r="P2690" s="102">
        <f t="shared" si="635"/>
        <v>53722635</v>
      </c>
      <c r="Q2690" s="102">
        <f t="shared" si="635"/>
        <v>53722635</v>
      </c>
      <c r="R2690" s="102">
        <f t="shared" si="635"/>
        <v>53722635</v>
      </c>
      <c r="S2690" s="102">
        <f t="shared" si="635"/>
        <v>53722635</v>
      </c>
      <c r="T2690" s="102">
        <f t="shared" si="635"/>
        <v>53722635</v>
      </c>
      <c r="U2690" s="102">
        <f t="shared" si="635"/>
        <v>53722635</v>
      </c>
      <c r="V2690" s="102">
        <f t="shared" si="635"/>
        <v>53722635</v>
      </c>
      <c r="W2690" s="102">
        <f t="shared" si="635"/>
        <v>53722635</v>
      </c>
      <c r="X2690" s="102">
        <f t="shared" si="635"/>
        <v>53722635</v>
      </c>
      <c r="Y2690" s="102">
        <f t="shared" si="635"/>
        <v>53722635</v>
      </c>
      <c r="Z2690" s="102">
        <f t="shared" si="635"/>
        <v>-2468840000</v>
      </c>
      <c r="AA2690" s="87">
        <f>D2690-Z2690</f>
        <v>2468840000</v>
      </c>
      <c r="AB2690" s="103"/>
      <c r="AC2690" s="104"/>
    </row>
    <row r="2691" spans="1:29" s="109" customFormat="1" ht="15" customHeight="1" thickTop="1" x14ac:dyDescent="0.25">
      <c r="A2691" s="94"/>
      <c r="B2691" s="106"/>
      <c r="C2691" s="106"/>
      <c r="D2691" s="106"/>
      <c r="E2691" s="107"/>
      <c r="F2691" s="107"/>
      <c r="G2691" s="107"/>
      <c r="H2691" s="107"/>
      <c r="I2691" s="107"/>
      <c r="J2691" s="107"/>
      <c r="K2691" s="107"/>
      <c r="L2691" s="107"/>
      <c r="M2691" s="107"/>
      <c r="N2691" s="107"/>
      <c r="O2691" s="107"/>
      <c r="P2691" s="107"/>
      <c r="Q2691" s="107"/>
      <c r="R2691" s="107"/>
      <c r="S2691" s="107"/>
      <c r="T2691" s="107"/>
      <c r="U2691" s="108"/>
      <c r="Z2691" s="110"/>
      <c r="AA2691" s="110"/>
      <c r="AB2691" s="111"/>
      <c r="AC2691" s="112"/>
    </row>
    <row r="2692" spans="1:29" s="109" customFormat="1" ht="15" customHeight="1" x14ac:dyDescent="0.25">
      <c r="A2692" s="94"/>
      <c r="B2692" s="106"/>
      <c r="C2692" s="106"/>
      <c r="D2692" s="106"/>
      <c r="E2692" s="107"/>
      <c r="F2692" s="107"/>
      <c r="G2692" s="107"/>
      <c r="H2692" s="107"/>
      <c r="I2692" s="107"/>
      <c r="J2692" s="107"/>
      <c r="K2692" s="107"/>
      <c r="L2692" s="107"/>
      <c r="M2692" s="107"/>
      <c r="N2692" s="107"/>
      <c r="O2692" s="107"/>
      <c r="P2692" s="107"/>
      <c r="Q2692" s="107"/>
      <c r="R2692" s="107"/>
      <c r="S2692" s="107"/>
      <c r="T2692" s="107"/>
      <c r="U2692" s="108"/>
      <c r="Z2692" s="110"/>
      <c r="AA2692" s="110"/>
      <c r="AB2692" s="111"/>
      <c r="AC2692" s="112"/>
    </row>
    <row r="2693" spans="1:29" ht="20.45" hidden="1" customHeight="1" x14ac:dyDescent="0.25">
      <c r="A2693" s="91" t="s">
        <v>165</v>
      </c>
      <c r="Z2693" s="85"/>
      <c r="AA2693" s="99"/>
      <c r="AB2693" s="84"/>
      <c r="AC2693" s="100"/>
    </row>
    <row r="2694" spans="1:29" ht="15" hidden="1" customHeight="1" x14ac:dyDescent="0.25">
      <c r="A2694" s="94"/>
      <c r="Z2694" s="3"/>
      <c r="AA2694" s="113"/>
    </row>
    <row r="2695" spans="1:29" ht="21" hidden="1" customHeight="1" x14ac:dyDescent="0.2">
      <c r="A2695" s="96" t="s">
        <v>166</v>
      </c>
      <c r="B2695" s="97"/>
      <c r="C2695" s="97"/>
      <c r="D2695" s="97">
        <v>436279000</v>
      </c>
      <c r="Z2695" s="3"/>
      <c r="AA2695" s="109"/>
    </row>
    <row r="2696" spans="1:29" ht="19.5" hidden="1" customHeight="1" x14ac:dyDescent="0.2">
      <c r="A2696" s="114" t="s">
        <v>167</v>
      </c>
      <c r="B2696" s="97"/>
      <c r="C2696" s="97"/>
      <c r="D2696" s="97">
        <v>147944000</v>
      </c>
      <c r="Z2696" s="3"/>
      <c r="AA2696" s="109"/>
    </row>
    <row r="2697" spans="1:29" ht="19.149999999999999" hidden="1" customHeight="1" x14ac:dyDescent="0.2">
      <c r="A2697" s="114" t="s">
        <v>168</v>
      </c>
      <c r="B2697" s="97">
        <v>223437000</v>
      </c>
      <c r="C2697" s="97"/>
      <c r="D2697" s="97">
        <v>1056905000</v>
      </c>
      <c r="Z2697" s="3"/>
      <c r="AA2697" s="115"/>
    </row>
    <row r="2698" spans="1:29" ht="22.5" hidden="1" customHeight="1" x14ac:dyDescent="0.2">
      <c r="A2698" s="114" t="s">
        <v>169</v>
      </c>
      <c r="B2698" s="97">
        <v>646000</v>
      </c>
      <c r="C2698" s="97"/>
      <c r="D2698" s="97">
        <v>21800000</v>
      </c>
      <c r="Z2698" s="116"/>
      <c r="AA2698" s="117"/>
      <c r="AB2698" s="100"/>
    </row>
    <row r="2699" spans="1:29" ht="22.9" hidden="1" customHeight="1" x14ac:dyDescent="0.2">
      <c r="A2699" s="114" t="s">
        <v>170</v>
      </c>
      <c r="B2699" s="97">
        <v>832731000</v>
      </c>
      <c r="C2699" s="97"/>
      <c r="D2699" s="97">
        <v>729000</v>
      </c>
      <c r="Z2699" s="116"/>
      <c r="AA2699" s="112"/>
      <c r="AB2699" s="100"/>
    </row>
    <row r="2700" spans="1:29" ht="21.4" hidden="1" customHeight="1" x14ac:dyDescent="0.2">
      <c r="A2700" s="114" t="s">
        <v>171</v>
      </c>
      <c r="B2700" s="97">
        <f>118198000+77824000</f>
        <v>196022000</v>
      </c>
      <c r="C2700" s="97"/>
      <c r="D2700" s="97">
        <v>102574000</v>
      </c>
      <c r="Z2700" s="116"/>
      <c r="AA2700" s="112"/>
      <c r="AB2700" s="100"/>
    </row>
    <row r="2701" spans="1:29" ht="25.15" hidden="1" customHeight="1" x14ac:dyDescent="0.2">
      <c r="A2701" s="114" t="s">
        <v>172</v>
      </c>
      <c r="B2701" s="97">
        <v>264813000</v>
      </c>
      <c r="C2701" s="97"/>
      <c r="D2701" s="97">
        <v>17046000</v>
      </c>
      <c r="Z2701" s="116"/>
      <c r="AA2701" s="112"/>
      <c r="AB2701" s="100"/>
    </row>
    <row r="2702" spans="1:29" ht="15" hidden="1" customHeight="1" x14ac:dyDescent="0.2">
      <c r="A2702" s="118"/>
      <c r="B2702" s="97"/>
      <c r="C2702" s="97"/>
      <c r="D2702" s="97"/>
      <c r="Z2702" s="116"/>
      <c r="AA2702" s="112"/>
      <c r="AB2702" s="100"/>
    </row>
    <row r="2703" spans="1:29" s="105" customFormat="1" ht="28.5" hidden="1" customHeight="1" thickBot="1" x14ac:dyDescent="0.3">
      <c r="A2703" s="101" t="s">
        <v>164</v>
      </c>
      <c r="B2703" s="102">
        <f>SUM(B2695:B2701)</f>
        <v>1517649000</v>
      </c>
      <c r="C2703" s="102"/>
      <c r="D2703" s="102">
        <f>SUM(D2695:D2701)</f>
        <v>1783277000</v>
      </c>
      <c r="E2703" s="88"/>
      <c r="F2703" s="88"/>
      <c r="G2703" s="88"/>
      <c r="H2703" s="88"/>
      <c r="I2703" s="88"/>
      <c r="J2703" s="88"/>
      <c r="K2703" s="88"/>
      <c r="L2703" s="88"/>
      <c r="M2703" s="88"/>
      <c r="N2703" s="88"/>
      <c r="O2703" s="88"/>
      <c r="P2703" s="88"/>
      <c r="Q2703" s="88"/>
      <c r="R2703" s="88"/>
      <c r="S2703" s="88"/>
      <c r="T2703" s="88"/>
      <c r="U2703" s="119"/>
      <c r="Z2703" s="120"/>
      <c r="AA2703" s="120"/>
      <c r="AB2703" s="104"/>
    </row>
    <row r="2704" spans="1:29" s="109" customFormat="1" ht="15" hidden="1" customHeight="1" x14ac:dyDescent="0.25">
      <c r="A2704" s="94"/>
      <c r="B2704" s="106"/>
      <c r="C2704" s="106"/>
      <c r="D2704" s="121">
        <f>D2703+D2690</f>
        <v>1783277000</v>
      </c>
      <c r="E2704" s="107"/>
      <c r="F2704" s="107"/>
      <c r="G2704" s="107"/>
      <c r="H2704" s="107"/>
      <c r="I2704" s="107"/>
      <c r="J2704" s="107"/>
      <c r="K2704" s="107"/>
      <c r="L2704" s="107"/>
      <c r="M2704" s="107"/>
      <c r="N2704" s="107"/>
      <c r="O2704" s="107"/>
      <c r="P2704" s="107"/>
      <c r="Q2704" s="107"/>
      <c r="R2704" s="107"/>
      <c r="S2704" s="107"/>
      <c r="T2704" s="107"/>
      <c r="U2704" s="108"/>
      <c r="Z2704" s="122"/>
      <c r="AA2704" s="117"/>
      <c r="AB2704" s="112"/>
    </row>
    <row r="2705" spans="1:26" s="109" customFormat="1" ht="15" hidden="1" customHeight="1" x14ac:dyDescent="0.25">
      <c r="A2705" s="94"/>
      <c r="B2705" s="106"/>
      <c r="C2705" s="106"/>
      <c r="D2705" s="106"/>
      <c r="E2705" s="107"/>
      <c r="F2705" s="107"/>
      <c r="G2705" s="107"/>
      <c r="H2705" s="107"/>
      <c r="I2705" s="107"/>
      <c r="J2705" s="107"/>
      <c r="K2705" s="107"/>
      <c r="L2705" s="107"/>
      <c r="M2705" s="107"/>
      <c r="N2705" s="107"/>
      <c r="O2705" s="107"/>
      <c r="P2705" s="107"/>
      <c r="Q2705" s="107"/>
      <c r="R2705" s="107"/>
      <c r="S2705" s="107"/>
      <c r="T2705" s="107"/>
      <c r="U2705" s="108"/>
      <c r="Z2705" s="110">
        <f>'[1]2019 allotment-adjust'!G84</f>
        <v>158490688000</v>
      </c>
    </row>
    <row r="2706" spans="1:26" s="109" customFormat="1" ht="15" hidden="1" customHeight="1" x14ac:dyDescent="0.25">
      <c r="A2706" s="91" t="s">
        <v>173</v>
      </c>
      <c r="B2706" s="106"/>
      <c r="C2706" s="106"/>
      <c r="D2706" s="106"/>
      <c r="E2706" s="107"/>
      <c r="F2706" s="107"/>
      <c r="G2706" s="107"/>
      <c r="H2706" s="107"/>
      <c r="I2706" s="107"/>
      <c r="J2706" s="107"/>
      <c r="K2706" s="107"/>
      <c r="L2706" s="107"/>
      <c r="M2706" s="107"/>
      <c r="N2706" s="107"/>
      <c r="O2706" s="107"/>
      <c r="P2706" s="107"/>
      <c r="Q2706" s="107"/>
      <c r="R2706" s="107"/>
      <c r="S2706" s="107"/>
      <c r="T2706" s="107"/>
      <c r="U2706" s="108"/>
      <c r="Z2706" s="110"/>
    </row>
    <row r="2707" spans="1:26" s="109" customFormat="1" ht="15" hidden="1" customHeight="1" x14ac:dyDescent="0.25">
      <c r="A2707" s="91"/>
      <c r="B2707" s="106"/>
      <c r="C2707" s="106"/>
      <c r="D2707" s="106"/>
      <c r="E2707" s="107"/>
      <c r="F2707" s="107"/>
      <c r="G2707" s="107"/>
      <c r="H2707" s="107"/>
      <c r="I2707" s="107"/>
      <c r="J2707" s="107"/>
      <c r="K2707" s="107"/>
      <c r="L2707" s="107"/>
      <c r="M2707" s="107"/>
      <c r="N2707" s="107"/>
      <c r="O2707" s="107"/>
      <c r="P2707" s="107"/>
      <c r="Q2707" s="107"/>
      <c r="R2707" s="107"/>
      <c r="S2707" s="107"/>
      <c r="T2707" s="107"/>
      <c r="U2707" s="108"/>
      <c r="Z2707" s="110"/>
    </row>
    <row r="2708" spans="1:26" s="109" customFormat="1" ht="15" hidden="1" customHeight="1" x14ac:dyDescent="0.25">
      <c r="A2708" s="94" t="s">
        <v>174</v>
      </c>
      <c r="B2708" s="106">
        <v>-3526590965</v>
      </c>
      <c r="C2708" s="106"/>
      <c r="D2708" s="106"/>
      <c r="E2708" s="107"/>
      <c r="F2708" s="107"/>
      <c r="G2708" s="107"/>
      <c r="H2708" s="107"/>
      <c r="I2708" s="107"/>
      <c r="J2708" s="107"/>
      <c r="K2708" s="107"/>
      <c r="L2708" s="107"/>
      <c r="M2708" s="107"/>
      <c r="N2708" s="107"/>
      <c r="O2708" s="107"/>
      <c r="P2708" s="107"/>
      <c r="Q2708" s="107"/>
      <c r="R2708" s="107"/>
      <c r="S2708" s="107"/>
      <c r="T2708" s="107"/>
      <c r="U2708" s="108"/>
      <c r="Z2708" s="110"/>
    </row>
    <row r="2709" spans="1:26" s="109" customFormat="1" ht="15" hidden="1" customHeight="1" x14ac:dyDescent="0.25">
      <c r="A2709" s="94" t="s">
        <v>175</v>
      </c>
      <c r="B2709" s="106">
        <v>3526590965</v>
      </c>
      <c r="C2709" s="106"/>
      <c r="D2709" s="106"/>
      <c r="E2709" s="107"/>
      <c r="F2709" s="107"/>
      <c r="G2709" s="107"/>
      <c r="H2709" s="107"/>
      <c r="I2709" s="107"/>
      <c r="J2709" s="107"/>
      <c r="K2709" s="107"/>
      <c r="L2709" s="107"/>
      <c r="M2709" s="107"/>
      <c r="N2709" s="107"/>
      <c r="O2709" s="107"/>
      <c r="P2709" s="107"/>
      <c r="Q2709" s="107"/>
      <c r="R2709" s="107"/>
      <c r="S2709" s="107"/>
      <c r="T2709" s="107"/>
      <c r="U2709" s="108"/>
      <c r="Z2709" s="110"/>
    </row>
    <row r="2710" spans="1:26" s="109" customFormat="1" ht="15" hidden="1" customHeight="1" x14ac:dyDescent="0.25">
      <c r="A2710" s="91"/>
      <c r="B2710" s="106"/>
      <c r="C2710" s="106"/>
      <c r="D2710" s="106"/>
      <c r="E2710" s="107"/>
      <c r="F2710" s="107"/>
      <c r="G2710" s="107"/>
      <c r="H2710" s="107"/>
      <c r="I2710" s="107"/>
      <c r="J2710" s="107"/>
      <c r="K2710" s="107"/>
      <c r="L2710" s="107"/>
      <c r="M2710" s="107"/>
      <c r="N2710" s="107"/>
      <c r="O2710" s="107"/>
      <c r="P2710" s="107"/>
      <c r="Q2710" s="107"/>
      <c r="R2710" s="107"/>
      <c r="S2710" s="107"/>
      <c r="T2710" s="107"/>
      <c r="U2710" s="108"/>
      <c r="Z2710" s="110"/>
    </row>
    <row r="2711" spans="1:26" s="109" customFormat="1" ht="15" hidden="1" customHeight="1" x14ac:dyDescent="0.25">
      <c r="A2711" s="91"/>
      <c r="B2711" s="106"/>
      <c r="C2711" s="106"/>
      <c r="D2711" s="106"/>
      <c r="E2711" s="107"/>
      <c r="F2711" s="107"/>
      <c r="G2711" s="107"/>
      <c r="H2711" s="107"/>
      <c r="I2711" s="107"/>
      <c r="J2711" s="107"/>
      <c r="K2711" s="107"/>
      <c r="L2711" s="107"/>
      <c r="M2711" s="107"/>
      <c r="N2711" s="107"/>
      <c r="O2711" s="107"/>
      <c r="P2711" s="107"/>
      <c r="Q2711" s="107"/>
      <c r="R2711" s="107"/>
      <c r="S2711" s="107"/>
      <c r="T2711" s="107"/>
      <c r="U2711" s="108"/>
      <c r="Z2711" s="110"/>
    </row>
    <row r="2712" spans="1:26" s="109" customFormat="1" ht="15" hidden="1" customHeight="1" x14ac:dyDescent="0.25">
      <c r="A2712" s="94"/>
      <c r="B2712" s="106"/>
      <c r="C2712" s="106"/>
      <c r="D2712" s="106"/>
      <c r="E2712" s="107"/>
      <c r="F2712" s="107"/>
      <c r="G2712" s="107"/>
      <c r="H2712" s="107"/>
      <c r="I2712" s="107"/>
      <c r="J2712" s="107"/>
      <c r="K2712" s="107"/>
      <c r="L2712" s="107"/>
      <c r="M2712" s="107"/>
      <c r="N2712" s="107"/>
      <c r="O2712" s="107"/>
      <c r="P2712" s="107"/>
      <c r="Q2712" s="107"/>
      <c r="R2712" s="107"/>
      <c r="S2712" s="107"/>
      <c r="T2712" s="107"/>
      <c r="U2712" s="108"/>
      <c r="Z2712" s="110"/>
    </row>
    <row r="2713" spans="1:26" s="109" customFormat="1" ht="15" hidden="1" customHeight="1" x14ac:dyDescent="0.25">
      <c r="A2713" s="91" t="s">
        <v>176</v>
      </c>
      <c r="B2713" s="106"/>
      <c r="C2713" s="106"/>
      <c r="D2713" s="106"/>
      <c r="E2713" s="107"/>
      <c r="F2713" s="107"/>
      <c r="G2713" s="107"/>
      <c r="H2713" s="107"/>
      <c r="I2713" s="107"/>
      <c r="J2713" s="107"/>
      <c r="K2713" s="107"/>
      <c r="L2713" s="107"/>
      <c r="M2713" s="107"/>
      <c r="N2713" s="107"/>
      <c r="O2713" s="107"/>
      <c r="P2713" s="107"/>
      <c r="Q2713" s="107"/>
      <c r="R2713" s="107"/>
      <c r="S2713" s="107"/>
      <c r="T2713" s="107"/>
      <c r="U2713" s="108"/>
      <c r="Z2713" s="110"/>
    </row>
    <row r="2714" spans="1:26" s="109" customFormat="1" ht="15" hidden="1" customHeight="1" x14ac:dyDescent="0.25">
      <c r="A2714" s="94"/>
      <c r="B2714" s="106"/>
      <c r="C2714" s="106"/>
      <c r="D2714" s="106"/>
      <c r="E2714" s="107"/>
      <c r="F2714" s="107"/>
      <c r="G2714" s="107"/>
      <c r="H2714" s="107"/>
      <c r="I2714" s="107"/>
      <c r="J2714" s="107"/>
      <c r="K2714" s="107"/>
      <c r="L2714" s="107"/>
      <c r="M2714" s="107"/>
      <c r="N2714" s="107"/>
      <c r="O2714" s="107"/>
      <c r="P2714" s="107"/>
      <c r="Q2714" s="107"/>
      <c r="R2714" s="107"/>
      <c r="S2714" s="107"/>
      <c r="T2714" s="107"/>
      <c r="U2714" s="108"/>
      <c r="Z2714" s="110"/>
    </row>
    <row r="2715" spans="1:26" ht="15" hidden="1" customHeight="1" x14ac:dyDescent="0.25">
      <c r="A2715" s="94" t="s">
        <v>177</v>
      </c>
      <c r="B2715" s="97"/>
      <c r="C2715" s="97"/>
      <c r="D2715" s="97"/>
      <c r="Z2715" s="85"/>
    </row>
    <row r="2716" spans="1:26" ht="15" hidden="1" customHeight="1" x14ac:dyDescent="0.25">
      <c r="A2716" s="94" t="s">
        <v>178</v>
      </c>
      <c r="B2716" s="97"/>
      <c r="C2716" s="97"/>
      <c r="D2716" s="97"/>
      <c r="Z2716" s="85"/>
    </row>
    <row r="2717" spans="1:26" s="109" customFormat="1" ht="15" hidden="1" customHeight="1" thickBot="1" x14ac:dyDescent="0.3">
      <c r="A2717" s="123" t="s">
        <v>164</v>
      </c>
      <c r="B2717" s="124">
        <f>B2716+B2715</f>
        <v>0</v>
      </c>
      <c r="C2717" s="124">
        <f>C2716+C2715</f>
        <v>0</v>
      </c>
      <c r="D2717" s="124">
        <f>D2716+D2715</f>
        <v>0</v>
      </c>
      <c r="E2717" s="107"/>
      <c r="F2717" s="107"/>
      <c r="G2717" s="107"/>
      <c r="H2717" s="107"/>
      <c r="I2717" s="107"/>
      <c r="J2717" s="107"/>
      <c r="K2717" s="107"/>
      <c r="L2717" s="107"/>
      <c r="M2717" s="107"/>
      <c r="N2717" s="107"/>
      <c r="O2717" s="107"/>
      <c r="P2717" s="107"/>
      <c r="Q2717" s="107"/>
      <c r="R2717" s="107"/>
      <c r="S2717" s="107"/>
      <c r="T2717" s="107"/>
      <c r="U2717" s="108"/>
      <c r="Z2717" s="110"/>
    </row>
    <row r="2718" spans="1:26" s="109" customFormat="1" ht="15" hidden="1" customHeight="1" thickTop="1" x14ac:dyDescent="0.25">
      <c r="A2718" s="94"/>
      <c r="B2718" s="106"/>
      <c r="C2718" s="106"/>
      <c r="D2718" s="106"/>
      <c r="E2718" s="107"/>
      <c r="F2718" s="107"/>
      <c r="G2718" s="107"/>
      <c r="H2718" s="107"/>
      <c r="I2718" s="107"/>
      <c r="J2718" s="107"/>
      <c r="K2718" s="107"/>
      <c r="L2718" s="107"/>
      <c r="M2718" s="107"/>
      <c r="N2718" s="107"/>
      <c r="O2718" s="107"/>
      <c r="P2718" s="107"/>
      <c r="Q2718" s="107"/>
      <c r="R2718" s="107"/>
      <c r="S2718" s="107"/>
      <c r="T2718" s="107"/>
      <c r="U2718" s="108"/>
      <c r="Z2718" s="110"/>
    </row>
    <row r="2719" spans="1:26" s="109" customFormat="1" ht="15" hidden="1" customHeight="1" x14ac:dyDescent="0.25">
      <c r="A2719" s="91" t="s">
        <v>179</v>
      </c>
      <c r="B2719" s="106"/>
      <c r="C2719" s="106"/>
      <c r="D2719" s="106"/>
      <c r="E2719" s="107"/>
      <c r="F2719" s="107"/>
      <c r="G2719" s="107"/>
      <c r="H2719" s="107"/>
      <c r="I2719" s="107"/>
      <c r="J2719" s="107"/>
      <c r="K2719" s="107"/>
      <c r="L2719" s="107"/>
      <c r="M2719" s="107"/>
      <c r="N2719" s="107"/>
      <c r="O2719" s="107"/>
      <c r="P2719" s="107"/>
      <c r="Q2719" s="107"/>
      <c r="R2719" s="107"/>
      <c r="S2719" s="107"/>
      <c r="T2719" s="107"/>
      <c r="U2719" s="108"/>
      <c r="Z2719" s="110"/>
    </row>
    <row r="2720" spans="1:26" s="109" customFormat="1" ht="15" hidden="1" customHeight="1" x14ac:dyDescent="0.25">
      <c r="A2720" s="94"/>
      <c r="B2720" s="106"/>
      <c r="C2720" s="106"/>
      <c r="D2720" s="106"/>
      <c r="E2720" s="107"/>
      <c r="F2720" s="107"/>
      <c r="G2720" s="107"/>
      <c r="H2720" s="107"/>
      <c r="I2720" s="107"/>
      <c r="J2720" s="107"/>
      <c r="K2720" s="107"/>
      <c r="L2720" s="107"/>
      <c r="M2720" s="107"/>
      <c r="N2720" s="107"/>
      <c r="O2720" s="107"/>
      <c r="P2720" s="107"/>
      <c r="Q2720" s="107"/>
      <c r="R2720" s="107"/>
      <c r="S2720" s="107"/>
      <c r="T2720" s="107"/>
      <c r="U2720" s="108"/>
      <c r="Z2720" s="110"/>
    </row>
    <row r="2721" spans="1:29" s="109" customFormat="1" ht="15" hidden="1" customHeight="1" x14ac:dyDescent="0.25">
      <c r="A2721" s="94" t="s">
        <v>180</v>
      </c>
      <c r="B2721" s="106"/>
      <c r="C2721" s="106"/>
      <c r="D2721" s="106"/>
      <c r="E2721" s="107"/>
      <c r="F2721" s="107"/>
      <c r="G2721" s="107"/>
      <c r="H2721" s="107"/>
      <c r="I2721" s="107"/>
      <c r="J2721" s="107"/>
      <c r="K2721" s="107"/>
      <c r="L2721" s="107"/>
      <c r="M2721" s="107"/>
      <c r="N2721" s="107"/>
      <c r="O2721" s="107"/>
      <c r="P2721" s="107"/>
      <c r="Q2721" s="107"/>
      <c r="R2721" s="107"/>
      <c r="S2721" s="107"/>
      <c r="T2721" s="107"/>
      <c r="U2721" s="108"/>
      <c r="Z2721" s="110"/>
    </row>
    <row r="2722" spans="1:29" s="109" customFormat="1" ht="15" hidden="1" customHeight="1" x14ac:dyDescent="0.25">
      <c r="A2722" s="94"/>
      <c r="B2722" s="106"/>
      <c r="C2722" s="106"/>
      <c r="D2722" s="106"/>
      <c r="E2722" s="107"/>
      <c r="F2722" s="107"/>
      <c r="G2722" s="107"/>
      <c r="H2722" s="107"/>
      <c r="I2722" s="107"/>
      <c r="J2722" s="107"/>
      <c r="K2722" s="107"/>
      <c r="L2722" s="107"/>
      <c r="M2722" s="107"/>
      <c r="N2722" s="107"/>
      <c r="O2722" s="107"/>
      <c r="P2722" s="107"/>
      <c r="Q2722" s="107"/>
      <c r="R2722" s="107"/>
      <c r="S2722" s="107"/>
      <c r="T2722" s="107"/>
      <c r="U2722" s="108"/>
      <c r="Z2722" s="110"/>
    </row>
    <row r="2723" spans="1:29" s="109" customFormat="1" ht="15" hidden="1" customHeight="1" x14ac:dyDescent="0.25">
      <c r="A2723" s="94"/>
      <c r="B2723" s="106"/>
      <c r="C2723" s="106"/>
      <c r="D2723" s="106"/>
      <c r="E2723" s="107"/>
      <c r="F2723" s="107"/>
      <c r="G2723" s="107"/>
      <c r="H2723" s="107"/>
      <c r="I2723" s="107"/>
      <c r="J2723" s="107"/>
      <c r="K2723" s="107"/>
      <c r="L2723" s="107"/>
      <c r="M2723" s="107"/>
      <c r="N2723" s="107"/>
      <c r="O2723" s="107"/>
      <c r="P2723" s="107"/>
      <c r="Q2723" s="107"/>
      <c r="R2723" s="107"/>
      <c r="S2723" s="107"/>
      <c r="T2723" s="107"/>
      <c r="U2723" s="108"/>
      <c r="Z2723" s="110"/>
    </row>
    <row r="2724" spans="1:29" s="89" customFormat="1" ht="33.4" customHeight="1" x14ac:dyDescent="0.25">
      <c r="A2724" s="125" t="s">
        <v>181</v>
      </c>
      <c r="B2724" s="88" t="s">
        <v>182</v>
      </c>
      <c r="C2724" s="88"/>
      <c r="D2724" s="88" t="s">
        <v>182</v>
      </c>
      <c r="E2724" s="98"/>
      <c r="F2724" s="98"/>
      <c r="G2724" s="98"/>
      <c r="H2724" s="98"/>
      <c r="I2724" s="98"/>
      <c r="J2724" s="98"/>
      <c r="K2724" s="98"/>
      <c r="L2724" s="98"/>
      <c r="M2724" s="98"/>
      <c r="N2724" s="98"/>
      <c r="O2724" s="98"/>
      <c r="P2724" s="98"/>
      <c r="Q2724" s="98"/>
      <c r="R2724" s="98"/>
      <c r="S2724" s="98"/>
      <c r="T2724" s="98"/>
      <c r="U2724" s="126"/>
      <c r="Z2724" s="90"/>
      <c r="AA2724" s="88" t="s">
        <v>183</v>
      </c>
    </row>
    <row r="2725" spans="1:29" ht="15" customHeight="1" x14ac:dyDescent="0.2">
      <c r="U2725" s="3"/>
      <c r="V2725" s="3"/>
      <c r="W2725" s="3"/>
      <c r="X2725" s="3"/>
      <c r="Y2725" s="3"/>
      <c r="Z2725" s="3"/>
      <c r="AA2725" s="127"/>
      <c r="AB2725" s="128"/>
      <c r="AC2725" s="128"/>
    </row>
    <row r="2726" spans="1:29" ht="15" customHeight="1" x14ac:dyDescent="0.2">
      <c r="U2726" s="3"/>
      <c r="V2726" s="3"/>
      <c r="W2726" s="3"/>
      <c r="X2726" s="3"/>
      <c r="Y2726" s="3"/>
      <c r="Z2726" s="3"/>
      <c r="AA2726" s="127"/>
      <c r="AB2726" s="128"/>
      <c r="AC2726" s="128"/>
    </row>
    <row r="2727" spans="1:29" ht="15" customHeight="1" x14ac:dyDescent="0.2">
      <c r="AA2727" s="128"/>
      <c r="AB2727" s="128"/>
      <c r="AC2727" s="128"/>
    </row>
    <row r="2728" spans="1:29" s="105" customFormat="1" ht="15" customHeight="1" x14ac:dyDescent="0.25">
      <c r="A2728" s="11" t="s">
        <v>184</v>
      </c>
      <c r="B2728" s="11"/>
      <c r="C2728" s="11"/>
      <c r="D2728" s="129" t="s">
        <v>185</v>
      </c>
      <c r="E2728" s="129"/>
      <c r="F2728" s="129"/>
      <c r="G2728" s="129"/>
      <c r="H2728" s="129"/>
      <c r="I2728" s="129"/>
      <c r="J2728" s="129"/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" t="s">
        <v>186</v>
      </c>
      <c r="AB2728" s="1"/>
      <c r="AC2728" s="1"/>
    </row>
    <row r="2729" spans="1:29" s="105" customFormat="1" ht="15" customHeight="1" x14ac:dyDescent="0.25">
      <c r="A2729" s="11" t="s">
        <v>187</v>
      </c>
      <c r="B2729" s="11"/>
      <c r="C2729" s="11"/>
      <c r="D2729" s="129" t="s">
        <v>188</v>
      </c>
      <c r="E2729" s="129"/>
      <c r="F2729" s="129"/>
      <c r="G2729" s="129"/>
      <c r="H2729" s="129"/>
      <c r="I2729" s="129"/>
      <c r="J2729" s="129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" t="s">
        <v>189</v>
      </c>
      <c r="AB2729" s="1"/>
      <c r="AC2729" s="1"/>
    </row>
    <row r="2731" spans="1:29" ht="15" customHeight="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</row>
    <row r="2732" spans="1:29" s="84" customFormat="1" ht="15" customHeight="1" x14ac:dyDescent="0.2">
      <c r="B2732" s="85"/>
      <c r="C2732" s="85"/>
      <c r="D2732" s="85"/>
      <c r="E2732" s="85"/>
      <c r="F2732" s="85"/>
      <c r="G2732" s="85"/>
      <c r="H2732" s="85"/>
      <c r="I2732" s="85"/>
      <c r="J2732" s="85"/>
      <c r="K2732" s="85"/>
      <c r="L2732" s="85"/>
      <c r="M2732" s="85"/>
      <c r="N2732" s="85"/>
      <c r="O2732" s="85"/>
      <c r="P2732" s="85"/>
      <c r="Q2732" s="85"/>
      <c r="R2732" s="85"/>
      <c r="S2732" s="85"/>
      <c r="T2732" s="85"/>
      <c r="U2732" s="85"/>
      <c r="V2732" s="85"/>
      <c r="W2732" s="85"/>
      <c r="X2732" s="85"/>
      <c r="Y2732" s="85"/>
      <c r="Z2732" s="85"/>
    </row>
    <row r="2733" spans="1:29" s="84" customFormat="1" ht="15" customHeight="1" x14ac:dyDescent="0.2">
      <c r="B2733" s="85">
        <v>118449453770</v>
      </c>
      <c r="C2733" s="85">
        <v>118449453770</v>
      </c>
      <c r="D2733" s="116">
        <v>324620179795</v>
      </c>
      <c r="E2733" s="116">
        <v>15135194243.690002</v>
      </c>
      <c r="F2733" s="116">
        <v>44087742397.857994</v>
      </c>
      <c r="G2733" s="116">
        <v>0</v>
      </c>
      <c r="H2733" s="116">
        <v>0</v>
      </c>
      <c r="I2733" s="116">
        <v>2283443953.8400002</v>
      </c>
      <c r="J2733" s="116">
        <v>0</v>
      </c>
      <c r="K2733" s="116">
        <v>0</v>
      </c>
      <c r="L2733" s="116">
        <v>0</v>
      </c>
      <c r="M2733" s="116">
        <v>86368659804.329987</v>
      </c>
      <c r="N2733" s="116">
        <v>638770093.57000005</v>
      </c>
      <c r="O2733" s="116">
        <v>7573886837.7000008</v>
      </c>
      <c r="P2733" s="116">
        <v>4639093358.5799999</v>
      </c>
      <c r="Q2733" s="116">
        <v>41849384224.320007</v>
      </c>
      <c r="R2733" s="116">
        <v>1590583082.5679998</v>
      </c>
      <c r="S2733" s="116">
        <v>647775090.96999991</v>
      </c>
      <c r="T2733" s="116">
        <v>0</v>
      </c>
      <c r="U2733" s="116">
        <v>0</v>
      </c>
      <c r="V2733" s="116">
        <v>0</v>
      </c>
      <c r="W2733" s="116">
        <v>0</v>
      </c>
      <c r="X2733" s="116">
        <v>0</v>
      </c>
      <c r="Y2733" s="116">
        <v>0</v>
      </c>
      <c r="Z2733" s="116">
        <v>143308152492.03799</v>
      </c>
      <c r="AA2733" s="116">
        <v>181312027302.96201</v>
      </c>
      <c r="AB2733" s="100">
        <v>0.44146409068757875</v>
      </c>
    </row>
    <row r="2734" spans="1:29" s="84" customFormat="1" ht="15" hidden="1" customHeight="1" x14ac:dyDescent="0.2">
      <c r="B2734" s="99">
        <v>102106257517</v>
      </c>
      <c r="C2734" s="99">
        <v>102106257517</v>
      </c>
      <c r="D2734" s="99">
        <v>102106257517</v>
      </c>
      <c r="E2734" s="99">
        <v>11052955388.5</v>
      </c>
      <c r="F2734" s="99">
        <v>24063234109.319748</v>
      </c>
      <c r="G2734" s="99">
        <v>18848567718.900002</v>
      </c>
      <c r="H2734" s="99">
        <v>0</v>
      </c>
      <c r="I2734" s="99">
        <v>2765278014.1299996</v>
      </c>
      <c r="J2734" s="99">
        <v>5366618092.3299999</v>
      </c>
      <c r="K2734" s="99">
        <v>5229766030.5</v>
      </c>
      <c r="L2734" s="99">
        <v>0</v>
      </c>
      <c r="M2734" s="99">
        <v>13361662136.960003</v>
      </c>
      <c r="N2734" s="99">
        <v>705038584.22000003</v>
      </c>
      <c r="O2734" s="99">
        <v>5877069004.6100025</v>
      </c>
      <c r="P2734" s="99">
        <v>1705569785.5399997</v>
      </c>
      <c r="Q2734" s="99">
        <v>10327918169.980003</v>
      </c>
      <c r="R2734" s="99">
        <v>1666468721.0609999</v>
      </c>
      <c r="S2734" s="99">
        <v>6702240125.9487505</v>
      </c>
      <c r="T2734" s="99">
        <v>789329016.66000021</v>
      </c>
      <c r="U2734" s="99">
        <v>10709222199.300005</v>
      </c>
      <c r="V2734" s="99">
        <v>2120250472.4400005</v>
      </c>
      <c r="W2734" s="99">
        <v>0</v>
      </c>
      <c r="X2734" s="99">
        <v>0</v>
      </c>
      <c r="Y2734" s="99">
        <v>0</v>
      </c>
      <c r="Z2734" s="99">
        <v>53964768216.719765</v>
      </c>
      <c r="AA2734" s="84">
        <v>48141489300.280235</v>
      </c>
      <c r="AB2734" s="84">
        <v>0.52851577884670775</v>
      </c>
    </row>
    <row r="2735" spans="1:29" s="84" customFormat="1" ht="15" hidden="1" customHeight="1" x14ac:dyDescent="0.2">
      <c r="B2735" s="99">
        <f t="shared" ref="B2735:AB2735" si="636">B2734-B2673</f>
        <v>-222539126278</v>
      </c>
      <c r="C2735" s="99">
        <f t="shared" si="636"/>
        <v>102131461517</v>
      </c>
      <c r="D2735" s="99">
        <f t="shared" si="636"/>
        <v>-222513922278</v>
      </c>
      <c r="E2735" s="99">
        <f t="shared" si="636"/>
        <v>-4082238855.1900024</v>
      </c>
      <c r="F2735" s="99">
        <f t="shared" si="636"/>
        <v>-115750031018.76826</v>
      </c>
      <c r="G2735" s="99">
        <f t="shared" si="636"/>
        <v>18848567718.900002</v>
      </c>
      <c r="H2735" s="99">
        <f t="shared" si="636"/>
        <v>0</v>
      </c>
      <c r="I2735" s="99">
        <f t="shared" si="636"/>
        <v>481834060.28999949</v>
      </c>
      <c r="J2735" s="99">
        <f t="shared" si="636"/>
        <v>-78740226732.769989</v>
      </c>
      <c r="K2735" s="99">
        <f t="shared" si="636"/>
        <v>5229766030.5</v>
      </c>
      <c r="L2735" s="99">
        <f t="shared" si="636"/>
        <v>0</v>
      </c>
      <c r="M2735" s="99">
        <f t="shared" si="636"/>
        <v>-73028626641.97998</v>
      </c>
      <c r="N2735" s="99">
        <f t="shared" si="636"/>
        <v>66268490.649999976</v>
      </c>
      <c r="O2735" s="99">
        <f t="shared" si="636"/>
        <v>-1696817833.0899982</v>
      </c>
      <c r="P2735" s="99">
        <f t="shared" si="636"/>
        <v>-2933523573.04</v>
      </c>
      <c r="Q2735" s="99">
        <f t="shared" si="636"/>
        <v>-31521466054.340004</v>
      </c>
      <c r="R2735" s="99">
        <f t="shared" si="636"/>
        <v>75885638.493000031</v>
      </c>
      <c r="S2735" s="99">
        <f t="shared" si="636"/>
        <v>-5564212870.1512518</v>
      </c>
      <c r="T2735" s="99">
        <f t="shared" si="636"/>
        <v>789329016.66000021</v>
      </c>
      <c r="U2735" s="99">
        <f t="shared" si="636"/>
        <v>10709222199.300005</v>
      </c>
      <c r="V2735" s="99">
        <f t="shared" si="636"/>
        <v>2120250472.4400005</v>
      </c>
      <c r="W2735" s="99">
        <f t="shared" si="636"/>
        <v>0</v>
      </c>
      <c r="X2735" s="99">
        <f t="shared" si="636"/>
        <v>0</v>
      </c>
      <c r="Y2735" s="99">
        <f t="shared" si="636"/>
        <v>0</v>
      </c>
      <c r="Z2735" s="99">
        <f t="shared" si="636"/>
        <v>-100983691155.05826</v>
      </c>
      <c r="AA2735" s="99">
        <f t="shared" si="636"/>
        <v>-121530231122.94174</v>
      </c>
      <c r="AB2735" s="99">
        <f t="shared" si="636"/>
        <v>5.1193452583352561E-2</v>
      </c>
    </row>
    <row r="2736" spans="1:29" s="84" customFormat="1" ht="15" hidden="1" customHeight="1" x14ac:dyDescent="0.2">
      <c r="Z2736" s="85">
        <f>[1]consoCURRENT!Z54316+[1]consoCURRENT!P54316-[1]consoCURRENT!N54316-[1]consoCURRENT!M54316-[1]consoCURRENT!L54316</f>
        <v>-3.814697265625E-6</v>
      </c>
    </row>
    <row r="2737" spans="2:29" s="84" customFormat="1" ht="15" hidden="1" customHeight="1" x14ac:dyDescent="0.2">
      <c r="B2737" s="85"/>
      <c r="C2737" s="85"/>
      <c r="D2737" s="85"/>
    </row>
    <row r="2738" spans="2:29" s="84" customFormat="1" ht="15" hidden="1" customHeight="1" x14ac:dyDescent="0.2">
      <c r="B2738" s="85"/>
      <c r="C2738" s="85"/>
      <c r="D2738" s="85"/>
      <c r="E2738" s="85"/>
      <c r="F2738" s="85"/>
      <c r="G2738" s="85"/>
      <c r="H2738" s="85"/>
      <c r="I2738" s="85"/>
      <c r="J2738" s="85"/>
      <c r="K2738" s="85"/>
      <c r="L2738" s="85"/>
      <c r="M2738" s="85"/>
      <c r="N2738" s="85"/>
      <c r="O2738" s="85"/>
      <c r="P2738" s="85"/>
      <c r="Q2738" s="85"/>
      <c r="R2738" s="85"/>
      <c r="S2738" s="85"/>
      <c r="T2738" s="85"/>
      <c r="U2738" s="85"/>
      <c r="V2738" s="85"/>
      <c r="W2738" s="85"/>
      <c r="X2738" s="85"/>
      <c r="Y2738" s="85"/>
      <c r="Z2738" s="85"/>
    </row>
    <row r="2739" spans="2:29" s="84" customFormat="1" ht="15" hidden="1" customHeight="1" x14ac:dyDescent="0.2">
      <c r="B2739" s="99"/>
      <c r="C2739" s="99"/>
      <c r="D2739" s="99"/>
    </row>
    <row r="2740" spans="2:29" s="84" customFormat="1" ht="15" customHeight="1" x14ac:dyDescent="0.2">
      <c r="B2740" s="99">
        <f t="shared" ref="B2740:AB2740" si="637">B2733-B2673</f>
        <v>-206195930025</v>
      </c>
      <c r="C2740" s="99">
        <f t="shared" si="637"/>
        <v>118474657770</v>
      </c>
      <c r="D2740" s="130">
        <f t="shared" si="637"/>
        <v>0</v>
      </c>
      <c r="E2740" s="130">
        <f t="shared" si="637"/>
        <v>0</v>
      </c>
      <c r="F2740" s="130">
        <f t="shared" si="637"/>
        <v>-95725522730.230011</v>
      </c>
      <c r="G2740" s="130">
        <f t="shared" si="637"/>
        <v>0</v>
      </c>
      <c r="H2740" s="130">
        <f t="shared" si="637"/>
        <v>0</v>
      </c>
      <c r="I2740" s="130">
        <f t="shared" si="637"/>
        <v>0</v>
      </c>
      <c r="J2740" s="130">
        <f t="shared" si="637"/>
        <v>-84106844825.099991</v>
      </c>
      <c r="K2740" s="130">
        <f t="shared" si="637"/>
        <v>0</v>
      </c>
      <c r="L2740" s="130">
        <f t="shared" si="637"/>
        <v>0</v>
      </c>
      <c r="M2740" s="130">
        <f t="shared" si="637"/>
        <v>-21628974.61000061</v>
      </c>
      <c r="N2740" s="130">
        <f t="shared" si="637"/>
        <v>0</v>
      </c>
      <c r="O2740" s="130">
        <f t="shared" si="637"/>
        <v>0</v>
      </c>
      <c r="P2740" s="130">
        <f t="shared" si="637"/>
        <v>0</v>
      </c>
      <c r="Q2740" s="130">
        <f t="shared" si="637"/>
        <v>0</v>
      </c>
      <c r="R2740" s="130">
        <f t="shared" si="637"/>
        <v>0</v>
      </c>
      <c r="S2740" s="130">
        <f t="shared" si="637"/>
        <v>-11618677905.130003</v>
      </c>
      <c r="T2740" s="130">
        <f t="shared" si="637"/>
        <v>0</v>
      </c>
      <c r="U2740" s="130">
        <f t="shared" si="637"/>
        <v>0</v>
      </c>
      <c r="V2740" s="130">
        <f t="shared" si="637"/>
        <v>0</v>
      </c>
      <c r="W2740" s="130">
        <f t="shared" si="637"/>
        <v>0</v>
      </c>
      <c r="X2740" s="130">
        <f t="shared" si="637"/>
        <v>0</v>
      </c>
      <c r="Y2740" s="130">
        <f t="shared" si="637"/>
        <v>0</v>
      </c>
      <c r="Z2740" s="130">
        <f t="shared" si="637"/>
        <v>-11640306879.740021</v>
      </c>
      <c r="AA2740" s="130">
        <f t="shared" si="637"/>
        <v>11640306879.740021</v>
      </c>
      <c r="AB2740" s="130">
        <f t="shared" si="637"/>
        <v>-3.5858235575776443E-2</v>
      </c>
    </row>
    <row r="2741" spans="2:29" s="84" customFormat="1" ht="15" customHeight="1" x14ac:dyDescent="0.2">
      <c r="B2741" s="99"/>
      <c r="C2741" s="99"/>
      <c r="D2741" s="130"/>
    </row>
    <row r="2742" spans="2:29" s="84" customFormat="1" ht="15" customHeight="1" x14ac:dyDescent="0.2">
      <c r="B2742" s="99"/>
      <c r="C2742" s="99"/>
      <c r="D2742" s="130"/>
    </row>
    <row r="2743" spans="2:29" ht="15" customHeight="1" x14ac:dyDescent="0.2">
      <c r="B2743" s="93"/>
      <c r="C2743" s="93"/>
      <c r="D2743" s="117"/>
      <c r="E2743" s="117"/>
      <c r="F2743" s="117"/>
      <c r="G2743" s="117"/>
      <c r="H2743" s="117"/>
      <c r="I2743" s="117"/>
      <c r="J2743" s="117"/>
      <c r="K2743" s="117"/>
      <c r="L2743" s="117"/>
      <c r="M2743" s="117"/>
      <c r="N2743" s="117"/>
      <c r="O2743" s="117"/>
      <c r="P2743" s="117"/>
      <c r="Q2743" s="117"/>
      <c r="R2743" s="117"/>
      <c r="S2743" s="117"/>
      <c r="T2743" s="117"/>
      <c r="U2743" s="117"/>
      <c r="V2743" s="117"/>
      <c r="W2743" s="117"/>
      <c r="X2743" s="117"/>
      <c r="Y2743" s="117"/>
      <c r="Z2743" s="117"/>
      <c r="AA2743" s="117"/>
    </row>
    <row r="2744" spans="2:29" ht="15" customHeight="1" x14ac:dyDescent="0.2">
      <c r="B2744" s="93"/>
      <c r="C2744" s="93"/>
      <c r="D2744" s="93"/>
      <c r="E2744" s="93"/>
      <c r="F2744" s="93"/>
      <c r="G2744" s="93"/>
      <c r="H2744" s="93"/>
      <c r="I2744" s="93"/>
      <c r="J2744" s="93"/>
      <c r="K2744" s="93"/>
      <c r="L2744" s="93"/>
      <c r="M2744" s="93"/>
      <c r="N2744" s="93"/>
      <c r="O2744" s="93"/>
      <c r="P2744" s="93"/>
      <c r="Q2744" s="93"/>
      <c r="R2744" s="93"/>
      <c r="S2744" s="93"/>
      <c r="T2744" s="93"/>
      <c r="U2744" s="93"/>
      <c r="V2744" s="93"/>
      <c r="W2744" s="93"/>
      <c r="X2744" s="93"/>
      <c r="Y2744" s="93"/>
      <c r="Z2744" s="93"/>
      <c r="AA2744" s="93"/>
    </row>
    <row r="2745" spans="2:29" ht="15" customHeight="1" x14ac:dyDescent="0.2">
      <c r="B2745" s="2"/>
      <c r="C2745" s="2"/>
      <c r="D2745" s="131"/>
      <c r="E2745" s="131"/>
      <c r="F2745" s="131"/>
      <c r="G2745" s="131"/>
      <c r="H2745" s="131"/>
      <c r="I2745" s="131"/>
      <c r="J2745" s="131"/>
      <c r="K2745" s="131"/>
      <c r="L2745" s="131"/>
      <c r="M2745" s="131"/>
      <c r="N2745" s="131"/>
      <c r="O2745" s="131"/>
      <c r="P2745" s="131"/>
      <c r="Q2745" s="131"/>
      <c r="R2745" s="131"/>
      <c r="S2745" s="131"/>
      <c r="T2745" s="131"/>
      <c r="U2745" s="131"/>
      <c r="V2745" s="131"/>
      <c r="W2745" s="131"/>
      <c r="X2745" s="131"/>
      <c r="Y2745" s="131"/>
      <c r="Z2745" s="131"/>
      <c r="AA2745" s="131"/>
    </row>
    <row r="2746" spans="2:29" ht="15" customHeight="1" x14ac:dyDescent="0.25">
      <c r="B2746" s="132"/>
      <c r="C2746" s="132"/>
      <c r="D2746" s="13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</row>
    <row r="2747" spans="2:29" ht="15" customHeight="1" x14ac:dyDescent="0.2">
      <c r="B2747" s="93"/>
      <c r="C2747" s="93"/>
      <c r="D2747" s="93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</row>
    <row r="2748" spans="2:29" ht="15" customHeight="1" x14ac:dyDescent="0.25">
      <c r="B2748" s="2"/>
      <c r="C2748" s="2"/>
      <c r="D2748" s="132">
        <v>324057052295</v>
      </c>
      <c r="E2748" s="132">
        <v>15135194243.690002</v>
      </c>
      <c r="F2748" s="132">
        <v>41849226652.700012</v>
      </c>
      <c r="G2748" s="132">
        <v>0</v>
      </c>
      <c r="H2748" s="132">
        <v>0</v>
      </c>
      <c r="I2748" s="132">
        <v>2283443953.8400002</v>
      </c>
      <c r="J2748" s="132">
        <v>0</v>
      </c>
      <c r="K2748" s="132">
        <v>0</v>
      </c>
      <c r="L2748" s="132">
        <v>0</v>
      </c>
      <c r="M2748" s="132">
        <v>82682679446.720001</v>
      </c>
      <c r="N2748" s="132">
        <v>638770093.57000005</v>
      </c>
      <c r="O2748" s="132">
        <v>7573886837.7000008</v>
      </c>
      <c r="P2748" s="132">
        <v>4639093358.5799999</v>
      </c>
      <c r="Q2748" s="132">
        <v>41849226652.700012</v>
      </c>
      <c r="R2748" s="132">
        <v>0</v>
      </c>
      <c r="S2748" s="132">
        <v>0</v>
      </c>
      <c r="T2748" s="132">
        <v>0</v>
      </c>
      <c r="U2748" s="132">
        <v>0</v>
      </c>
      <c r="V2748" s="132">
        <v>0</v>
      </c>
      <c r="W2748" s="132">
        <v>0</v>
      </c>
      <c r="X2748" s="132">
        <v>0</v>
      </c>
      <c r="Y2748" s="132">
        <v>0</v>
      </c>
      <c r="Z2748" s="132">
        <v>137383656389.27</v>
      </c>
      <c r="AA2748" s="132">
        <v>186673395905.73001</v>
      </c>
      <c r="AB2748" s="2">
        <v>0.42394897878724469</v>
      </c>
      <c r="AC2748" s="133">
        <v>43955</v>
      </c>
    </row>
    <row r="2749" spans="2:29" ht="15" customHeight="1" x14ac:dyDescent="0.2">
      <c r="B2749" s="2"/>
      <c r="C2749" s="2"/>
      <c r="D2749" s="131">
        <f>D2748-D2673</f>
        <v>-563127500</v>
      </c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Z2749" s="131">
        <f>Z2748-Z2673</f>
        <v>-17564802982.508011</v>
      </c>
      <c r="AA2749" s="131">
        <f>AA2748-AA2673</f>
        <v>17001675482.508026</v>
      </c>
    </row>
    <row r="2750" spans="2:29" ht="15" customHeight="1" x14ac:dyDescent="0.25">
      <c r="B2750" s="2"/>
      <c r="C2750" s="2"/>
      <c r="D2750" s="132">
        <f>'[1]rlip-negative'!F8+'[1]rlip-negative'!G8+'[1]rlip-negative'!G20</f>
        <v>26575250</v>
      </c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</row>
    <row r="2751" spans="2:29" ht="15" customHeight="1" x14ac:dyDescent="0.2">
      <c r="B2751" s="2"/>
      <c r="C2751" s="2"/>
      <c r="D2751" s="131">
        <f>D2750-D2749</f>
        <v>589702750</v>
      </c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</row>
    <row r="2752" spans="2:29" ht="15" customHeight="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</row>
    <row r="2753" spans="2:26" ht="15" customHeight="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</row>
    <row r="2754" spans="2:26" ht="15" customHeight="1" x14ac:dyDescent="0.25"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Z2754" s="132"/>
    </row>
    <row r="2755" spans="2:26" ht="15" customHeight="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</row>
    <row r="2756" spans="2:26" ht="15" customHeight="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</row>
    <row r="2757" spans="2:26" ht="15" customHeight="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</row>
    <row r="2758" spans="2:26" ht="15" customHeight="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</row>
    <row r="2759" spans="2:26" ht="15" customHeight="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</row>
    <row r="2763" spans="2:26" ht="15" customHeight="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</row>
    <row r="2764" spans="2:26" ht="15" customHeight="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</row>
    <row r="2765" spans="2:26" ht="15" customHeight="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</row>
    <row r="2766" spans="2:26" ht="15" customHeight="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</row>
    <row r="2767" spans="2:26" ht="15" customHeight="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</row>
    <row r="2768" spans="2:26" ht="15" customHeight="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</row>
    <row r="2770" spans="2:26" ht="15" customHeight="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</row>
    <row r="2771" spans="2:26" ht="15" customHeight="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</row>
    <row r="2772" spans="2:26" ht="15" customHeight="1" x14ac:dyDescent="0.2">
      <c r="Z2772" s="93"/>
    </row>
    <row r="2781" spans="2:26" ht="15" customHeight="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</row>
    <row r="2782" spans="2:26" ht="15" customHeight="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</row>
    <row r="2790" spans="2:21" ht="15" customHeight="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</row>
    <row r="2791" spans="2:21" ht="15" customHeight="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</row>
    <row r="2962" spans="7:21" s="3" customFormat="1" ht="15" customHeight="1" x14ac:dyDescent="0.2">
      <c r="M2962" s="3">
        <v>17553</v>
      </c>
      <c r="U2962" s="4"/>
    </row>
    <row r="2965" spans="7:21" s="3" customFormat="1" ht="15" customHeight="1" x14ac:dyDescent="0.2">
      <c r="G2965" s="3">
        <v>-20805571</v>
      </c>
      <c r="U2965" s="4"/>
    </row>
    <row r="2968" spans="7:21" s="3" customFormat="1" ht="15" customHeight="1" x14ac:dyDescent="0.2">
      <c r="M2968" s="3">
        <v>28940</v>
      </c>
      <c r="U2968" s="4"/>
    </row>
    <row r="2993" spans="13:21" s="3" customFormat="1" ht="15" customHeight="1" x14ac:dyDescent="0.2">
      <c r="M2993" s="3">
        <v>3300</v>
      </c>
      <c r="U2993" s="4"/>
    </row>
    <row r="2994" spans="13:21" s="3" customFormat="1" ht="15" customHeight="1" x14ac:dyDescent="0.2">
      <c r="M2994" s="3">
        <v>1680</v>
      </c>
      <c r="U2994" s="4"/>
    </row>
    <row r="3006" spans="13:21" s="3" customFormat="1" ht="15" customHeight="1" x14ac:dyDescent="0.2">
      <c r="M3006" s="3">
        <v>9721404.4299999997</v>
      </c>
      <c r="U3006" s="4"/>
    </row>
    <row r="3048" spans="13:21" s="3" customFormat="1" ht="15" customHeight="1" x14ac:dyDescent="0.2">
      <c r="M3048" s="3">
        <v>16578795.439999999</v>
      </c>
      <c r="U3048" s="4"/>
    </row>
    <row r="3057" spans="13:21" s="3" customFormat="1" ht="15" customHeight="1" x14ac:dyDescent="0.2">
      <c r="M3057" s="3">
        <v>49977</v>
      </c>
      <c r="U3057" s="4"/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2" manualBreakCount="2">
    <brk id="2086" max="16383" man="1"/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2020-07-28T03:09:47Z</dcterms:created>
  <dcterms:modified xsi:type="dcterms:W3CDTF">2020-07-28T03:10:51Z</dcterms:modified>
</cp:coreProperties>
</file>