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SWD\SAOB 2020\MARCH 2019\Others-November\102\"/>
    </mc:Choice>
  </mc:AlternateContent>
  <bookViews>
    <workbookView xWindow="0" yWindow="0" windowWidth="20490" windowHeight="8955"/>
  </bookViews>
  <sheets>
    <sheet name="sum-con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8" i="1" l="1"/>
  <c r="B267" i="1"/>
  <c r="B266" i="1"/>
  <c r="AD255" i="1"/>
  <c r="AD252" i="1"/>
  <c r="B252" i="1"/>
  <c r="Z251" i="1"/>
  <c r="Z250" i="1"/>
  <c r="AA249" i="1"/>
  <c r="Z249" i="1"/>
  <c r="B249" i="1"/>
  <c r="Z246" i="1"/>
  <c r="AD244" i="1"/>
  <c r="AB243" i="1"/>
  <c r="AA243" i="1"/>
  <c r="Z243" i="1"/>
  <c r="AD239" i="1"/>
  <c r="AB233" i="1"/>
  <c r="AA233" i="1"/>
  <c r="V231" i="1"/>
  <c r="F231" i="1"/>
  <c r="O230" i="1"/>
  <c r="F230" i="1"/>
  <c r="Y229" i="1"/>
  <c r="I229" i="1"/>
  <c r="S228" i="1"/>
  <c r="C228" i="1"/>
  <c r="AB223" i="1"/>
  <c r="AA223" i="1"/>
  <c r="W222" i="1"/>
  <c r="W224" i="1" s="1"/>
  <c r="R222" i="1"/>
  <c r="R224" i="1" s="1"/>
  <c r="O222" i="1"/>
  <c r="O224" i="1" s="1"/>
  <c r="J222" i="1"/>
  <c r="J224" i="1" s="1"/>
  <c r="G222" i="1"/>
  <c r="G224" i="1" s="1"/>
  <c r="B222" i="1"/>
  <c r="AB222" i="1" s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AB219" i="1"/>
  <c r="Y219" i="1"/>
  <c r="Y222" i="1" s="1"/>
  <c r="Y224" i="1" s="1"/>
  <c r="X219" i="1"/>
  <c r="X222" i="1" s="1"/>
  <c r="X224" i="1" s="1"/>
  <c r="W219" i="1"/>
  <c r="V219" i="1"/>
  <c r="V222" i="1" s="1"/>
  <c r="V224" i="1" s="1"/>
  <c r="U219" i="1"/>
  <c r="U222" i="1" s="1"/>
  <c r="U224" i="1" s="1"/>
  <c r="T219" i="1"/>
  <c r="T222" i="1" s="1"/>
  <c r="T224" i="1" s="1"/>
  <c r="S219" i="1"/>
  <c r="S222" i="1" s="1"/>
  <c r="S224" i="1" s="1"/>
  <c r="R219" i="1"/>
  <c r="Q219" i="1"/>
  <c r="Q222" i="1" s="1"/>
  <c r="Q224" i="1" s="1"/>
  <c r="P219" i="1"/>
  <c r="P222" i="1" s="1"/>
  <c r="P224" i="1" s="1"/>
  <c r="O219" i="1"/>
  <c r="N219" i="1"/>
  <c r="N222" i="1" s="1"/>
  <c r="N224" i="1" s="1"/>
  <c r="M219" i="1"/>
  <c r="M222" i="1" s="1"/>
  <c r="M224" i="1" s="1"/>
  <c r="L219" i="1"/>
  <c r="L222" i="1" s="1"/>
  <c r="L224" i="1" s="1"/>
  <c r="K219" i="1"/>
  <c r="K222" i="1" s="1"/>
  <c r="K224" i="1" s="1"/>
  <c r="J219" i="1"/>
  <c r="I219" i="1"/>
  <c r="I222" i="1" s="1"/>
  <c r="I224" i="1" s="1"/>
  <c r="H219" i="1"/>
  <c r="H222" i="1" s="1"/>
  <c r="H224" i="1" s="1"/>
  <c r="G219" i="1"/>
  <c r="F219" i="1"/>
  <c r="F222" i="1" s="1"/>
  <c r="F224" i="1" s="1"/>
  <c r="E219" i="1"/>
  <c r="E222" i="1" s="1"/>
  <c r="E224" i="1" s="1"/>
  <c r="D219" i="1"/>
  <c r="D222" i="1" s="1"/>
  <c r="D224" i="1" s="1"/>
  <c r="C219" i="1"/>
  <c r="C222" i="1" s="1"/>
  <c r="C224" i="1" s="1"/>
  <c r="B219" i="1"/>
  <c r="AA219" i="1" s="1"/>
  <c r="AB218" i="1"/>
  <c r="AA218" i="1"/>
  <c r="AB213" i="1"/>
  <c r="AA213" i="1"/>
  <c r="V212" i="1"/>
  <c r="V214" i="1" s="1"/>
  <c r="N212" i="1"/>
  <c r="N214" i="1" s="1"/>
  <c r="F212" i="1"/>
  <c r="F214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AB209" i="1"/>
  <c r="Y209" i="1"/>
  <c r="Y212" i="1" s="1"/>
  <c r="Y214" i="1" s="1"/>
  <c r="X209" i="1"/>
  <c r="W209" i="1"/>
  <c r="W212" i="1" s="1"/>
  <c r="W214" i="1" s="1"/>
  <c r="V209" i="1"/>
  <c r="U209" i="1"/>
  <c r="U212" i="1" s="1"/>
  <c r="U214" i="1" s="1"/>
  <c r="T209" i="1"/>
  <c r="S209" i="1"/>
  <c r="S212" i="1" s="1"/>
  <c r="S214" i="1" s="1"/>
  <c r="R209" i="1"/>
  <c r="R212" i="1" s="1"/>
  <c r="R214" i="1" s="1"/>
  <c r="Q209" i="1"/>
  <c r="Q212" i="1" s="1"/>
  <c r="Q214" i="1" s="1"/>
  <c r="P209" i="1"/>
  <c r="O209" i="1"/>
  <c r="O212" i="1" s="1"/>
  <c r="O214" i="1" s="1"/>
  <c r="N209" i="1"/>
  <c r="M209" i="1"/>
  <c r="M212" i="1" s="1"/>
  <c r="M214" i="1" s="1"/>
  <c r="L209" i="1"/>
  <c r="K209" i="1"/>
  <c r="K212" i="1" s="1"/>
  <c r="K214" i="1" s="1"/>
  <c r="J209" i="1"/>
  <c r="J212" i="1" s="1"/>
  <c r="J214" i="1" s="1"/>
  <c r="I209" i="1"/>
  <c r="I212" i="1" s="1"/>
  <c r="I214" i="1" s="1"/>
  <c r="H209" i="1"/>
  <c r="G209" i="1"/>
  <c r="G212" i="1" s="1"/>
  <c r="G214" i="1" s="1"/>
  <c r="F209" i="1"/>
  <c r="E209" i="1"/>
  <c r="E212" i="1" s="1"/>
  <c r="E214" i="1" s="1"/>
  <c r="D209" i="1"/>
  <c r="C209" i="1"/>
  <c r="C212" i="1" s="1"/>
  <c r="C214" i="1" s="1"/>
  <c r="B209" i="1"/>
  <c r="AA209" i="1" s="1"/>
  <c r="AA212" i="1" s="1"/>
  <c r="AA214" i="1" s="1"/>
  <c r="AB208" i="1"/>
  <c r="AA208" i="1"/>
  <c r="K204" i="1"/>
  <c r="AB203" i="1"/>
  <c r="AA203" i="1"/>
  <c r="N202" i="1"/>
  <c r="N204" i="1" s="1"/>
  <c r="Y201" i="1"/>
  <c r="X201" i="1"/>
  <c r="X171" i="1" s="1"/>
  <c r="W201" i="1"/>
  <c r="W171" i="1" s="1"/>
  <c r="V201" i="1"/>
  <c r="U201" i="1"/>
  <c r="T201" i="1"/>
  <c r="S201" i="1"/>
  <c r="S171" i="1" s="1"/>
  <c r="R201" i="1"/>
  <c r="Q201" i="1"/>
  <c r="P201" i="1"/>
  <c r="P171" i="1" s="1"/>
  <c r="O201" i="1"/>
  <c r="O171" i="1" s="1"/>
  <c r="N201" i="1"/>
  <c r="M201" i="1"/>
  <c r="L201" i="1"/>
  <c r="K201" i="1"/>
  <c r="K171" i="1" s="1"/>
  <c r="J201" i="1"/>
  <c r="I201" i="1"/>
  <c r="H201" i="1"/>
  <c r="H171" i="1" s="1"/>
  <c r="G201" i="1"/>
  <c r="G171" i="1" s="1"/>
  <c r="F201" i="1"/>
  <c r="E201" i="1"/>
  <c r="D201" i="1"/>
  <c r="D171" i="1" s="1"/>
  <c r="C201" i="1"/>
  <c r="C171" i="1" s="1"/>
  <c r="B201" i="1"/>
  <c r="AA201" i="1" s="1"/>
  <c r="AA200" i="1"/>
  <c r="AB199" i="1"/>
  <c r="Y199" i="1"/>
  <c r="Y202" i="1" s="1"/>
  <c r="Y204" i="1" s="1"/>
  <c r="X199" i="1"/>
  <c r="W199" i="1"/>
  <c r="W202" i="1" s="1"/>
  <c r="W204" i="1" s="1"/>
  <c r="V199" i="1"/>
  <c r="V169" i="1" s="1"/>
  <c r="U199" i="1"/>
  <c r="U202" i="1" s="1"/>
  <c r="U204" i="1" s="1"/>
  <c r="T199" i="1"/>
  <c r="S199" i="1"/>
  <c r="S202" i="1" s="1"/>
  <c r="S204" i="1" s="1"/>
  <c r="R199" i="1"/>
  <c r="Q199" i="1"/>
  <c r="Q202" i="1" s="1"/>
  <c r="Q204" i="1" s="1"/>
  <c r="P199" i="1"/>
  <c r="O199" i="1"/>
  <c r="O202" i="1" s="1"/>
  <c r="O204" i="1" s="1"/>
  <c r="N199" i="1"/>
  <c r="N169" i="1" s="1"/>
  <c r="M199" i="1"/>
  <c r="M202" i="1" s="1"/>
  <c r="M204" i="1" s="1"/>
  <c r="L199" i="1"/>
  <c r="K199" i="1"/>
  <c r="K202" i="1" s="1"/>
  <c r="J199" i="1"/>
  <c r="I199" i="1"/>
  <c r="I202" i="1" s="1"/>
  <c r="I204" i="1" s="1"/>
  <c r="H199" i="1"/>
  <c r="G199" i="1"/>
  <c r="G202" i="1" s="1"/>
  <c r="G204" i="1" s="1"/>
  <c r="F199" i="1"/>
  <c r="F169" i="1" s="1"/>
  <c r="E199" i="1"/>
  <c r="E202" i="1" s="1"/>
  <c r="E204" i="1" s="1"/>
  <c r="D199" i="1"/>
  <c r="C199" i="1"/>
  <c r="C202" i="1" s="1"/>
  <c r="C204" i="1" s="1"/>
  <c r="B199" i="1"/>
  <c r="AB198" i="1"/>
  <c r="AA198" i="1"/>
  <c r="AB194" i="1"/>
  <c r="R194" i="1"/>
  <c r="K194" i="1"/>
  <c r="B194" i="1"/>
  <c r="AB193" i="1"/>
  <c r="AA193" i="1"/>
  <c r="N192" i="1"/>
  <c r="N194" i="1" s="1"/>
  <c r="J192" i="1"/>
  <c r="J194" i="1" s="1"/>
  <c r="C192" i="1"/>
  <c r="C194" i="1" s="1"/>
  <c r="Y191" i="1"/>
  <c r="X191" i="1"/>
  <c r="W191" i="1"/>
  <c r="V191" i="1"/>
  <c r="U191" i="1"/>
  <c r="U192" i="1" s="1"/>
  <c r="U194" i="1" s="1"/>
  <c r="T191" i="1"/>
  <c r="S191" i="1"/>
  <c r="R191" i="1"/>
  <c r="Q191" i="1"/>
  <c r="P191" i="1"/>
  <c r="O191" i="1"/>
  <c r="N191" i="1"/>
  <c r="M191" i="1"/>
  <c r="M192" i="1" s="1"/>
  <c r="M194" i="1" s="1"/>
  <c r="L191" i="1"/>
  <c r="K191" i="1"/>
  <c r="J191" i="1"/>
  <c r="I191" i="1"/>
  <c r="I192" i="1" s="1"/>
  <c r="I194" i="1" s="1"/>
  <c r="H191" i="1"/>
  <c r="G191" i="1"/>
  <c r="F191" i="1"/>
  <c r="E191" i="1"/>
  <c r="E192" i="1" s="1"/>
  <c r="E194" i="1" s="1"/>
  <c r="D191" i="1"/>
  <c r="C191" i="1"/>
  <c r="B191" i="1"/>
  <c r="AA191" i="1" s="1"/>
  <c r="AA190" i="1"/>
  <c r="AB189" i="1"/>
  <c r="Y189" i="1"/>
  <c r="Y192" i="1" s="1"/>
  <c r="Y194" i="1" s="1"/>
  <c r="X189" i="1"/>
  <c r="X192" i="1" s="1"/>
  <c r="X194" i="1" s="1"/>
  <c r="W189" i="1"/>
  <c r="W192" i="1" s="1"/>
  <c r="W194" i="1" s="1"/>
  <c r="V189" i="1"/>
  <c r="V192" i="1" s="1"/>
  <c r="V194" i="1" s="1"/>
  <c r="U189" i="1"/>
  <c r="T189" i="1"/>
  <c r="T192" i="1" s="1"/>
  <c r="T194" i="1" s="1"/>
  <c r="S189" i="1"/>
  <c r="S192" i="1" s="1"/>
  <c r="S194" i="1" s="1"/>
  <c r="R189" i="1"/>
  <c r="R192" i="1" s="1"/>
  <c r="Q189" i="1"/>
  <c r="P189" i="1"/>
  <c r="P192" i="1" s="1"/>
  <c r="P194" i="1" s="1"/>
  <c r="O189" i="1"/>
  <c r="O192" i="1" s="1"/>
  <c r="O194" i="1" s="1"/>
  <c r="N189" i="1"/>
  <c r="M189" i="1"/>
  <c r="L189" i="1"/>
  <c r="L192" i="1" s="1"/>
  <c r="L194" i="1" s="1"/>
  <c r="K189" i="1"/>
  <c r="K192" i="1" s="1"/>
  <c r="J189" i="1"/>
  <c r="I189" i="1"/>
  <c r="H189" i="1"/>
  <c r="H192" i="1" s="1"/>
  <c r="H194" i="1" s="1"/>
  <c r="G189" i="1"/>
  <c r="G192" i="1" s="1"/>
  <c r="G194" i="1" s="1"/>
  <c r="F189" i="1"/>
  <c r="F192" i="1" s="1"/>
  <c r="F194" i="1" s="1"/>
  <c r="E189" i="1"/>
  <c r="D189" i="1"/>
  <c r="D192" i="1" s="1"/>
  <c r="D194" i="1" s="1"/>
  <c r="C189" i="1"/>
  <c r="B189" i="1"/>
  <c r="B192" i="1" s="1"/>
  <c r="AB192" i="1" s="1"/>
  <c r="AB188" i="1"/>
  <c r="AA188" i="1"/>
  <c r="AB184" i="1"/>
  <c r="C184" i="1"/>
  <c r="AB183" i="1"/>
  <c r="AA183" i="1"/>
  <c r="AB182" i="1"/>
  <c r="X182" i="1"/>
  <c r="X184" i="1" s="1"/>
  <c r="S182" i="1"/>
  <c r="S184" i="1" s="1"/>
  <c r="C182" i="1"/>
  <c r="Y181" i="1"/>
  <c r="X181" i="1"/>
  <c r="W181" i="1"/>
  <c r="V181" i="1"/>
  <c r="U181" i="1"/>
  <c r="T181" i="1"/>
  <c r="S181" i="1"/>
  <c r="R181" i="1"/>
  <c r="Q181" i="1"/>
  <c r="Q171" i="1" s="1"/>
  <c r="P181" i="1"/>
  <c r="O181" i="1"/>
  <c r="N181" i="1"/>
  <c r="M181" i="1"/>
  <c r="M171" i="1" s="1"/>
  <c r="L181" i="1"/>
  <c r="K181" i="1"/>
  <c r="J181" i="1"/>
  <c r="I181" i="1"/>
  <c r="H181" i="1"/>
  <c r="G181" i="1"/>
  <c r="F181" i="1"/>
  <c r="E181" i="1"/>
  <c r="D181" i="1"/>
  <c r="C181" i="1"/>
  <c r="B181" i="1"/>
  <c r="AA181" i="1" s="1"/>
  <c r="AA180" i="1"/>
  <c r="AB179" i="1"/>
  <c r="Y179" i="1"/>
  <c r="X179" i="1"/>
  <c r="W179" i="1"/>
  <c r="V179" i="1"/>
  <c r="V182" i="1" s="1"/>
  <c r="V184" i="1" s="1"/>
  <c r="U179" i="1"/>
  <c r="T179" i="1"/>
  <c r="S179" i="1"/>
  <c r="S169" i="1" s="1"/>
  <c r="R179" i="1"/>
  <c r="R182" i="1" s="1"/>
  <c r="R184" i="1" s="1"/>
  <c r="Q179" i="1"/>
  <c r="P179" i="1"/>
  <c r="P182" i="1" s="1"/>
  <c r="P184" i="1" s="1"/>
  <c r="O179" i="1"/>
  <c r="O182" i="1" s="1"/>
  <c r="O184" i="1" s="1"/>
  <c r="N179" i="1"/>
  <c r="N182" i="1" s="1"/>
  <c r="N184" i="1" s="1"/>
  <c r="M179" i="1"/>
  <c r="L179" i="1"/>
  <c r="K179" i="1"/>
  <c r="K182" i="1" s="1"/>
  <c r="K184" i="1" s="1"/>
  <c r="J179" i="1"/>
  <c r="J182" i="1" s="1"/>
  <c r="J184" i="1" s="1"/>
  <c r="I179" i="1"/>
  <c r="H179" i="1"/>
  <c r="G179" i="1"/>
  <c r="F179" i="1"/>
  <c r="F182" i="1" s="1"/>
  <c r="F184" i="1" s="1"/>
  <c r="E179" i="1"/>
  <c r="D179" i="1"/>
  <c r="C179" i="1"/>
  <c r="C169" i="1" s="1"/>
  <c r="B179" i="1"/>
  <c r="B182" i="1" s="1"/>
  <c r="B184" i="1" s="1"/>
  <c r="AB178" i="1"/>
  <c r="AA178" i="1"/>
  <c r="S174" i="1"/>
  <c r="AB173" i="1"/>
  <c r="AA173" i="1"/>
  <c r="S172" i="1"/>
  <c r="C172" i="1"/>
  <c r="C174" i="1" s="1"/>
  <c r="Y171" i="1"/>
  <c r="V171" i="1"/>
  <c r="U171" i="1"/>
  <c r="T171" i="1"/>
  <c r="R171" i="1"/>
  <c r="N171" i="1"/>
  <c r="N231" i="1" s="1"/>
  <c r="J171" i="1"/>
  <c r="I171" i="1"/>
  <c r="F171" i="1"/>
  <c r="E171" i="1"/>
  <c r="B171" i="1"/>
  <c r="Y170" i="1"/>
  <c r="Y230" i="1" s="1"/>
  <c r="X170" i="1"/>
  <c r="W170" i="1"/>
  <c r="W230" i="1" s="1"/>
  <c r="V170" i="1"/>
  <c r="V230" i="1" s="1"/>
  <c r="U170" i="1"/>
  <c r="U230" i="1" s="1"/>
  <c r="T170" i="1"/>
  <c r="S170" i="1"/>
  <c r="R170" i="1"/>
  <c r="R230" i="1" s="1"/>
  <c r="Q170" i="1"/>
  <c r="Q230" i="1" s="1"/>
  <c r="P170" i="1"/>
  <c r="O170" i="1"/>
  <c r="N170" i="1"/>
  <c r="N230" i="1" s="1"/>
  <c r="M170" i="1"/>
  <c r="M230" i="1" s="1"/>
  <c r="L170" i="1"/>
  <c r="K170" i="1"/>
  <c r="J170" i="1"/>
  <c r="J230" i="1" s="1"/>
  <c r="I170" i="1"/>
  <c r="I230" i="1" s="1"/>
  <c r="H170" i="1"/>
  <c r="G170" i="1"/>
  <c r="G230" i="1" s="1"/>
  <c r="F170" i="1"/>
  <c r="E170" i="1"/>
  <c r="E230" i="1" s="1"/>
  <c r="D170" i="1"/>
  <c r="C170" i="1"/>
  <c r="B170" i="1"/>
  <c r="B230" i="1" s="1"/>
  <c r="Y169" i="1"/>
  <c r="U169" i="1"/>
  <c r="Q169" i="1"/>
  <c r="Q229" i="1" s="1"/>
  <c r="P169" i="1"/>
  <c r="O169" i="1"/>
  <c r="M169" i="1"/>
  <c r="I169" i="1"/>
  <c r="E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K228" i="1" s="1"/>
  <c r="J168" i="1"/>
  <c r="I168" i="1"/>
  <c r="H168" i="1"/>
  <c r="G168" i="1"/>
  <c r="F168" i="1"/>
  <c r="E168" i="1"/>
  <c r="D168" i="1"/>
  <c r="C168" i="1"/>
  <c r="B168" i="1"/>
  <c r="X164" i="1"/>
  <c r="S164" i="1"/>
  <c r="H164" i="1"/>
  <c r="C164" i="1"/>
  <c r="AB163" i="1"/>
  <c r="AA163" i="1"/>
  <c r="X162" i="1"/>
  <c r="W162" i="1"/>
  <c r="W164" i="1" s="1"/>
  <c r="P162" i="1"/>
  <c r="P164" i="1" s="1"/>
  <c r="H162" i="1"/>
  <c r="G162" i="1"/>
  <c r="G164" i="1" s="1"/>
  <c r="Y161" i="1"/>
  <c r="X161" i="1"/>
  <c r="W161" i="1"/>
  <c r="V161" i="1"/>
  <c r="U161" i="1"/>
  <c r="T161" i="1"/>
  <c r="T162" i="1" s="1"/>
  <c r="T164" i="1" s="1"/>
  <c r="S161" i="1"/>
  <c r="R161" i="1"/>
  <c r="Q161" i="1"/>
  <c r="P161" i="1"/>
  <c r="O161" i="1"/>
  <c r="N161" i="1"/>
  <c r="M161" i="1"/>
  <c r="L161" i="1"/>
  <c r="L162" i="1" s="1"/>
  <c r="L164" i="1" s="1"/>
  <c r="K161" i="1"/>
  <c r="J161" i="1"/>
  <c r="I161" i="1"/>
  <c r="H161" i="1"/>
  <c r="G161" i="1"/>
  <c r="F161" i="1"/>
  <c r="E161" i="1"/>
  <c r="D161" i="1"/>
  <c r="D162" i="1" s="1"/>
  <c r="D164" i="1" s="1"/>
  <c r="C161" i="1"/>
  <c r="B161" i="1"/>
  <c r="AA161" i="1" s="1"/>
  <c r="AA160" i="1"/>
  <c r="AB159" i="1"/>
  <c r="Y159" i="1"/>
  <c r="X159" i="1"/>
  <c r="W159" i="1"/>
  <c r="V159" i="1"/>
  <c r="V162" i="1" s="1"/>
  <c r="V164" i="1" s="1"/>
  <c r="U159" i="1"/>
  <c r="T159" i="1"/>
  <c r="S159" i="1"/>
  <c r="S162" i="1" s="1"/>
  <c r="R159" i="1"/>
  <c r="R162" i="1" s="1"/>
  <c r="R164" i="1" s="1"/>
  <c r="Q159" i="1"/>
  <c r="P159" i="1"/>
  <c r="O159" i="1"/>
  <c r="O162" i="1" s="1"/>
  <c r="O164" i="1" s="1"/>
  <c r="N159" i="1"/>
  <c r="N162" i="1" s="1"/>
  <c r="N164" i="1" s="1"/>
  <c r="M159" i="1"/>
  <c r="L159" i="1"/>
  <c r="K159" i="1"/>
  <c r="K162" i="1" s="1"/>
  <c r="K164" i="1" s="1"/>
  <c r="J159" i="1"/>
  <c r="J162" i="1" s="1"/>
  <c r="J164" i="1" s="1"/>
  <c r="I159" i="1"/>
  <c r="H159" i="1"/>
  <c r="G159" i="1"/>
  <c r="F159" i="1"/>
  <c r="F162" i="1" s="1"/>
  <c r="F164" i="1" s="1"/>
  <c r="E159" i="1"/>
  <c r="D159" i="1"/>
  <c r="C159" i="1"/>
  <c r="C162" i="1" s="1"/>
  <c r="B159" i="1"/>
  <c r="B162" i="1" s="1"/>
  <c r="AB158" i="1"/>
  <c r="AA158" i="1"/>
  <c r="P154" i="1"/>
  <c r="AB153" i="1"/>
  <c r="AA153" i="1"/>
  <c r="W152" i="1"/>
  <c r="W154" i="1" s="1"/>
  <c r="P152" i="1"/>
  <c r="Y151" i="1"/>
  <c r="X151" i="1"/>
  <c r="X152" i="1" s="1"/>
  <c r="X154" i="1" s="1"/>
  <c r="W151" i="1"/>
  <c r="V151" i="1"/>
  <c r="U151" i="1"/>
  <c r="T151" i="1"/>
  <c r="T152" i="1" s="1"/>
  <c r="T154" i="1" s="1"/>
  <c r="S151" i="1"/>
  <c r="R151" i="1"/>
  <c r="Q151" i="1"/>
  <c r="P151" i="1"/>
  <c r="O151" i="1"/>
  <c r="N151" i="1"/>
  <c r="M151" i="1"/>
  <c r="L151" i="1"/>
  <c r="L152" i="1" s="1"/>
  <c r="L154" i="1" s="1"/>
  <c r="K151" i="1"/>
  <c r="J151" i="1"/>
  <c r="I151" i="1"/>
  <c r="H151" i="1"/>
  <c r="H152" i="1" s="1"/>
  <c r="H154" i="1" s="1"/>
  <c r="G151" i="1"/>
  <c r="F151" i="1"/>
  <c r="E151" i="1"/>
  <c r="D151" i="1"/>
  <c r="D152" i="1" s="1"/>
  <c r="D154" i="1" s="1"/>
  <c r="C151" i="1"/>
  <c r="B151" i="1"/>
  <c r="AA151" i="1" s="1"/>
  <c r="AA150" i="1"/>
  <c r="AB149" i="1"/>
  <c r="Y149" i="1"/>
  <c r="X149" i="1"/>
  <c r="W149" i="1"/>
  <c r="V149" i="1"/>
  <c r="V152" i="1" s="1"/>
  <c r="V154" i="1" s="1"/>
  <c r="U149" i="1"/>
  <c r="T149" i="1"/>
  <c r="S149" i="1"/>
  <c r="S152" i="1" s="1"/>
  <c r="S154" i="1" s="1"/>
  <c r="R149" i="1"/>
  <c r="R152" i="1" s="1"/>
  <c r="R154" i="1" s="1"/>
  <c r="Q149" i="1"/>
  <c r="P149" i="1"/>
  <c r="O149" i="1"/>
  <c r="O152" i="1" s="1"/>
  <c r="O154" i="1" s="1"/>
  <c r="N149" i="1"/>
  <c r="N152" i="1" s="1"/>
  <c r="N154" i="1" s="1"/>
  <c r="M149" i="1"/>
  <c r="L149" i="1"/>
  <c r="K149" i="1"/>
  <c r="K152" i="1" s="1"/>
  <c r="K154" i="1" s="1"/>
  <c r="J149" i="1"/>
  <c r="J152" i="1" s="1"/>
  <c r="J154" i="1" s="1"/>
  <c r="I149" i="1"/>
  <c r="H149" i="1"/>
  <c r="G149" i="1"/>
  <c r="G152" i="1" s="1"/>
  <c r="G154" i="1" s="1"/>
  <c r="F149" i="1"/>
  <c r="F152" i="1" s="1"/>
  <c r="F154" i="1" s="1"/>
  <c r="E149" i="1"/>
  <c r="D149" i="1"/>
  <c r="C149" i="1"/>
  <c r="C152" i="1" s="1"/>
  <c r="C154" i="1" s="1"/>
  <c r="B149" i="1"/>
  <c r="B152" i="1" s="1"/>
  <c r="AB148" i="1"/>
  <c r="AA148" i="1"/>
  <c r="AB143" i="1"/>
  <c r="AA143" i="1"/>
  <c r="P142" i="1"/>
  <c r="P144" i="1" s="1"/>
  <c r="Y141" i="1"/>
  <c r="X141" i="1"/>
  <c r="W141" i="1"/>
  <c r="V141" i="1"/>
  <c r="U141" i="1"/>
  <c r="T141" i="1"/>
  <c r="S141" i="1"/>
  <c r="R141" i="1"/>
  <c r="Q141" i="1"/>
  <c r="P141" i="1"/>
  <c r="P131" i="1" s="1"/>
  <c r="O141" i="1"/>
  <c r="N141" i="1"/>
  <c r="M141" i="1"/>
  <c r="L141" i="1"/>
  <c r="L142" i="1" s="1"/>
  <c r="L144" i="1" s="1"/>
  <c r="K141" i="1"/>
  <c r="J141" i="1"/>
  <c r="I141" i="1"/>
  <c r="H141" i="1"/>
  <c r="H142" i="1" s="1"/>
  <c r="H144" i="1" s="1"/>
  <c r="G141" i="1"/>
  <c r="F141" i="1"/>
  <c r="E141" i="1"/>
  <c r="D141" i="1"/>
  <c r="C141" i="1"/>
  <c r="B141" i="1"/>
  <c r="AA141" i="1" s="1"/>
  <c r="AA140" i="1"/>
  <c r="AB139" i="1"/>
  <c r="Y139" i="1"/>
  <c r="X139" i="1"/>
  <c r="X129" i="1" s="1"/>
  <c r="W139" i="1"/>
  <c r="V139" i="1"/>
  <c r="V142" i="1" s="1"/>
  <c r="V144" i="1" s="1"/>
  <c r="U139" i="1"/>
  <c r="T139" i="1"/>
  <c r="T129" i="1" s="1"/>
  <c r="S139" i="1"/>
  <c r="S142" i="1" s="1"/>
  <c r="S144" i="1" s="1"/>
  <c r="R139" i="1"/>
  <c r="R142" i="1" s="1"/>
  <c r="R144" i="1" s="1"/>
  <c r="Q139" i="1"/>
  <c r="P139" i="1"/>
  <c r="P129" i="1" s="1"/>
  <c r="O139" i="1"/>
  <c r="N139" i="1"/>
  <c r="N142" i="1" s="1"/>
  <c r="N144" i="1" s="1"/>
  <c r="M139" i="1"/>
  <c r="L139" i="1"/>
  <c r="L129" i="1" s="1"/>
  <c r="K139" i="1"/>
  <c r="J139" i="1"/>
  <c r="J142" i="1" s="1"/>
  <c r="J144" i="1" s="1"/>
  <c r="I139" i="1"/>
  <c r="H139" i="1"/>
  <c r="H129" i="1" s="1"/>
  <c r="G139" i="1"/>
  <c r="G142" i="1" s="1"/>
  <c r="G144" i="1" s="1"/>
  <c r="F139" i="1"/>
  <c r="F142" i="1" s="1"/>
  <c r="F144" i="1" s="1"/>
  <c r="E139" i="1"/>
  <c r="D139" i="1"/>
  <c r="D129" i="1" s="1"/>
  <c r="C139" i="1"/>
  <c r="B139" i="1"/>
  <c r="B142" i="1" s="1"/>
  <c r="AB138" i="1"/>
  <c r="AA138" i="1"/>
  <c r="AB133" i="1"/>
  <c r="V132" i="1"/>
  <c r="V134" i="1" s="1"/>
  <c r="F132" i="1"/>
  <c r="F134" i="1" s="1"/>
  <c r="W131" i="1"/>
  <c r="V131" i="1"/>
  <c r="S131" i="1"/>
  <c r="R131" i="1"/>
  <c r="O131" i="1"/>
  <c r="N131" i="1"/>
  <c r="K131" i="1"/>
  <c r="J131" i="1"/>
  <c r="H131" i="1"/>
  <c r="G131" i="1"/>
  <c r="F131" i="1"/>
  <c r="C131" i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Y129" i="1"/>
  <c r="V129" i="1"/>
  <c r="U129" i="1"/>
  <c r="S129" i="1"/>
  <c r="S132" i="1" s="1"/>
  <c r="S134" i="1" s="1"/>
  <c r="R129" i="1"/>
  <c r="R132" i="1" s="1"/>
  <c r="R134" i="1" s="1"/>
  <c r="Q129" i="1"/>
  <c r="N129" i="1"/>
  <c r="N132" i="1" s="1"/>
  <c r="N134" i="1" s="1"/>
  <c r="M129" i="1"/>
  <c r="J129" i="1"/>
  <c r="J132" i="1" s="1"/>
  <c r="J134" i="1" s="1"/>
  <c r="I129" i="1"/>
  <c r="G129" i="1"/>
  <c r="G132" i="1" s="1"/>
  <c r="G134" i="1" s="1"/>
  <c r="F129" i="1"/>
  <c r="E129" i="1"/>
  <c r="B129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B128" i="1" s="1"/>
  <c r="AA121" i="1"/>
  <c r="Z121" i="1"/>
  <c r="Y118" i="1"/>
  <c r="I118" i="1"/>
  <c r="N116" i="1"/>
  <c r="X112" i="1"/>
  <c r="H112" i="1"/>
  <c r="AB111" i="1"/>
  <c r="AA111" i="1"/>
  <c r="T110" i="1"/>
  <c r="T112" i="1" s="1"/>
  <c r="L110" i="1"/>
  <c r="L112" i="1" s="1"/>
  <c r="D110" i="1"/>
  <c r="D112" i="1" s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AB107" i="1"/>
  <c r="Y107" i="1"/>
  <c r="Y110" i="1" s="1"/>
  <c r="Y112" i="1" s="1"/>
  <c r="X107" i="1"/>
  <c r="X110" i="1" s="1"/>
  <c r="W107" i="1"/>
  <c r="W110" i="1" s="1"/>
  <c r="W112" i="1" s="1"/>
  <c r="V107" i="1"/>
  <c r="U107" i="1"/>
  <c r="U110" i="1" s="1"/>
  <c r="U112" i="1" s="1"/>
  <c r="T107" i="1"/>
  <c r="S107" i="1"/>
  <c r="S110" i="1" s="1"/>
  <c r="S112" i="1" s="1"/>
  <c r="R107" i="1"/>
  <c r="Q107" i="1"/>
  <c r="Q110" i="1" s="1"/>
  <c r="Q112" i="1" s="1"/>
  <c r="P107" i="1"/>
  <c r="P110" i="1" s="1"/>
  <c r="P112" i="1" s="1"/>
  <c r="O107" i="1"/>
  <c r="O110" i="1" s="1"/>
  <c r="O112" i="1" s="1"/>
  <c r="N107" i="1"/>
  <c r="M107" i="1"/>
  <c r="M110" i="1" s="1"/>
  <c r="M112" i="1" s="1"/>
  <c r="L107" i="1"/>
  <c r="K107" i="1"/>
  <c r="K110" i="1" s="1"/>
  <c r="K112" i="1" s="1"/>
  <c r="J107" i="1"/>
  <c r="I107" i="1"/>
  <c r="I110" i="1" s="1"/>
  <c r="I112" i="1" s="1"/>
  <c r="H107" i="1"/>
  <c r="H110" i="1" s="1"/>
  <c r="G107" i="1"/>
  <c r="G110" i="1" s="1"/>
  <c r="G112" i="1" s="1"/>
  <c r="F107" i="1"/>
  <c r="E107" i="1"/>
  <c r="E110" i="1" s="1"/>
  <c r="E112" i="1" s="1"/>
  <c r="D107" i="1"/>
  <c r="C107" i="1"/>
  <c r="C110" i="1" s="1"/>
  <c r="C112" i="1" s="1"/>
  <c r="B107" i="1"/>
  <c r="AB106" i="1"/>
  <c r="AA106" i="1"/>
  <c r="T102" i="1"/>
  <c r="D102" i="1"/>
  <c r="AB101" i="1"/>
  <c r="AA101" i="1"/>
  <c r="X100" i="1"/>
  <c r="X102" i="1" s="1"/>
  <c r="Q100" i="1"/>
  <c r="Q102" i="1" s="1"/>
  <c r="G100" i="1"/>
  <c r="G102" i="1" s="1"/>
  <c r="Y99" i="1"/>
  <c r="Y100" i="1" s="1"/>
  <c r="Y102" i="1" s="1"/>
  <c r="X99" i="1"/>
  <c r="W99" i="1"/>
  <c r="V99" i="1"/>
  <c r="U99" i="1"/>
  <c r="U100" i="1" s="1"/>
  <c r="U102" i="1" s="1"/>
  <c r="T99" i="1"/>
  <c r="S99" i="1"/>
  <c r="R99" i="1"/>
  <c r="Q99" i="1"/>
  <c r="P99" i="1"/>
  <c r="O99" i="1"/>
  <c r="N99" i="1"/>
  <c r="M99" i="1"/>
  <c r="L99" i="1"/>
  <c r="K99" i="1"/>
  <c r="J99" i="1"/>
  <c r="I99" i="1"/>
  <c r="I100" i="1" s="1"/>
  <c r="I102" i="1" s="1"/>
  <c r="H99" i="1"/>
  <c r="G99" i="1"/>
  <c r="F99" i="1"/>
  <c r="E99" i="1"/>
  <c r="E100" i="1" s="1"/>
  <c r="E102" i="1" s="1"/>
  <c r="D99" i="1"/>
  <c r="C99" i="1"/>
  <c r="B99" i="1"/>
  <c r="AA99" i="1" s="1"/>
  <c r="AA98" i="1"/>
  <c r="AB97" i="1"/>
  <c r="Y97" i="1"/>
  <c r="X97" i="1"/>
  <c r="W97" i="1"/>
  <c r="W100" i="1" s="1"/>
  <c r="W102" i="1" s="1"/>
  <c r="V97" i="1"/>
  <c r="U97" i="1"/>
  <c r="T97" i="1"/>
  <c r="T100" i="1" s="1"/>
  <c r="S97" i="1"/>
  <c r="S100" i="1" s="1"/>
  <c r="S102" i="1" s="1"/>
  <c r="R97" i="1"/>
  <c r="Q97" i="1"/>
  <c r="P97" i="1"/>
  <c r="P100" i="1" s="1"/>
  <c r="P102" i="1" s="1"/>
  <c r="O97" i="1"/>
  <c r="O100" i="1" s="1"/>
  <c r="O102" i="1" s="1"/>
  <c r="N97" i="1"/>
  <c r="M97" i="1"/>
  <c r="L97" i="1"/>
  <c r="L100" i="1" s="1"/>
  <c r="L102" i="1" s="1"/>
  <c r="K97" i="1"/>
  <c r="K100" i="1" s="1"/>
  <c r="K102" i="1" s="1"/>
  <c r="J97" i="1"/>
  <c r="I97" i="1"/>
  <c r="H97" i="1"/>
  <c r="H100" i="1" s="1"/>
  <c r="H102" i="1" s="1"/>
  <c r="G97" i="1"/>
  <c r="F97" i="1"/>
  <c r="E97" i="1"/>
  <c r="D97" i="1"/>
  <c r="D100" i="1" s="1"/>
  <c r="C97" i="1"/>
  <c r="C100" i="1" s="1"/>
  <c r="C102" i="1" s="1"/>
  <c r="B97" i="1"/>
  <c r="AB96" i="1"/>
  <c r="AA96" i="1"/>
  <c r="X92" i="1"/>
  <c r="G92" i="1"/>
  <c r="AB91" i="1"/>
  <c r="AA91" i="1"/>
  <c r="X90" i="1"/>
  <c r="T90" i="1"/>
  <c r="T92" i="1" s="1"/>
  <c r="S90" i="1"/>
  <c r="S92" i="1" s="1"/>
  <c r="P90" i="1"/>
  <c r="P92" i="1" s="1"/>
  <c r="L90" i="1"/>
  <c r="L92" i="1" s="1"/>
  <c r="K90" i="1"/>
  <c r="K92" i="1" s="1"/>
  <c r="J90" i="1"/>
  <c r="J92" i="1" s="1"/>
  <c r="D90" i="1"/>
  <c r="D92" i="1" s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Z89" i="1" s="1"/>
  <c r="L89" i="1"/>
  <c r="K89" i="1"/>
  <c r="J89" i="1"/>
  <c r="I89" i="1"/>
  <c r="H89" i="1"/>
  <c r="H90" i="1" s="1"/>
  <c r="H92" i="1" s="1"/>
  <c r="G89" i="1"/>
  <c r="F89" i="1"/>
  <c r="E89" i="1"/>
  <c r="D89" i="1"/>
  <c r="C89" i="1"/>
  <c r="B89" i="1"/>
  <c r="AA88" i="1"/>
  <c r="Z88" i="1"/>
  <c r="Y87" i="1"/>
  <c r="X87" i="1"/>
  <c r="W87" i="1"/>
  <c r="W90" i="1" s="1"/>
  <c r="W92" i="1" s="1"/>
  <c r="V87" i="1"/>
  <c r="V90" i="1" s="1"/>
  <c r="V92" i="1" s="1"/>
  <c r="U87" i="1"/>
  <c r="T87" i="1"/>
  <c r="S87" i="1"/>
  <c r="R87" i="1"/>
  <c r="R90" i="1" s="1"/>
  <c r="R92" i="1" s="1"/>
  <c r="Q87" i="1"/>
  <c r="P87" i="1"/>
  <c r="O87" i="1"/>
  <c r="O90" i="1" s="1"/>
  <c r="O92" i="1" s="1"/>
  <c r="N87" i="1"/>
  <c r="N90" i="1" s="1"/>
  <c r="N92" i="1" s="1"/>
  <c r="M87" i="1"/>
  <c r="L87" i="1"/>
  <c r="K87" i="1"/>
  <c r="J87" i="1"/>
  <c r="I87" i="1"/>
  <c r="H87" i="1"/>
  <c r="G87" i="1"/>
  <c r="G90" i="1" s="1"/>
  <c r="F87" i="1"/>
  <c r="F90" i="1" s="1"/>
  <c r="F92" i="1" s="1"/>
  <c r="E87" i="1"/>
  <c r="D87" i="1"/>
  <c r="C87" i="1"/>
  <c r="C90" i="1" s="1"/>
  <c r="C92" i="1" s="1"/>
  <c r="B87" i="1"/>
  <c r="B90" i="1" s="1"/>
  <c r="B92" i="1" s="1"/>
  <c r="AB86" i="1"/>
  <c r="Z86" i="1"/>
  <c r="AD82" i="1"/>
  <c r="P82" i="1"/>
  <c r="F82" i="1"/>
  <c r="AB81" i="1"/>
  <c r="AA81" i="1"/>
  <c r="X80" i="1"/>
  <c r="X82" i="1" s="1"/>
  <c r="W80" i="1"/>
  <c r="W82" i="1" s="1"/>
  <c r="T80" i="1"/>
  <c r="T82" i="1" s="1"/>
  <c r="S80" i="1"/>
  <c r="S82" i="1" s="1"/>
  <c r="P80" i="1"/>
  <c r="O80" i="1"/>
  <c r="O82" i="1" s="1"/>
  <c r="L80" i="1"/>
  <c r="L82" i="1" s="1"/>
  <c r="K80" i="1"/>
  <c r="K82" i="1" s="1"/>
  <c r="H80" i="1"/>
  <c r="H82" i="1" s="1"/>
  <c r="G80" i="1"/>
  <c r="G82" i="1" s="1"/>
  <c r="D80" i="1"/>
  <c r="D82" i="1" s="1"/>
  <c r="C80" i="1"/>
  <c r="C82" i="1" s="1"/>
  <c r="Y79" i="1"/>
  <c r="Y80" i="1" s="1"/>
  <c r="Y82" i="1" s="1"/>
  <c r="X79" i="1"/>
  <c r="W79" i="1"/>
  <c r="V79" i="1"/>
  <c r="U79" i="1"/>
  <c r="U80" i="1" s="1"/>
  <c r="U82" i="1" s="1"/>
  <c r="T79" i="1"/>
  <c r="S79" i="1"/>
  <c r="R79" i="1"/>
  <c r="Q79" i="1"/>
  <c r="Q80" i="1" s="1"/>
  <c r="Q82" i="1" s="1"/>
  <c r="P79" i="1"/>
  <c r="O79" i="1"/>
  <c r="N79" i="1"/>
  <c r="M79" i="1"/>
  <c r="L79" i="1"/>
  <c r="K79" i="1"/>
  <c r="J79" i="1"/>
  <c r="I79" i="1"/>
  <c r="I80" i="1" s="1"/>
  <c r="I82" i="1" s="1"/>
  <c r="H79" i="1"/>
  <c r="G79" i="1"/>
  <c r="F79" i="1"/>
  <c r="E79" i="1"/>
  <c r="E80" i="1" s="1"/>
  <c r="E82" i="1" s="1"/>
  <c r="D79" i="1"/>
  <c r="C79" i="1"/>
  <c r="B79" i="1"/>
  <c r="AA78" i="1"/>
  <c r="Z78" i="1"/>
  <c r="Y77" i="1"/>
  <c r="X77" i="1"/>
  <c r="W77" i="1"/>
  <c r="V77" i="1"/>
  <c r="V80" i="1" s="1"/>
  <c r="V82" i="1" s="1"/>
  <c r="U77" i="1"/>
  <c r="T77" i="1"/>
  <c r="S77" i="1"/>
  <c r="R77" i="1"/>
  <c r="R80" i="1" s="1"/>
  <c r="R82" i="1" s="1"/>
  <c r="Q77" i="1"/>
  <c r="P77" i="1"/>
  <c r="O77" i="1"/>
  <c r="N77" i="1"/>
  <c r="N80" i="1" s="1"/>
  <c r="N82" i="1" s="1"/>
  <c r="M77" i="1"/>
  <c r="L77" i="1"/>
  <c r="K77" i="1"/>
  <c r="J77" i="1"/>
  <c r="J80" i="1" s="1"/>
  <c r="J82" i="1" s="1"/>
  <c r="I77" i="1"/>
  <c r="H77" i="1"/>
  <c r="G77" i="1"/>
  <c r="F77" i="1"/>
  <c r="F80" i="1" s="1"/>
  <c r="E77" i="1"/>
  <c r="D77" i="1"/>
  <c r="C77" i="1"/>
  <c r="B77" i="1"/>
  <c r="Z76" i="1"/>
  <c r="AD72" i="1"/>
  <c r="AB71" i="1"/>
  <c r="AA71" i="1"/>
  <c r="R70" i="1"/>
  <c r="R72" i="1" s="1"/>
  <c r="B70" i="1"/>
  <c r="B72" i="1" s="1"/>
  <c r="Y69" i="1"/>
  <c r="X69" i="1"/>
  <c r="X59" i="1" s="1"/>
  <c r="W69" i="1"/>
  <c r="V69" i="1"/>
  <c r="U69" i="1"/>
  <c r="T69" i="1"/>
  <c r="T59" i="1" s="1"/>
  <c r="S69" i="1"/>
  <c r="R69" i="1"/>
  <c r="Q69" i="1"/>
  <c r="P69" i="1"/>
  <c r="P59" i="1" s="1"/>
  <c r="O69" i="1"/>
  <c r="N69" i="1"/>
  <c r="M69" i="1"/>
  <c r="Z69" i="1" s="1"/>
  <c r="L69" i="1"/>
  <c r="L59" i="1" s="1"/>
  <c r="K69" i="1"/>
  <c r="J69" i="1"/>
  <c r="I69" i="1"/>
  <c r="H69" i="1"/>
  <c r="H59" i="1" s="1"/>
  <c r="G69" i="1"/>
  <c r="F69" i="1"/>
  <c r="E69" i="1"/>
  <c r="D69" i="1"/>
  <c r="D59" i="1" s="1"/>
  <c r="C69" i="1"/>
  <c r="B69" i="1"/>
  <c r="AA69" i="1" s="1"/>
  <c r="AA68" i="1"/>
  <c r="Z68" i="1"/>
  <c r="Y67" i="1"/>
  <c r="Y70" i="1" s="1"/>
  <c r="Y72" i="1" s="1"/>
  <c r="X67" i="1"/>
  <c r="X70" i="1" s="1"/>
  <c r="X72" i="1" s="1"/>
  <c r="W67" i="1"/>
  <c r="W70" i="1" s="1"/>
  <c r="W72" i="1" s="1"/>
  <c r="V67" i="1"/>
  <c r="V70" i="1" s="1"/>
  <c r="V72" i="1" s="1"/>
  <c r="U67" i="1"/>
  <c r="U70" i="1" s="1"/>
  <c r="U72" i="1" s="1"/>
  <c r="T67" i="1"/>
  <c r="T70" i="1" s="1"/>
  <c r="T72" i="1" s="1"/>
  <c r="S67" i="1"/>
  <c r="S70" i="1" s="1"/>
  <c r="S72" i="1" s="1"/>
  <c r="R67" i="1"/>
  <c r="Q67" i="1"/>
  <c r="Q70" i="1" s="1"/>
  <c r="Q72" i="1" s="1"/>
  <c r="P67" i="1"/>
  <c r="P70" i="1" s="1"/>
  <c r="P72" i="1" s="1"/>
  <c r="O67" i="1"/>
  <c r="O70" i="1" s="1"/>
  <c r="O72" i="1" s="1"/>
  <c r="N67" i="1"/>
  <c r="N70" i="1" s="1"/>
  <c r="N72" i="1" s="1"/>
  <c r="M67" i="1"/>
  <c r="M70" i="1" s="1"/>
  <c r="M72" i="1" s="1"/>
  <c r="L67" i="1"/>
  <c r="L70" i="1" s="1"/>
  <c r="L72" i="1" s="1"/>
  <c r="K67" i="1"/>
  <c r="K70" i="1" s="1"/>
  <c r="K72" i="1" s="1"/>
  <c r="J67" i="1"/>
  <c r="J70" i="1" s="1"/>
  <c r="J72" i="1" s="1"/>
  <c r="I67" i="1"/>
  <c r="I70" i="1" s="1"/>
  <c r="I72" i="1" s="1"/>
  <c r="H67" i="1"/>
  <c r="H70" i="1" s="1"/>
  <c r="H72" i="1" s="1"/>
  <c r="G67" i="1"/>
  <c r="G70" i="1" s="1"/>
  <c r="G72" i="1" s="1"/>
  <c r="F67" i="1"/>
  <c r="F70" i="1" s="1"/>
  <c r="F72" i="1" s="1"/>
  <c r="E67" i="1"/>
  <c r="E70" i="1" s="1"/>
  <c r="E72" i="1" s="1"/>
  <c r="D67" i="1"/>
  <c r="D70" i="1" s="1"/>
  <c r="D72" i="1" s="1"/>
  <c r="C67" i="1"/>
  <c r="C70" i="1" s="1"/>
  <c r="C72" i="1" s="1"/>
  <c r="B67" i="1"/>
  <c r="Z66" i="1"/>
  <c r="AB66" i="1" s="1"/>
  <c r="AB61" i="1"/>
  <c r="AA61" i="1"/>
  <c r="Z61" i="1"/>
  <c r="Y59" i="1"/>
  <c r="W59" i="1"/>
  <c r="V59" i="1"/>
  <c r="U59" i="1"/>
  <c r="S59" i="1"/>
  <c r="R59" i="1"/>
  <c r="Q59" i="1"/>
  <c r="Q119" i="1" s="1"/>
  <c r="O59" i="1"/>
  <c r="N59" i="1"/>
  <c r="M59" i="1"/>
  <c r="K59" i="1"/>
  <c r="J59" i="1"/>
  <c r="I59" i="1"/>
  <c r="G59" i="1"/>
  <c r="F59" i="1"/>
  <c r="E59" i="1"/>
  <c r="C59" i="1"/>
  <c r="B59" i="1"/>
  <c r="Y58" i="1"/>
  <c r="X58" i="1"/>
  <c r="X118" i="1" s="1"/>
  <c r="W58" i="1"/>
  <c r="W118" i="1" s="1"/>
  <c r="V58" i="1"/>
  <c r="U58" i="1"/>
  <c r="U118" i="1" s="1"/>
  <c r="T58" i="1"/>
  <c r="T118" i="1" s="1"/>
  <c r="S58" i="1"/>
  <c r="S118" i="1" s="1"/>
  <c r="R58" i="1"/>
  <c r="Q58" i="1"/>
  <c r="Q118" i="1" s="1"/>
  <c r="P58" i="1"/>
  <c r="P118" i="1" s="1"/>
  <c r="O58" i="1"/>
  <c r="O118" i="1" s="1"/>
  <c r="O240" i="1" s="1"/>
  <c r="N58" i="1"/>
  <c r="M58" i="1"/>
  <c r="M118" i="1" s="1"/>
  <c r="L58" i="1"/>
  <c r="L118" i="1" s="1"/>
  <c r="K58" i="1"/>
  <c r="K118" i="1" s="1"/>
  <c r="J58" i="1"/>
  <c r="I58" i="1"/>
  <c r="H58" i="1"/>
  <c r="H118" i="1" s="1"/>
  <c r="G58" i="1"/>
  <c r="G118" i="1" s="1"/>
  <c r="F58" i="1"/>
  <c r="E58" i="1"/>
  <c r="E118" i="1" s="1"/>
  <c r="D58" i="1"/>
  <c r="D118" i="1" s="1"/>
  <c r="C58" i="1"/>
  <c r="C118" i="1" s="1"/>
  <c r="B58" i="1"/>
  <c r="X57" i="1"/>
  <c r="W57" i="1"/>
  <c r="V57" i="1"/>
  <c r="V117" i="1" s="1"/>
  <c r="T57" i="1"/>
  <c r="S57" i="1"/>
  <c r="R57" i="1"/>
  <c r="R117" i="1" s="1"/>
  <c r="P57" i="1"/>
  <c r="O57" i="1"/>
  <c r="N57" i="1"/>
  <c r="N117" i="1" s="1"/>
  <c r="L57" i="1"/>
  <c r="K57" i="1"/>
  <c r="K60" i="1" s="1"/>
  <c r="K62" i="1" s="1"/>
  <c r="J57" i="1"/>
  <c r="J117" i="1" s="1"/>
  <c r="H57" i="1"/>
  <c r="G57" i="1"/>
  <c r="F57" i="1"/>
  <c r="F117" i="1" s="1"/>
  <c r="D57" i="1"/>
  <c r="C57" i="1"/>
  <c r="B57" i="1"/>
  <c r="Y56" i="1"/>
  <c r="Y116" i="1" s="1"/>
  <c r="X56" i="1"/>
  <c r="W56" i="1"/>
  <c r="V56" i="1"/>
  <c r="V116" i="1" s="1"/>
  <c r="U56" i="1"/>
  <c r="U116" i="1" s="1"/>
  <c r="T56" i="1"/>
  <c r="S56" i="1"/>
  <c r="R56" i="1"/>
  <c r="R116" i="1" s="1"/>
  <c r="Q56" i="1"/>
  <c r="Q116" i="1" s="1"/>
  <c r="P56" i="1"/>
  <c r="O56" i="1"/>
  <c r="N56" i="1"/>
  <c r="M56" i="1"/>
  <c r="M116" i="1" s="1"/>
  <c r="L56" i="1"/>
  <c r="K56" i="1"/>
  <c r="J56" i="1"/>
  <c r="J116" i="1" s="1"/>
  <c r="I56" i="1"/>
  <c r="I116" i="1" s="1"/>
  <c r="H56" i="1"/>
  <c r="G56" i="1"/>
  <c r="F56" i="1"/>
  <c r="F116" i="1" s="1"/>
  <c r="E56" i="1"/>
  <c r="E116" i="1" s="1"/>
  <c r="D56" i="1"/>
  <c r="C56" i="1"/>
  <c r="B56" i="1"/>
  <c r="B116" i="1" s="1"/>
  <c r="Z51" i="1"/>
  <c r="Y50" i="1"/>
  <c r="Y52" i="1" s="1"/>
  <c r="V50" i="1"/>
  <c r="V52" i="1" s="1"/>
  <c r="U50" i="1"/>
  <c r="U52" i="1" s="1"/>
  <c r="R50" i="1"/>
  <c r="R52" i="1" s="1"/>
  <c r="Q50" i="1"/>
  <c r="Q52" i="1" s="1"/>
  <c r="N50" i="1"/>
  <c r="N52" i="1" s="1"/>
  <c r="M50" i="1"/>
  <c r="M52" i="1" s="1"/>
  <c r="J50" i="1"/>
  <c r="J52" i="1" s="1"/>
  <c r="I50" i="1"/>
  <c r="I52" i="1" s="1"/>
  <c r="F50" i="1"/>
  <c r="F52" i="1" s="1"/>
  <c r="E50" i="1"/>
  <c r="E52" i="1" s="1"/>
  <c r="B50" i="1"/>
  <c r="B52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X47" i="1"/>
  <c r="X50" i="1" s="1"/>
  <c r="X52" i="1" s="1"/>
  <c r="W47" i="1"/>
  <c r="V47" i="1"/>
  <c r="U47" i="1"/>
  <c r="T47" i="1"/>
  <c r="T50" i="1" s="1"/>
  <c r="T52" i="1" s="1"/>
  <c r="S47" i="1"/>
  <c r="R47" i="1"/>
  <c r="Q47" i="1"/>
  <c r="P47" i="1"/>
  <c r="P50" i="1" s="1"/>
  <c r="P52" i="1" s="1"/>
  <c r="O47" i="1"/>
  <c r="N47" i="1"/>
  <c r="M47" i="1"/>
  <c r="Z47" i="1" s="1"/>
  <c r="AB47" i="1" s="1"/>
  <c r="L47" i="1"/>
  <c r="L50" i="1" s="1"/>
  <c r="L52" i="1" s="1"/>
  <c r="K47" i="1"/>
  <c r="J47" i="1"/>
  <c r="I47" i="1"/>
  <c r="H47" i="1"/>
  <c r="H50" i="1" s="1"/>
  <c r="H52" i="1" s="1"/>
  <c r="G47" i="1"/>
  <c r="F47" i="1"/>
  <c r="E47" i="1"/>
  <c r="D47" i="1"/>
  <c r="D50" i="1" s="1"/>
  <c r="D52" i="1" s="1"/>
  <c r="C47" i="1"/>
  <c r="B47" i="1"/>
  <c r="Z46" i="1"/>
  <c r="AB41" i="1"/>
  <c r="Z41" i="1"/>
  <c r="AA41" i="1" s="1"/>
  <c r="X40" i="1"/>
  <c r="X42" i="1" s="1"/>
  <c r="W40" i="1"/>
  <c r="W42" i="1" s="1"/>
  <c r="T40" i="1"/>
  <c r="T42" i="1" s="1"/>
  <c r="S40" i="1"/>
  <c r="S42" i="1" s="1"/>
  <c r="P40" i="1"/>
  <c r="P42" i="1" s="1"/>
  <c r="O40" i="1"/>
  <c r="O42" i="1" s="1"/>
  <c r="L40" i="1"/>
  <c r="L42" i="1" s="1"/>
  <c r="K40" i="1"/>
  <c r="K42" i="1" s="1"/>
  <c r="H40" i="1"/>
  <c r="H42" i="1" s="1"/>
  <c r="G40" i="1"/>
  <c r="G42" i="1" s="1"/>
  <c r="D40" i="1"/>
  <c r="D42" i="1" s="1"/>
  <c r="C40" i="1"/>
  <c r="C42" i="1" s="1"/>
  <c r="Y39" i="1"/>
  <c r="Y19" i="1" s="1"/>
  <c r="X39" i="1"/>
  <c r="W39" i="1"/>
  <c r="V39" i="1"/>
  <c r="V19" i="1" s="1"/>
  <c r="U39" i="1"/>
  <c r="U19" i="1" s="1"/>
  <c r="T39" i="1"/>
  <c r="S39" i="1"/>
  <c r="R39" i="1"/>
  <c r="R19" i="1" s="1"/>
  <c r="Q39" i="1"/>
  <c r="Q19" i="1" s="1"/>
  <c r="P39" i="1"/>
  <c r="O39" i="1"/>
  <c r="N39" i="1"/>
  <c r="N19" i="1" s="1"/>
  <c r="N20" i="1" s="1"/>
  <c r="N22" i="1" s="1"/>
  <c r="M39" i="1"/>
  <c r="L39" i="1"/>
  <c r="K39" i="1"/>
  <c r="J39" i="1"/>
  <c r="J19" i="1" s="1"/>
  <c r="I39" i="1"/>
  <c r="I19" i="1" s="1"/>
  <c r="H39" i="1"/>
  <c r="G39" i="1"/>
  <c r="F39" i="1"/>
  <c r="F19" i="1" s="1"/>
  <c r="E39" i="1"/>
  <c r="E19" i="1" s="1"/>
  <c r="D39" i="1"/>
  <c r="C39" i="1"/>
  <c r="B39" i="1"/>
  <c r="AA38" i="1"/>
  <c r="Y37" i="1"/>
  <c r="X37" i="1"/>
  <c r="W37" i="1"/>
  <c r="V37" i="1"/>
  <c r="V40" i="1" s="1"/>
  <c r="V42" i="1" s="1"/>
  <c r="U37" i="1"/>
  <c r="T37" i="1"/>
  <c r="S37" i="1"/>
  <c r="R37" i="1"/>
  <c r="R40" i="1" s="1"/>
  <c r="R42" i="1" s="1"/>
  <c r="Q37" i="1"/>
  <c r="P37" i="1"/>
  <c r="O37" i="1"/>
  <c r="N37" i="1"/>
  <c r="N40" i="1" s="1"/>
  <c r="N42" i="1" s="1"/>
  <c r="M37" i="1"/>
  <c r="L37" i="1"/>
  <c r="K37" i="1"/>
  <c r="J37" i="1"/>
  <c r="J40" i="1" s="1"/>
  <c r="J42" i="1" s="1"/>
  <c r="I37" i="1"/>
  <c r="H37" i="1"/>
  <c r="G37" i="1"/>
  <c r="F37" i="1"/>
  <c r="F40" i="1" s="1"/>
  <c r="F42" i="1" s="1"/>
  <c r="E37" i="1"/>
  <c r="D37" i="1"/>
  <c r="C37" i="1"/>
  <c r="B37" i="1"/>
  <c r="B40" i="1" s="1"/>
  <c r="B42" i="1" s="1"/>
  <c r="AB36" i="1"/>
  <c r="Z36" i="1"/>
  <c r="Z31" i="1"/>
  <c r="Y30" i="1"/>
  <c r="Y32" i="1" s="1"/>
  <c r="V30" i="1"/>
  <c r="V32" i="1" s="1"/>
  <c r="U30" i="1"/>
  <c r="U32" i="1" s="1"/>
  <c r="R30" i="1"/>
  <c r="R32" i="1" s="1"/>
  <c r="Q30" i="1"/>
  <c r="Q32" i="1" s="1"/>
  <c r="N30" i="1"/>
  <c r="N32" i="1" s="1"/>
  <c r="M30" i="1"/>
  <c r="M32" i="1" s="1"/>
  <c r="J30" i="1"/>
  <c r="J32" i="1" s="1"/>
  <c r="I30" i="1"/>
  <c r="I32" i="1" s="1"/>
  <c r="F30" i="1"/>
  <c r="F32" i="1" s="1"/>
  <c r="E30" i="1"/>
  <c r="E32" i="1" s="1"/>
  <c r="B30" i="1"/>
  <c r="B32" i="1" s="1"/>
  <c r="Y29" i="1"/>
  <c r="X29" i="1"/>
  <c r="W29" i="1"/>
  <c r="W19" i="1" s="1"/>
  <c r="V29" i="1"/>
  <c r="U29" i="1"/>
  <c r="T29" i="1"/>
  <c r="S29" i="1"/>
  <c r="S19" i="1" s="1"/>
  <c r="R29" i="1"/>
  <c r="Q29" i="1"/>
  <c r="P29" i="1"/>
  <c r="O29" i="1"/>
  <c r="O19" i="1" s="1"/>
  <c r="O119" i="1" s="1"/>
  <c r="N29" i="1"/>
  <c r="M29" i="1"/>
  <c r="L29" i="1"/>
  <c r="K29" i="1"/>
  <c r="K19" i="1" s="1"/>
  <c r="J29" i="1"/>
  <c r="I29" i="1"/>
  <c r="H29" i="1"/>
  <c r="G29" i="1"/>
  <c r="G19" i="1" s="1"/>
  <c r="F29" i="1"/>
  <c r="E29" i="1"/>
  <c r="D29" i="1"/>
  <c r="C29" i="1"/>
  <c r="C19" i="1" s="1"/>
  <c r="B29" i="1"/>
  <c r="AA28" i="1"/>
  <c r="Y27" i="1"/>
  <c r="X27" i="1"/>
  <c r="X30" i="1" s="1"/>
  <c r="X32" i="1" s="1"/>
  <c r="W27" i="1"/>
  <c r="V27" i="1"/>
  <c r="U27" i="1"/>
  <c r="T27" i="1"/>
  <c r="T30" i="1" s="1"/>
  <c r="T32" i="1" s="1"/>
  <c r="S27" i="1"/>
  <c r="R27" i="1"/>
  <c r="Q27" i="1"/>
  <c r="P27" i="1"/>
  <c r="P30" i="1" s="1"/>
  <c r="P32" i="1" s="1"/>
  <c r="O27" i="1"/>
  <c r="N27" i="1"/>
  <c r="M27" i="1"/>
  <c r="Z27" i="1" s="1"/>
  <c r="AB27" i="1" s="1"/>
  <c r="L27" i="1"/>
  <c r="L30" i="1" s="1"/>
  <c r="L32" i="1" s="1"/>
  <c r="K27" i="1"/>
  <c r="J27" i="1"/>
  <c r="I27" i="1"/>
  <c r="H27" i="1"/>
  <c r="H30" i="1" s="1"/>
  <c r="H32" i="1" s="1"/>
  <c r="G27" i="1"/>
  <c r="F27" i="1"/>
  <c r="E27" i="1"/>
  <c r="D27" i="1"/>
  <c r="D30" i="1" s="1"/>
  <c r="D32" i="1" s="1"/>
  <c r="C27" i="1"/>
  <c r="B27" i="1"/>
  <c r="Z26" i="1"/>
  <c r="Y22" i="1"/>
  <c r="I22" i="1"/>
  <c r="AB21" i="1"/>
  <c r="AA21" i="1"/>
  <c r="J20" i="1"/>
  <c r="J22" i="1" s="1"/>
  <c r="X19" i="1"/>
  <c r="T19" i="1"/>
  <c r="P19" i="1"/>
  <c r="L19" i="1"/>
  <c r="H19" i="1"/>
  <c r="D19" i="1"/>
  <c r="Y18" i="1"/>
  <c r="X18" i="1"/>
  <c r="W18" i="1"/>
  <c r="V18" i="1"/>
  <c r="V118" i="1" s="1"/>
  <c r="U18" i="1"/>
  <c r="T18" i="1"/>
  <c r="S18" i="1"/>
  <c r="R18" i="1"/>
  <c r="R20" i="1" s="1"/>
  <c r="R22" i="1" s="1"/>
  <c r="Q18" i="1"/>
  <c r="P18" i="1"/>
  <c r="O18" i="1"/>
  <c r="N18" i="1"/>
  <c r="N118" i="1" s="1"/>
  <c r="M18" i="1"/>
  <c r="L18" i="1"/>
  <c r="K18" i="1"/>
  <c r="J18" i="1"/>
  <c r="I18" i="1"/>
  <c r="H18" i="1"/>
  <c r="G18" i="1"/>
  <c r="F18" i="1"/>
  <c r="F118" i="1" s="1"/>
  <c r="E18" i="1"/>
  <c r="D18" i="1"/>
  <c r="C18" i="1"/>
  <c r="B18" i="1"/>
  <c r="Y17" i="1"/>
  <c r="V17" i="1"/>
  <c r="U17" i="1"/>
  <c r="R17" i="1"/>
  <c r="Q17" i="1"/>
  <c r="N17" i="1"/>
  <c r="M17" i="1"/>
  <c r="J17" i="1"/>
  <c r="I17" i="1"/>
  <c r="F17" i="1"/>
  <c r="E17" i="1"/>
  <c r="B17" i="1"/>
  <c r="Y16" i="1"/>
  <c r="Y20" i="1" s="1"/>
  <c r="X16" i="1"/>
  <c r="W16" i="1"/>
  <c r="V16" i="1"/>
  <c r="U16" i="1"/>
  <c r="T16" i="1"/>
  <c r="S16" i="1"/>
  <c r="R16" i="1"/>
  <c r="Q16" i="1"/>
  <c r="Q20" i="1" s="1"/>
  <c r="Q22" i="1" s="1"/>
  <c r="P16" i="1"/>
  <c r="O16" i="1"/>
  <c r="N16" i="1"/>
  <c r="M16" i="1"/>
  <c r="L16" i="1"/>
  <c r="K16" i="1"/>
  <c r="J16" i="1"/>
  <c r="I16" i="1"/>
  <c r="I20" i="1" s="1"/>
  <c r="H16" i="1"/>
  <c r="G16" i="1"/>
  <c r="F16" i="1"/>
  <c r="E16" i="1"/>
  <c r="D16" i="1"/>
  <c r="C16" i="1"/>
  <c r="B16" i="1"/>
  <c r="E20" i="1" l="1"/>
  <c r="E22" i="1" s="1"/>
  <c r="M20" i="1"/>
  <c r="M22" i="1" s="1"/>
  <c r="U20" i="1"/>
  <c r="U22" i="1" s="1"/>
  <c r="AB31" i="1"/>
  <c r="AA31" i="1"/>
  <c r="AB46" i="1"/>
  <c r="Z50" i="1"/>
  <c r="AB50" i="1" s="1"/>
  <c r="AA46" i="1"/>
  <c r="AA51" i="1"/>
  <c r="AB51" i="1"/>
  <c r="V120" i="1"/>
  <c r="V122" i="1" s="1"/>
  <c r="B117" i="1"/>
  <c r="G119" i="1"/>
  <c r="Z59" i="1"/>
  <c r="W119" i="1"/>
  <c r="J60" i="1"/>
  <c r="J62" i="1" s="1"/>
  <c r="Z67" i="1"/>
  <c r="B80" i="1"/>
  <c r="B82" i="1" s="1"/>
  <c r="AA77" i="1"/>
  <c r="Z77" i="1"/>
  <c r="AB77" i="1" s="1"/>
  <c r="H20" i="1"/>
  <c r="H22" i="1" s="1"/>
  <c r="V60" i="1"/>
  <c r="V62" i="1" s="1"/>
  <c r="AD68" i="1"/>
  <c r="Z80" i="1"/>
  <c r="AB26" i="1"/>
  <c r="AA26" i="1"/>
  <c r="AA27" i="1"/>
  <c r="E40" i="1"/>
  <c r="E42" i="1" s="1"/>
  <c r="I40" i="1"/>
  <c r="I42" i="1" s="1"/>
  <c r="M40" i="1"/>
  <c r="M42" i="1" s="1"/>
  <c r="Z37" i="1"/>
  <c r="AB37" i="1" s="1"/>
  <c r="Q40" i="1"/>
  <c r="Q42" i="1" s="1"/>
  <c r="U40" i="1"/>
  <c r="U42" i="1" s="1"/>
  <c r="Y40" i="1"/>
  <c r="Y42" i="1" s="1"/>
  <c r="AA47" i="1"/>
  <c r="I119" i="1"/>
  <c r="Y119" i="1"/>
  <c r="N60" i="1"/>
  <c r="N62" i="1" s="1"/>
  <c r="D119" i="1"/>
  <c r="H119" i="1"/>
  <c r="L119" i="1"/>
  <c r="P119" i="1"/>
  <c r="T119" i="1"/>
  <c r="X119" i="1"/>
  <c r="D20" i="1"/>
  <c r="D22" i="1" s="1"/>
  <c r="T20" i="1"/>
  <c r="T22" i="1" s="1"/>
  <c r="U120" i="1"/>
  <c r="U122" i="1" s="1"/>
  <c r="F60" i="1"/>
  <c r="F62" i="1" s="1"/>
  <c r="C20" i="1"/>
  <c r="C22" i="1" s="1"/>
  <c r="C116" i="1"/>
  <c r="K116" i="1"/>
  <c r="S20" i="1"/>
  <c r="S22" i="1" s="1"/>
  <c r="S116" i="1"/>
  <c r="W20" i="1"/>
  <c r="W22" i="1" s="1"/>
  <c r="AA18" i="1"/>
  <c r="Z18" i="1"/>
  <c r="F20" i="1"/>
  <c r="F22" i="1" s="1"/>
  <c r="V20" i="1"/>
  <c r="V22" i="1" s="1"/>
  <c r="C30" i="1"/>
  <c r="C32" i="1" s="1"/>
  <c r="C17" i="1"/>
  <c r="G17" i="1"/>
  <c r="G20" i="1" s="1"/>
  <c r="G22" i="1" s="1"/>
  <c r="G30" i="1"/>
  <c r="G32" i="1" s="1"/>
  <c r="K30" i="1"/>
  <c r="K32" i="1" s="1"/>
  <c r="K17" i="1"/>
  <c r="K20" i="1" s="1"/>
  <c r="K22" i="1" s="1"/>
  <c r="O17" i="1"/>
  <c r="O20" i="1" s="1"/>
  <c r="O22" i="1" s="1"/>
  <c r="O30" i="1"/>
  <c r="O32" i="1" s="1"/>
  <c r="S30" i="1"/>
  <c r="S32" i="1" s="1"/>
  <c r="S17" i="1"/>
  <c r="W30" i="1"/>
  <c r="W32" i="1" s="1"/>
  <c r="W17" i="1"/>
  <c r="Z29" i="1"/>
  <c r="AA29" i="1" s="1"/>
  <c r="M19" i="1"/>
  <c r="Z19" i="1" s="1"/>
  <c r="Z39" i="1"/>
  <c r="AA39" i="1" s="1"/>
  <c r="C50" i="1"/>
  <c r="C52" i="1" s="1"/>
  <c r="G50" i="1"/>
  <c r="G52" i="1" s="1"/>
  <c r="K50" i="1"/>
  <c r="K52" i="1" s="1"/>
  <c r="O50" i="1"/>
  <c r="O52" i="1" s="1"/>
  <c r="S50" i="1"/>
  <c r="S52" i="1" s="1"/>
  <c r="W50" i="1"/>
  <c r="W52" i="1" s="1"/>
  <c r="Z49" i="1"/>
  <c r="AA49" i="1" s="1"/>
  <c r="D116" i="1"/>
  <c r="D120" i="1" s="1"/>
  <c r="D122" i="1" s="1"/>
  <c r="D60" i="1"/>
  <c r="D62" i="1" s="1"/>
  <c r="H116" i="1"/>
  <c r="H60" i="1"/>
  <c r="H62" i="1" s="1"/>
  <c r="L116" i="1"/>
  <c r="L60" i="1"/>
  <c r="L62" i="1" s="1"/>
  <c r="P116" i="1"/>
  <c r="P60" i="1"/>
  <c r="P62" i="1" s="1"/>
  <c r="T116" i="1"/>
  <c r="T120" i="1" s="1"/>
  <c r="T122" i="1" s="1"/>
  <c r="T60" i="1"/>
  <c r="T62" i="1" s="1"/>
  <c r="X116" i="1"/>
  <c r="X60" i="1"/>
  <c r="X62" i="1" s="1"/>
  <c r="E119" i="1"/>
  <c r="U119" i="1"/>
  <c r="B60" i="1"/>
  <c r="B62" i="1" s="1"/>
  <c r="R60" i="1"/>
  <c r="R62" i="1" s="1"/>
  <c r="Z79" i="1"/>
  <c r="AA79" i="1" s="1"/>
  <c r="M80" i="1"/>
  <c r="M82" i="1" s="1"/>
  <c r="E90" i="1"/>
  <c r="E92" i="1" s="1"/>
  <c r="E57" i="1"/>
  <c r="E117" i="1" s="1"/>
  <c r="E120" i="1" s="1"/>
  <c r="E122" i="1" s="1"/>
  <c r="I90" i="1"/>
  <c r="I92" i="1" s="1"/>
  <c r="I57" i="1"/>
  <c r="I117" i="1" s="1"/>
  <c r="I120" i="1" s="1"/>
  <c r="I122" i="1" s="1"/>
  <c r="M90" i="1"/>
  <c r="M92" i="1" s="1"/>
  <c r="M57" i="1"/>
  <c r="Z87" i="1"/>
  <c r="AB87" i="1" s="1"/>
  <c r="Q90" i="1"/>
  <c r="Q92" i="1" s="1"/>
  <c r="Q57" i="1"/>
  <c r="Q117" i="1" s="1"/>
  <c r="Q120" i="1" s="1"/>
  <c r="Q122" i="1" s="1"/>
  <c r="U90" i="1"/>
  <c r="U92" i="1" s="1"/>
  <c r="U57" i="1"/>
  <c r="U117" i="1" s="1"/>
  <c r="Y90" i="1"/>
  <c r="Y92" i="1" s="1"/>
  <c r="Y57" i="1"/>
  <c r="Y117" i="1" s="1"/>
  <c r="Y120" i="1" s="1"/>
  <c r="Y122" i="1" s="1"/>
  <c r="S117" i="1"/>
  <c r="W117" i="1"/>
  <c r="J119" i="1"/>
  <c r="R119" i="1"/>
  <c r="S60" i="1"/>
  <c r="S62" i="1" s="1"/>
  <c r="AA89" i="1"/>
  <c r="D142" i="1"/>
  <c r="D144" i="1" s="1"/>
  <c r="D131" i="1"/>
  <c r="D231" i="1" s="1"/>
  <c r="D241" i="1" s="1"/>
  <c r="T142" i="1"/>
  <c r="T144" i="1" s="1"/>
  <c r="T131" i="1"/>
  <c r="P229" i="1"/>
  <c r="P172" i="1"/>
  <c r="P174" i="1" s="1"/>
  <c r="H231" i="1"/>
  <c r="P231" i="1"/>
  <c r="S232" i="1"/>
  <c r="S234" i="1" s="1"/>
  <c r="S238" i="1"/>
  <c r="B19" i="1"/>
  <c r="AA19" i="1" s="1"/>
  <c r="AA37" i="1"/>
  <c r="K119" i="1"/>
  <c r="AA87" i="1"/>
  <c r="AA112" i="1"/>
  <c r="AB129" i="1"/>
  <c r="B132" i="1"/>
  <c r="AA129" i="1"/>
  <c r="C142" i="1"/>
  <c r="C144" i="1" s="1"/>
  <c r="C129" i="1"/>
  <c r="C132" i="1" s="1"/>
  <c r="C134" i="1" s="1"/>
  <c r="K129" i="1"/>
  <c r="K132" i="1" s="1"/>
  <c r="K134" i="1" s="1"/>
  <c r="K142" i="1"/>
  <c r="K144" i="1" s="1"/>
  <c r="O129" i="1"/>
  <c r="O132" i="1" s="1"/>
  <c r="O134" i="1" s="1"/>
  <c r="W129" i="1"/>
  <c r="W132" i="1" s="1"/>
  <c r="W134" i="1" s="1"/>
  <c r="W142" i="1"/>
  <c r="W144" i="1" s="1"/>
  <c r="E131" i="1"/>
  <c r="I131" i="1"/>
  <c r="I132" i="1" s="1"/>
  <c r="I134" i="1" s="1"/>
  <c r="M131" i="1"/>
  <c r="Q131" i="1"/>
  <c r="Q132" i="1" s="1"/>
  <c r="Q134" i="1" s="1"/>
  <c r="U131" i="1"/>
  <c r="Y131" i="1"/>
  <c r="Y132" i="1" s="1"/>
  <c r="Y134" i="1" s="1"/>
  <c r="U231" i="1"/>
  <c r="U241" i="1" s="1"/>
  <c r="D182" i="1"/>
  <c r="D184" i="1" s="1"/>
  <c r="D169" i="1"/>
  <c r="H169" i="1"/>
  <c r="L182" i="1"/>
  <c r="L184" i="1" s="1"/>
  <c r="L169" i="1"/>
  <c r="T182" i="1"/>
  <c r="T184" i="1" s="1"/>
  <c r="T169" i="1"/>
  <c r="X169" i="1"/>
  <c r="B224" i="1"/>
  <c r="AB224" i="1" s="1"/>
  <c r="O229" i="1"/>
  <c r="O172" i="1"/>
  <c r="O174" i="1" s="1"/>
  <c r="C117" i="1"/>
  <c r="K117" i="1"/>
  <c r="F119" i="1"/>
  <c r="F120" i="1" s="1"/>
  <c r="F122" i="1" s="1"/>
  <c r="N119" i="1"/>
  <c r="N120" i="1" s="1"/>
  <c r="N122" i="1" s="1"/>
  <c r="V119" i="1"/>
  <c r="C60" i="1"/>
  <c r="C62" i="1" s="1"/>
  <c r="G60" i="1"/>
  <c r="G62" i="1" s="1"/>
  <c r="O60" i="1"/>
  <c r="O62" i="1" s="1"/>
  <c r="W60" i="1"/>
  <c r="W62" i="1" s="1"/>
  <c r="B144" i="1"/>
  <c r="AB144" i="1" s="1"/>
  <c r="AB142" i="1"/>
  <c r="X142" i="1"/>
  <c r="X144" i="1" s="1"/>
  <c r="X131" i="1"/>
  <c r="T231" i="1"/>
  <c r="T241" i="1" s="1"/>
  <c r="M231" i="1"/>
  <c r="X231" i="1"/>
  <c r="F240" i="1"/>
  <c r="J120" i="1"/>
  <c r="J122" i="1" s="1"/>
  <c r="Z56" i="1"/>
  <c r="AA56" i="1" s="1"/>
  <c r="C119" i="1"/>
  <c r="S119" i="1"/>
  <c r="AA66" i="1"/>
  <c r="AA76" i="1"/>
  <c r="Z16" i="1"/>
  <c r="D17" i="1"/>
  <c r="D117" i="1" s="1"/>
  <c r="H17" i="1"/>
  <c r="H117" i="1" s="1"/>
  <c r="L17" i="1"/>
  <c r="L117" i="1" s="1"/>
  <c r="P17" i="1"/>
  <c r="P20" i="1" s="1"/>
  <c r="P22" i="1" s="1"/>
  <c r="T17" i="1"/>
  <c r="T117" i="1" s="1"/>
  <c r="X17" i="1"/>
  <c r="X20" i="1" s="1"/>
  <c r="X22" i="1" s="1"/>
  <c r="AA36" i="1"/>
  <c r="G116" i="1"/>
  <c r="O116" i="1"/>
  <c r="W116" i="1"/>
  <c r="W120" i="1" s="1"/>
  <c r="W122" i="1" s="1"/>
  <c r="B118" i="1"/>
  <c r="J118" i="1"/>
  <c r="R118" i="1"/>
  <c r="R120" i="1" s="1"/>
  <c r="R122" i="1" s="1"/>
  <c r="Z58" i="1"/>
  <c r="E60" i="1"/>
  <c r="E62" i="1" s="1"/>
  <c r="Q60" i="1"/>
  <c r="Q62" i="1" s="1"/>
  <c r="U60" i="1"/>
  <c r="U62" i="1" s="1"/>
  <c r="Y60" i="1"/>
  <c r="Y62" i="1" s="1"/>
  <c r="AB76" i="1"/>
  <c r="Z90" i="1"/>
  <c r="AA86" i="1"/>
  <c r="AA90" i="1" s="1"/>
  <c r="M100" i="1"/>
  <c r="M102" i="1" s="1"/>
  <c r="AA110" i="1"/>
  <c r="L131" i="1"/>
  <c r="O142" i="1"/>
  <c r="O144" i="1" s="1"/>
  <c r="E231" i="1"/>
  <c r="N241" i="1"/>
  <c r="H182" i="1"/>
  <c r="H184" i="1" s="1"/>
  <c r="AA92" i="1"/>
  <c r="B110" i="1"/>
  <c r="F110" i="1"/>
  <c r="F112" i="1" s="1"/>
  <c r="J110" i="1"/>
  <c r="J112" i="1" s="1"/>
  <c r="N110" i="1"/>
  <c r="N112" i="1" s="1"/>
  <c r="R110" i="1"/>
  <c r="R112" i="1" s="1"/>
  <c r="V110" i="1"/>
  <c r="V112" i="1" s="1"/>
  <c r="B164" i="1"/>
  <c r="AB164" i="1" s="1"/>
  <c r="AB162" i="1"/>
  <c r="E228" i="1"/>
  <c r="E172" i="1"/>
  <c r="E174" i="1" s="1"/>
  <c r="I228" i="1"/>
  <c r="I172" i="1"/>
  <c r="I174" i="1" s="1"/>
  <c r="M228" i="1"/>
  <c r="M172" i="1"/>
  <c r="M174" i="1" s="1"/>
  <c r="Q228" i="1"/>
  <c r="Q172" i="1"/>
  <c r="Q174" i="1" s="1"/>
  <c r="U228" i="1"/>
  <c r="U172" i="1"/>
  <c r="U174" i="1" s="1"/>
  <c r="Y228" i="1"/>
  <c r="Y172" i="1"/>
  <c r="Y174" i="1" s="1"/>
  <c r="K169" i="1"/>
  <c r="E240" i="1"/>
  <c r="I240" i="1"/>
  <c r="M240" i="1"/>
  <c r="Q240" i="1"/>
  <c r="U240" i="1"/>
  <c r="Y240" i="1"/>
  <c r="L171" i="1"/>
  <c r="L231" i="1" s="1"/>
  <c r="L241" i="1" s="1"/>
  <c r="AA222" i="1"/>
  <c r="F241" i="1"/>
  <c r="B100" i="1"/>
  <c r="F100" i="1"/>
  <c r="F102" i="1" s="1"/>
  <c r="J100" i="1"/>
  <c r="J102" i="1" s="1"/>
  <c r="N100" i="1"/>
  <c r="N102" i="1" s="1"/>
  <c r="R100" i="1"/>
  <c r="R102" i="1" s="1"/>
  <c r="V100" i="1"/>
  <c r="V102" i="1" s="1"/>
  <c r="B154" i="1"/>
  <c r="AB154" i="1" s="1"/>
  <c r="AB152" i="1"/>
  <c r="V240" i="1"/>
  <c r="C229" i="1"/>
  <c r="C239" i="1" s="1"/>
  <c r="G182" i="1"/>
  <c r="G184" i="1" s="1"/>
  <c r="G169" i="1"/>
  <c r="S229" i="1"/>
  <c r="W182" i="1"/>
  <c r="W184" i="1" s="1"/>
  <c r="W169" i="1"/>
  <c r="Q231" i="1"/>
  <c r="Q241" i="1" s="1"/>
  <c r="Y239" i="1"/>
  <c r="AA97" i="1"/>
  <c r="AA100" i="1" s="1"/>
  <c r="AA102" i="1" s="1"/>
  <c r="AA107" i="1"/>
  <c r="AB121" i="1"/>
  <c r="D132" i="1"/>
  <c r="D134" i="1" s="1"/>
  <c r="H132" i="1"/>
  <c r="H134" i="1" s="1"/>
  <c r="L132" i="1"/>
  <c r="L134" i="1" s="1"/>
  <c r="P132" i="1"/>
  <c r="P134" i="1" s="1"/>
  <c r="T132" i="1"/>
  <c r="T134" i="1" s="1"/>
  <c r="X132" i="1"/>
  <c r="X134" i="1" s="1"/>
  <c r="AA142" i="1"/>
  <c r="AA162" i="1"/>
  <c r="AA164" i="1" s="1"/>
  <c r="B228" i="1"/>
  <c r="AB168" i="1"/>
  <c r="F228" i="1"/>
  <c r="F172" i="1"/>
  <c r="F174" i="1" s="1"/>
  <c r="J172" i="1"/>
  <c r="J174" i="1" s="1"/>
  <c r="N228" i="1"/>
  <c r="N172" i="1"/>
  <c r="N174" i="1" s="1"/>
  <c r="R228" i="1"/>
  <c r="V228" i="1"/>
  <c r="V172" i="1"/>
  <c r="V174" i="1" s="1"/>
  <c r="AA168" i="1"/>
  <c r="Q239" i="1"/>
  <c r="AA230" i="1"/>
  <c r="J240" i="1"/>
  <c r="N240" i="1"/>
  <c r="AA170" i="1"/>
  <c r="E182" i="1"/>
  <c r="E184" i="1" s="1"/>
  <c r="I182" i="1"/>
  <c r="I184" i="1" s="1"/>
  <c r="M182" i="1"/>
  <c r="M184" i="1" s="1"/>
  <c r="Q182" i="1"/>
  <c r="Q184" i="1" s="1"/>
  <c r="U182" i="1"/>
  <c r="U184" i="1" s="1"/>
  <c r="Y182" i="1"/>
  <c r="Y184" i="1" s="1"/>
  <c r="Q192" i="1"/>
  <c r="Q194" i="1" s="1"/>
  <c r="D212" i="1"/>
  <c r="D214" i="1" s="1"/>
  <c r="H212" i="1"/>
  <c r="H214" i="1" s="1"/>
  <c r="L212" i="1"/>
  <c r="L214" i="1" s="1"/>
  <c r="P212" i="1"/>
  <c r="P214" i="1" s="1"/>
  <c r="T212" i="1"/>
  <c r="T214" i="1" s="1"/>
  <c r="X212" i="1"/>
  <c r="X214" i="1" s="1"/>
  <c r="C232" i="1"/>
  <c r="C234" i="1" s="1"/>
  <c r="C238" i="1"/>
  <c r="I239" i="1"/>
  <c r="V241" i="1"/>
  <c r="E132" i="1"/>
  <c r="E134" i="1" s="1"/>
  <c r="M132" i="1"/>
  <c r="M134" i="1" s="1"/>
  <c r="U132" i="1"/>
  <c r="U134" i="1" s="1"/>
  <c r="E142" i="1"/>
  <c r="E144" i="1" s="1"/>
  <c r="I142" i="1"/>
  <c r="I144" i="1" s="1"/>
  <c r="M142" i="1"/>
  <c r="M144" i="1" s="1"/>
  <c r="Q142" i="1"/>
  <c r="Q144" i="1" s="1"/>
  <c r="U142" i="1"/>
  <c r="U144" i="1" s="1"/>
  <c r="Y142" i="1"/>
  <c r="Y144" i="1" s="1"/>
  <c r="AA144" i="1"/>
  <c r="E152" i="1"/>
  <c r="E154" i="1" s="1"/>
  <c r="I152" i="1"/>
  <c r="I154" i="1" s="1"/>
  <c r="M152" i="1"/>
  <c r="M154" i="1" s="1"/>
  <c r="Q152" i="1"/>
  <c r="Q154" i="1" s="1"/>
  <c r="U152" i="1"/>
  <c r="U154" i="1" s="1"/>
  <c r="Y152" i="1"/>
  <c r="Y154" i="1" s="1"/>
  <c r="E162" i="1"/>
  <c r="E164" i="1" s="1"/>
  <c r="I162" i="1"/>
  <c r="I164" i="1" s="1"/>
  <c r="M162" i="1"/>
  <c r="M164" i="1" s="1"/>
  <c r="Q162" i="1"/>
  <c r="Q164" i="1" s="1"/>
  <c r="U162" i="1"/>
  <c r="U164" i="1" s="1"/>
  <c r="Y162" i="1"/>
  <c r="Y164" i="1" s="1"/>
  <c r="K238" i="1"/>
  <c r="G240" i="1"/>
  <c r="W240" i="1"/>
  <c r="B202" i="1"/>
  <c r="B169" i="1"/>
  <c r="F229" i="1"/>
  <c r="F239" i="1" s="1"/>
  <c r="J202" i="1"/>
  <c r="J204" i="1" s="1"/>
  <c r="J169" i="1"/>
  <c r="J229" i="1" s="1"/>
  <c r="J239" i="1" s="1"/>
  <c r="N229" i="1"/>
  <c r="N239" i="1" s="1"/>
  <c r="R202" i="1"/>
  <c r="R204" i="1" s="1"/>
  <c r="R169" i="1"/>
  <c r="R229" i="1" s="1"/>
  <c r="R239" i="1" s="1"/>
  <c r="V229" i="1"/>
  <c r="V239" i="1" s="1"/>
  <c r="AA199" i="1"/>
  <c r="AA202" i="1" s="1"/>
  <c r="AA204" i="1" s="1"/>
  <c r="C231" i="1"/>
  <c r="C241" i="1" s="1"/>
  <c r="G231" i="1"/>
  <c r="G241" i="1" s="1"/>
  <c r="K231" i="1"/>
  <c r="O231" i="1"/>
  <c r="O241" i="1" s="1"/>
  <c r="S231" i="1"/>
  <c r="W231" i="1"/>
  <c r="W241" i="1" s="1"/>
  <c r="F202" i="1"/>
  <c r="F204" i="1" s="1"/>
  <c r="V202" i="1"/>
  <c r="V204" i="1" s="1"/>
  <c r="J228" i="1"/>
  <c r="AA128" i="1"/>
  <c r="AA132" i="1" s="1"/>
  <c r="AA134" i="1" s="1"/>
  <c r="G228" i="1"/>
  <c r="O228" i="1"/>
  <c r="W228" i="1"/>
  <c r="E229" i="1"/>
  <c r="M229" i="1"/>
  <c r="U229" i="1"/>
  <c r="U239" i="1" s="1"/>
  <c r="C230" i="1"/>
  <c r="C240" i="1" s="1"/>
  <c r="K230" i="1"/>
  <c r="K240" i="1" s="1"/>
  <c r="S230" i="1"/>
  <c r="S240" i="1" s="1"/>
  <c r="B231" i="1"/>
  <c r="J231" i="1"/>
  <c r="J241" i="1" s="1"/>
  <c r="R231" i="1"/>
  <c r="AA171" i="1"/>
  <c r="D202" i="1"/>
  <c r="D204" i="1" s="1"/>
  <c r="H202" i="1"/>
  <c r="H204" i="1" s="1"/>
  <c r="L202" i="1"/>
  <c r="L204" i="1" s="1"/>
  <c r="P202" i="1"/>
  <c r="P204" i="1" s="1"/>
  <c r="T202" i="1"/>
  <c r="T204" i="1" s="1"/>
  <c r="X202" i="1"/>
  <c r="X204" i="1" s="1"/>
  <c r="B212" i="1"/>
  <c r="AA139" i="1"/>
  <c r="AA149" i="1"/>
  <c r="AA152" i="1" s="1"/>
  <c r="AA154" i="1" s="1"/>
  <c r="AA159" i="1"/>
  <c r="D228" i="1"/>
  <c r="H228" i="1"/>
  <c r="L228" i="1"/>
  <c r="P228" i="1"/>
  <c r="T228" i="1"/>
  <c r="X228" i="1"/>
  <c r="D230" i="1"/>
  <c r="D240" i="1" s="1"/>
  <c r="H230" i="1"/>
  <c r="H240" i="1" s="1"/>
  <c r="L230" i="1"/>
  <c r="L240" i="1" s="1"/>
  <c r="P230" i="1"/>
  <c r="P240" i="1" s="1"/>
  <c r="T230" i="1"/>
  <c r="T240" i="1" s="1"/>
  <c r="X230" i="1"/>
  <c r="X240" i="1" s="1"/>
  <c r="AA179" i="1"/>
  <c r="AA182" i="1" s="1"/>
  <c r="AA184" i="1" s="1"/>
  <c r="AA189" i="1"/>
  <c r="AA192" i="1" s="1"/>
  <c r="AA194" i="1" s="1"/>
  <c r="AA224" i="1"/>
  <c r="L238" i="1" l="1"/>
  <c r="AA231" i="1"/>
  <c r="O232" i="1"/>
  <c r="O234" i="1" s="1"/>
  <c r="O238" i="1"/>
  <c r="B229" i="1"/>
  <c r="AA169" i="1"/>
  <c r="AB169" i="1"/>
  <c r="F232" i="1"/>
  <c r="F234" i="1" s="1"/>
  <c r="F238" i="1"/>
  <c r="F242" i="1" s="1"/>
  <c r="F244" i="1" s="1"/>
  <c r="G120" i="1"/>
  <c r="G122" i="1" s="1"/>
  <c r="AA16" i="1"/>
  <c r="D229" i="1"/>
  <c r="D239" i="1" s="1"/>
  <c r="D172" i="1"/>
  <c r="D174" i="1" s="1"/>
  <c r="M117" i="1"/>
  <c r="Z57" i="1"/>
  <c r="L120" i="1"/>
  <c r="L122" i="1" s="1"/>
  <c r="K120" i="1"/>
  <c r="K122" i="1" s="1"/>
  <c r="AB67" i="1"/>
  <c r="Z70" i="1"/>
  <c r="Z119" i="1"/>
  <c r="AB59" i="1"/>
  <c r="X238" i="1"/>
  <c r="X242" i="1" s="1"/>
  <c r="X244" i="1" s="1"/>
  <c r="H238" i="1"/>
  <c r="M239" i="1"/>
  <c r="G238" i="1"/>
  <c r="K241" i="1"/>
  <c r="B204" i="1"/>
  <c r="AB204" i="1" s="1"/>
  <c r="AB202" i="1"/>
  <c r="R240" i="1"/>
  <c r="B240" i="1"/>
  <c r="V232" i="1"/>
  <c r="V234" i="1" s="1"/>
  <c r="V238" i="1"/>
  <c r="V242" i="1" s="1"/>
  <c r="V244" i="1" s="1"/>
  <c r="N232" i="1"/>
  <c r="N234" i="1" s="1"/>
  <c r="N238" i="1"/>
  <c r="N242" i="1" s="1"/>
  <c r="N244" i="1" s="1"/>
  <c r="S239" i="1"/>
  <c r="S242" i="1" s="1"/>
  <c r="S244" i="1" s="1"/>
  <c r="Y231" i="1"/>
  <c r="Y241" i="1" s="1"/>
  <c r="K229" i="1"/>
  <c r="K172" i="1"/>
  <c r="K174" i="1" s="1"/>
  <c r="U238" i="1"/>
  <c r="U242" i="1" s="1"/>
  <c r="U244" i="1" s="1"/>
  <c r="U232" i="1"/>
  <c r="U234" i="1" s="1"/>
  <c r="M238" i="1"/>
  <c r="M232" i="1"/>
  <c r="M234" i="1" s="1"/>
  <c r="E238" i="1"/>
  <c r="E242" i="1" s="1"/>
  <c r="E244" i="1" s="1"/>
  <c r="E232" i="1"/>
  <c r="E234" i="1" s="1"/>
  <c r="Z92" i="1"/>
  <c r="AB92" i="1" s="1"/>
  <c r="AB90" i="1"/>
  <c r="Z118" i="1"/>
  <c r="Z240" i="1" s="1"/>
  <c r="AA58" i="1"/>
  <c r="AA40" i="1"/>
  <c r="AA42" i="1" s="1"/>
  <c r="AA80" i="1"/>
  <c r="AA82" i="1" s="1"/>
  <c r="L229" i="1"/>
  <c r="L239" i="1" s="1"/>
  <c r="L172" i="1"/>
  <c r="L174" i="1" s="1"/>
  <c r="P117" i="1"/>
  <c r="P239" i="1" s="1"/>
  <c r="P241" i="1"/>
  <c r="O117" i="1"/>
  <c r="O239" i="1" s="1"/>
  <c r="S120" i="1"/>
  <c r="S122" i="1" s="1"/>
  <c r="L20" i="1"/>
  <c r="L22" i="1" s="1"/>
  <c r="AA67" i="1"/>
  <c r="M119" i="1"/>
  <c r="M241" i="1" s="1"/>
  <c r="T238" i="1"/>
  <c r="T242" i="1" s="1"/>
  <c r="T244" i="1" s="1"/>
  <c r="D238" i="1"/>
  <c r="AB212" i="1"/>
  <c r="B214" i="1"/>
  <c r="AB214" i="1" s="1"/>
  <c r="R241" i="1"/>
  <c r="E239" i="1"/>
  <c r="R172" i="1"/>
  <c r="R174" i="1" s="1"/>
  <c r="B172" i="1"/>
  <c r="G229" i="1"/>
  <c r="G232" i="1" s="1"/>
  <c r="G234" i="1" s="1"/>
  <c r="G172" i="1"/>
  <c r="G174" i="1" s="1"/>
  <c r="I231" i="1"/>
  <c r="I241" i="1" s="1"/>
  <c r="AB110" i="1"/>
  <c r="B112" i="1"/>
  <c r="AB112" i="1" s="1"/>
  <c r="M60" i="1"/>
  <c r="M62" i="1" s="1"/>
  <c r="AA70" i="1"/>
  <c r="AA72" i="1" s="1"/>
  <c r="X117" i="1"/>
  <c r="X120" i="1" s="1"/>
  <c r="X122" i="1" s="1"/>
  <c r="X241" i="1"/>
  <c r="X229" i="1"/>
  <c r="X239" i="1" s="1"/>
  <c r="X172" i="1"/>
  <c r="X174" i="1" s="1"/>
  <c r="B134" i="1"/>
  <c r="AB134" i="1" s="1"/>
  <c r="AB132" i="1"/>
  <c r="H241" i="1"/>
  <c r="B119" i="1"/>
  <c r="AA119" i="1" s="1"/>
  <c r="G117" i="1"/>
  <c r="P120" i="1"/>
  <c r="P122" i="1" s="1"/>
  <c r="H120" i="1"/>
  <c r="H122" i="1" s="1"/>
  <c r="Z30" i="1"/>
  <c r="AB80" i="1"/>
  <c r="Z82" i="1"/>
  <c r="AB82" i="1" s="1"/>
  <c r="Z17" i="1"/>
  <c r="Z20" i="1" s="1"/>
  <c r="Z52" i="1"/>
  <c r="AB52" i="1" s="1"/>
  <c r="P238" i="1"/>
  <c r="P232" i="1"/>
  <c r="P234" i="1" s="1"/>
  <c r="W232" i="1"/>
  <c r="W234" i="1" s="1"/>
  <c r="W238" i="1"/>
  <c r="J232" i="1"/>
  <c r="J234" i="1" s="1"/>
  <c r="J238" i="1"/>
  <c r="J242" i="1" s="1"/>
  <c r="J244" i="1" s="1"/>
  <c r="S241" i="1"/>
  <c r="C242" i="1"/>
  <c r="C244" i="1" s="1"/>
  <c r="AA172" i="1"/>
  <c r="AA174" i="1" s="1"/>
  <c r="R232" i="1"/>
  <c r="R234" i="1" s="1"/>
  <c r="R238" i="1"/>
  <c r="R242" i="1" s="1"/>
  <c r="R244" i="1" s="1"/>
  <c r="B232" i="1"/>
  <c r="B238" i="1"/>
  <c r="AB228" i="1"/>
  <c r="AA228" i="1"/>
  <c r="W229" i="1"/>
  <c r="W239" i="1" s="1"/>
  <c r="W172" i="1"/>
  <c r="W174" i="1" s="1"/>
  <c r="AB100" i="1"/>
  <c r="B102" i="1"/>
  <c r="AB102" i="1" s="1"/>
  <c r="Y238" i="1"/>
  <c r="Y242" i="1" s="1"/>
  <c r="Y244" i="1" s="1"/>
  <c r="Y232" i="1"/>
  <c r="Y234" i="1" s="1"/>
  <c r="Q238" i="1"/>
  <c r="Q242" i="1" s="1"/>
  <c r="Q244" i="1" s="1"/>
  <c r="Q232" i="1"/>
  <c r="Q234" i="1" s="1"/>
  <c r="I238" i="1"/>
  <c r="E241" i="1"/>
  <c r="I60" i="1"/>
  <c r="I62" i="1" s="1"/>
  <c r="AA59" i="1"/>
  <c r="Z116" i="1"/>
  <c r="Z60" i="1"/>
  <c r="T229" i="1"/>
  <c r="T239" i="1" s="1"/>
  <c r="T172" i="1"/>
  <c r="T174" i="1" s="1"/>
  <c r="H229" i="1"/>
  <c r="H239" i="1" s="1"/>
  <c r="H172" i="1"/>
  <c r="H174" i="1" s="1"/>
  <c r="C120" i="1"/>
  <c r="C122" i="1" s="1"/>
  <c r="AA30" i="1"/>
  <c r="AA32" i="1" s="1"/>
  <c r="AA50" i="1"/>
  <c r="AA52" i="1" s="1"/>
  <c r="Z40" i="1"/>
  <c r="B20" i="1"/>
  <c r="B22" i="1" s="1"/>
  <c r="AB20" i="1" l="1"/>
  <c r="Z22" i="1"/>
  <c r="AB22" i="1" s="1"/>
  <c r="M120" i="1"/>
  <c r="M122" i="1" s="1"/>
  <c r="O120" i="1"/>
  <c r="O122" i="1" s="1"/>
  <c r="I242" i="1"/>
  <c r="I244" i="1" s="1"/>
  <c r="AB232" i="1"/>
  <c r="B234" i="1"/>
  <c r="AB234" i="1" s="1"/>
  <c r="W242" i="1"/>
  <c r="W244" i="1" s="1"/>
  <c r="AB30" i="1"/>
  <c r="Z32" i="1"/>
  <c r="AB32" i="1" s="1"/>
  <c r="B174" i="1"/>
  <c r="AB174" i="1" s="1"/>
  <c r="AB172" i="1"/>
  <c r="T232" i="1"/>
  <c r="T234" i="1" s="1"/>
  <c r="X232" i="1"/>
  <c r="X234" i="1" s="1"/>
  <c r="AB70" i="1"/>
  <c r="Z72" i="1"/>
  <c r="AB72" i="1" s="1"/>
  <c r="Z117" i="1"/>
  <c r="AB57" i="1"/>
  <c r="AA57" i="1"/>
  <c r="AA60" i="1" s="1"/>
  <c r="AA62" i="1" s="1"/>
  <c r="B239" i="1"/>
  <c r="B242" i="1" s="1"/>
  <c r="B244" i="1" s="1"/>
  <c r="AG244" i="1" s="1"/>
  <c r="AB229" i="1"/>
  <c r="AA229" i="1"/>
  <c r="AA232" i="1" s="1"/>
  <c r="AA234" i="1" s="1"/>
  <c r="AB17" i="1"/>
  <c r="AA17" i="1"/>
  <c r="L232" i="1"/>
  <c r="L234" i="1" s="1"/>
  <c r="Z238" i="1"/>
  <c r="Z120" i="1"/>
  <c r="AA116" i="1"/>
  <c r="D232" i="1"/>
  <c r="D234" i="1" s="1"/>
  <c r="AA240" i="1"/>
  <c r="H232" i="1"/>
  <c r="H234" i="1" s="1"/>
  <c r="AA118" i="1"/>
  <c r="L242" i="1"/>
  <c r="L244" i="1" s="1"/>
  <c r="Z62" i="1"/>
  <c r="AB62" i="1" s="1"/>
  <c r="AB60" i="1"/>
  <c r="O242" i="1"/>
  <c r="O244" i="1" s="1"/>
  <c r="AB40" i="1"/>
  <c r="Z42" i="1"/>
  <c r="AB42" i="1" s="1"/>
  <c r="I232" i="1"/>
  <c r="I234" i="1" s="1"/>
  <c r="AA238" i="1"/>
  <c r="P242" i="1"/>
  <c r="P244" i="1" s="1"/>
  <c r="G239" i="1"/>
  <c r="G242" i="1" s="1"/>
  <c r="G244" i="1" s="1"/>
  <c r="D242" i="1"/>
  <c r="D244" i="1" s="1"/>
  <c r="M242" i="1"/>
  <c r="M244" i="1" s="1"/>
  <c r="K239" i="1"/>
  <c r="K242" i="1" s="1"/>
  <c r="K244" i="1" s="1"/>
  <c r="K232" i="1"/>
  <c r="K234" i="1" s="1"/>
  <c r="H242" i="1"/>
  <c r="H244" i="1" s="1"/>
  <c r="Z241" i="1"/>
  <c r="AB119" i="1"/>
  <c r="B120" i="1"/>
  <c r="B122" i="1" s="1"/>
  <c r="AA20" i="1"/>
  <c r="AA22" i="1" s="1"/>
  <c r="B241" i="1"/>
  <c r="AA241" i="1" s="1"/>
  <c r="AB241" i="1" l="1"/>
  <c r="AB120" i="1"/>
  <c r="Z122" i="1"/>
  <c r="AB122" i="1" s="1"/>
  <c r="Z239" i="1"/>
  <c r="AB239" i="1" s="1"/>
  <c r="AB117" i="1"/>
  <c r="AA117" i="1"/>
  <c r="AA120" i="1" s="1"/>
  <c r="AA122" i="1" s="1"/>
  <c r="Z242" i="1" l="1"/>
  <c r="AA239" i="1"/>
  <c r="AA242" i="1" s="1"/>
  <c r="AA244" i="1" s="1"/>
  <c r="AB242" i="1" l="1"/>
  <c r="Z244" i="1"/>
  <c r="Z252" i="1" l="1"/>
  <c r="AD238" i="1"/>
  <c r="AB244" i="1"/>
  <c r="AD253" i="1"/>
</calcChain>
</file>

<file path=xl/sharedStrings.xml><?xml version="1.0" encoding="utf-8"?>
<sst xmlns="http://schemas.openxmlformats.org/spreadsheetml/2006/main" count="258" uniqueCount="69">
  <si>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</si>
  <si>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</si>
  <si>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</si>
  <si>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</si>
  <si>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</si>
  <si>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November 30, 2020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</si>
  <si>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</si>
  <si>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</si>
  <si>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</si>
  <si>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</si>
  <si>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</si>
  <si>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</si>
  <si>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</si>
  <si>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</si>
  <si>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</si>
  <si>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</si>
  <si>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</si>
  <si>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</si>
  <si>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</si>
  <si>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</si>
  <si>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</si>
  <si>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</si>
  <si>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</si>
  <si>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</si>
  <si>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</si>
  <si>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</si>
  <si>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</si>
  <si>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</si>
  <si>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</si>
  <si>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</si>
  <si>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</si>
  <si>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</si>
  <si>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</si>
  <si>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</si>
  <si>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</si>
  <si>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</si>
  <si>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</si>
  <si>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</si>
  <si>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</si>
  <si>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</si>
  <si>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</si>
  <si>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</si>
  <si>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</si>
  <si>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</si>
  <si>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</si>
  <si>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 xml:space="preserve">   310100300001000 - Kapit-bisig Laban sa Kahirapan-CIDSS:NCDDP</t>
  </si>
  <si>
    <t xml:space="preserve">           02102151 - GoP Counterpart Funds</t>
  </si>
  <si>
    <t xml:space="preserve">          02102163 - International Bank of Reconstruction and Development (IBRD)</t>
  </si>
  <si>
    <t>02102152 -  Asian Development Bank</t>
  </si>
  <si>
    <t>TOTAL, REGULAR APPROPRIATIONS</t>
  </si>
  <si>
    <t>SPECIAL PURPOSE FUND</t>
  </si>
  <si>
    <t>NCDDP</t>
  </si>
  <si>
    <t>TOTAL, SPECIAL PURPOSE FUND</t>
  </si>
  <si>
    <t>SUMMARY - FUND 102 CONTINUING APPROPRIATIONS</t>
  </si>
  <si>
    <t>balance of current 2019</t>
  </si>
  <si>
    <t>Difference in Obligation</t>
  </si>
  <si>
    <t>as of march</t>
  </si>
  <si>
    <t>Prepared by:</t>
  </si>
  <si>
    <t>Certified Correct:</t>
  </si>
  <si>
    <t>Approved By:</t>
  </si>
  <si>
    <t>april</t>
  </si>
  <si>
    <t>LADY ANN C. YAP</t>
  </si>
  <si>
    <t>MERIEL P. CASTILLO</t>
  </si>
  <si>
    <t>WAYNE C. BELIZAR</t>
  </si>
  <si>
    <t xml:space="preserve">Administrative Assistant II </t>
  </si>
  <si>
    <t>Chief, Budget Division</t>
  </si>
  <si>
    <t>Director, FMS</t>
  </si>
  <si>
    <t>(Regular (co) and CMFothers-CONT FO  ALLOTMENT)</t>
  </si>
  <si>
    <t>withdrawal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</si>
</sst>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4" fillId="0" borderId="2" xfId="1" applyFont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7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7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center" wrapText="1"/>
    </xf>
    <xf numFmtId="43" fontId="8" fillId="0" borderId="9" xfId="1" applyFont="1" applyBorder="1" applyAlignment="1">
      <alignment horizontal="center" vertical="center" wrapText="1"/>
    </xf>
    <xf numFmtId="43" fontId="2" fillId="0" borderId="10" xfId="1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9" fillId="0" borderId="5" xfId="2" applyFont="1" applyBorder="1"/>
    <xf numFmtId="43" fontId="10" fillId="0" borderId="6" xfId="1" applyFont="1" applyBorder="1"/>
    <xf numFmtId="43" fontId="10" fillId="0" borderId="7" xfId="1" applyFont="1" applyBorder="1"/>
    <xf numFmtId="0" fontId="10" fillId="0" borderId="0" xfId="2" applyFont="1"/>
    <xf numFmtId="0" fontId="4" fillId="0" borderId="5" xfId="2" applyFont="1" applyBorder="1"/>
    <xf numFmtId="0" fontId="10" fillId="0" borderId="5" xfId="2" applyFont="1" applyBorder="1"/>
    <xf numFmtId="10" fontId="10" fillId="0" borderId="6" xfId="1" applyNumberFormat="1" applyFont="1" applyBorder="1"/>
    <xf numFmtId="0" fontId="4" fillId="0" borderId="11" xfId="2" applyFont="1" applyBorder="1" applyAlignment="1">
      <alignment horizontal="left"/>
    </xf>
    <xf numFmtId="43" fontId="10" fillId="0" borderId="12" xfId="1" applyFont="1" applyBorder="1"/>
    <xf numFmtId="10" fontId="10" fillId="0" borderId="12" xfId="1" applyNumberFormat="1" applyFont="1" applyBorder="1"/>
    <xf numFmtId="0" fontId="4" fillId="0" borderId="5" xfId="2" applyFont="1" applyBorder="1" applyAlignment="1">
      <alignment horizontal="left"/>
    </xf>
    <xf numFmtId="43" fontId="10" fillId="0" borderId="13" xfId="1" applyFont="1" applyBorder="1"/>
    <xf numFmtId="43" fontId="10" fillId="0" borderId="0" xfId="2" applyNumberFormat="1" applyFont="1"/>
    <xf numFmtId="10" fontId="11" fillId="0" borderId="6" xfId="1" applyNumberFormat="1" applyFont="1" applyBorder="1"/>
    <xf numFmtId="0" fontId="3" fillId="0" borderId="5" xfId="2" applyFont="1" applyBorder="1"/>
    <xf numFmtId="0" fontId="7" fillId="0" borderId="5" xfId="2" applyFont="1" applyBorder="1"/>
    <xf numFmtId="43" fontId="13" fillId="0" borderId="6" xfId="1" applyFont="1" applyBorder="1"/>
    <xf numFmtId="43" fontId="2" fillId="0" borderId="0" xfId="2" applyNumberFormat="1"/>
    <xf numFmtId="0" fontId="14" fillId="0" borderId="0" xfId="2" applyFont="1"/>
    <xf numFmtId="43" fontId="14" fillId="0" borderId="0" xfId="1" applyFont="1"/>
    <xf numFmtId="43" fontId="2" fillId="0" borderId="0" xfId="1" applyFont="1"/>
    <xf numFmtId="10" fontId="2" fillId="0" borderId="0" xfId="1" applyNumberFormat="1" applyFont="1"/>
    <xf numFmtId="0" fontId="2" fillId="0" borderId="0" xfId="2" applyFont="1"/>
    <xf numFmtId="43" fontId="14" fillId="0" borderId="0" xfId="2" applyNumberFormat="1" applyFont="1"/>
    <xf numFmtId="164" fontId="2" fillId="0" borderId="0" xfId="2" applyNumberFormat="1"/>
    <xf numFmtId="0" fontId="15" fillId="0" borderId="0" xfId="2" applyFont="1"/>
    <xf numFmtId="43" fontId="15" fillId="0" borderId="0" xfId="1" applyFont="1"/>
    <xf numFmtId="10" fontId="15" fillId="0" borderId="0" xfId="1" applyNumberFormat="1" applyFont="1"/>
    <xf numFmtId="0" fontId="15" fillId="0" borderId="0" xfId="2" applyFont="1" applyAlignment="1">
      <alignment horizontal="left"/>
    </xf>
    <xf numFmtId="0" fontId="16" fillId="0" borderId="0" xfId="2" applyFont="1"/>
    <xf numFmtId="43" fontId="16" fillId="0" borderId="0" xfId="1" applyFont="1"/>
    <xf numFmtId="10" fontId="16" fillId="0" borderId="0" xfId="1" applyNumberFormat="1" applyFont="1"/>
    <xf numFmtId="43" fontId="15" fillId="0" borderId="0" xfId="1" applyFont="1" applyAlignment="1">
      <alignment horizontal="center"/>
    </xf>
    <xf numFmtId="0" fontId="15" fillId="0" borderId="0" xfId="2" applyFont="1" applyAlignment="1">
      <alignment horizontal="left"/>
    </xf>
    <xf numFmtId="43" fontId="16" fillId="0" borderId="0" xfId="1" applyFont="1" applyAlignment="1">
      <alignment horizontal="center"/>
    </xf>
    <xf numFmtId="0" fontId="16" fillId="0" borderId="0" xfId="2" applyFont="1" applyAlignment="1">
      <alignment horizontal="left"/>
    </xf>
    <xf numFmtId="0" fontId="16" fillId="0" borderId="0" xfId="2" applyFont="1" applyAlignment="1">
      <alignment horizontal="center"/>
    </xf>
    <xf numFmtId="10" fontId="14" fillId="0" borderId="0" xfId="1" applyNumberFormat="1" applyFont="1"/>
    <xf numFmtId="0" fontId="14" fillId="0" borderId="0" xfId="2" applyFont="1" applyFill="1"/>
    <xf numFmtId="0" fontId="17" fillId="0" borderId="0" xfId="2" applyFont="1" applyFill="1" applyAlignment="1">
      <alignment horizontal="center"/>
    </xf>
    <xf numFmtId="0" fontId="18" fillId="0" borderId="0" xfId="2" applyFont="1" applyFill="1" applyAlignment="1">
      <alignment horizontal="center"/>
    </xf>
    <xf numFmtId="0" fontId="11" fillId="0" borderId="0" xfId="2" applyFont="1" applyFill="1"/>
    <xf numFmtId="43" fontId="11" fillId="0" borderId="0" xfId="2" applyNumberFormat="1" applyFont="1" applyFill="1"/>
    <xf numFmtId="43" fontId="11" fillId="0" borderId="0" xfId="1" applyFont="1" applyFill="1"/>
    <xf numFmtId="43" fontId="12" fillId="0" borderId="0" xfId="2" applyNumberFormat="1" applyFont="1" applyFill="1"/>
    <xf numFmtId="43" fontId="14" fillId="0" borderId="0" xfId="2" applyNumberFormat="1" applyFont="1" applyFill="1"/>
    <xf numFmtId="0" fontId="1" fillId="0" borderId="0" xfId="2" applyFont="1" applyFill="1"/>
    <xf numFmtId="43" fontId="14" fillId="0" borderId="0" xfId="1" applyFont="1" applyFill="1"/>
    <xf numFmtId="164" fontId="14" fillId="0" borderId="0" xfId="2" applyNumberFormat="1" applyFont="1" applyFill="1"/>
    <xf numFmtId="43" fontId="11" fillId="0" borderId="5" xfId="1" applyFont="1" applyFill="1" applyBorder="1"/>
    <xf numFmtId="0" fontId="11" fillId="0" borderId="0" xfId="2" applyFont="1" applyFill="1" applyBorder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2%20Continuing%20Conso%20as%20of%20November%2030,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acyap\Desktop\FOLDERS\FUND%20102%20REPORTS\FUND%20102%20SAOB%20REPORT\FUND%20102%20-%202019\12.%20DECEMBER\FUND%20102%20CURRENT%20CONSOLIDATED%20REPORT%20December%2031,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fh\102%20final%20SAOB%202020\11.%20NOV%202020\FUND%20102%20CONTINUING%20CONSOLIDATED%20REPORT%20NOV%2030,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acyap\Desktop\FUND%20102%20REPORTS\FUND%20102%20SAOB%20REPORT\FUND%20102%20-%202018\FUND%20102%20CURRENT%20CONSOLIDATED%20REPORT%20DECEMBER%2031,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acyap\Desktop\FUND%20102%20REPORTS\FO%20TEMPLATE%20CONT\2019\2018%20SAOB%20NCDDP_as%20of%20Dec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AOBCENTRALOFFICE102"/>
      <sheetName val="SUMMARY CONT"/>
      <sheetName val="SUMMARY PER FUND"/>
      <sheetName val="SUMMARY PER FUND CO"/>
      <sheetName val="SUMMARY PER FUND FO"/>
    </sheetNames>
    <sheetDataSet>
      <sheetData sheetId="0"/>
      <sheetData sheetId="1"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4">
          <cell r="E1454">
            <v>428937181.04999995</v>
          </cell>
          <cell r="H1454">
            <v>94909973.339999944</v>
          </cell>
          <cell r="I1454">
            <v>-334027207.70999998</v>
          </cell>
          <cell r="J1454">
            <v>63591360.272999987</v>
          </cell>
          <cell r="K1454">
            <v>152717060.85999998</v>
          </cell>
          <cell r="L1454">
            <v>188097416.91999993</v>
          </cell>
          <cell r="M1454">
            <v>10300656.100000009</v>
          </cell>
          <cell r="N1454">
            <v>59585658.622999988</v>
          </cell>
          <cell r="O1454">
            <v>151764825.29999998</v>
          </cell>
          <cell r="P1454">
            <v>187534945.67999995</v>
          </cell>
          <cell r="Q1454">
            <v>9788211.390000008</v>
          </cell>
          <cell r="R1454">
            <v>408673640.99300003</v>
          </cell>
          <cell r="S1454">
            <v>0</v>
          </cell>
          <cell r="T1454">
            <v>2951310.16</v>
          </cell>
          <cell r="U1454">
            <v>1054391.4899999998</v>
          </cell>
          <cell r="V1454">
            <v>80363.72</v>
          </cell>
          <cell r="W1454">
            <v>561242.42999999993</v>
          </cell>
          <cell r="X1454">
            <v>310629.41000000003</v>
          </cell>
          <cell r="Y1454">
            <v>123326.60999999994</v>
          </cell>
          <cell r="Z1454">
            <v>97256.6</v>
          </cell>
          <cell r="AA1454">
            <v>341888.03</v>
          </cell>
          <cell r="AB1454">
            <v>3284.1</v>
          </cell>
          <cell r="AC1454">
            <v>509160.61000000004</v>
          </cell>
          <cell r="AD1454">
            <v>0</v>
          </cell>
        </row>
        <row r="1489">
          <cell r="E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  <cell r="AD1489">
            <v>0</v>
          </cell>
        </row>
        <row r="1666">
          <cell r="E1666">
            <v>115135190.93999992</v>
          </cell>
          <cell r="H1666">
            <v>5795879.9399999166</v>
          </cell>
          <cell r="I1666">
            <v>-109339311</v>
          </cell>
          <cell r="J1666">
            <v>2974664.75</v>
          </cell>
          <cell r="K1666">
            <v>-81097.020000000019</v>
          </cell>
          <cell r="L1666">
            <v>104088551</v>
          </cell>
          <cell r="M1666">
            <v>5469183.1500000004</v>
          </cell>
          <cell r="N1666">
            <v>2974664.75</v>
          </cell>
          <cell r="O1666">
            <v>-81097.020000000019</v>
          </cell>
          <cell r="P1666">
            <v>104088551</v>
          </cell>
          <cell r="Q1666">
            <v>5469183.1500000004</v>
          </cell>
          <cell r="R1666">
            <v>112451301.88000001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C1666">
            <v>0</v>
          </cell>
          <cell r="AD1666">
            <v>0</v>
          </cell>
        </row>
        <row r="1701">
          <cell r="E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C1701">
            <v>0</v>
          </cell>
          <cell r="AD1701">
            <v>0</v>
          </cell>
        </row>
        <row r="1878">
          <cell r="E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  <cell r="S1878">
            <v>0</v>
          </cell>
          <cell r="T1878">
            <v>0</v>
          </cell>
          <cell r="U1878">
            <v>0</v>
          </cell>
          <cell r="V1878">
            <v>0</v>
          </cell>
          <cell r="W1878">
            <v>0</v>
          </cell>
          <cell r="X1878">
            <v>0</v>
          </cell>
          <cell r="Y1878">
            <v>0</v>
          </cell>
          <cell r="Z1878">
            <v>0</v>
          </cell>
          <cell r="AA1878">
            <v>0</v>
          </cell>
          <cell r="AB1878">
            <v>0</v>
          </cell>
          <cell r="AC1878">
            <v>0</v>
          </cell>
          <cell r="AD1878">
            <v>0</v>
          </cell>
        </row>
        <row r="1913">
          <cell r="E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0</v>
          </cell>
          <cell r="S1913">
            <v>0</v>
          </cell>
          <cell r="T1913">
            <v>0</v>
          </cell>
          <cell r="U1913">
            <v>0</v>
          </cell>
          <cell r="V1913">
            <v>0</v>
          </cell>
          <cell r="W1913">
            <v>0</v>
          </cell>
          <cell r="X1913">
            <v>0</v>
          </cell>
          <cell r="Y1913">
            <v>0</v>
          </cell>
          <cell r="Z1913">
            <v>0</v>
          </cell>
          <cell r="AA1913">
            <v>0</v>
          </cell>
          <cell r="AB1913">
            <v>0</v>
          </cell>
          <cell r="AC1913">
            <v>0</v>
          </cell>
          <cell r="AD1913">
            <v>0</v>
          </cell>
        </row>
        <row r="2089">
          <cell r="E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P2089">
            <v>0</v>
          </cell>
          <cell r="Q2089">
            <v>0</v>
          </cell>
          <cell r="R2089">
            <v>0</v>
          </cell>
          <cell r="S2089">
            <v>0</v>
          </cell>
          <cell r="T2089">
            <v>0</v>
          </cell>
          <cell r="U2089">
            <v>0</v>
          </cell>
          <cell r="V2089">
            <v>0</v>
          </cell>
          <cell r="W2089">
            <v>0</v>
          </cell>
          <cell r="X2089">
            <v>0</v>
          </cell>
          <cell r="Y2089">
            <v>0</v>
          </cell>
          <cell r="Z2089">
            <v>0</v>
          </cell>
          <cell r="AA2089">
            <v>0</v>
          </cell>
          <cell r="AB2089">
            <v>0</v>
          </cell>
          <cell r="AC2089">
            <v>0</v>
          </cell>
          <cell r="AD2089">
            <v>0</v>
          </cell>
        </row>
        <row r="2124">
          <cell r="E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  <cell r="S2124">
            <v>0</v>
          </cell>
          <cell r="T2124">
            <v>0</v>
          </cell>
          <cell r="U2124">
            <v>0</v>
          </cell>
          <cell r="V2124">
            <v>0</v>
          </cell>
          <cell r="W2124">
            <v>0</v>
          </cell>
          <cell r="X2124">
            <v>0</v>
          </cell>
          <cell r="Y2124">
            <v>0</v>
          </cell>
          <cell r="Z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0</v>
          </cell>
        </row>
        <row r="2300">
          <cell r="E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  <cell r="M2300">
            <v>0</v>
          </cell>
          <cell r="N2300">
            <v>0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  <cell r="S2300">
            <v>0</v>
          </cell>
          <cell r="T2300">
            <v>0</v>
          </cell>
          <cell r="U2300">
            <v>0</v>
          </cell>
          <cell r="V2300">
            <v>0</v>
          </cell>
          <cell r="W2300">
            <v>0</v>
          </cell>
          <cell r="X2300">
            <v>0</v>
          </cell>
          <cell r="Y2300">
            <v>0</v>
          </cell>
          <cell r="Z2300">
            <v>0</v>
          </cell>
          <cell r="AA2300">
            <v>0</v>
          </cell>
          <cell r="AB2300">
            <v>0</v>
          </cell>
          <cell r="AC2300">
            <v>0</v>
          </cell>
          <cell r="AD2300">
            <v>0</v>
          </cell>
        </row>
        <row r="2335">
          <cell r="E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  <cell r="S2335">
            <v>0</v>
          </cell>
          <cell r="T2335">
            <v>0</v>
          </cell>
          <cell r="U2335">
            <v>0</v>
          </cell>
          <cell r="V2335">
            <v>0</v>
          </cell>
          <cell r="W2335">
            <v>0</v>
          </cell>
          <cell r="X2335">
            <v>0</v>
          </cell>
          <cell r="Y2335">
            <v>0</v>
          </cell>
          <cell r="Z2335">
            <v>0</v>
          </cell>
          <cell r="AA2335">
            <v>0</v>
          </cell>
          <cell r="AB2335">
            <v>0</v>
          </cell>
          <cell r="AC2335">
            <v>0</v>
          </cell>
          <cell r="AD2335">
            <v>0</v>
          </cell>
        </row>
        <row r="3283">
          <cell r="E3283">
            <v>0</v>
          </cell>
          <cell r="H3283">
            <v>0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  <cell r="M3283">
            <v>0</v>
          </cell>
          <cell r="N3283">
            <v>0</v>
          </cell>
          <cell r="O3283">
            <v>0</v>
          </cell>
          <cell r="P3283">
            <v>0</v>
          </cell>
          <cell r="Q3283">
            <v>0</v>
          </cell>
          <cell r="R3283">
            <v>0</v>
          </cell>
          <cell r="S3283">
            <v>0</v>
          </cell>
          <cell r="T3283">
            <v>0</v>
          </cell>
          <cell r="U3283">
            <v>0</v>
          </cell>
          <cell r="V3283">
            <v>0</v>
          </cell>
          <cell r="W3283">
            <v>0</v>
          </cell>
          <cell r="X3283">
            <v>0</v>
          </cell>
          <cell r="Y3283">
            <v>0</v>
          </cell>
          <cell r="Z3283">
            <v>0</v>
          </cell>
          <cell r="AA3283">
            <v>0</v>
          </cell>
          <cell r="AB3283">
            <v>0</v>
          </cell>
          <cell r="AC3283">
            <v>0</v>
          </cell>
          <cell r="AD3283">
            <v>0</v>
          </cell>
        </row>
        <row r="3318">
          <cell r="E3318">
            <v>0</v>
          </cell>
          <cell r="H3318">
            <v>0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  <cell r="M3318">
            <v>0</v>
          </cell>
          <cell r="N3318">
            <v>0</v>
          </cell>
          <cell r="O3318">
            <v>0</v>
          </cell>
          <cell r="P3318">
            <v>0</v>
          </cell>
          <cell r="Q3318">
            <v>0</v>
          </cell>
          <cell r="R3318">
            <v>0</v>
          </cell>
          <cell r="S3318">
            <v>0</v>
          </cell>
          <cell r="T3318">
            <v>0</v>
          </cell>
          <cell r="U3318">
            <v>0</v>
          </cell>
          <cell r="V3318">
            <v>0</v>
          </cell>
          <cell r="W3318">
            <v>0</v>
          </cell>
          <cell r="X3318">
            <v>0</v>
          </cell>
          <cell r="Y3318">
            <v>0</v>
          </cell>
          <cell r="Z3318">
            <v>0</v>
          </cell>
          <cell r="AA3318">
            <v>0</v>
          </cell>
          <cell r="AB3318">
            <v>0</v>
          </cell>
          <cell r="AC3318">
            <v>0</v>
          </cell>
          <cell r="AD3318">
            <v>0</v>
          </cell>
        </row>
        <row r="3470">
          <cell r="E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  <cell r="M3470">
            <v>0</v>
          </cell>
          <cell r="N3470">
            <v>0</v>
          </cell>
          <cell r="O3470">
            <v>0</v>
          </cell>
          <cell r="P3470">
            <v>0</v>
          </cell>
          <cell r="Q3470">
            <v>0</v>
          </cell>
          <cell r="R3470">
            <v>0</v>
          </cell>
          <cell r="S3470">
            <v>0</v>
          </cell>
          <cell r="T3470">
            <v>0</v>
          </cell>
          <cell r="U3470">
            <v>0</v>
          </cell>
          <cell r="V3470">
            <v>0</v>
          </cell>
          <cell r="W3470">
            <v>0</v>
          </cell>
          <cell r="X3470">
            <v>0</v>
          </cell>
          <cell r="Y3470">
            <v>0</v>
          </cell>
          <cell r="Z3470">
            <v>0</v>
          </cell>
          <cell r="AA3470">
            <v>0</v>
          </cell>
          <cell r="AB3470">
            <v>0</v>
          </cell>
          <cell r="AC3470">
            <v>0</v>
          </cell>
          <cell r="AD3470">
            <v>0</v>
          </cell>
        </row>
        <row r="3505">
          <cell r="E3505">
            <v>0</v>
          </cell>
          <cell r="H3505">
            <v>0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  <cell r="M3505">
            <v>0</v>
          </cell>
          <cell r="N3505">
            <v>0</v>
          </cell>
          <cell r="O3505">
            <v>0</v>
          </cell>
          <cell r="P3505">
            <v>0</v>
          </cell>
          <cell r="Q3505">
            <v>0</v>
          </cell>
          <cell r="R3505">
            <v>0</v>
          </cell>
          <cell r="S3505">
            <v>0</v>
          </cell>
          <cell r="T3505">
            <v>0</v>
          </cell>
          <cell r="U3505">
            <v>0</v>
          </cell>
          <cell r="V3505">
            <v>0</v>
          </cell>
          <cell r="W3505">
            <v>0</v>
          </cell>
          <cell r="X3505">
            <v>0</v>
          </cell>
          <cell r="Y3505">
            <v>0</v>
          </cell>
          <cell r="Z3505">
            <v>0</v>
          </cell>
          <cell r="AA3505">
            <v>0</v>
          </cell>
          <cell r="AB3505">
            <v>0</v>
          </cell>
          <cell r="AC3505">
            <v>0</v>
          </cell>
          <cell r="AD3505">
            <v>0</v>
          </cell>
        </row>
        <row r="3657">
          <cell r="E3657">
            <v>0</v>
          </cell>
          <cell r="H3657">
            <v>0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  <cell r="M3657">
            <v>0</v>
          </cell>
          <cell r="N3657">
            <v>0</v>
          </cell>
          <cell r="O3657">
            <v>0</v>
          </cell>
          <cell r="P3657">
            <v>0</v>
          </cell>
          <cell r="Q3657">
            <v>0</v>
          </cell>
          <cell r="R3657">
            <v>0</v>
          </cell>
          <cell r="S3657">
            <v>0</v>
          </cell>
          <cell r="T3657">
            <v>0</v>
          </cell>
          <cell r="U3657">
            <v>0</v>
          </cell>
          <cell r="V3657">
            <v>0</v>
          </cell>
          <cell r="W3657">
            <v>0</v>
          </cell>
          <cell r="X3657">
            <v>0</v>
          </cell>
          <cell r="Y3657">
            <v>0</v>
          </cell>
          <cell r="Z3657">
            <v>0</v>
          </cell>
          <cell r="AA3657">
            <v>0</v>
          </cell>
          <cell r="AB3657">
            <v>0</v>
          </cell>
          <cell r="AC3657">
            <v>0</v>
          </cell>
          <cell r="AD3657">
            <v>0</v>
          </cell>
        </row>
        <row r="3692">
          <cell r="E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  <cell r="M3692">
            <v>0</v>
          </cell>
          <cell r="N3692">
            <v>0</v>
          </cell>
          <cell r="O3692">
            <v>0</v>
          </cell>
          <cell r="P3692">
            <v>0</v>
          </cell>
          <cell r="Q3692">
            <v>0</v>
          </cell>
          <cell r="R3692">
            <v>0</v>
          </cell>
          <cell r="S3692">
            <v>0</v>
          </cell>
          <cell r="T3692">
            <v>0</v>
          </cell>
          <cell r="U3692">
            <v>0</v>
          </cell>
          <cell r="V3692">
            <v>0</v>
          </cell>
          <cell r="W3692">
            <v>0</v>
          </cell>
          <cell r="X3692">
            <v>0</v>
          </cell>
          <cell r="Y3692">
            <v>0</v>
          </cell>
          <cell r="Z3692">
            <v>0</v>
          </cell>
          <cell r="AA3692">
            <v>0</v>
          </cell>
          <cell r="AB3692">
            <v>0</v>
          </cell>
          <cell r="AC3692">
            <v>0</v>
          </cell>
          <cell r="AD3692">
            <v>0</v>
          </cell>
        </row>
        <row r="4031">
          <cell r="E4031">
            <v>0</v>
          </cell>
          <cell r="H4031">
            <v>0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  <cell r="M4031">
            <v>0</v>
          </cell>
          <cell r="N4031">
            <v>0</v>
          </cell>
          <cell r="O4031">
            <v>0</v>
          </cell>
          <cell r="P4031">
            <v>0</v>
          </cell>
          <cell r="Q4031">
            <v>0</v>
          </cell>
          <cell r="R4031">
            <v>0</v>
          </cell>
          <cell r="S4031">
            <v>0</v>
          </cell>
          <cell r="T4031">
            <v>0</v>
          </cell>
          <cell r="U4031">
            <v>0</v>
          </cell>
          <cell r="V4031">
            <v>0</v>
          </cell>
          <cell r="W4031">
            <v>0</v>
          </cell>
          <cell r="X4031">
            <v>0</v>
          </cell>
          <cell r="Y4031">
            <v>0</v>
          </cell>
          <cell r="Z4031">
            <v>0</v>
          </cell>
          <cell r="AA4031">
            <v>0</v>
          </cell>
          <cell r="AB4031">
            <v>0</v>
          </cell>
          <cell r="AC4031">
            <v>0</v>
          </cell>
          <cell r="AD4031">
            <v>0</v>
          </cell>
        </row>
        <row r="4066">
          <cell r="E4066">
            <v>0</v>
          </cell>
          <cell r="H4066">
            <v>0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  <cell r="M4066">
            <v>0</v>
          </cell>
          <cell r="N4066">
            <v>0</v>
          </cell>
          <cell r="O4066">
            <v>0</v>
          </cell>
          <cell r="P4066">
            <v>0</v>
          </cell>
          <cell r="Q4066">
            <v>0</v>
          </cell>
          <cell r="R4066">
            <v>0</v>
          </cell>
          <cell r="S4066">
            <v>0</v>
          </cell>
          <cell r="T4066">
            <v>0</v>
          </cell>
          <cell r="U4066">
            <v>0</v>
          </cell>
          <cell r="V4066">
            <v>0</v>
          </cell>
          <cell r="W4066">
            <v>0</v>
          </cell>
          <cell r="X4066">
            <v>0</v>
          </cell>
          <cell r="Y4066">
            <v>0</v>
          </cell>
          <cell r="Z4066">
            <v>0</v>
          </cell>
          <cell r="AA4066">
            <v>0</v>
          </cell>
          <cell r="AB4066">
            <v>0</v>
          </cell>
          <cell r="AC4066">
            <v>0</v>
          </cell>
          <cell r="AD4066">
            <v>0</v>
          </cell>
        </row>
        <row r="4218">
          <cell r="E4218">
            <v>0</v>
          </cell>
          <cell r="H4218">
            <v>0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  <cell r="M4218">
            <v>0</v>
          </cell>
          <cell r="N4218">
            <v>0</v>
          </cell>
          <cell r="O4218">
            <v>0</v>
          </cell>
          <cell r="P4218">
            <v>0</v>
          </cell>
          <cell r="Q4218">
            <v>0</v>
          </cell>
          <cell r="R4218">
            <v>0</v>
          </cell>
          <cell r="S4218">
            <v>0</v>
          </cell>
          <cell r="T4218">
            <v>0</v>
          </cell>
          <cell r="U4218">
            <v>0</v>
          </cell>
          <cell r="V4218">
            <v>0</v>
          </cell>
          <cell r="W4218">
            <v>0</v>
          </cell>
          <cell r="X4218">
            <v>0</v>
          </cell>
          <cell r="Y4218">
            <v>0</v>
          </cell>
          <cell r="Z4218">
            <v>0</v>
          </cell>
          <cell r="AA4218">
            <v>0</v>
          </cell>
          <cell r="AB4218">
            <v>0</v>
          </cell>
          <cell r="AC4218">
            <v>0</v>
          </cell>
          <cell r="AD4218">
            <v>0</v>
          </cell>
        </row>
        <row r="4253">
          <cell r="E4253">
            <v>0</v>
          </cell>
          <cell r="H4253">
            <v>0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  <cell r="M4253">
            <v>0</v>
          </cell>
          <cell r="N4253">
            <v>0</v>
          </cell>
          <cell r="O4253">
            <v>0</v>
          </cell>
          <cell r="P4253">
            <v>0</v>
          </cell>
          <cell r="Q4253">
            <v>0</v>
          </cell>
          <cell r="R4253">
            <v>0</v>
          </cell>
          <cell r="S4253">
            <v>0</v>
          </cell>
          <cell r="T4253">
            <v>0</v>
          </cell>
          <cell r="U4253">
            <v>0</v>
          </cell>
          <cell r="V4253">
            <v>0</v>
          </cell>
          <cell r="W4253">
            <v>0</v>
          </cell>
          <cell r="X4253">
            <v>0</v>
          </cell>
          <cell r="Y4253">
            <v>0</v>
          </cell>
          <cell r="Z4253">
            <v>0</v>
          </cell>
          <cell r="AA4253">
            <v>0</v>
          </cell>
          <cell r="AB4253">
            <v>0</v>
          </cell>
          <cell r="AC4253">
            <v>0</v>
          </cell>
          <cell r="AD4253">
            <v>0</v>
          </cell>
        </row>
        <row r="4405">
          <cell r="E4405">
            <v>0</v>
          </cell>
          <cell r="H4405">
            <v>0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  <cell r="M4405">
            <v>0</v>
          </cell>
          <cell r="N4405">
            <v>0</v>
          </cell>
          <cell r="O4405">
            <v>0</v>
          </cell>
          <cell r="P4405">
            <v>0</v>
          </cell>
          <cell r="Q4405">
            <v>0</v>
          </cell>
          <cell r="R4405">
            <v>0</v>
          </cell>
          <cell r="S4405">
            <v>0</v>
          </cell>
          <cell r="T4405">
            <v>0</v>
          </cell>
          <cell r="U4405">
            <v>0</v>
          </cell>
          <cell r="V4405">
            <v>0</v>
          </cell>
          <cell r="W4405">
            <v>0</v>
          </cell>
          <cell r="X4405">
            <v>0</v>
          </cell>
          <cell r="Y4405">
            <v>0</v>
          </cell>
          <cell r="Z4405">
            <v>0</v>
          </cell>
          <cell r="AA4405">
            <v>0</v>
          </cell>
          <cell r="AB4405">
            <v>0</v>
          </cell>
          <cell r="AC4405">
            <v>0</v>
          </cell>
          <cell r="AD4405">
            <v>0</v>
          </cell>
        </row>
        <row r="4440">
          <cell r="E4440">
            <v>0</v>
          </cell>
          <cell r="H4440">
            <v>0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  <cell r="M4440">
            <v>0</v>
          </cell>
          <cell r="N4440">
            <v>0</v>
          </cell>
          <cell r="O4440">
            <v>0</v>
          </cell>
          <cell r="P4440">
            <v>0</v>
          </cell>
          <cell r="Q4440">
            <v>0</v>
          </cell>
          <cell r="R4440">
            <v>0</v>
          </cell>
          <cell r="S4440">
            <v>0</v>
          </cell>
          <cell r="T4440">
            <v>0</v>
          </cell>
          <cell r="U4440">
            <v>0</v>
          </cell>
          <cell r="V4440">
            <v>0</v>
          </cell>
          <cell r="W4440">
            <v>0</v>
          </cell>
          <cell r="X4440">
            <v>0</v>
          </cell>
          <cell r="Y4440">
            <v>0</v>
          </cell>
          <cell r="Z4440">
            <v>0</v>
          </cell>
          <cell r="AA4440">
            <v>0</v>
          </cell>
          <cell r="AB4440">
            <v>0</v>
          </cell>
          <cell r="AC4440">
            <v>0</v>
          </cell>
          <cell r="AD4440">
            <v>0</v>
          </cell>
        </row>
        <row r="4592">
          <cell r="E4592">
            <v>0</v>
          </cell>
          <cell r="H4592">
            <v>0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  <cell r="M4592">
            <v>0</v>
          </cell>
          <cell r="N4592">
            <v>0</v>
          </cell>
          <cell r="O4592">
            <v>0</v>
          </cell>
          <cell r="P4592">
            <v>0</v>
          </cell>
          <cell r="Q4592">
            <v>0</v>
          </cell>
          <cell r="R4592">
            <v>0</v>
          </cell>
          <cell r="S4592">
            <v>0</v>
          </cell>
          <cell r="T4592">
            <v>0</v>
          </cell>
          <cell r="U4592">
            <v>0</v>
          </cell>
          <cell r="V4592">
            <v>0</v>
          </cell>
          <cell r="W4592">
            <v>0</v>
          </cell>
          <cell r="X4592">
            <v>0</v>
          </cell>
          <cell r="Y4592">
            <v>0</v>
          </cell>
          <cell r="Z4592">
            <v>0</v>
          </cell>
          <cell r="AA4592">
            <v>0</v>
          </cell>
          <cell r="AB4592">
            <v>0</v>
          </cell>
          <cell r="AC4592">
            <v>0</v>
          </cell>
          <cell r="AD4592">
            <v>0</v>
          </cell>
        </row>
        <row r="4627">
          <cell r="E4627">
            <v>0</v>
          </cell>
          <cell r="H4627">
            <v>0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  <cell r="M4627">
            <v>0</v>
          </cell>
          <cell r="N4627">
            <v>0</v>
          </cell>
          <cell r="O4627">
            <v>0</v>
          </cell>
          <cell r="P4627">
            <v>0</v>
          </cell>
          <cell r="Q4627">
            <v>0</v>
          </cell>
          <cell r="R4627">
            <v>0</v>
          </cell>
          <cell r="S4627">
            <v>0</v>
          </cell>
          <cell r="T4627">
            <v>0</v>
          </cell>
          <cell r="U4627">
            <v>0</v>
          </cell>
          <cell r="V4627">
            <v>0</v>
          </cell>
          <cell r="W4627">
            <v>0</v>
          </cell>
          <cell r="X4627">
            <v>0</v>
          </cell>
          <cell r="Y4627">
            <v>0</v>
          </cell>
          <cell r="Z4627">
            <v>0</v>
          </cell>
          <cell r="AA4627">
            <v>0</v>
          </cell>
          <cell r="AB4627">
            <v>0</v>
          </cell>
          <cell r="AC4627">
            <v>0</v>
          </cell>
          <cell r="AD4627">
            <v>0</v>
          </cell>
        </row>
        <row r="4779">
          <cell r="E4779">
            <v>0</v>
          </cell>
          <cell r="H4779">
            <v>0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  <cell r="M4779">
            <v>0</v>
          </cell>
          <cell r="N4779">
            <v>0</v>
          </cell>
          <cell r="O4779">
            <v>0</v>
          </cell>
          <cell r="P4779">
            <v>0</v>
          </cell>
          <cell r="Q4779">
            <v>0</v>
          </cell>
          <cell r="R4779">
            <v>0</v>
          </cell>
          <cell r="S4779">
            <v>0</v>
          </cell>
          <cell r="T4779">
            <v>0</v>
          </cell>
          <cell r="U4779">
            <v>0</v>
          </cell>
          <cell r="V4779">
            <v>0</v>
          </cell>
          <cell r="W4779">
            <v>0</v>
          </cell>
          <cell r="X4779">
            <v>0</v>
          </cell>
          <cell r="Y4779">
            <v>0</v>
          </cell>
          <cell r="Z4779">
            <v>0</v>
          </cell>
          <cell r="AA4779">
            <v>0</v>
          </cell>
          <cell r="AB4779">
            <v>0</v>
          </cell>
          <cell r="AC4779">
            <v>0</v>
          </cell>
          <cell r="AD4779">
            <v>0</v>
          </cell>
        </row>
        <row r="4814">
          <cell r="E4814">
            <v>0</v>
          </cell>
          <cell r="H4814">
            <v>0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  <cell r="M4814">
            <v>0</v>
          </cell>
          <cell r="N4814">
            <v>0</v>
          </cell>
          <cell r="O4814">
            <v>0</v>
          </cell>
          <cell r="P4814">
            <v>0</v>
          </cell>
          <cell r="Q4814">
            <v>0</v>
          </cell>
          <cell r="R4814">
            <v>0</v>
          </cell>
          <cell r="S4814">
            <v>0</v>
          </cell>
          <cell r="T4814">
            <v>0</v>
          </cell>
          <cell r="U4814">
            <v>0</v>
          </cell>
          <cell r="V4814">
            <v>0</v>
          </cell>
          <cell r="W4814">
            <v>0</v>
          </cell>
          <cell r="X4814">
            <v>0</v>
          </cell>
          <cell r="Y4814">
            <v>0</v>
          </cell>
          <cell r="Z4814">
            <v>0</v>
          </cell>
          <cell r="AA4814">
            <v>0</v>
          </cell>
          <cell r="AB4814">
            <v>0</v>
          </cell>
          <cell r="AC4814">
            <v>0</v>
          </cell>
          <cell r="AD4814">
            <v>0</v>
          </cell>
        </row>
        <row r="5405">
          <cell r="E5405">
            <v>544072371.98999989</v>
          </cell>
          <cell r="AE5405">
            <v>527157796.03299999</v>
          </cell>
          <cell r="AF5405">
            <v>16914575.956999898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SAOBFIELDOFFICESCURRENT102"/>
      <sheetName val="REALLOCATIONCURRENT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428937181.04999995</v>
          </cell>
        </row>
        <row r="82">
          <cell r="AA82">
            <v>115135190.94000006</v>
          </cell>
        </row>
        <row r="122">
          <cell r="AA122">
            <v>544072371.99000025</v>
          </cell>
        </row>
      </sheetData>
      <sheetData sheetId="6"/>
      <sheetData sheetId="7"/>
      <sheetData sheetId="8"/>
      <sheetData sheetId="9">
        <row r="1555">
          <cell r="F1555">
            <v>56759655.339999996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SAOBCENTRALOFFICE102"/>
      <sheetName val="SAOBFIELDOFFICES102"/>
      <sheetName val="REALLOCATION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SAOBCENTRALOFFICECURRENT1022019"/>
      <sheetName val="CMFothers-CURRENT-2019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SUM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39">
          <cell r="E1239">
            <v>108054995.53999999</v>
          </cell>
        </row>
      </sheetData>
      <sheetData sheetId="9">
        <row r="1218">
          <cell r="I1218">
            <v>-5443662.7299999995</v>
          </cell>
        </row>
      </sheetData>
      <sheetData sheetId="10">
        <row r="530">
          <cell r="F530">
            <v>0</v>
          </cell>
        </row>
      </sheetData>
      <sheetData sheetId="11"/>
      <sheetData sheetId="12">
        <row r="37">
          <cell r="E37">
            <v>6458304.809999981</v>
          </cell>
        </row>
        <row r="116">
          <cell r="B116">
            <v>436017376.44999993</v>
          </cell>
          <cell r="S116">
            <v>6032853.1600000001</v>
          </cell>
        </row>
      </sheetData>
      <sheetData sheetId="13"/>
      <sheetData sheetId="14"/>
      <sheetData sheetId="15"/>
      <sheetData sheetId="16">
        <row r="287">
          <cell r="Z287">
            <v>0</v>
          </cell>
        </row>
      </sheetData>
      <sheetData sheetId="17">
        <row r="194">
          <cell r="BF194">
            <v>0</v>
          </cell>
        </row>
      </sheetData>
      <sheetData sheetId="18">
        <row r="287">
          <cell r="Z287">
            <v>0</v>
          </cell>
        </row>
      </sheetData>
      <sheetData sheetId="19">
        <row r="194">
          <cell r="ER194">
            <v>0</v>
          </cell>
        </row>
      </sheetData>
      <sheetData sheetId="20">
        <row r="101">
          <cell r="ER101">
            <v>521124942.87299997</v>
          </cell>
        </row>
        <row r="566">
          <cell r="ER566">
            <v>521124942.87299997</v>
          </cell>
        </row>
        <row r="2519">
          <cell r="ER2519">
            <v>521124942.87299997</v>
          </cell>
        </row>
      </sheetData>
      <sheetData sheetId="21">
        <row r="565">
          <cell r="ER565">
            <v>443366518.71000004</v>
          </cell>
        </row>
      </sheetData>
      <sheetData sheetId="22">
        <row r="100">
          <cell r="ER100">
            <v>93277965.839999989</v>
          </cell>
        </row>
        <row r="2518">
          <cell r="ER2518">
            <v>93277965.839999989</v>
          </cell>
        </row>
      </sheetData>
      <sheetData sheetId="23">
        <row r="1278">
          <cell r="Z1278">
            <v>544072371.98999965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1">
          <cell r="D31">
            <v>544072371.98999989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273377123.23999977</v>
          </cell>
        </row>
      </sheetData>
      <sheetData sheetId="6">
        <row r="5401">
          <cell r="AD5401">
            <v>423417756.92999971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3">
          <cell r="ER193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71">
          <cell r="C71">
            <v>143379095.73999986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- IBRD"/>
      <sheetName val="CURRENT - ADB"/>
      <sheetName val="CURRENT - GOP"/>
      <sheetName val="conso CURRENT 2018"/>
    </sheetNames>
    <sheetDataSet>
      <sheetData sheetId="0" refreshError="1"/>
      <sheetData sheetId="1" refreshError="1"/>
      <sheetData sheetId="2" refreshError="1"/>
      <sheetData sheetId="3" refreshError="1">
        <row r="78">
          <cell r="HU78">
            <v>355478199.48599994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71"/>
  <sheetViews>
    <sheetView showGridLines="0" tabSelected="1" zoomScaleNormal="100" workbookViewId="0">
      <pane xSplit="1" ySplit="10" topLeftCell="B11" activePane="bottomRight" state="frozen"/>
      <selection activeCell="A33" sqref="A33:XFD49"/>
      <selection pane="topRight" activeCell="A33" sqref="A33:XFD49"/>
      <selection pane="bottomLeft" activeCell="A33" sqref="A33:XFD49"/>
      <selection pane="bottomRight" activeCell="AF66" sqref="AF66"/>
    </sheetView>
  </sheetViews>
  <sheetFormatPr defaultColWidth="8.85546875" defaultRowHeight="15" customHeight="1" x14ac:dyDescent="0.2"/>
  <cols>
    <col min="1" max="1" width="27.7109375" style="2" customWidth="1"/>
    <col min="2" max="2" width="24.710937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140625" style="2" customWidth="1"/>
    <col min="27" max="27" width="22.7109375" style="2" customWidth="1"/>
    <col min="28" max="28" width="13.85546875" style="2" customWidth="1"/>
    <col min="29" max="29" width="9.42578125" style="2" bestFit="1" customWidth="1"/>
    <col min="30" max="30" width="20.7109375" style="75" customWidth="1"/>
    <col min="31" max="31" width="8.85546875" style="75"/>
    <col min="32" max="32" width="14.5703125" style="75" bestFit="1" customWidth="1"/>
    <col min="33" max="33" width="18.7109375" style="75" bestFit="1" customWidth="1"/>
    <col min="34" max="34" width="8.85546875" style="75"/>
    <col min="35" max="16384" width="8.85546875" style="2"/>
  </cols>
  <sheetData>
    <row r="1" spans="1:34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4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4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4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4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4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4" ht="13.5" thickBot="1" x14ac:dyDescent="0.25"/>
    <row r="8" spans="1:34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75"/>
      <c r="AE8" s="76"/>
      <c r="AF8" s="76"/>
      <c r="AG8" s="76"/>
      <c r="AH8" s="76"/>
    </row>
    <row r="9" spans="1:34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75"/>
      <c r="AE9" s="76"/>
      <c r="AF9" s="76"/>
      <c r="AG9" s="76"/>
      <c r="AH9" s="76"/>
    </row>
    <row r="10" spans="1:34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75"/>
      <c r="AE10" s="76"/>
      <c r="AF10" s="76"/>
      <c r="AG10" s="76"/>
      <c r="AH10" s="76"/>
    </row>
    <row r="11" spans="1:34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77"/>
      <c r="AE11" s="77"/>
      <c r="AF11" s="77"/>
      <c r="AG11" s="77"/>
      <c r="AH11" s="77"/>
    </row>
    <row r="12" spans="1:34" s="40" customFormat="1" ht="16.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78"/>
      <c r="AE12" s="78"/>
      <c r="AF12" s="78"/>
      <c r="AG12" s="78"/>
      <c r="AH12" s="78"/>
    </row>
    <row r="13" spans="1:34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78"/>
      <c r="AE13" s="78"/>
      <c r="AF13" s="78"/>
      <c r="AG13" s="78"/>
      <c r="AH13" s="78"/>
    </row>
    <row r="14" spans="1:34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78"/>
      <c r="AE14" s="78"/>
      <c r="AF14" s="78"/>
      <c r="AG14" s="78"/>
      <c r="AH14" s="78"/>
    </row>
    <row r="15" spans="1:34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78"/>
      <c r="AE15" s="78"/>
      <c r="AF15" s="78"/>
      <c r="AG15" s="78"/>
      <c r="AH15" s="78"/>
    </row>
    <row r="16" spans="1:34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78"/>
      <c r="AE16" s="78"/>
      <c r="AF16" s="78"/>
      <c r="AG16" s="78"/>
      <c r="AH16" s="78"/>
    </row>
    <row r="17" spans="1:34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78"/>
      <c r="AE17" s="78"/>
      <c r="AF17" s="78"/>
      <c r="AG17" s="78"/>
      <c r="AH17" s="78"/>
    </row>
    <row r="18" spans="1:34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78"/>
      <c r="AE18" s="78"/>
      <c r="AF18" s="78"/>
      <c r="AG18" s="78"/>
      <c r="AH18" s="78"/>
    </row>
    <row r="19" spans="1:34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78"/>
      <c r="AE19" s="78"/>
      <c r="AF19" s="78"/>
      <c r="AG19" s="78"/>
      <c r="AH19" s="78"/>
    </row>
    <row r="20" spans="1:34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78"/>
      <c r="AE20" s="78"/>
      <c r="AF20" s="78"/>
      <c r="AG20" s="78"/>
      <c r="AH20" s="78"/>
    </row>
    <row r="21" spans="1:34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78"/>
      <c r="AE21" s="78"/>
      <c r="AF21" s="78"/>
      <c r="AG21" s="78"/>
      <c r="AH21" s="78"/>
    </row>
    <row r="22" spans="1:34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78"/>
      <c r="AE22" s="78"/>
      <c r="AF22" s="78"/>
      <c r="AG22" s="78"/>
      <c r="AH22" s="78"/>
    </row>
    <row r="23" spans="1:34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78"/>
      <c r="AE23" s="78"/>
      <c r="AF23" s="78"/>
      <c r="AG23" s="78"/>
      <c r="AH23" s="78"/>
    </row>
    <row r="24" spans="1:34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78"/>
      <c r="AE24" s="78"/>
      <c r="AF24" s="78"/>
      <c r="AG24" s="78"/>
      <c r="AH24" s="78"/>
    </row>
    <row r="25" spans="1:34" s="40" customFormat="1" ht="15" hidden="1" customHeight="1" x14ac:dyDescent="0.25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78"/>
      <c r="AE25" s="78"/>
      <c r="AF25" s="78"/>
      <c r="AG25" s="78"/>
      <c r="AH25" s="78"/>
    </row>
    <row r="26" spans="1:34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78"/>
      <c r="AE26" s="78"/>
      <c r="AF26" s="78"/>
      <c r="AG26" s="78"/>
      <c r="AH26" s="78"/>
    </row>
    <row r="27" spans="1:34" s="40" customFormat="1" ht="18" hidden="1" customHeight="1" x14ac:dyDescent="0.2">
      <c r="A27" s="42" t="s">
        <v>37</v>
      </c>
      <c r="B27" s="38">
        <f>[1]consoCONT!E608</f>
        <v>0</v>
      </c>
      <c r="C27" s="38">
        <f>[1]consoCONT!H608</f>
        <v>0</v>
      </c>
      <c r="D27" s="38">
        <f>[1]consoCONT!I608</f>
        <v>0</v>
      </c>
      <c r="E27" s="38">
        <f>[1]consoCONT!J608</f>
        <v>0</v>
      </c>
      <c r="F27" s="38">
        <f>[1]consoCONT!K608</f>
        <v>0</v>
      </c>
      <c r="G27" s="38">
        <f>[1]consoCONT!L608</f>
        <v>0</v>
      </c>
      <c r="H27" s="38">
        <f>[1]consoCONT!M608</f>
        <v>0</v>
      </c>
      <c r="I27" s="38">
        <f>[1]consoCONT!N608</f>
        <v>0</v>
      </c>
      <c r="J27" s="38">
        <f>[1]consoCONT!O608</f>
        <v>0</v>
      </c>
      <c r="K27" s="38">
        <f>[1]consoCONT!P608</f>
        <v>0</v>
      </c>
      <c r="L27" s="38">
        <f>[1]consoCONT!Q608</f>
        <v>0</v>
      </c>
      <c r="M27" s="38">
        <f>[1]consoCONT!R608</f>
        <v>0</v>
      </c>
      <c r="N27" s="38">
        <f>[1]consoCONT!S608</f>
        <v>0</v>
      </c>
      <c r="O27" s="38">
        <f>[1]consoCONT!T608</f>
        <v>0</v>
      </c>
      <c r="P27" s="38">
        <f>[1]consoCONT!U608</f>
        <v>0</v>
      </c>
      <c r="Q27" s="38">
        <f>[1]consoCONT!V608</f>
        <v>0</v>
      </c>
      <c r="R27" s="38">
        <f>[1]consoCONT!W608</f>
        <v>0</v>
      </c>
      <c r="S27" s="38">
        <f>[1]consoCONT!X608</f>
        <v>0</v>
      </c>
      <c r="T27" s="38">
        <f>[1]consoCONT!Y608</f>
        <v>0</v>
      </c>
      <c r="U27" s="38">
        <f>[1]consoCONT!Z608</f>
        <v>0</v>
      </c>
      <c r="V27" s="38">
        <f>[1]consoCONT!AA608</f>
        <v>0</v>
      </c>
      <c r="W27" s="38">
        <f>[1]consoCONT!AB608</f>
        <v>0</v>
      </c>
      <c r="X27" s="38">
        <f>[1]consoCONT!AC608</f>
        <v>0</v>
      </c>
      <c r="Y27" s="38">
        <f>[1]consoCONT!AD608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78"/>
      <c r="AE27" s="78"/>
      <c r="AF27" s="78"/>
      <c r="AG27" s="78"/>
      <c r="AH27" s="78"/>
    </row>
    <row r="28" spans="1:34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78"/>
      <c r="AE28" s="78"/>
      <c r="AF28" s="78"/>
      <c r="AG28" s="78"/>
      <c r="AH28" s="78"/>
    </row>
    <row r="29" spans="1:34" s="40" customFormat="1" ht="18" hidden="1" customHeight="1" x14ac:dyDescent="0.2">
      <c r="A29" s="42" t="s">
        <v>39</v>
      </c>
      <c r="B29" s="38">
        <f>[1]consoCONT!E643</f>
        <v>0</v>
      </c>
      <c r="C29" s="38">
        <f>[1]consoCONT!H643</f>
        <v>0</v>
      </c>
      <c r="D29" s="38">
        <f>[1]consoCONT!I643</f>
        <v>0</v>
      </c>
      <c r="E29" s="38">
        <f>[1]consoCONT!J643</f>
        <v>0</v>
      </c>
      <c r="F29" s="38">
        <f>[1]consoCONT!K643</f>
        <v>0</v>
      </c>
      <c r="G29" s="38">
        <f>[1]consoCONT!L643</f>
        <v>0</v>
      </c>
      <c r="H29" s="38">
        <f>[1]consoCONT!M643</f>
        <v>0</v>
      </c>
      <c r="I29" s="38">
        <f>[1]consoCONT!N643</f>
        <v>0</v>
      </c>
      <c r="J29" s="38">
        <f>[1]consoCONT!O643</f>
        <v>0</v>
      </c>
      <c r="K29" s="38">
        <f>[1]consoCONT!P643</f>
        <v>0</v>
      </c>
      <c r="L29" s="38">
        <f>[1]consoCONT!Q643</f>
        <v>0</v>
      </c>
      <c r="M29" s="38">
        <f>[1]consoCONT!R643</f>
        <v>0</v>
      </c>
      <c r="N29" s="38">
        <f>[1]consoCONT!S643</f>
        <v>0</v>
      </c>
      <c r="O29" s="38">
        <f>[1]consoCONT!T643</f>
        <v>0</v>
      </c>
      <c r="P29" s="38">
        <f>[1]consoCONT!U643</f>
        <v>0</v>
      </c>
      <c r="Q29" s="38">
        <f>[1]consoCONT!V643</f>
        <v>0</v>
      </c>
      <c r="R29" s="38">
        <f>[1]consoCONT!W643</f>
        <v>0</v>
      </c>
      <c r="S29" s="38">
        <f>[1]consoCONT!X643</f>
        <v>0</v>
      </c>
      <c r="T29" s="38">
        <f>[1]consoCONT!Y643</f>
        <v>0</v>
      </c>
      <c r="U29" s="38">
        <f>[1]consoCONT!Z643</f>
        <v>0</v>
      </c>
      <c r="V29" s="38">
        <f>[1]consoCONT!AA643</f>
        <v>0</v>
      </c>
      <c r="W29" s="38">
        <f>[1]consoCONT!AB643</f>
        <v>0</v>
      </c>
      <c r="X29" s="38">
        <f>[1]consoCONT!AC643</f>
        <v>0</v>
      </c>
      <c r="Y29" s="38">
        <f>[1]consoCONT!AD643</f>
        <v>0</v>
      </c>
      <c r="Z29" s="38">
        <f>SUM(M29:Y29)</f>
        <v>0</v>
      </c>
      <c r="AA29" s="38">
        <f>B29-Z29</f>
        <v>0</v>
      </c>
      <c r="AB29" s="43"/>
      <c r="AC29" s="39"/>
      <c r="AD29" s="78"/>
      <c r="AE29" s="78"/>
      <c r="AF29" s="78"/>
      <c r="AG29" s="78"/>
      <c r="AH29" s="78"/>
    </row>
    <row r="30" spans="1:34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78"/>
      <c r="AE30" s="78"/>
      <c r="AF30" s="78"/>
      <c r="AG30" s="78"/>
      <c r="AH30" s="78"/>
    </row>
    <row r="31" spans="1:34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78"/>
      <c r="AE31" s="78"/>
      <c r="AF31" s="78"/>
      <c r="AG31" s="78"/>
      <c r="AH31" s="78"/>
    </row>
    <row r="32" spans="1:34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78"/>
      <c r="AE32" s="78"/>
      <c r="AF32" s="78"/>
      <c r="AG32" s="78"/>
      <c r="AH32" s="78"/>
    </row>
    <row r="33" spans="1:34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78"/>
      <c r="AE33" s="78"/>
      <c r="AF33" s="78"/>
      <c r="AG33" s="78"/>
      <c r="AH33" s="78"/>
    </row>
    <row r="34" spans="1:34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78"/>
      <c r="AE34" s="78"/>
      <c r="AF34" s="78"/>
      <c r="AG34" s="78"/>
      <c r="AH34" s="78"/>
    </row>
    <row r="35" spans="1:34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78"/>
      <c r="AE35" s="78"/>
      <c r="AF35" s="78"/>
      <c r="AG35" s="78"/>
      <c r="AH35" s="78"/>
    </row>
    <row r="36" spans="1:34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78"/>
      <c r="AE36" s="78"/>
      <c r="AF36" s="78"/>
      <c r="AG36" s="78"/>
      <c r="AH36" s="78"/>
    </row>
    <row r="37" spans="1:34" s="40" customFormat="1" ht="18" hidden="1" customHeight="1" x14ac:dyDescent="0.2">
      <c r="A37" s="42" t="s">
        <v>37</v>
      </c>
      <c r="B37" s="38">
        <f>[1]consoCONT!E819</f>
        <v>0</v>
      </c>
      <c r="C37" s="38">
        <f>[1]consoCONT!H819</f>
        <v>0</v>
      </c>
      <c r="D37" s="38">
        <f>[1]consoCONT!I819</f>
        <v>0</v>
      </c>
      <c r="E37" s="38">
        <f>[1]consoCONT!J819</f>
        <v>0</v>
      </c>
      <c r="F37" s="38">
        <f>[1]consoCONT!K819</f>
        <v>0</v>
      </c>
      <c r="G37" s="38">
        <f>[1]consoCONT!L819</f>
        <v>0</v>
      </c>
      <c r="H37" s="38">
        <f>[1]consoCONT!M819</f>
        <v>0</v>
      </c>
      <c r="I37" s="38">
        <f>[1]consoCONT!N819</f>
        <v>0</v>
      </c>
      <c r="J37" s="38">
        <f>[1]consoCONT!O819</f>
        <v>0</v>
      </c>
      <c r="K37" s="38">
        <f>[1]consoCONT!P819</f>
        <v>0</v>
      </c>
      <c r="L37" s="38">
        <f>[1]consoCONT!Q819</f>
        <v>0</v>
      </c>
      <c r="M37" s="38">
        <f>[1]consoCONT!R819</f>
        <v>0</v>
      </c>
      <c r="N37" s="38">
        <f>[1]consoCONT!S819</f>
        <v>0</v>
      </c>
      <c r="O37" s="38">
        <f>[1]consoCONT!T819</f>
        <v>0</v>
      </c>
      <c r="P37" s="38">
        <f>[1]consoCONT!U819</f>
        <v>0</v>
      </c>
      <c r="Q37" s="38">
        <f>[1]consoCONT!V819</f>
        <v>0</v>
      </c>
      <c r="R37" s="38">
        <f>[1]consoCONT!W819</f>
        <v>0</v>
      </c>
      <c r="S37" s="38">
        <f>[1]consoCONT!X819</f>
        <v>0</v>
      </c>
      <c r="T37" s="38">
        <f>[1]consoCONT!Y819</f>
        <v>0</v>
      </c>
      <c r="U37" s="38">
        <f>[1]consoCONT!Z819</f>
        <v>0</v>
      </c>
      <c r="V37" s="38">
        <f>[1]consoCONT!AA819</f>
        <v>0</v>
      </c>
      <c r="W37" s="38">
        <f>[1]consoCONT!AB819</f>
        <v>0</v>
      </c>
      <c r="X37" s="38">
        <f>[1]consoCONT!AC819</f>
        <v>0</v>
      </c>
      <c r="Y37" s="38">
        <f>[1]consoCONT!AD819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78"/>
      <c r="AE37" s="78"/>
      <c r="AF37" s="78"/>
      <c r="AG37" s="78"/>
      <c r="AH37" s="78"/>
    </row>
    <row r="38" spans="1:34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78"/>
      <c r="AE38" s="78"/>
      <c r="AF38" s="78"/>
      <c r="AG38" s="78"/>
      <c r="AH38" s="78"/>
    </row>
    <row r="39" spans="1:34" s="40" customFormat="1" ht="18" hidden="1" customHeight="1" x14ac:dyDescent="0.2">
      <c r="A39" s="42" t="s">
        <v>39</v>
      </c>
      <c r="B39" s="38">
        <f>[1]consoCONT!E854</f>
        <v>0</v>
      </c>
      <c r="C39" s="38">
        <f>[1]consoCONT!H854</f>
        <v>0</v>
      </c>
      <c r="D39" s="38">
        <f>[1]consoCONT!I854</f>
        <v>0</v>
      </c>
      <c r="E39" s="38">
        <f>[1]consoCONT!J854</f>
        <v>0</v>
      </c>
      <c r="F39" s="38">
        <f>[1]consoCONT!K854</f>
        <v>0</v>
      </c>
      <c r="G39" s="38">
        <f>[1]consoCONT!L854</f>
        <v>0</v>
      </c>
      <c r="H39" s="38">
        <f>[1]consoCONT!M854</f>
        <v>0</v>
      </c>
      <c r="I39" s="38">
        <f>[1]consoCONT!N854</f>
        <v>0</v>
      </c>
      <c r="J39" s="38">
        <f>[1]consoCONT!O854</f>
        <v>0</v>
      </c>
      <c r="K39" s="38">
        <f>[1]consoCONT!P854</f>
        <v>0</v>
      </c>
      <c r="L39" s="38">
        <f>[1]consoCONT!Q854</f>
        <v>0</v>
      </c>
      <c r="M39" s="38">
        <f>[1]consoCONT!R854</f>
        <v>0</v>
      </c>
      <c r="N39" s="38">
        <f>[1]consoCONT!S854</f>
        <v>0</v>
      </c>
      <c r="O39" s="38">
        <f>[1]consoCONT!T854</f>
        <v>0</v>
      </c>
      <c r="P39" s="38">
        <f>[1]consoCONT!U854</f>
        <v>0</v>
      </c>
      <c r="Q39" s="38">
        <f>[1]consoCONT!V854</f>
        <v>0</v>
      </c>
      <c r="R39" s="38">
        <f>[1]consoCONT!W854</f>
        <v>0</v>
      </c>
      <c r="S39" s="38">
        <f>[1]consoCONT!X854</f>
        <v>0</v>
      </c>
      <c r="T39" s="38">
        <f>[1]consoCONT!Y854</f>
        <v>0</v>
      </c>
      <c r="U39" s="38">
        <f>[1]consoCONT!Z854</f>
        <v>0</v>
      </c>
      <c r="V39" s="38">
        <f>[1]consoCONT!AA854</f>
        <v>0</v>
      </c>
      <c r="W39" s="38">
        <f>[1]consoCONT!AB854</f>
        <v>0</v>
      </c>
      <c r="X39" s="38">
        <f>[1]consoCONT!AC854</f>
        <v>0</v>
      </c>
      <c r="Y39" s="38">
        <f>[1]consoCONT!AD854</f>
        <v>0</v>
      </c>
      <c r="Z39" s="38">
        <f>SUM(M39:Y39)</f>
        <v>0</v>
      </c>
      <c r="AA39" s="38">
        <f>B39-Z39</f>
        <v>0</v>
      </c>
      <c r="AB39" s="43"/>
      <c r="AC39" s="39"/>
      <c r="AD39" s="78"/>
      <c r="AE39" s="78"/>
      <c r="AF39" s="78"/>
      <c r="AG39" s="78"/>
      <c r="AH39" s="78"/>
    </row>
    <row r="40" spans="1:34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78"/>
      <c r="AE40" s="78"/>
      <c r="AF40" s="78"/>
      <c r="AG40" s="78"/>
      <c r="AH40" s="78"/>
    </row>
    <row r="41" spans="1:34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78"/>
      <c r="AE41" s="78"/>
      <c r="AF41" s="78"/>
      <c r="AG41" s="78"/>
      <c r="AH41" s="78"/>
    </row>
    <row r="42" spans="1:34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78"/>
      <c r="AE42" s="78"/>
      <c r="AF42" s="78"/>
      <c r="AG42" s="78"/>
      <c r="AH42" s="78"/>
    </row>
    <row r="43" spans="1:34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78"/>
      <c r="AE43" s="78"/>
      <c r="AF43" s="78"/>
      <c r="AG43" s="78"/>
      <c r="AH43" s="78"/>
    </row>
    <row r="44" spans="1:34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78"/>
      <c r="AE44" s="78"/>
      <c r="AF44" s="78"/>
      <c r="AG44" s="78"/>
      <c r="AH44" s="78"/>
    </row>
    <row r="45" spans="1:34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78"/>
      <c r="AE45" s="78"/>
      <c r="AF45" s="78"/>
      <c r="AG45" s="78"/>
      <c r="AH45" s="78"/>
    </row>
    <row r="46" spans="1:34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78"/>
      <c r="AE46" s="78"/>
      <c r="AF46" s="78"/>
      <c r="AG46" s="78"/>
      <c r="AH46" s="78"/>
    </row>
    <row r="47" spans="1:34" s="40" customFormat="1" ht="18" hidden="1" customHeight="1" x14ac:dyDescent="0.2">
      <c r="A47" s="42" t="s">
        <v>37</v>
      </c>
      <c r="B47" s="38">
        <f>[1]consoCONT!E1030</f>
        <v>0</v>
      </c>
      <c r="C47" s="38">
        <f>[1]consoCONT!H1030</f>
        <v>0</v>
      </c>
      <c r="D47" s="38">
        <f>[1]consoCONT!I1030</f>
        <v>0</v>
      </c>
      <c r="E47" s="38">
        <f>[1]consoCONT!J1030</f>
        <v>0</v>
      </c>
      <c r="F47" s="38">
        <f>[1]consoCONT!K1030</f>
        <v>0</v>
      </c>
      <c r="G47" s="38">
        <f>[1]consoCONT!L1030</f>
        <v>0</v>
      </c>
      <c r="H47" s="38">
        <f>[1]consoCONT!M1030</f>
        <v>0</v>
      </c>
      <c r="I47" s="38">
        <f>[1]consoCONT!N1030</f>
        <v>0</v>
      </c>
      <c r="J47" s="38">
        <f>[1]consoCONT!O1030</f>
        <v>0</v>
      </c>
      <c r="K47" s="38">
        <f>[1]consoCONT!P1030</f>
        <v>0</v>
      </c>
      <c r="L47" s="38">
        <f>[1]consoCONT!Q1030</f>
        <v>0</v>
      </c>
      <c r="M47" s="38">
        <f>[1]consoCONT!R1030</f>
        <v>0</v>
      </c>
      <c r="N47" s="38">
        <f>[1]consoCONT!S1030</f>
        <v>0</v>
      </c>
      <c r="O47" s="38">
        <f>[1]consoCONT!T1030</f>
        <v>0</v>
      </c>
      <c r="P47" s="38">
        <f>[1]consoCONT!U1030</f>
        <v>0</v>
      </c>
      <c r="Q47" s="38">
        <f>[1]consoCONT!V1030</f>
        <v>0</v>
      </c>
      <c r="R47" s="38">
        <f>[1]consoCONT!W1030</f>
        <v>0</v>
      </c>
      <c r="S47" s="38">
        <f>[1]consoCONT!X1030</f>
        <v>0</v>
      </c>
      <c r="T47" s="38">
        <f>[1]consoCONT!Y1030</f>
        <v>0</v>
      </c>
      <c r="U47" s="38">
        <f>[1]consoCONT!Z1030</f>
        <v>0</v>
      </c>
      <c r="V47" s="38">
        <f>[1]consoCONT!AA1030</f>
        <v>0</v>
      </c>
      <c r="W47" s="38">
        <f>[1]consoCONT!AB1030</f>
        <v>0</v>
      </c>
      <c r="X47" s="38">
        <f>[1]consoCONT!AC1030</f>
        <v>0</v>
      </c>
      <c r="Y47" s="38">
        <f>[1]consoCONT!AD1030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78"/>
      <c r="AE47" s="78"/>
      <c r="AF47" s="78"/>
      <c r="AG47" s="78"/>
      <c r="AH47" s="78"/>
    </row>
    <row r="48" spans="1:34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78"/>
      <c r="AE48" s="78"/>
      <c r="AF48" s="78"/>
      <c r="AG48" s="78"/>
      <c r="AH48" s="78"/>
    </row>
    <row r="49" spans="1:34" s="40" customFormat="1" ht="18" hidden="1" customHeight="1" x14ac:dyDescent="0.2">
      <c r="A49" s="42" t="s">
        <v>39</v>
      </c>
      <c r="B49" s="38">
        <f>[1]consoCONT!E1065</f>
        <v>0</v>
      </c>
      <c r="C49" s="38">
        <f>[1]consoCONT!H1065</f>
        <v>0</v>
      </c>
      <c r="D49" s="38">
        <f>[1]consoCONT!I1065</f>
        <v>0</v>
      </c>
      <c r="E49" s="38">
        <f>[1]consoCONT!J1065</f>
        <v>0</v>
      </c>
      <c r="F49" s="38">
        <f>[1]consoCONT!K1065</f>
        <v>0</v>
      </c>
      <c r="G49" s="38">
        <f>[1]consoCONT!L1065</f>
        <v>0</v>
      </c>
      <c r="H49" s="38">
        <f>[1]consoCONT!M1065</f>
        <v>0</v>
      </c>
      <c r="I49" s="38">
        <f>[1]consoCONT!N1065</f>
        <v>0</v>
      </c>
      <c r="J49" s="38">
        <f>[1]consoCONT!O1065</f>
        <v>0</v>
      </c>
      <c r="K49" s="38">
        <f>[1]consoCONT!P1065</f>
        <v>0</v>
      </c>
      <c r="L49" s="38">
        <f>[1]consoCONT!Q1065</f>
        <v>0</v>
      </c>
      <c r="M49" s="38">
        <f>[1]consoCONT!R1065</f>
        <v>0</v>
      </c>
      <c r="N49" s="38">
        <f>[1]consoCONT!S1065</f>
        <v>0</v>
      </c>
      <c r="O49" s="38">
        <f>[1]consoCONT!T1065</f>
        <v>0</v>
      </c>
      <c r="P49" s="38">
        <f>[1]consoCONT!U1065</f>
        <v>0</v>
      </c>
      <c r="Q49" s="38">
        <f>[1]consoCONT!V1065</f>
        <v>0</v>
      </c>
      <c r="R49" s="38">
        <f>[1]consoCONT!W1065</f>
        <v>0</v>
      </c>
      <c r="S49" s="38">
        <f>[1]consoCONT!X1065</f>
        <v>0</v>
      </c>
      <c r="T49" s="38">
        <f>[1]consoCONT!Y1065</f>
        <v>0</v>
      </c>
      <c r="U49" s="38">
        <f>[1]consoCONT!Z1065</f>
        <v>0</v>
      </c>
      <c r="V49" s="38">
        <f>[1]consoCONT!AA1065</f>
        <v>0</v>
      </c>
      <c r="W49" s="38">
        <f>[1]consoCONT!AB1065</f>
        <v>0</v>
      </c>
      <c r="X49" s="38">
        <f>[1]consoCONT!AC1065</f>
        <v>0</v>
      </c>
      <c r="Y49" s="38">
        <f>[1]consoCONT!AD1065</f>
        <v>0</v>
      </c>
      <c r="Z49" s="38">
        <f>SUM(M49:Y49)</f>
        <v>0</v>
      </c>
      <c r="AA49" s="38">
        <f>B49-Z49</f>
        <v>0</v>
      </c>
      <c r="AB49" s="43"/>
      <c r="AC49" s="39"/>
      <c r="AD49" s="78"/>
      <c r="AE49" s="78"/>
      <c r="AF49" s="78"/>
      <c r="AG49" s="78"/>
      <c r="AH49" s="78"/>
    </row>
    <row r="50" spans="1:34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78"/>
      <c r="AE50" s="78"/>
      <c r="AF50" s="78"/>
      <c r="AG50" s="78"/>
      <c r="AH50" s="78"/>
    </row>
    <row r="51" spans="1:34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78"/>
      <c r="AE51" s="78"/>
      <c r="AF51" s="78"/>
      <c r="AG51" s="78"/>
      <c r="AH51" s="78"/>
    </row>
    <row r="52" spans="1:34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78"/>
      <c r="AE52" s="78"/>
      <c r="AF52" s="78"/>
      <c r="AG52" s="78"/>
      <c r="AH52" s="78"/>
    </row>
    <row r="53" spans="1:34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78"/>
      <c r="AE53" s="78"/>
      <c r="AF53" s="78"/>
      <c r="AG53" s="78"/>
      <c r="AH53" s="78"/>
    </row>
    <row r="54" spans="1:34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78"/>
      <c r="AE54" s="78"/>
      <c r="AF54" s="78"/>
      <c r="AG54" s="78"/>
      <c r="AH54" s="78"/>
    </row>
    <row r="55" spans="1:34" s="40" customFormat="1" ht="15" customHeight="1" x14ac:dyDescent="0.25">
      <c r="A55" s="37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78"/>
      <c r="AE55" s="78"/>
      <c r="AF55" s="78"/>
      <c r="AG55" s="78"/>
      <c r="AH55" s="78"/>
    </row>
    <row r="56" spans="1:34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78"/>
      <c r="AE56" s="78"/>
      <c r="AF56" s="78"/>
      <c r="AG56" s="78"/>
      <c r="AH56" s="78"/>
    </row>
    <row r="57" spans="1:34" s="40" customFormat="1" ht="18" customHeight="1" x14ac:dyDescent="0.2">
      <c r="A57" s="42" t="s">
        <v>37</v>
      </c>
      <c r="B57" s="38">
        <f>B67+B77+B87+B97+B107</f>
        <v>544072371.98999989</v>
      </c>
      <c r="C57" s="38">
        <f t="shared" si="11"/>
        <v>100705853.27999987</v>
      </c>
      <c r="D57" s="38">
        <f t="shared" si="11"/>
        <v>-443366518.70999998</v>
      </c>
      <c r="E57" s="38">
        <f t="shared" si="11"/>
        <v>66566025.022999987</v>
      </c>
      <c r="F57" s="38">
        <f t="shared" si="11"/>
        <v>152635963.83999997</v>
      </c>
      <c r="G57" s="38">
        <f t="shared" si="11"/>
        <v>292185967.91999996</v>
      </c>
      <c r="H57" s="38">
        <f t="shared" si="11"/>
        <v>15769839.250000009</v>
      </c>
      <c r="I57" s="38">
        <f t="shared" si="11"/>
        <v>62560323.372999988</v>
      </c>
      <c r="J57" s="38">
        <f t="shared" si="11"/>
        <v>151683728.27999997</v>
      </c>
      <c r="K57" s="38">
        <f t="shared" si="11"/>
        <v>291623496.67999995</v>
      </c>
      <c r="L57" s="38">
        <f t="shared" si="11"/>
        <v>15257394.540000008</v>
      </c>
      <c r="M57" s="38">
        <f t="shared" si="11"/>
        <v>521124942.87300003</v>
      </c>
      <c r="N57" s="38">
        <f t="shared" si="11"/>
        <v>0</v>
      </c>
      <c r="O57" s="38">
        <f t="shared" si="11"/>
        <v>2951310.16</v>
      </c>
      <c r="P57" s="38">
        <f t="shared" si="11"/>
        <v>1054391.4899999998</v>
      </c>
      <c r="Q57" s="38">
        <f t="shared" si="11"/>
        <v>80363.72</v>
      </c>
      <c r="R57" s="38">
        <f t="shared" si="11"/>
        <v>561242.42999999993</v>
      </c>
      <c r="S57" s="38">
        <f t="shared" si="11"/>
        <v>310629.41000000003</v>
      </c>
      <c r="T57" s="38">
        <f t="shared" si="11"/>
        <v>123326.60999999994</v>
      </c>
      <c r="U57" s="38">
        <f t="shared" si="11"/>
        <v>97256.6</v>
      </c>
      <c r="V57" s="38">
        <f t="shared" si="11"/>
        <v>341888.03</v>
      </c>
      <c r="W57" s="38">
        <f t="shared" si="11"/>
        <v>3284.1</v>
      </c>
      <c r="X57" s="38">
        <f t="shared" si="11"/>
        <v>509160.61000000004</v>
      </c>
      <c r="Y57" s="38">
        <f t="shared" si="11"/>
        <v>0</v>
      </c>
      <c r="Z57" s="38">
        <f>SUM(M57:Y57)</f>
        <v>527157796.03300017</v>
      </c>
      <c r="AA57" s="38">
        <f>B57-Z57</f>
        <v>16914575.956999719</v>
      </c>
      <c r="AB57" s="43">
        <f>Z57/B57</f>
        <v>0.9689111654482051</v>
      </c>
      <c r="AC57" s="39"/>
      <c r="AD57" s="79"/>
      <c r="AE57" s="78"/>
      <c r="AF57" s="79"/>
      <c r="AG57" s="78"/>
      <c r="AH57" s="78"/>
    </row>
    <row r="58" spans="1:34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78"/>
      <c r="AE58" s="78"/>
      <c r="AF58" s="78"/>
      <c r="AG58" s="78"/>
      <c r="AH58" s="78"/>
    </row>
    <row r="59" spans="1:34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50" t="e">
        <f>Z59/B59</f>
        <v>#DIV/0!</v>
      </c>
      <c r="AC59" s="39"/>
      <c r="AD59" s="79"/>
      <c r="AE59" s="78"/>
      <c r="AF59" s="78"/>
      <c r="AG59" s="78"/>
      <c r="AH59" s="78"/>
    </row>
    <row r="60" spans="1:34" s="40" customFormat="1" ht="18" customHeight="1" x14ac:dyDescent="0.25">
      <c r="A60" s="44" t="s">
        <v>40</v>
      </c>
      <c r="B60" s="45">
        <f>SUM(B56:B59)</f>
        <v>544072371.98999989</v>
      </c>
      <c r="C60" s="45">
        <f t="shared" ref="C60:Y60" si="12">SUM(C56:C59)</f>
        <v>100705853.27999987</v>
      </c>
      <c r="D60" s="45">
        <f t="shared" si="12"/>
        <v>-443366518.70999998</v>
      </c>
      <c r="E60" s="45">
        <f t="shared" si="12"/>
        <v>66566025.022999987</v>
      </c>
      <c r="F60" s="45">
        <f t="shared" si="12"/>
        <v>152635963.83999997</v>
      </c>
      <c r="G60" s="45">
        <f t="shared" si="12"/>
        <v>292185967.91999996</v>
      </c>
      <c r="H60" s="45">
        <f t="shared" si="12"/>
        <v>15769839.250000009</v>
      </c>
      <c r="I60" s="45">
        <f t="shared" si="12"/>
        <v>62560323.372999988</v>
      </c>
      <c r="J60" s="45">
        <f t="shared" si="12"/>
        <v>151683728.27999997</v>
      </c>
      <c r="K60" s="45">
        <f t="shared" si="12"/>
        <v>291623496.67999995</v>
      </c>
      <c r="L60" s="45">
        <f t="shared" si="12"/>
        <v>15257394.540000008</v>
      </c>
      <c r="M60" s="45">
        <f t="shared" si="12"/>
        <v>521124942.87300003</v>
      </c>
      <c r="N60" s="45">
        <f t="shared" si="12"/>
        <v>0</v>
      </c>
      <c r="O60" s="45">
        <f t="shared" si="12"/>
        <v>2951310.16</v>
      </c>
      <c r="P60" s="45">
        <f t="shared" si="12"/>
        <v>1054391.4899999998</v>
      </c>
      <c r="Q60" s="45">
        <f t="shared" si="12"/>
        <v>80363.72</v>
      </c>
      <c r="R60" s="45">
        <f t="shared" si="12"/>
        <v>561242.42999999993</v>
      </c>
      <c r="S60" s="45">
        <f t="shared" si="12"/>
        <v>310629.41000000003</v>
      </c>
      <c r="T60" s="45">
        <f t="shared" si="12"/>
        <v>123326.60999999994</v>
      </c>
      <c r="U60" s="45">
        <f t="shared" si="12"/>
        <v>97256.6</v>
      </c>
      <c r="V60" s="45">
        <f t="shared" si="12"/>
        <v>341888.03</v>
      </c>
      <c r="W60" s="45">
        <f t="shared" si="12"/>
        <v>3284.1</v>
      </c>
      <c r="X60" s="45">
        <f t="shared" si="12"/>
        <v>509160.61000000004</v>
      </c>
      <c r="Y60" s="45">
        <f t="shared" si="12"/>
        <v>0</v>
      </c>
      <c r="Z60" s="45">
        <f>SUM(Z56:Z59)</f>
        <v>527157796.03300017</v>
      </c>
      <c r="AA60" s="45">
        <f>SUM(AA56:AA59)</f>
        <v>16914575.956999719</v>
      </c>
      <c r="AB60" s="46">
        <f>Z60/B60</f>
        <v>0.9689111654482051</v>
      </c>
      <c r="AC60" s="39"/>
      <c r="AD60" s="78"/>
      <c r="AE60" s="78"/>
      <c r="AF60" s="78"/>
      <c r="AG60" s="78"/>
      <c r="AH60" s="78"/>
    </row>
    <row r="61" spans="1:34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78"/>
      <c r="AE61" s="78"/>
      <c r="AF61" s="78"/>
      <c r="AG61" s="78"/>
      <c r="AH61" s="78"/>
    </row>
    <row r="62" spans="1:34" s="40" customFormat="1" ht="18" customHeight="1" x14ac:dyDescent="0.25">
      <c r="A62" s="44" t="s">
        <v>42</v>
      </c>
      <c r="B62" s="45">
        <f>B61+B60</f>
        <v>544072371.98999989</v>
      </c>
      <c r="C62" s="45">
        <f t="shared" ref="C62:Y62" si="13">C61+C60</f>
        <v>100705853.27999987</v>
      </c>
      <c r="D62" s="45">
        <f t="shared" si="13"/>
        <v>-443366518.70999998</v>
      </c>
      <c r="E62" s="45">
        <f t="shared" si="13"/>
        <v>66566025.022999987</v>
      </c>
      <c r="F62" s="45">
        <f t="shared" si="13"/>
        <v>152635963.83999997</v>
      </c>
      <c r="G62" s="45">
        <f t="shared" si="13"/>
        <v>292185967.91999996</v>
      </c>
      <c r="H62" s="45">
        <f t="shared" si="13"/>
        <v>15769839.250000009</v>
      </c>
      <c r="I62" s="45">
        <f t="shared" si="13"/>
        <v>62560323.372999988</v>
      </c>
      <c r="J62" s="45">
        <f t="shared" si="13"/>
        <v>151683728.27999997</v>
      </c>
      <c r="K62" s="45">
        <f t="shared" si="13"/>
        <v>291623496.67999995</v>
      </c>
      <c r="L62" s="45">
        <f t="shared" si="13"/>
        <v>15257394.540000008</v>
      </c>
      <c r="M62" s="45">
        <f t="shared" si="13"/>
        <v>521124942.87300003</v>
      </c>
      <c r="N62" s="45">
        <f t="shared" si="13"/>
        <v>0</v>
      </c>
      <c r="O62" s="45">
        <f t="shared" si="13"/>
        <v>2951310.16</v>
      </c>
      <c r="P62" s="45">
        <f t="shared" si="13"/>
        <v>1054391.4899999998</v>
      </c>
      <c r="Q62" s="45">
        <f t="shared" si="13"/>
        <v>80363.72</v>
      </c>
      <c r="R62" s="45">
        <f t="shared" si="13"/>
        <v>561242.42999999993</v>
      </c>
      <c r="S62" s="45">
        <f t="shared" si="13"/>
        <v>310629.41000000003</v>
      </c>
      <c r="T62" s="45">
        <f t="shared" si="13"/>
        <v>123326.60999999994</v>
      </c>
      <c r="U62" s="45">
        <f t="shared" si="13"/>
        <v>97256.6</v>
      </c>
      <c r="V62" s="45">
        <f t="shared" si="13"/>
        <v>341888.03</v>
      </c>
      <c r="W62" s="45">
        <f t="shared" si="13"/>
        <v>3284.1</v>
      </c>
      <c r="X62" s="45">
        <f t="shared" si="13"/>
        <v>509160.61000000004</v>
      </c>
      <c r="Y62" s="45">
        <f t="shared" si="13"/>
        <v>0</v>
      </c>
      <c r="Z62" s="45">
        <f>Z61+Z60</f>
        <v>527157796.03300017</v>
      </c>
      <c r="AA62" s="45">
        <f>AA61+AA60</f>
        <v>16914575.956999719</v>
      </c>
      <c r="AB62" s="46">
        <f>Z62/B62</f>
        <v>0.9689111654482051</v>
      </c>
      <c r="AC62" s="48"/>
      <c r="AD62" s="78"/>
      <c r="AE62" s="78"/>
      <c r="AF62" s="78"/>
      <c r="AG62" s="78"/>
      <c r="AH62" s="78"/>
    </row>
    <row r="63" spans="1:34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86"/>
      <c r="AE63" s="87"/>
      <c r="AF63" s="78"/>
      <c r="AG63" s="78"/>
      <c r="AH63" s="78"/>
    </row>
    <row r="64" spans="1:34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78"/>
      <c r="AE64" s="78"/>
      <c r="AF64" s="78"/>
      <c r="AG64" s="78"/>
      <c r="AH64" s="78"/>
    </row>
    <row r="65" spans="1:34" s="40" customFormat="1" ht="18" customHeight="1" x14ac:dyDescent="0.25">
      <c r="A65" s="51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78"/>
      <c r="AE65" s="78"/>
      <c r="AF65" s="78"/>
      <c r="AG65" s="78"/>
      <c r="AH65" s="78"/>
    </row>
    <row r="66" spans="1:34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50" t="e">
        <f>Z66/B66</f>
        <v>#DIV/0!</v>
      </c>
      <c r="AC66" s="39"/>
      <c r="AD66" s="78"/>
      <c r="AE66" s="78"/>
      <c r="AF66" s="78"/>
      <c r="AG66" s="78"/>
      <c r="AH66" s="78"/>
    </row>
    <row r="67" spans="1:34" s="40" customFormat="1" ht="18" customHeight="1" x14ac:dyDescent="0.2">
      <c r="A67" s="42" t="s">
        <v>37</v>
      </c>
      <c r="B67" s="38">
        <f>[1]consoCONT!E1454</f>
        <v>428937181.04999995</v>
      </c>
      <c r="C67" s="38">
        <f>[1]consoCONT!H1454</f>
        <v>94909973.339999944</v>
      </c>
      <c r="D67" s="38">
        <f>[1]consoCONT!I1454</f>
        <v>-334027207.70999998</v>
      </c>
      <c r="E67" s="38">
        <f>[1]consoCONT!J1454</f>
        <v>63591360.272999987</v>
      </c>
      <c r="F67" s="38">
        <f>[1]consoCONT!K1454</f>
        <v>152717060.85999998</v>
      </c>
      <c r="G67" s="38">
        <f>[1]consoCONT!L1454</f>
        <v>188097416.91999993</v>
      </c>
      <c r="H67" s="38">
        <f>[1]consoCONT!M1454</f>
        <v>10300656.100000009</v>
      </c>
      <c r="I67" s="38">
        <f>[1]consoCONT!N1454</f>
        <v>59585658.622999988</v>
      </c>
      <c r="J67" s="38">
        <f>[1]consoCONT!O1454</f>
        <v>151764825.29999998</v>
      </c>
      <c r="K67" s="38">
        <f>[1]consoCONT!P1454</f>
        <v>187534945.67999995</v>
      </c>
      <c r="L67" s="38">
        <f>[1]consoCONT!Q1454</f>
        <v>9788211.390000008</v>
      </c>
      <c r="M67" s="38">
        <f>[1]consoCONT!R1454</f>
        <v>408673640.99300003</v>
      </c>
      <c r="N67" s="38">
        <f>[1]consoCONT!S1454</f>
        <v>0</v>
      </c>
      <c r="O67" s="38">
        <f>[1]consoCONT!T1454</f>
        <v>2951310.16</v>
      </c>
      <c r="P67" s="38">
        <f>[1]consoCONT!U1454</f>
        <v>1054391.4899999998</v>
      </c>
      <c r="Q67" s="38">
        <f>[1]consoCONT!V1454</f>
        <v>80363.72</v>
      </c>
      <c r="R67" s="38">
        <f>[1]consoCONT!W1454</f>
        <v>561242.42999999993</v>
      </c>
      <c r="S67" s="38">
        <f>[1]consoCONT!X1454</f>
        <v>310629.41000000003</v>
      </c>
      <c r="T67" s="38">
        <f>[1]consoCONT!Y1454</f>
        <v>123326.60999999994</v>
      </c>
      <c r="U67" s="38">
        <f>[1]consoCONT!Z1454</f>
        <v>97256.6</v>
      </c>
      <c r="V67" s="38">
        <f>[1]consoCONT!AA1454</f>
        <v>341888.03</v>
      </c>
      <c r="W67" s="38">
        <f>[1]consoCONT!AB1454</f>
        <v>3284.1</v>
      </c>
      <c r="X67" s="38">
        <f>[1]consoCONT!AC1454</f>
        <v>509160.61000000004</v>
      </c>
      <c r="Y67" s="38">
        <f>[1]consoCONT!AD1454</f>
        <v>0</v>
      </c>
      <c r="Z67" s="38">
        <f>SUM(M67:Y67)</f>
        <v>414706494.15300018</v>
      </c>
      <c r="AA67" s="38">
        <f>B67-Z67</f>
        <v>14230686.896999776</v>
      </c>
      <c r="AB67" s="43">
        <f>Z67/B67</f>
        <v>0.9668233775813877</v>
      </c>
      <c r="AC67" s="39"/>
      <c r="AD67" s="78"/>
      <c r="AE67" s="78"/>
      <c r="AF67" s="78"/>
      <c r="AG67" s="78"/>
      <c r="AH67" s="78"/>
    </row>
    <row r="68" spans="1:34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79">
        <f>B72+B82+B92</f>
        <v>544072371.98999989</v>
      </c>
      <c r="AE68" s="78"/>
      <c r="AF68" s="78"/>
      <c r="AG68" s="78"/>
      <c r="AH68" s="78"/>
    </row>
    <row r="69" spans="1:34" s="40" customFormat="1" ht="18" customHeight="1" x14ac:dyDescent="0.2">
      <c r="A69" s="42" t="s">
        <v>39</v>
      </c>
      <c r="B69" s="38">
        <f>[1]consoCONT!E1489</f>
        <v>0</v>
      </c>
      <c r="C69" s="38">
        <f>[1]consoCONT!H1489</f>
        <v>0</v>
      </c>
      <c r="D69" s="38">
        <f>[1]consoCONT!I1489</f>
        <v>0</v>
      </c>
      <c r="E69" s="38">
        <f>[1]consoCONT!J1489</f>
        <v>0</v>
      </c>
      <c r="F69" s="38">
        <f>[1]consoCONT!K1489</f>
        <v>0</v>
      </c>
      <c r="G69" s="38">
        <f>[1]consoCONT!L1489</f>
        <v>0</v>
      </c>
      <c r="H69" s="38">
        <f>[1]consoCONT!M1489</f>
        <v>0</v>
      </c>
      <c r="I69" s="38">
        <f>[1]consoCONT!N1489</f>
        <v>0</v>
      </c>
      <c r="J69" s="38">
        <f>[1]consoCONT!O1489</f>
        <v>0</v>
      </c>
      <c r="K69" s="38">
        <f>[1]consoCONT!P1489</f>
        <v>0</v>
      </c>
      <c r="L69" s="38">
        <f>[1]consoCONT!Q1489</f>
        <v>0</v>
      </c>
      <c r="M69" s="38">
        <f>[1]consoCONT!R1489</f>
        <v>0</v>
      </c>
      <c r="N69" s="38">
        <f>[1]consoCONT!S1489</f>
        <v>0</v>
      </c>
      <c r="O69" s="38">
        <f>[1]consoCONT!T1489</f>
        <v>0</v>
      </c>
      <c r="P69" s="38">
        <f>[1]consoCONT!U1489</f>
        <v>0</v>
      </c>
      <c r="Q69" s="38">
        <f>[1]consoCONT!V1489</f>
        <v>0</v>
      </c>
      <c r="R69" s="38">
        <f>[1]consoCONT!W1489</f>
        <v>0</v>
      </c>
      <c r="S69" s="38">
        <f>[1]consoCONT!X1489</f>
        <v>0</v>
      </c>
      <c r="T69" s="38">
        <f>[1]consoCONT!Y1489</f>
        <v>0</v>
      </c>
      <c r="U69" s="38">
        <f>[1]consoCONT!Z1489</f>
        <v>0</v>
      </c>
      <c r="V69" s="38">
        <f>[1]consoCONT!AA1489</f>
        <v>0</v>
      </c>
      <c r="W69" s="38">
        <f>[1]consoCONT!AB1489</f>
        <v>0</v>
      </c>
      <c r="X69" s="38">
        <f>[1]consoCONT!AC1489</f>
        <v>0</v>
      </c>
      <c r="Y69" s="38">
        <f>[1]consoCONT!AD1489</f>
        <v>0</v>
      </c>
      <c r="Z69" s="38">
        <f>SUM(M69:Y69)</f>
        <v>0</v>
      </c>
      <c r="AA69" s="38">
        <f>B69-Z69</f>
        <v>0</v>
      </c>
      <c r="AB69" s="43"/>
      <c r="AC69" s="39"/>
      <c r="AD69" s="78"/>
      <c r="AE69" s="78"/>
      <c r="AF69" s="78"/>
      <c r="AG69" s="78"/>
      <c r="AH69" s="78"/>
    </row>
    <row r="70" spans="1:34" s="40" customFormat="1" ht="18" customHeight="1" x14ac:dyDescent="0.25">
      <c r="A70" s="44" t="s">
        <v>40</v>
      </c>
      <c r="B70" s="45">
        <f>SUM(B66:B69)</f>
        <v>428937181.04999995</v>
      </c>
      <c r="C70" s="45">
        <f t="shared" ref="C70:Y70" si="14">SUM(C66:C69)</f>
        <v>94909973.339999944</v>
      </c>
      <c r="D70" s="45">
        <f t="shared" si="14"/>
        <v>-334027207.70999998</v>
      </c>
      <c r="E70" s="45">
        <f t="shared" si="14"/>
        <v>63591360.272999987</v>
      </c>
      <c r="F70" s="45">
        <f t="shared" si="14"/>
        <v>152717060.85999998</v>
      </c>
      <c r="G70" s="45">
        <f t="shared" si="14"/>
        <v>188097416.91999993</v>
      </c>
      <c r="H70" s="45">
        <f t="shared" si="14"/>
        <v>10300656.100000009</v>
      </c>
      <c r="I70" s="45">
        <f t="shared" si="14"/>
        <v>59585658.622999988</v>
      </c>
      <c r="J70" s="45">
        <f t="shared" si="14"/>
        <v>151764825.29999998</v>
      </c>
      <c r="K70" s="45">
        <f t="shared" si="14"/>
        <v>187534945.67999995</v>
      </c>
      <c r="L70" s="45">
        <f t="shared" si="14"/>
        <v>9788211.390000008</v>
      </c>
      <c r="M70" s="45">
        <f t="shared" si="14"/>
        <v>408673640.99300003</v>
      </c>
      <c r="N70" s="45">
        <f t="shared" si="14"/>
        <v>0</v>
      </c>
      <c r="O70" s="45">
        <f t="shared" si="14"/>
        <v>2951310.16</v>
      </c>
      <c r="P70" s="45">
        <f t="shared" si="14"/>
        <v>1054391.4899999998</v>
      </c>
      <c r="Q70" s="45">
        <f t="shared" si="14"/>
        <v>80363.72</v>
      </c>
      <c r="R70" s="45">
        <f t="shared" si="14"/>
        <v>561242.42999999993</v>
      </c>
      <c r="S70" s="45">
        <f t="shared" si="14"/>
        <v>310629.41000000003</v>
      </c>
      <c r="T70" s="45">
        <f t="shared" si="14"/>
        <v>123326.60999999994</v>
      </c>
      <c r="U70" s="45">
        <f t="shared" si="14"/>
        <v>97256.6</v>
      </c>
      <c r="V70" s="45">
        <f t="shared" si="14"/>
        <v>341888.03</v>
      </c>
      <c r="W70" s="45">
        <f t="shared" si="14"/>
        <v>3284.1</v>
      </c>
      <c r="X70" s="45">
        <f t="shared" si="14"/>
        <v>509160.61000000004</v>
      </c>
      <c r="Y70" s="45">
        <f t="shared" si="14"/>
        <v>0</v>
      </c>
      <c r="Z70" s="45">
        <f>SUM(Z66:Z69)</f>
        <v>414706494.15300018</v>
      </c>
      <c r="AA70" s="45">
        <f>SUM(AA66:AA69)</f>
        <v>14230686.896999776</v>
      </c>
      <c r="AB70" s="46">
        <f>Z70/B70</f>
        <v>0.9668233775813877</v>
      </c>
      <c r="AC70" s="39"/>
      <c r="AD70" s="78"/>
      <c r="AE70" s="78"/>
      <c r="AF70" s="78"/>
      <c r="AG70" s="78"/>
      <c r="AH70" s="78"/>
    </row>
    <row r="71" spans="1:34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>
        <f>B71-Z71</f>
        <v>0</v>
      </c>
      <c r="AB71" s="43" t="e">
        <f>Z71/B71</f>
        <v>#DIV/0!</v>
      </c>
      <c r="AC71" s="39"/>
      <c r="AD71" s="78"/>
      <c r="AE71" s="78"/>
      <c r="AF71" s="78"/>
      <c r="AG71" s="78"/>
      <c r="AH71" s="78"/>
    </row>
    <row r="72" spans="1:34" s="40" customFormat="1" ht="18" customHeight="1" x14ac:dyDescent="0.25">
      <c r="A72" s="44" t="s">
        <v>42</v>
      </c>
      <c r="B72" s="45">
        <f>B71+B70</f>
        <v>428937181.04999995</v>
      </c>
      <c r="C72" s="45">
        <f t="shared" ref="C72:Y72" si="15">C71+C70</f>
        <v>94909973.339999944</v>
      </c>
      <c r="D72" s="45">
        <f t="shared" si="15"/>
        <v>-334027207.70999998</v>
      </c>
      <c r="E72" s="45">
        <f t="shared" si="15"/>
        <v>63591360.272999987</v>
      </c>
      <c r="F72" s="45">
        <f t="shared" si="15"/>
        <v>152717060.85999998</v>
      </c>
      <c r="G72" s="45">
        <f t="shared" si="15"/>
        <v>188097416.91999993</v>
      </c>
      <c r="H72" s="45">
        <f t="shared" si="15"/>
        <v>10300656.100000009</v>
      </c>
      <c r="I72" s="45">
        <f t="shared" si="15"/>
        <v>59585658.622999988</v>
      </c>
      <c r="J72" s="45">
        <f t="shared" si="15"/>
        <v>151764825.29999998</v>
      </c>
      <c r="K72" s="45">
        <f t="shared" si="15"/>
        <v>187534945.67999995</v>
      </c>
      <c r="L72" s="45">
        <f t="shared" si="15"/>
        <v>9788211.390000008</v>
      </c>
      <c r="M72" s="45">
        <f t="shared" si="15"/>
        <v>408673640.99300003</v>
      </c>
      <c r="N72" s="45">
        <f t="shared" si="15"/>
        <v>0</v>
      </c>
      <c r="O72" s="45">
        <f t="shared" si="15"/>
        <v>2951310.16</v>
      </c>
      <c r="P72" s="45">
        <f t="shared" si="15"/>
        <v>1054391.4899999998</v>
      </c>
      <c r="Q72" s="45">
        <f t="shared" si="15"/>
        <v>80363.72</v>
      </c>
      <c r="R72" s="45">
        <f t="shared" si="15"/>
        <v>561242.42999999993</v>
      </c>
      <c r="S72" s="45">
        <f t="shared" si="15"/>
        <v>310629.41000000003</v>
      </c>
      <c r="T72" s="45">
        <f t="shared" si="15"/>
        <v>123326.60999999994</v>
      </c>
      <c r="U72" s="45">
        <f t="shared" si="15"/>
        <v>97256.6</v>
      </c>
      <c r="V72" s="45">
        <f t="shared" si="15"/>
        <v>341888.03</v>
      </c>
      <c r="W72" s="45">
        <f t="shared" si="15"/>
        <v>3284.1</v>
      </c>
      <c r="X72" s="45">
        <f t="shared" si="15"/>
        <v>509160.61000000004</v>
      </c>
      <c r="Y72" s="45">
        <f t="shared" si="15"/>
        <v>0</v>
      </c>
      <c r="Z72" s="45">
        <f>Z71+Z70</f>
        <v>414706494.15300018</v>
      </c>
      <c r="AA72" s="45">
        <f>AA71+AA70</f>
        <v>14230686.896999776</v>
      </c>
      <c r="AB72" s="46">
        <f>Z72/B72</f>
        <v>0.9668233775813877</v>
      </c>
      <c r="AC72" s="48"/>
      <c r="AD72" s="79">
        <f>'[2]sum-conso'!$AA$72</f>
        <v>428937181.04999995</v>
      </c>
      <c r="AE72" s="78"/>
      <c r="AF72" s="78"/>
      <c r="AG72" s="78"/>
      <c r="AH72" s="78"/>
    </row>
    <row r="73" spans="1:34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78"/>
      <c r="AE73" s="78"/>
      <c r="AF73" s="78"/>
      <c r="AG73" s="78"/>
      <c r="AH73" s="78"/>
    </row>
    <row r="74" spans="1:34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78"/>
      <c r="AE74" s="78"/>
      <c r="AF74" s="78"/>
      <c r="AG74" s="78"/>
      <c r="AH74" s="78"/>
    </row>
    <row r="75" spans="1:34" s="40" customFormat="1" ht="16.5" customHeight="1" x14ac:dyDescent="0.25">
      <c r="A75" s="51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78"/>
      <c r="AE75" s="78"/>
      <c r="AF75" s="78"/>
      <c r="AG75" s="78"/>
      <c r="AH75" s="78"/>
    </row>
    <row r="76" spans="1:34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50" t="e">
        <f>Z76/B76</f>
        <v>#DIV/0!</v>
      </c>
      <c r="AC76" s="39"/>
      <c r="AD76" s="78"/>
      <c r="AE76" s="78"/>
      <c r="AF76" s="78"/>
      <c r="AG76" s="78"/>
      <c r="AH76" s="78"/>
    </row>
    <row r="77" spans="1:34" s="40" customFormat="1" ht="18" customHeight="1" x14ac:dyDescent="0.2">
      <c r="A77" s="42" t="s">
        <v>37</v>
      </c>
      <c r="B77" s="38">
        <f>[1]consoCONT!E1666</f>
        <v>115135190.93999992</v>
      </c>
      <c r="C77" s="38">
        <f>[1]consoCONT!H1666</f>
        <v>5795879.9399999166</v>
      </c>
      <c r="D77" s="38">
        <f>[1]consoCONT!I1666</f>
        <v>-109339311</v>
      </c>
      <c r="E77" s="38">
        <f>[1]consoCONT!J1666</f>
        <v>2974664.75</v>
      </c>
      <c r="F77" s="38">
        <f>[1]consoCONT!K1666</f>
        <v>-81097.020000000019</v>
      </c>
      <c r="G77" s="38">
        <f>[1]consoCONT!L1666</f>
        <v>104088551</v>
      </c>
      <c r="H77" s="38">
        <f>[1]consoCONT!M1666</f>
        <v>5469183.1500000004</v>
      </c>
      <c r="I77" s="38">
        <f>[1]consoCONT!N1666</f>
        <v>2974664.75</v>
      </c>
      <c r="J77" s="38">
        <f>[1]consoCONT!O1666</f>
        <v>-81097.020000000019</v>
      </c>
      <c r="K77" s="38">
        <f>[1]consoCONT!P1666</f>
        <v>104088551</v>
      </c>
      <c r="L77" s="38">
        <f>[1]consoCONT!Q1666</f>
        <v>5469183.1500000004</v>
      </c>
      <c r="M77" s="38">
        <f>[1]consoCONT!R1666</f>
        <v>112451301.88000001</v>
      </c>
      <c r="N77" s="38">
        <f>[1]consoCONT!S1666</f>
        <v>0</v>
      </c>
      <c r="O77" s="38">
        <f>[1]consoCONT!T1666</f>
        <v>0</v>
      </c>
      <c r="P77" s="38">
        <f>[1]consoCONT!U1666</f>
        <v>0</v>
      </c>
      <c r="Q77" s="38">
        <f>[1]consoCONT!V1666</f>
        <v>0</v>
      </c>
      <c r="R77" s="38">
        <f>[1]consoCONT!W1666</f>
        <v>0</v>
      </c>
      <c r="S77" s="38">
        <f>[1]consoCONT!X1666</f>
        <v>0</v>
      </c>
      <c r="T77" s="38">
        <f>[1]consoCONT!Y1666</f>
        <v>0</v>
      </c>
      <c r="U77" s="38">
        <f>[1]consoCONT!Z1666</f>
        <v>0</v>
      </c>
      <c r="V77" s="38">
        <f>[1]consoCONT!AA1666</f>
        <v>0</v>
      </c>
      <c r="W77" s="38">
        <f>[1]consoCONT!AB1666</f>
        <v>0</v>
      </c>
      <c r="X77" s="38">
        <f>[1]consoCONT!AC1666</f>
        <v>0</v>
      </c>
      <c r="Y77" s="38">
        <f>[1]consoCONT!AD1666</f>
        <v>0</v>
      </c>
      <c r="Z77" s="38">
        <f>SUM(M77:Y77)</f>
        <v>112451301.88000001</v>
      </c>
      <c r="AA77" s="38">
        <f>B77-Z77</f>
        <v>2683889.059999913</v>
      </c>
      <c r="AB77" s="43">
        <f>Z77/B77</f>
        <v>0.9766892377726758</v>
      </c>
      <c r="AC77" s="39"/>
      <c r="AD77" s="78"/>
      <c r="AE77" s="78"/>
      <c r="AF77" s="78"/>
      <c r="AG77" s="78"/>
      <c r="AH77" s="78"/>
    </row>
    <row r="78" spans="1:34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78"/>
      <c r="AE78" s="78"/>
      <c r="AF78" s="78"/>
      <c r="AG78" s="78"/>
      <c r="AH78" s="78"/>
    </row>
    <row r="79" spans="1:34" s="40" customFormat="1" ht="18" customHeight="1" x14ac:dyDescent="0.2">
      <c r="A79" s="42" t="s">
        <v>39</v>
      </c>
      <c r="B79" s="38">
        <f>[1]consoCONT!E1701</f>
        <v>0</v>
      </c>
      <c r="C79" s="38">
        <f>[1]consoCONT!H1701</f>
        <v>0</v>
      </c>
      <c r="D79" s="38">
        <f>[1]consoCONT!I1701</f>
        <v>0</v>
      </c>
      <c r="E79" s="38">
        <f>[1]consoCONT!J1701</f>
        <v>0</v>
      </c>
      <c r="F79" s="38">
        <f>[1]consoCONT!K1701</f>
        <v>0</v>
      </c>
      <c r="G79" s="38">
        <f>[1]consoCONT!L1701</f>
        <v>0</v>
      </c>
      <c r="H79" s="38">
        <f>[1]consoCONT!M1701</f>
        <v>0</v>
      </c>
      <c r="I79" s="38">
        <f>[1]consoCONT!N1701</f>
        <v>0</v>
      </c>
      <c r="J79" s="38">
        <f>[1]consoCONT!O1701</f>
        <v>0</v>
      </c>
      <c r="K79" s="38">
        <f>[1]consoCONT!P1701</f>
        <v>0</v>
      </c>
      <c r="L79" s="38">
        <f>[1]consoCONT!Q1701</f>
        <v>0</v>
      </c>
      <c r="M79" s="38">
        <f>[1]consoCONT!R1701</f>
        <v>0</v>
      </c>
      <c r="N79" s="38">
        <f>[1]consoCONT!S1701</f>
        <v>0</v>
      </c>
      <c r="O79" s="38">
        <f>[1]consoCONT!T1701</f>
        <v>0</v>
      </c>
      <c r="P79" s="38">
        <f>[1]consoCONT!U1701</f>
        <v>0</v>
      </c>
      <c r="Q79" s="38">
        <f>[1]consoCONT!V1701</f>
        <v>0</v>
      </c>
      <c r="R79" s="38">
        <f>[1]consoCONT!W1701</f>
        <v>0</v>
      </c>
      <c r="S79" s="38">
        <f>[1]consoCONT!X1701</f>
        <v>0</v>
      </c>
      <c r="T79" s="38">
        <f>[1]consoCONT!Y1701</f>
        <v>0</v>
      </c>
      <c r="U79" s="38">
        <f>[1]consoCONT!Z1701</f>
        <v>0</v>
      </c>
      <c r="V79" s="38">
        <f>[1]consoCONT!AA1701</f>
        <v>0</v>
      </c>
      <c r="W79" s="38">
        <f>[1]consoCONT!AB1701</f>
        <v>0</v>
      </c>
      <c r="X79" s="38">
        <f>[1]consoCONT!AC1701</f>
        <v>0</v>
      </c>
      <c r="Y79" s="38">
        <f>[1]consoCONT!AD1701</f>
        <v>0</v>
      </c>
      <c r="Z79" s="38">
        <f>SUM(M79:Y79)</f>
        <v>0</v>
      </c>
      <c r="AA79" s="38">
        <f>B79-Z79</f>
        <v>0</v>
      </c>
      <c r="AB79" s="43"/>
      <c r="AC79" s="39"/>
      <c r="AD79" s="78"/>
      <c r="AE79" s="78"/>
      <c r="AF79" s="78"/>
      <c r="AG79" s="78"/>
      <c r="AH79" s="78"/>
    </row>
    <row r="80" spans="1:34" s="40" customFormat="1" ht="18" customHeight="1" x14ac:dyDescent="0.25">
      <c r="A80" s="44" t="s">
        <v>40</v>
      </c>
      <c r="B80" s="45">
        <f>SUM(B76:B79)</f>
        <v>115135190.93999992</v>
      </c>
      <c r="C80" s="45">
        <f t="shared" ref="C80:Y80" si="16">SUM(C76:C79)</f>
        <v>5795879.9399999166</v>
      </c>
      <c r="D80" s="45">
        <f t="shared" si="16"/>
        <v>-109339311</v>
      </c>
      <c r="E80" s="45">
        <f t="shared" si="16"/>
        <v>2974664.75</v>
      </c>
      <c r="F80" s="45">
        <f t="shared" si="16"/>
        <v>-81097.020000000019</v>
      </c>
      <c r="G80" s="45">
        <f t="shared" si="16"/>
        <v>104088551</v>
      </c>
      <c r="H80" s="45">
        <f t="shared" si="16"/>
        <v>5469183.1500000004</v>
      </c>
      <c r="I80" s="45">
        <f t="shared" si="16"/>
        <v>2974664.75</v>
      </c>
      <c r="J80" s="45">
        <f t="shared" si="16"/>
        <v>-81097.020000000019</v>
      </c>
      <c r="K80" s="45">
        <f t="shared" si="16"/>
        <v>104088551</v>
      </c>
      <c r="L80" s="45">
        <f t="shared" si="16"/>
        <v>5469183.1500000004</v>
      </c>
      <c r="M80" s="45">
        <f t="shared" si="16"/>
        <v>112451301.88000001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112451301.88000001</v>
      </c>
      <c r="AA80" s="45">
        <f>SUM(AA76:AA79)</f>
        <v>2683889.059999913</v>
      </c>
      <c r="AB80" s="46">
        <f>Z80/B80</f>
        <v>0.9766892377726758</v>
      </c>
      <c r="AC80" s="39"/>
      <c r="AD80" s="78"/>
      <c r="AE80" s="78"/>
      <c r="AF80" s="78"/>
      <c r="AG80" s="78"/>
      <c r="AH80" s="78"/>
    </row>
    <row r="81" spans="1:34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>
        <f>B81-Z81</f>
        <v>0</v>
      </c>
      <c r="AB81" s="50" t="e">
        <f>Z81/B81</f>
        <v>#DIV/0!</v>
      </c>
      <c r="AC81" s="39"/>
      <c r="AD81" s="78"/>
      <c r="AE81" s="78"/>
      <c r="AF81" s="78"/>
      <c r="AG81" s="78"/>
      <c r="AH81" s="78"/>
    </row>
    <row r="82" spans="1:34" s="40" customFormat="1" ht="18" customHeight="1" x14ac:dyDescent="0.25">
      <c r="A82" s="44" t="s">
        <v>42</v>
      </c>
      <c r="B82" s="45">
        <f>B81+B80</f>
        <v>115135190.93999992</v>
      </c>
      <c r="C82" s="45">
        <f t="shared" ref="C82:Y82" si="17">C81+C80</f>
        <v>5795879.9399999166</v>
      </c>
      <c r="D82" s="45">
        <f t="shared" si="17"/>
        <v>-109339311</v>
      </c>
      <c r="E82" s="45">
        <f t="shared" si="17"/>
        <v>2974664.75</v>
      </c>
      <c r="F82" s="45">
        <f t="shared" si="17"/>
        <v>-81097.020000000019</v>
      </c>
      <c r="G82" s="45">
        <f t="shared" si="17"/>
        <v>104088551</v>
      </c>
      <c r="H82" s="45">
        <f t="shared" si="17"/>
        <v>5469183.1500000004</v>
      </c>
      <c r="I82" s="45">
        <f t="shared" si="17"/>
        <v>2974664.75</v>
      </c>
      <c r="J82" s="45">
        <f t="shared" si="17"/>
        <v>-81097.020000000019</v>
      </c>
      <c r="K82" s="45">
        <f t="shared" si="17"/>
        <v>104088551</v>
      </c>
      <c r="L82" s="45">
        <f t="shared" si="17"/>
        <v>5469183.1500000004</v>
      </c>
      <c r="M82" s="45">
        <f t="shared" si="17"/>
        <v>112451301.88000001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112451301.88000001</v>
      </c>
      <c r="AA82" s="45">
        <f>AA81+AA80</f>
        <v>2683889.059999913</v>
      </c>
      <c r="AB82" s="46">
        <f>Z82/B82</f>
        <v>0.9766892377726758</v>
      </c>
      <c r="AC82" s="48"/>
      <c r="AD82" s="79">
        <f>'[2]sum-conso'!$AA$82</f>
        <v>115135190.94000006</v>
      </c>
      <c r="AE82" s="78"/>
      <c r="AF82" s="78"/>
      <c r="AG82" s="78"/>
      <c r="AH82" s="78"/>
    </row>
    <row r="83" spans="1:34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78"/>
      <c r="AE83" s="78"/>
      <c r="AF83" s="78"/>
      <c r="AG83" s="78"/>
      <c r="AH83" s="78"/>
    </row>
    <row r="84" spans="1:34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78"/>
      <c r="AE84" s="78"/>
      <c r="AF84" s="78"/>
      <c r="AG84" s="78"/>
      <c r="AH84" s="78"/>
    </row>
    <row r="85" spans="1:34" s="40" customFormat="1" ht="15" hidden="1" customHeight="1" x14ac:dyDescent="0.25">
      <c r="A85" s="51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78"/>
      <c r="AE85" s="78"/>
      <c r="AF85" s="78"/>
      <c r="AG85" s="78"/>
      <c r="AH85" s="78"/>
    </row>
    <row r="86" spans="1:34" s="40" customFormat="1" ht="18" hidden="1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50" t="e">
        <f>Z86/B86</f>
        <v>#DIV/0!</v>
      </c>
      <c r="AC86" s="39"/>
      <c r="AD86" s="78"/>
      <c r="AE86" s="78"/>
      <c r="AF86" s="78"/>
      <c r="AG86" s="78"/>
      <c r="AH86" s="78"/>
    </row>
    <row r="87" spans="1:34" s="40" customFormat="1" ht="18" hidden="1" customHeight="1" x14ac:dyDescent="0.2">
      <c r="A87" s="42" t="s">
        <v>37</v>
      </c>
      <c r="B87" s="38">
        <f>[1]consoCONT!E1878</f>
        <v>0</v>
      </c>
      <c r="C87" s="38">
        <f>[1]consoCONT!H1878</f>
        <v>0</v>
      </c>
      <c r="D87" s="38">
        <f>[1]consoCONT!I1878</f>
        <v>0</v>
      </c>
      <c r="E87" s="38">
        <f>[1]consoCONT!J1878</f>
        <v>0</v>
      </c>
      <c r="F87" s="38">
        <f>[1]consoCONT!K1878</f>
        <v>0</v>
      </c>
      <c r="G87" s="38">
        <f>[1]consoCONT!L1878</f>
        <v>0</v>
      </c>
      <c r="H87" s="38">
        <f>[1]consoCONT!M1878</f>
        <v>0</v>
      </c>
      <c r="I87" s="38">
        <f>[1]consoCONT!N1878</f>
        <v>0</v>
      </c>
      <c r="J87" s="38">
        <f>[1]consoCONT!O1878</f>
        <v>0</v>
      </c>
      <c r="K87" s="38">
        <f>[1]consoCONT!P1878</f>
        <v>0</v>
      </c>
      <c r="L87" s="38">
        <f>[1]consoCONT!Q1878</f>
        <v>0</v>
      </c>
      <c r="M87" s="38">
        <f>[1]consoCONT!R1878</f>
        <v>0</v>
      </c>
      <c r="N87" s="38">
        <f>[1]consoCONT!S1878</f>
        <v>0</v>
      </c>
      <c r="O87" s="38">
        <f>[1]consoCONT!T1878</f>
        <v>0</v>
      </c>
      <c r="P87" s="38">
        <f>[1]consoCONT!U1878</f>
        <v>0</v>
      </c>
      <c r="Q87" s="38">
        <f>[1]consoCONT!V1878</f>
        <v>0</v>
      </c>
      <c r="R87" s="38">
        <f>[1]consoCONT!W1878</f>
        <v>0</v>
      </c>
      <c r="S87" s="38">
        <f>[1]consoCONT!X1878</f>
        <v>0</v>
      </c>
      <c r="T87" s="38">
        <f>[1]consoCONT!Y1878</f>
        <v>0</v>
      </c>
      <c r="U87" s="38">
        <f>[1]consoCONT!Z1878</f>
        <v>0</v>
      </c>
      <c r="V87" s="38">
        <f>[1]consoCONT!AA1878</f>
        <v>0</v>
      </c>
      <c r="W87" s="38">
        <f>[1]consoCONT!AB1878</f>
        <v>0</v>
      </c>
      <c r="X87" s="38">
        <f>[1]consoCONT!AC1878</f>
        <v>0</v>
      </c>
      <c r="Y87" s="38">
        <f>[1]consoCONT!AD1878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  <c r="AD87" s="78"/>
      <c r="AE87" s="78"/>
      <c r="AF87" s="78"/>
      <c r="AG87" s="78"/>
      <c r="AH87" s="78"/>
    </row>
    <row r="88" spans="1:34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78"/>
      <c r="AE88" s="78"/>
      <c r="AF88" s="78"/>
      <c r="AG88" s="78"/>
      <c r="AH88" s="78"/>
    </row>
    <row r="89" spans="1:34" s="40" customFormat="1" ht="18" hidden="1" customHeight="1" x14ac:dyDescent="0.2">
      <c r="A89" s="42" t="s">
        <v>39</v>
      </c>
      <c r="B89" s="38">
        <f>[1]consoCONT!E1913</f>
        <v>0</v>
      </c>
      <c r="C89" s="38">
        <f>[1]consoCONT!H1913</f>
        <v>0</v>
      </c>
      <c r="D89" s="38">
        <f>[1]consoCONT!I1913</f>
        <v>0</v>
      </c>
      <c r="E89" s="38">
        <f>[1]consoCONT!J1913</f>
        <v>0</v>
      </c>
      <c r="F89" s="38">
        <f>[1]consoCONT!K1913</f>
        <v>0</v>
      </c>
      <c r="G89" s="38">
        <f>[1]consoCONT!L1913</f>
        <v>0</v>
      </c>
      <c r="H89" s="38">
        <f>[1]consoCONT!M1913</f>
        <v>0</v>
      </c>
      <c r="I89" s="38">
        <f>[1]consoCONT!N1913</f>
        <v>0</v>
      </c>
      <c r="J89" s="38">
        <f>[1]consoCONT!O1913</f>
        <v>0</v>
      </c>
      <c r="K89" s="38">
        <f>[1]consoCONT!P1913</f>
        <v>0</v>
      </c>
      <c r="L89" s="38">
        <f>[1]consoCONT!Q1913</f>
        <v>0</v>
      </c>
      <c r="M89" s="38">
        <f>[1]consoCONT!R1913</f>
        <v>0</v>
      </c>
      <c r="N89" s="38">
        <f>[1]consoCONT!S1913</f>
        <v>0</v>
      </c>
      <c r="O89" s="38">
        <f>[1]consoCONT!T1913</f>
        <v>0</v>
      </c>
      <c r="P89" s="38">
        <f>[1]consoCONT!U1913</f>
        <v>0</v>
      </c>
      <c r="Q89" s="38">
        <f>[1]consoCONT!V1913</f>
        <v>0</v>
      </c>
      <c r="R89" s="38">
        <f>[1]consoCONT!W1913</f>
        <v>0</v>
      </c>
      <c r="S89" s="38">
        <f>[1]consoCONT!X1913</f>
        <v>0</v>
      </c>
      <c r="T89" s="38">
        <f>[1]consoCONT!Y1913</f>
        <v>0</v>
      </c>
      <c r="U89" s="38">
        <f>[1]consoCONT!Z1913</f>
        <v>0</v>
      </c>
      <c r="V89" s="38">
        <f>[1]consoCONT!AA1913</f>
        <v>0</v>
      </c>
      <c r="W89" s="38">
        <f>[1]consoCONT!AB1913</f>
        <v>0</v>
      </c>
      <c r="X89" s="38">
        <f>[1]consoCONT!AC1913</f>
        <v>0</v>
      </c>
      <c r="Y89" s="38">
        <f>[1]consoCONT!AD1913</f>
        <v>0</v>
      </c>
      <c r="Z89" s="38">
        <f>SUM(M89:Y89)</f>
        <v>0</v>
      </c>
      <c r="AA89" s="38">
        <f>B89-Z89</f>
        <v>0</v>
      </c>
      <c r="AB89" s="43"/>
      <c r="AC89" s="39"/>
      <c r="AD89" s="78"/>
      <c r="AE89" s="78"/>
      <c r="AF89" s="78"/>
      <c r="AG89" s="78"/>
      <c r="AH89" s="78"/>
    </row>
    <row r="90" spans="1:34" s="40" customFormat="1" ht="18" hidden="1" customHeight="1" x14ac:dyDescent="0.25">
      <c r="A90" s="44" t="s">
        <v>40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  <c r="AD90" s="78"/>
      <c r="AE90" s="78"/>
      <c r="AF90" s="78"/>
      <c r="AG90" s="78"/>
      <c r="AH90" s="78"/>
    </row>
    <row r="91" spans="1:34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>
        <f>B91-Z91</f>
        <v>0</v>
      </c>
      <c r="AB91" s="50" t="e">
        <f>Z91/B91</f>
        <v>#DIV/0!</v>
      </c>
      <c r="AC91" s="39"/>
      <c r="AD91" s="78"/>
      <c r="AE91" s="78"/>
      <c r="AF91" s="78"/>
      <c r="AG91" s="78"/>
      <c r="AH91" s="78"/>
    </row>
    <row r="92" spans="1:34" s="40" customFormat="1" ht="18" hidden="1" customHeight="1" x14ac:dyDescent="0.25">
      <c r="A92" s="44" t="s">
        <v>42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  <c r="AD92" s="78"/>
      <c r="AE92" s="78"/>
      <c r="AF92" s="78"/>
      <c r="AG92" s="78"/>
      <c r="AH92" s="78"/>
    </row>
    <row r="93" spans="1:34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78"/>
      <c r="AE93" s="78"/>
      <c r="AF93" s="78"/>
      <c r="AG93" s="78"/>
      <c r="AH93" s="78"/>
    </row>
    <row r="94" spans="1:34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78"/>
      <c r="AE94" s="78"/>
      <c r="AF94" s="78"/>
      <c r="AG94" s="78"/>
      <c r="AH94" s="78"/>
    </row>
    <row r="95" spans="1:34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78"/>
      <c r="AE95" s="78"/>
      <c r="AF95" s="78"/>
      <c r="AG95" s="78"/>
      <c r="AH95" s="78"/>
    </row>
    <row r="96" spans="1:34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78"/>
      <c r="AE96" s="78"/>
      <c r="AF96" s="78"/>
      <c r="AG96" s="78"/>
      <c r="AH96" s="78"/>
    </row>
    <row r="97" spans="1:34" s="40" customFormat="1" ht="18" hidden="1" customHeight="1" x14ac:dyDescent="0.2">
      <c r="A97" s="42" t="s">
        <v>37</v>
      </c>
      <c r="B97" s="38">
        <f>[1]consoCONT!E2089</f>
        <v>0</v>
      </c>
      <c r="C97" s="38">
        <f>[1]consoCONT!H2089</f>
        <v>0</v>
      </c>
      <c r="D97" s="38">
        <f>[1]consoCONT!I2089</f>
        <v>0</v>
      </c>
      <c r="E97" s="38">
        <f>[1]consoCONT!J2089</f>
        <v>0</v>
      </c>
      <c r="F97" s="38">
        <f>[1]consoCONT!K2089</f>
        <v>0</v>
      </c>
      <c r="G97" s="38">
        <f>[1]consoCONT!L2089</f>
        <v>0</v>
      </c>
      <c r="H97" s="38">
        <f>[1]consoCONT!M2089</f>
        <v>0</v>
      </c>
      <c r="I97" s="38">
        <f>[1]consoCONT!N2089</f>
        <v>0</v>
      </c>
      <c r="J97" s="38">
        <f>[1]consoCONT!O2089</f>
        <v>0</v>
      </c>
      <c r="K97" s="38">
        <f>[1]consoCONT!P2089</f>
        <v>0</v>
      </c>
      <c r="L97" s="38">
        <f>[1]consoCONT!Q2089</f>
        <v>0</v>
      </c>
      <c r="M97" s="38">
        <f>[1]consoCONT!R2089</f>
        <v>0</v>
      </c>
      <c r="N97" s="38">
        <f>[1]consoCONT!S2089</f>
        <v>0</v>
      </c>
      <c r="O97" s="38">
        <f>[1]consoCONT!T2089</f>
        <v>0</v>
      </c>
      <c r="P97" s="38">
        <f>[1]consoCONT!U2089</f>
        <v>0</v>
      </c>
      <c r="Q97" s="38">
        <f>[1]consoCONT!V2089</f>
        <v>0</v>
      </c>
      <c r="R97" s="38">
        <f>[1]consoCONT!W2089</f>
        <v>0</v>
      </c>
      <c r="S97" s="38">
        <f>[1]consoCONT!X2089</f>
        <v>0</v>
      </c>
      <c r="T97" s="38">
        <f>[1]consoCONT!Y2089</f>
        <v>0</v>
      </c>
      <c r="U97" s="38">
        <f>[1]consoCONT!Z2089</f>
        <v>0</v>
      </c>
      <c r="V97" s="38">
        <f>[1]consoCONT!AA2089</f>
        <v>0</v>
      </c>
      <c r="W97" s="38">
        <f>[1]consoCONT!AB2089</f>
        <v>0</v>
      </c>
      <c r="X97" s="38">
        <f>[1]consoCONT!AC2089</f>
        <v>0</v>
      </c>
      <c r="Y97" s="38">
        <f>[1]consoCONT!AD2089</f>
        <v>0</v>
      </c>
      <c r="Z97" s="38"/>
      <c r="AA97" s="38">
        <f>B97-Z97</f>
        <v>0</v>
      </c>
      <c r="AB97" s="43" t="e">
        <f>Z97/B97</f>
        <v>#DIV/0!</v>
      </c>
      <c r="AC97" s="39"/>
      <c r="AD97" s="78"/>
      <c r="AE97" s="78"/>
      <c r="AF97" s="78"/>
      <c r="AG97" s="78"/>
      <c r="AH97" s="78"/>
    </row>
    <row r="98" spans="1:34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78"/>
      <c r="AE98" s="78"/>
      <c r="AF98" s="78"/>
      <c r="AG98" s="78"/>
      <c r="AH98" s="78"/>
    </row>
    <row r="99" spans="1:34" s="40" customFormat="1" ht="18" hidden="1" customHeight="1" x14ac:dyDescent="0.2">
      <c r="A99" s="42" t="s">
        <v>39</v>
      </c>
      <c r="B99" s="38">
        <f>[1]consoCONT!E2124</f>
        <v>0</v>
      </c>
      <c r="C99" s="38">
        <f>[1]consoCONT!H2124</f>
        <v>0</v>
      </c>
      <c r="D99" s="38">
        <f>[1]consoCONT!I2124</f>
        <v>0</v>
      </c>
      <c r="E99" s="38">
        <f>[1]consoCONT!J2124</f>
        <v>0</v>
      </c>
      <c r="F99" s="38">
        <f>[1]consoCONT!K2124</f>
        <v>0</v>
      </c>
      <c r="G99" s="38">
        <f>[1]consoCONT!L2124</f>
        <v>0</v>
      </c>
      <c r="H99" s="38">
        <f>[1]consoCONT!M2124</f>
        <v>0</v>
      </c>
      <c r="I99" s="38">
        <f>[1]consoCONT!N2124</f>
        <v>0</v>
      </c>
      <c r="J99" s="38">
        <f>[1]consoCONT!O2124</f>
        <v>0</v>
      </c>
      <c r="K99" s="38">
        <f>[1]consoCONT!P2124</f>
        <v>0</v>
      </c>
      <c r="L99" s="38">
        <f>[1]consoCONT!Q2124</f>
        <v>0</v>
      </c>
      <c r="M99" s="38">
        <f>[1]consoCONT!R2124</f>
        <v>0</v>
      </c>
      <c r="N99" s="38">
        <f>[1]consoCONT!S2124</f>
        <v>0</v>
      </c>
      <c r="O99" s="38">
        <f>[1]consoCONT!T2124</f>
        <v>0</v>
      </c>
      <c r="P99" s="38">
        <f>[1]consoCONT!U2124</f>
        <v>0</v>
      </c>
      <c r="Q99" s="38">
        <f>[1]consoCONT!V2124</f>
        <v>0</v>
      </c>
      <c r="R99" s="38">
        <f>[1]consoCONT!W2124</f>
        <v>0</v>
      </c>
      <c r="S99" s="38">
        <f>[1]consoCONT!X2124</f>
        <v>0</v>
      </c>
      <c r="T99" s="38">
        <f>[1]consoCONT!Y2124</f>
        <v>0</v>
      </c>
      <c r="U99" s="38">
        <f>[1]consoCONT!Z2124</f>
        <v>0</v>
      </c>
      <c r="V99" s="38">
        <f>[1]consoCONT!AA2124</f>
        <v>0</v>
      </c>
      <c r="W99" s="38">
        <f>[1]consoCONT!AB2124</f>
        <v>0</v>
      </c>
      <c r="X99" s="38">
        <f>[1]consoCONT!AC2124</f>
        <v>0</v>
      </c>
      <c r="Y99" s="38">
        <f>[1]consoCONT!AD2124</f>
        <v>0</v>
      </c>
      <c r="Z99" s="38"/>
      <c r="AA99" s="38">
        <f>B99-Z99</f>
        <v>0</v>
      </c>
      <c r="AB99" s="43"/>
      <c r="AC99" s="39"/>
      <c r="AD99" s="78"/>
      <c r="AE99" s="78"/>
      <c r="AF99" s="78"/>
      <c r="AG99" s="78"/>
      <c r="AH99" s="78"/>
    </row>
    <row r="100" spans="1:34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78"/>
      <c r="AE100" s="78"/>
      <c r="AF100" s="78"/>
      <c r="AG100" s="78"/>
      <c r="AH100" s="78"/>
    </row>
    <row r="101" spans="1:34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78"/>
      <c r="AE101" s="78"/>
      <c r="AF101" s="78"/>
      <c r="AG101" s="78"/>
      <c r="AH101" s="78"/>
    </row>
    <row r="102" spans="1:34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78"/>
      <c r="AE102" s="78"/>
      <c r="AF102" s="78"/>
      <c r="AG102" s="78"/>
      <c r="AH102" s="78"/>
    </row>
    <row r="103" spans="1:34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78"/>
      <c r="AE103" s="78"/>
      <c r="AF103" s="78"/>
      <c r="AG103" s="78"/>
      <c r="AH103" s="78"/>
    </row>
    <row r="104" spans="1:34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78"/>
      <c r="AE104" s="78"/>
      <c r="AF104" s="78"/>
      <c r="AG104" s="78"/>
      <c r="AH104" s="78"/>
    </row>
    <row r="105" spans="1:34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78"/>
      <c r="AE105" s="78"/>
      <c r="AF105" s="78"/>
      <c r="AG105" s="78"/>
      <c r="AH105" s="78"/>
    </row>
    <row r="106" spans="1:34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78"/>
      <c r="AE106" s="78"/>
      <c r="AF106" s="78"/>
      <c r="AG106" s="78"/>
      <c r="AH106" s="78"/>
    </row>
    <row r="107" spans="1:34" s="40" customFormat="1" ht="18" hidden="1" customHeight="1" x14ac:dyDescent="0.2">
      <c r="A107" s="42" t="s">
        <v>37</v>
      </c>
      <c r="B107" s="38">
        <f>[1]consoCONT!E2300</f>
        <v>0</v>
      </c>
      <c r="C107" s="38">
        <f>[1]consoCONT!H2300</f>
        <v>0</v>
      </c>
      <c r="D107" s="38">
        <f>[1]consoCONT!I2300</f>
        <v>0</v>
      </c>
      <c r="E107" s="38">
        <f>[1]consoCONT!J2300</f>
        <v>0</v>
      </c>
      <c r="F107" s="38">
        <f>[1]consoCONT!K2300</f>
        <v>0</v>
      </c>
      <c r="G107" s="38">
        <f>[1]consoCONT!L2300</f>
        <v>0</v>
      </c>
      <c r="H107" s="38">
        <f>[1]consoCONT!M2300</f>
        <v>0</v>
      </c>
      <c r="I107" s="38">
        <f>[1]consoCONT!N2300</f>
        <v>0</v>
      </c>
      <c r="J107" s="38">
        <f>[1]consoCONT!O2300</f>
        <v>0</v>
      </c>
      <c r="K107" s="38">
        <f>[1]consoCONT!P2300</f>
        <v>0</v>
      </c>
      <c r="L107" s="38">
        <f>[1]consoCONT!Q2300</f>
        <v>0</v>
      </c>
      <c r="M107" s="38">
        <f>[1]consoCONT!R2300</f>
        <v>0</v>
      </c>
      <c r="N107" s="38">
        <f>[1]consoCONT!S2300</f>
        <v>0</v>
      </c>
      <c r="O107" s="38">
        <f>[1]consoCONT!T2300</f>
        <v>0</v>
      </c>
      <c r="P107" s="38">
        <f>[1]consoCONT!U2300</f>
        <v>0</v>
      </c>
      <c r="Q107" s="38">
        <f>[1]consoCONT!V2300</f>
        <v>0</v>
      </c>
      <c r="R107" s="38">
        <f>[1]consoCONT!W2300</f>
        <v>0</v>
      </c>
      <c r="S107" s="38">
        <f>[1]consoCONT!X2300</f>
        <v>0</v>
      </c>
      <c r="T107" s="38">
        <f>[1]consoCONT!Y2300</f>
        <v>0</v>
      </c>
      <c r="U107" s="38">
        <f>[1]consoCONT!Z2300</f>
        <v>0</v>
      </c>
      <c r="V107" s="38">
        <f>[1]consoCONT!AA2300</f>
        <v>0</v>
      </c>
      <c r="W107" s="38">
        <f>[1]consoCONT!AB2300</f>
        <v>0</v>
      </c>
      <c r="X107" s="38">
        <f>[1]consoCONT!AC2300</f>
        <v>0</v>
      </c>
      <c r="Y107" s="38">
        <f>[1]consoCONT!AD2300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78"/>
      <c r="AE107" s="78"/>
      <c r="AF107" s="78"/>
      <c r="AG107" s="78"/>
      <c r="AH107" s="78"/>
    </row>
    <row r="108" spans="1:34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78"/>
      <c r="AE108" s="78"/>
      <c r="AF108" s="78"/>
      <c r="AG108" s="78"/>
      <c r="AH108" s="78"/>
    </row>
    <row r="109" spans="1:34" s="40" customFormat="1" ht="18" hidden="1" customHeight="1" x14ac:dyDescent="0.2">
      <c r="A109" s="42" t="s">
        <v>39</v>
      </c>
      <c r="B109" s="38">
        <f>[1]consoCONT!E2335</f>
        <v>0</v>
      </c>
      <c r="C109" s="38">
        <f>[1]consoCONT!H2335</f>
        <v>0</v>
      </c>
      <c r="D109" s="38">
        <f>[1]consoCONT!I2335</f>
        <v>0</v>
      </c>
      <c r="E109" s="38">
        <f>[1]consoCONT!J2335</f>
        <v>0</v>
      </c>
      <c r="F109" s="38">
        <f>[1]consoCONT!K2335</f>
        <v>0</v>
      </c>
      <c r="G109" s="38">
        <f>[1]consoCONT!L2335</f>
        <v>0</v>
      </c>
      <c r="H109" s="38">
        <f>[1]consoCONT!M2335</f>
        <v>0</v>
      </c>
      <c r="I109" s="38">
        <f>[1]consoCONT!N2335</f>
        <v>0</v>
      </c>
      <c r="J109" s="38">
        <f>[1]consoCONT!O2335</f>
        <v>0</v>
      </c>
      <c r="K109" s="38">
        <f>[1]consoCONT!P2335</f>
        <v>0</v>
      </c>
      <c r="L109" s="38">
        <f>[1]consoCONT!Q2335</f>
        <v>0</v>
      </c>
      <c r="M109" s="38">
        <f>[1]consoCONT!R2335</f>
        <v>0</v>
      </c>
      <c r="N109" s="38">
        <f>[1]consoCONT!S2335</f>
        <v>0</v>
      </c>
      <c r="O109" s="38">
        <f>[1]consoCONT!T2335</f>
        <v>0</v>
      </c>
      <c r="P109" s="38">
        <f>[1]consoCONT!U2335</f>
        <v>0</v>
      </c>
      <c r="Q109" s="38">
        <f>[1]consoCONT!V2335</f>
        <v>0</v>
      </c>
      <c r="R109" s="38">
        <f>[1]consoCONT!W2335</f>
        <v>0</v>
      </c>
      <c r="S109" s="38">
        <f>[1]consoCONT!X2335</f>
        <v>0</v>
      </c>
      <c r="T109" s="38">
        <f>[1]consoCONT!Y2335</f>
        <v>0</v>
      </c>
      <c r="U109" s="38">
        <f>[1]consoCONT!Z2335</f>
        <v>0</v>
      </c>
      <c r="V109" s="38">
        <f>[1]consoCONT!AA2335</f>
        <v>0</v>
      </c>
      <c r="W109" s="38">
        <f>[1]consoCONT!AB2335</f>
        <v>0</v>
      </c>
      <c r="X109" s="38">
        <f>[1]consoCONT!AC2335</f>
        <v>0</v>
      </c>
      <c r="Y109" s="38">
        <f>[1]consoCONT!AD2335</f>
        <v>0</v>
      </c>
      <c r="Z109" s="38"/>
      <c r="AA109" s="38">
        <f>B109-Z109</f>
        <v>0</v>
      </c>
      <c r="AB109" s="43"/>
      <c r="AC109" s="39"/>
      <c r="AD109" s="78"/>
      <c r="AE109" s="78"/>
      <c r="AF109" s="78"/>
      <c r="AG109" s="78"/>
      <c r="AH109" s="78"/>
    </row>
    <row r="110" spans="1:34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78"/>
      <c r="AE110" s="78"/>
      <c r="AF110" s="78"/>
      <c r="AG110" s="78"/>
      <c r="AH110" s="78"/>
    </row>
    <row r="111" spans="1:34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78"/>
      <c r="AE111" s="78"/>
      <c r="AF111" s="78"/>
      <c r="AG111" s="78"/>
      <c r="AH111" s="78"/>
    </row>
    <row r="112" spans="1:34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78"/>
      <c r="AE112" s="78"/>
      <c r="AF112" s="78"/>
      <c r="AG112" s="78"/>
      <c r="AH112" s="78"/>
    </row>
    <row r="113" spans="1:34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78"/>
      <c r="AE113" s="78"/>
      <c r="AF113" s="78"/>
      <c r="AG113" s="78"/>
      <c r="AH113" s="78"/>
    </row>
    <row r="114" spans="1:34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78"/>
      <c r="AE114" s="78"/>
      <c r="AF114" s="78"/>
      <c r="AG114" s="78"/>
      <c r="AH114" s="78"/>
    </row>
    <row r="115" spans="1:34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78"/>
      <c r="AE115" s="78"/>
      <c r="AF115" s="78"/>
      <c r="AG115" s="78"/>
      <c r="AH115" s="78"/>
    </row>
    <row r="116" spans="1:34" s="40" customFormat="1" ht="18" hidden="1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78"/>
      <c r="AE116" s="78"/>
      <c r="AF116" s="78"/>
      <c r="AG116" s="78"/>
      <c r="AH116" s="78"/>
    </row>
    <row r="117" spans="1:34" s="40" customFormat="1" ht="18" hidden="1" customHeight="1" x14ac:dyDescent="0.2">
      <c r="A117" s="42" t="s">
        <v>37</v>
      </c>
      <c r="B117" s="38">
        <f>B57+B17</f>
        <v>544072371.98999989</v>
      </c>
      <c r="C117" s="38">
        <f t="shared" si="24"/>
        <v>100705853.27999987</v>
      </c>
      <c r="D117" s="38">
        <f t="shared" si="24"/>
        <v>-443366518.70999998</v>
      </c>
      <c r="E117" s="38">
        <f t="shared" si="24"/>
        <v>66566025.022999987</v>
      </c>
      <c r="F117" s="38">
        <f t="shared" si="24"/>
        <v>152635963.83999997</v>
      </c>
      <c r="G117" s="38">
        <f t="shared" si="24"/>
        <v>292185967.91999996</v>
      </c>
      <c r="H117" s="38">
        <f t="shared" si="24"/>
        <v>15769839.250000009</v>
      </c>
      <c r="I117" s="38">
        <f t="shared" si="24"/>
        <v>62560323.372999988</v>
      </c>
      <c r="J117" s="38">
        <f t="shared" si="24"/>
        <v>151683728.27999997</v>
      </c>
      <c r="K117" s="38">
        <f t="shared" si="24"/>
        <v>291623496.67999995</v>
      </c>
      <c r="L117" s="38">
        <f t="shared" si="24"/>
        <v>15257394.540000008</v>
      </c>
      <c r="M117" s="38">
        <f t="shared" si="24"/>
        <v>521124942.87300003</v>
      </c>
      <c r="N117" s="38">
        <f t="shared" si="24"/>
        <v>0</v>
      </c>
      <c r="O117" s="38">
        <f t="shared" si="24"/>
        <v>2951310.16</v>
      </c>
      <c r="P117" s="38">
        <f t="shared" si="24"/>
        <v>1054391.4899999998</v>
      </c>
      <c r="Q117" s="38">
        <f t="shared" si="24"/>
        <v>80363.72</v>
      </c>
      <c r="R117" s="38">
        <f t="shared" si="24"/>
        <v>561242.42999999993</v>
      </c>
      <c r="S117" s="38">
        <f t="shared" si="24"/>
        <v>310629.41000000003</v>
      </c>
      <c r="T117" s="38">
        <f t="shared" si="24"/>
        <v>123326.60999999994</v>
      </c>
      <c r="U117" s="38">
        <f t="shared" si="24"/>
        <v>97256.6</v>
      </c>
      <c r="V117" s="38">
        <f t="shared" si="24"/>
        <v>341888.03</v>
      </c>
      <c r="W117" s="38">
        <f t="shared" si="24"/>
        <v>3284.1</v>
      </c>
      <c r="X117" s="38">
        <f t="shared" si="24"/>
        <v>509160.61000000004</v>
      </c>
      <c r="Y117" s="38">
        <f t="shared" si="24"/>
        <v>0</v>
      </c>
      <c r="Z117" s="38">
        <f>Z57+Z17</f>
        <v>527157796.03300017</v>
      </c>
      <c r="AA117" s="38">
        <f>B117-Z117</f>
        <v>16914575.956999719</v>
      </c>
      <c r="AB117" s="43">
        <f>Z117/B117</f>
        <v>0.9689111654482051</v>
      </c>
      <c r="AC117" s="39"/>
      <c r="AD117" s="78"/>
      <c r="AE117" s="78"/>
      <c r="AF117" s="78"/>
      <c r="AG117" s="78"/>
      <c r="AH117" s="78"/>
    </row>
    <row r="118" spans="1:34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78"/>
      <c r="AE118" s="78"/>
      <c r="AF118" s="78"/>
      <c r="AG118" s="78"/>
      <c r="AH118" s="78"/>
    </row>
    <row r="119" spans="1:34" s="40" customFormat="1" ht="18" hidden="1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 t="e">
        <f>Z119/B119</f>
        <v>#DIV/0!</v>
      </c>
      <c r="AC119" s="39"/>
      <c r="AD119" s="78"/>
      <c r="AE119" s="78"/>
      <c r="AF119" s="78"/>
      <c r="AG119" s="78"/>
      <c r="AH119" s="78"/>
    </row>
    <row r="120" spans="1:34" s="40" customFormat="1" ht="18" hidden="1" customHeight="1" x14ac:dyDescent="0.25">
      <c r="A120" s="44" t="s">
        <v>40</v>
      </c>
      <c r="B120" s="45">
        <f>SUM(B116:B119)</f>
        <v>544072371.98999989</v>
      </c>
      <c r="C120" s="45">
        <f t="shared" ref="C120:Y120" si="25">SUM(C116:C119)</f>
        <v>100705853.27999987</v>
      </c>
      <c r="D120" s="45">
        <f t="shared" si="25"/>
        <v>-443366518.70999998</v>
      </c>
      <c r="E120" s="45">
        <f t="shared" si="25"/>
        <v>66566025.022999987</v>
      </c>
      <c r="F120" s="45">
        <f t="shared" si="25"/>
        <v>152635963.83999997</v>
      </c>
      <c r="G120" s="45">
        <f t="shared" si="25"/>
        <v>292185967.91999996</v>
      </c>
      <c r="H120" s="45">
        <f t="shared" si="25"/>
        <v>15769839.250000009</v>
      </c>
      <c r="I120" s="45">
        <f t="shared" si="25"/>
        <v>62560323.372999988</v>
      </c>
      <c r="J120" s="45">
        <f t="shared" si="25"/>
        <v>151683728.27999997</v>
      </c>
      <c r="K120" s="45">
        <f t="shared" si="25"/>
        <v>291623496.67999995</v>
      </c>
      <c r="L120" s="45">
        <f t="shared" si="25"/>
        <v>15257394.540000008</v>
      </c>
      <c r="M120" s="45">
        <f>SUM(M116:M119)</f>
        <v>521124942.87300003</v>
      </c>
      <c r="N120" s="45">
        <f t="shared" si="25"/>
        <v>0</v>
      </c>
      <c r="O120" s="45">
        <f t="shared" si="25"/>
        <v>2951310.16</v>
      </c>
      <c r="P120" s="45">
        <f t="shared" si="25"/>
        <v>1054391.4899999998</v>
      </c>
      <c r="Q120" s="45">
        <f t="shared" si="25"/>
        <v>80363.72</v>
      </c>
      <c r="R120" s="45">
        <f t="shared" si="25"/>
        <v>561242.42999999993</v>
      </c>
      <c r="S120" s="45">
        <f t="shared" si="25"/>
        <v>310629.41000000003</v>
      </c>
      <c r="T120" s="45">
        <f t="shared" si="25"/>
        <v>123326.60999999994</v>
      </c>
      <c r="U120" s="45">
        <f t="shared" si="25"/>
        <v>97256.6</v>
      </c>
      <c r="V120" s="45">
        <f t="shared" si="25"/>
        <v>341888.03</v>
      </c>
      <c r="W120" s="45">
        <f t="shared" si="25"/>
        <v>3284.1</v>
      </c>
      <c r="X120" s="45">
        <f t="shared" si="25"/>
        <v>509160.61000000004</v>
      </c>
      <c r="Y120" s="45">
        <f t="shared" si="25"/>
        <v>0</v>
      </c>
      <c r="Z120" s="45">
        <f>SUM(Z116:Z119)</f>
        <v>527157796.03300017</v>
      </c>
      <c r="AA120" s="45">
        <f>SUM(AA116:AA119)</f>
        <v>16914575.956999719</v>
      </c>
      <c r="AB120" s="46">
        <f>Z120/B120</f>
        <v>0.9689111654482051</v>
      </c>
      <c r="AC120" s="39"/>
      <c r="AD120" s="78"/>
      <c r="AE120" s="78"/>
      <c r="AF120" s="78"/>
      <c r="AG120" s="78"/>
      <c r="AH120" s="78"/>
    </row>
    <row r="121" spans="1:34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  <c r="AD121" s="78"/>
      <c r="AE121" s="78"/>
      <c r="AF121" s="78"/>
      <c r="AG121" s="78"/>
      <c r="AH121" s="78"/>
    </row>
    <row r="122" spans="1:34" s="40" customFormat="1" ht="18" hidden="1" customHeight="1" x14ac:dyDescent="0.25">
      <c r="A122" s="44" t="s">
        <v>42</v>
      </c>
      <c r="B122" s="45">
        <f>B121+B120</f>
        <v>544072371.98999989</v>
      </c>
      <c r="C122" s="45">
        <f t="shared" ref="C122:Y122" si="26">C121+C120</f>
        <v>100705853.27999987</v>
      </c>
      <c r="D122" s="45">
        <f t="shared" si="26"/>
        <v>-443366518.70999998</v>
      </c>
      <c r="E122" s="45">
        <f t="shared" si="26"/>
        <v>66566025.022999987</v>
      </c>
      <c r="F122" s="45">
        <f t="shared" si="26"/>
        <v>152635963.83999997</v>
      </c>
      <c r="G122" s="45">
        <f t="shared" si="26"/>
        <v>292185967.91999996</v>
      </c>
      <c r="H122" s="45">
        <f t="shared" si="26"/>
        <v>15769839.250000009</v>
      </c>
      <c r="I122" s="45">
        <f t="shared" si="26"/>
        <v>62560323.372999988</v>
      </c>
      <c r="J122" s="45">
        <f t="shared" si="26"/>
        <v>151683728.27999997</v>
      </c>
      <c r="K122" s="45">
        <f t="shared" si="26"/>
        <v>291623496.67999995</v>
      </c>
      <c r="L122" s="45">
        <f t="shared" si="26"/>
        <v>15257394.540000008</v>
      </c>
      <c r="M122" s="45">
        <f>M121+M120</f>
        <v>521124942.87300003</v>
      </c>
      <c r="N122" s="45">
        <f t="shared" si="26"/>
        <v>0</v>
      </c>
      <c r="O122" s="45">
        <f t="shared" si="26"/>
        <v>2951310.16</v>
      </c>
      <c r="P122" s="45">
        <f t="shared" si="26"/>
        <v>1054391.4899999998</v>
      </c>
      <c r="Q122" s="45">
        <f t="shared" si="26"/>
        <v>80363.72</v>
      </c>
      <c r="R122" s="45">
        <f t="shared" si="26"/>
        <v>561242.42999999993</v>
      </c>
      <c r="S122" s="45">
        <f t="shared" si="26"/>
        <v>310629.41000000003</v>
      </c>
      <c r="T122" s="45">
        <f t="shared" si="26"/>
        <v>123326.60999999994</v>
      </c>
      <c r="U122" s="45">
        <f t="shared" si="26"/>
        <v>97256.6</v>
      </c>
      <c r="V122" s="45">
        <f t="shared" si="26"/>
        <v>341888.03</v>
      </c>
      <c r="W122" s="45">
        <f t="shared" si="26"/>
        <v>3284.1</v>
      </c>
      <c r="X122" s="45">
        <f t="shared" si="26"/>
        <v>509160.61000000004</v>
      </c>
      <c r="Y122" s="45">
        <f t="shared" si="26"/>
        <v>0</v>
      </c>
      <c r="Z122" s="45">
        <f>Z121+Z120</f>
        <v>527157796.03300017</v>
      </c>
      <c r="AA122" s="45">
        <f>AA121+AA120</f>
        <v>16914575.956999719</v>
      </c>
      <c r="AB122" s="46">
        <f>Z122/B122</f>
        <v>0.9689111654482051</v>
      </c>
      <c r="AC122" s="48"/>
      <c r="AD122" s="78"/>
      <c r="AE122" s="78"/>
      <c r="AF122" s="78"/>
      <c r="AG122" s="78"/>
      <c r="AH122" s="78"/>
    </row>
    <row r="123" spans="1:34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78"/>
      <c r="AE123" s="78"/>
      <c r="AF123" s="78"/>
      <c r="AG123" s="78"/>
      <c r="AH123" s="78"/>
    </row>
    <row r="124" spans="1:34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78"/>
      <c r="AE124" s="78"/>
      <c r="AF124" s="78"/>
      <c r="AG124" s="78"/>
      <c r="AH124" s="78"/>
    </row>
    <row r="125" spans="1:34" s="40" customFormat="1" ht="15" hidden="1" customHeight="1" x14ac:dyDescent="0.25">
      <c r="A125" s="52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78"/>
      <c r="AE125" s="78"/>
      <c r="AF125" s="78"/>
      <c r="AG125" s="78"/>
      <c r="AH125" s="78"/>
    </row>
    <row r="126" spans="1:34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78"/>
      <c r="AE126" s="78"/>
      <c r="AF126" s="78"/>
      <c r="AG126" s="78"/>
      <c r="AH126" s="78"/>
    </row>
    <row r="127" spans="1:34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78"/>
      <c r="AE127" s="78"/>
      <c r="AF127" s="78"/>
      <c r="AG127" s="78"/>
      <c r="AH127" s="78"/>
    </row>
    <row r="128" spans="1:34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78"/>
      <c r="AE128" s="78"/>
      <c r="AF128" s="78"/>
      <c r="AG128" s="78"/>
      <c r="AH128" s="78"/>
    </row>
    <row r="129" spans="1:34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78"/>
      <c r="AE129" s="78"/>
      <c r="AF129" s="78"/>
      <c r="AG129" s="78"/>
      <c r="AH129" s="78"/>
    </row>
    <row r="130" spans="1:34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78"/>
      <c r="AE130" s="78"/>
      <c r="AF130" s="78"/>
      <c r="AG130" s="78"/>
      <c r="AH130" s="78"/>
    </row>
    <row r="131" spans="1:34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78"/>
      <c r="AE131" s="78"/>
      <c r="AF131" s="78"/>
      <c r="AG131" s="78"/>
      <c r="AH131" s="78"/>
    </row>
    <row r="132" spans="1:34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78"/>
      <c r="AE132" s="78"/>
      <c r="AF132" s="78"/>
      <c r="AG132" s="78"/>
      <c r="AH132" s="78"/>
    </row>
    <row r="133" spans="1:34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78"/>
      <c r="AE133" s="78"/>
      <c r="AF133" s="78"/>
      <c r="AG133" s="78"/>
      <c r="AH133" s="78"/>
    </row>
    <row r="134" spans="1:34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78"/>
      <c r="AE134" s="78"/>
      <c r="AF134" s="78"/>
      <c r="AG134" s="78"/>
      <c r="AH134" s="78"/>
    </row>
    <row r="135" spans="1:34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78"/>
      <c r="AE135" s="78"/>
      <c r="AF135" s="78"/>
      <c r="AG135" s="78"/>
      <c r="AH135" s="78"/>
    </row>
    <row r="136" spans="1:34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78"/>
      <c r="AE136" s="78"/>
      <c r="AF136" s="78"/>
      <c r="AG136" s="78"/>
      <c r="AH136" s="78"/>
    </row>
    <row r="137" spans="1:34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78"/>
      <c r="AE137" s="78"/>
      <c r="AF137" s="78"/>
      <c r="AG137" s="78"/>
      <c r="AH137" s="78"/>
    </row>
    <row r="138" spans="1:34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78"/>
      <c r="AE138" s="78"/>
      <c r="AF138" s="78"/>
      <c r="AG138" s="78"/>
      <c r="AH138" s="78"/>
    </row>
    <row r="139" spans="1:34" s="40" customFormat="1" ht="18" hidden="1" customHeight="1" x14ac:dyDescent="0.2">
      <c r="A139" s="42" t="s">
        <v>37</v>
      </c>
      <c r="B139" s="38">
        <f>[1]consoCONT!E3283</f>
        <v>0</v>
      </c>
      <c r="C139" s="38">
        <f>[1]consoCONT!H3283</f>
        <v>0</v>
      </c>
      <c r="D139" s="38">
        <f>[1]consoCONT!I3283</f>
        <v>0</v>
      </c>
      <c r="E139" s="38">
        <f>[1]consoCONT!J3283</f>
        <v>0</v>
      </c>
      <c r="F139" s="38">
        <f>[1]consoCONT!K3283</f>
        <v>0</v>
      </c>
      <c r="G139" s="38">
        <f>[1]consoCONT!L3283</f>
        <v>0</v>
      </c>
      <c r="H139" s="38">
        <f>[1]consoCONT!M3283</f>
        <v>0</v>
      </c>
      <c r="I139" s="38">
        <f>[1]consoCONT!N3283</f>
        <v>0</v>
      </c>
      <c r="J139" s="38">
        <f>[1]consoCONT!O3283</f>
        <v>0</v>
      </c>
      <c r="K139" s="38">
        <f>[1]consoCONT!P3283</f>
        <v>0</v>
      </c>
      <c r="L139" s="38">
        <f>[1]consoCONT!Q3283</f>
        <v>0</v>
      </c>
      <c r="M139" s="38">
        <f>[1]consoCONT!R3283</f>
        <v>0</v>
      </c>
      <c r="N139" s="38">
        <f>[1]consoCONT!S3283</f>
        <v>0</v>
      </c>
      <c r="O139" s="38">
        <f>[1]consoCONT!T3283</f>
        <v>0</v>
      </c>
      <c r="P139" s="38">
        <f>[1]consoCONT!U3283</f>
        <v>0</v>
      </c>
      <c r="Q139" s="38">
        <f>[1]consoCONT!V3283</f>
        <v>0</v>
      </c>
      <c r="R139" s="38">
        <f>[1]consoCONT!W3283</f>
        <v>0</v>
      </c>
      <c r="S139" s="38">
        <f>[1]consoCONT!X3283</f>
        <v>0</v>
      </c>
      <c r="T139" s="38">
        <f>[1]consoCONT!Y3283</f>
        <v>0</v>
      </c>
      <c r="U139" s="38">
        <f>[1]consoCONT!Z3283</f>
        <v>0</v>
      </c>
      <c r="V139" s="38">
        <f>[1]consoCONT!AA3283</f>
        <v>0</v>
      </c>
      <c r="W139" s="38">
        <f>[1]consoCONT!AB3283</f>
        <v>0</v>
      </c>
      <c r="X139" s="38">
        <f>[1]consoCONT!AC3283</f>
        <v>0</v>
      </c>
      <c r="Y139" s="38">
        <f>[1]consoCONT!AD3283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78"/>
      <c r="AE139" s="78"/>
      <c r="AF139" s="78"/>
      <c r="AG139" s="78"/>
      <c r="AH139" s="78"/>
    </row>
    <row r="140" spans="1:34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78"/>
      <c r="AE140" s="78"/>
      <c r="AF140" s="78"/>
      <c r="AG140" s="78"/>
      <c r="AH140" s="78"/>
    </row>
    <row r="141" spans="1:34" s="40" customFormat="1" ht="18" hidden="1" customHeight="1" x14ac:dyDescent="0.2">
      <c r="A141" s="42" t="s">
        <v>39</v>
      </c>
      <c r="B141" s="38">
        <f>[1]consoCONT!E3318</f>
        <v>0</v>
      </c>
      <c r="C141" s="38">
        <f>[1]consoCONT!H3318</f>
        <v>0</v>
      </c>
      <c r="D141" s="38">
        <f>[1]consoCONT!I3318</f>
        <v>0</v>
      </c>
      <c r="E141" s="38">
        <f>[1]consoCONT!J3318</f>
        <v>0</v>
      </c>
      <c r="F141" s="38">
        <f>[1]consoCONT!K3318</f>
        <v>0</v>
      </c>
      <c r="G141" s="38">
        <f>[1]consoCONT!L3318</f>
        <v>0</v>
      </c>
      <c r="H141" s="38">
        <f>[1]consoCONT!M3318</f>
        <v>0</v>
      </c>
      <c r="I141" s="38">
        <f>[1]consoCONT!N3318</f>
        <v>0</v>
      </c>
      <c r="J141" s="38">
        <f>[1]consoCONT!O3318</f>
        <v>0</v>
      </c>
      <c r="K141" s="38">
        <f>[1]consoCONT!P3318</f>
        <v>0</v>
      </c>
      <c r="L141" s="38">
        <f>[1]consoCONT!Q3318</f>
        <v>0</v>
      </c>
      <c r="M141" s="38">
        <f>[1]consoCONT!R3318</f>
        <v>0</v>
      </c>
      <c r="N141" s="38">
        <f>[1]consoCONT!S3318</f>
        <v>0</v>
      </c>
      <c r="O141" s="38">
        <f>[1]consoCONT!T3318</f>
        <v>0</v>
      </c>
      <c r="P141" s="38">
        <f>[1]consoCONT!U3318</f>
        <v>0</v>
      </c>
      <c r="Q141" s="38">
        <f>[1]consoCONT!V3318</f>
        <v>0</v>
      </c>
      <c r="R141" s="38">
        <f>[1]consoCONT!W3318</f>
        <v>0</v>
      </c>
      <c r="S141" s="38">
        <f>[1]consoCONT!X3318</f>
        <v>0</v>
      </c>
      <c r="T141" s="38">
        <f>[1]consoCONT!Y3318</f>
        <v>0</v>
      </c>
      <c r="U141" s="38">
        <f>[1]consoCONT!Z3318</f>
        <v>0</v>
      </c>
      <c r="V141" s="38">
        <f>[1]consoCONT!AA3318</f>
        <v>0</v>
      </c>
      <c r="W141" s="38">
        <f>[1]consoCONT!AB3318</f>
        <v>0</v>
      </c>
      <c r="X141" s="38">
        <f>[1]consoCONT!AC3318</f>
        <v>0</v>
      </c>
      <c r="Y141" s="38">
        <f>[1]consoCONT!AD3318</f>
        <v>0</v>
      </c>
      <c r="Z141" s="38"/>
      <c r="AA141" s="38">
        <f>B141-Z141</f>
        <v>0</v>
      </c>
      <c r="AB141" s="43"/>
      <c r="AC141" s="39"/>
      <c r="AD141" s="78"/>
      <c r="AE141" s="78"/>
      <c r="AF141" s="78"/>
      <c r="AG141" s="78"/>
      <c r="AH141" s="78"/>
    </row>
    <row r="142" spans="1:34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78"/>
      <c r="AE142" s="78"/>
      <c r="AF142" s="78"/>
      <c r="AG142" s="78"/>
      <c r="AH142" s="78"/>
    </row>
    <row r="143" spans="1:34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78"/>
      <c r="AE143" s="78"/>
      <c r="AF143" s="78"/>
      <c r="AG143" s="78"/>
      <c r="AH143" s="78"/>
    </row>
    <row r="144" spans="1:34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78"/>
      <c r="AE144" s="78"/>
      <c r="AF144" s="78"/>
      <c r="AG144" s="78"/>
      <c r="AH144" s="78"/>
    </row>
    <row r="145" spans="1:34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78"/>
      <c r="AE145" s="78"/>
      <c r="AF145" s="78"/>
      <c r="AG145" s="78"/>
      <c r="AH145" s="78"/>
    </row>
    <row r="146" spans="1:34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78"/>
      <c r="AE146" s="78"/>
      <c r="AF146" s="78"/>
      <c r="AG146" s="78"/>
      <c r="AH146" s="78"/>
    </row>
    <row r="147" spans="1:34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78"/>
      <c r="AE147" s="78"/>
      <c r="AF147" s="78"/>
      <c r="AG147" s="78"/>
      <c r="AH147" s="78"/>
    </row>
    <row r="148" spans="1:34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78"/>
      <c r="AE148" s="78"/>
      <c r="AF148" s="78"/>
      <c r="AG148" s="78"/>
      <c r="AH148" s="78"/>
    </row>
    <row r="149" spans="1:34" s="40" customFormat="1" ht="18" hidden="1" customHeight="1" x14ac:dyDescent="0.2">
      <c r="A149" s="42" t="s">
        <v>37</v>
      </c>
      <c r="B149" s="38">
        <f>[1]consoCONT!E3470</f>
        <v>0</v>
      </c>
      <c r="C149" s="38">
        <f>[1]consoCONT!H3470</f>
        <v>0</v>
      </c>
      <c r="D149" s="38">
        <f>[1]consoCONT!I3470</f>
        <v>0</v>
      </c>
      <c r="E149" s="38">
        <f>[1]consoCONT!J3470</f>
        <v>0</v>
      </c>
      <c r="F149" s="38">
        <f>[1]consoCONT!K3470</f>
        <v>0</v>
      </c>
      <c r="G149" s="38">
        <f>[1]consoCONT!L3470</f>
        <v>0</v>
      </c>
      <c r="H149" s="38">
        <f>[1]consoCONT!M3470</f>
        <v>0</v>
      </c>
      <c r="I149" s="38">
        <f>[1]consoCONT!N3470</f>
        <v>0</v>
      </c>
      <c r="J149" s="38">
        <f>[1]consoCONT!O3470</f>
        <v>0</v>
      </c>
      <c r="K149" s="38">
        <f>[1]consoCONT!P3470</f>
        <v>0</v>
      </c>
      <c r="L149" s="38">
        <f>[1]consoCONT!Q3470</f>
        <v>0</v>
      </c>
      <c r="M149" s="38">
        <f>[1]consoCONT!R3470</f>
        <v>0</v>
      </c>
      <c r="N149" s="38">
        <f>[1]consoCONT!S3470</f>
        <v>0</v>
      </c>
      <c r="O149" s="38">
        <f>[1]consoCONT!T3470</f>
        <v>0</v>
      </c>
      <c r="P149" s="38">
        <f>[1]consoCONT!U3470</f>
        <v>0</v>
      </c>
      <c r="Q149" s="38">
        <f>[1]consoCONT!V3470</f>
        <v>0</v>
      </c>
      <c r="R149" s="38">
        <f>[1]consoCONT!W3470</f>
        <v>0</v>
      </c>
      <c r="S149" s="38">
        <f>[1]consoCONT!X3470</f>
        <v>0</v>
      </c>
      <c r="T149" s="38">
        <f>[1]consoCONT!Y3470</f>
        <v>0</v>
      </c>
      <c r="U149" s="38">
        <f>[1]consoCONT!Z3470</f>
        <v>0</v>
      </c>
      <c r="V149" s="38">
        <f>[1]consoCONT!AA3470</f>
        <v>0</v>
      </c>
      <c r="W149" s="38">
        <f>[1]consoCONT!AB3470</f>
        <v>0</v>
      </c>
      <c r="X149" s="38">
        <f>[1]consoCONT!AC3470</f>
        <v>0</v>
      </c>
      <c r="Y149" s="38">
        <f>[1]consoCONT!AD3470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78"/>
      <c r="AE149" s="78"/>
      <c r="AF149" s="78"/>
      <c r="AG149" s="78"/>
      <c r="AH149" s="78"/>
    </row>
    <row r="150" spans="1:34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78"/>
      <c r="AE150" s="78"/>
      <c r="AF150" s="78"/>
      <c r="AG150" s="78"/>
      <c r="AH150" s="78"/>
    </row>
    <row r="151" spans="1:34" s="40" customFormat="1" ht="18" hidden="1" customHeight="1" x14ac:dyDescent="0.2">
      <c r="A151" s="42" t="s">
        <v>39</v>
      </c>
      <c r="B151" s="38">
        <f>[1]consoCONT!E3505</f>
        <v>0</v>
      </c>
      <c r="C151" s="38">
        <f>[1]consoCONT!H3505</f>
        <v>0</v>
      </c>
      <c r="D151" s="38">
        <f>[1]consoCONT!I3505</f>
        <v>0</v>
      </c>
      <c r="E151" s="38">
        <f>[1]consoCONT!J3505</f>
        <v>0</v>
      </c>
      <c r="F151" s="38">
        <f>[1]consoCONT!K3505</f>
        <v>0</v>
      </c>
      <c r="G151" s="38">
        <f>[1]consoCONT!L3505</f>
        <v>0</v>
      </c>
      <c r="H151" s="38">
        <f>[1]consoCONT!M3505</f>
        <v>0</v>
      </c>
      <c r="I151" s="38">
        <f>[1]consoCONT!N3505</f>
        <v>0</v>
      </c>
      <c r="J151" s="38">
        <f>[1]consoCONT!O3505</f>
        <v>0</v>
      </c>
      <c r="K151" s="38">
        <f>[1]consoCONT!P3505</f>
        <v>0</v>
      </c>
      <c r="L151" s="38">
        <f>[1]consoCONT!Q3505</f>
        <v>0</v>
      </c>
      <c r="M151" s="38">
        <f>[1]consoCONT!R3505</f>
        <v>0</v>
      </c>
      <c r="N151" s="38">
        <f>[1]consoCONT!S3505</f>
        <v>0</v>
      </c>
      <c r="O151" s="38">
        <f>[1]consoCONT!T3505</f>
        <v>0</v>
      </c>
      <c r="P151" s="38">
        <f>[1]consoCONT!U3505</f>
        <v>0</v>
      </c>
      <c r="Q151" s="38">
        <f>[1]consoCONT!V3505</f>
        <v>0</v>
      </c>
      <c r="R151" s="38">
        <f>[1]consoCONT!W3505</f>
        <v>0</v>
      </c>
      <c r="S151" s="38">
        <f>[1]consoCONT!X3505</f>
        <v>0</v>
      </c>
      <c r="T151" s="38">
        <f>[1]consoCONT!Y3505</f>
        <v>0</v>
      </c>
      <c r="U151" s="38">
        <f>[1]consoCONT!Z3505</f>
        <v>0</v>
      </c>
      <c r="V151" s="38">
        <f>[1]consoCONT!AA3505</f>
        <v>0</v>
      </c>
      <c r="W151" s="38">
        <f>[1]consoCONT!AB3505</f>
        <v>0</v>
      </c>
      <c r="X151" s="38">
        <f>[1]consoCONT!AC3505</f>
        <v>0</v>
      </c>
      <c r="Y151" s="38">
        <f>[1]consoCONT!AD3505</f>
        <v>0</v>
      </c>
      <c r="Z151" s="38"/>
      <c r="AA151" s="38">
        <f>B151-Z151</f>
        <v>0</v>
      </c>
      <c r="AB151" s="43"/>
      <c r="AC151" s="39"/>
      <c r="AD151" s="78"/>
      <c r="AE151" s="78"/>
      <c r="AF151" s="78"/>
      <c r="AG151" s="78"/>
      <c r="AH151" s="78"/>
    </row>
    <row r="152" spans="1:34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78"/>
      <c r="AE152" s="78"/>
      <c r="AF152" s="78"/>
      <c r="AG152" s="78"/>
      <c r="AH152" s="78"/>
    </row>
    <row r="153" spans="1:34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78"/>
      <c r="AE153" s="78"/>
      <c r="AF153" s="78"/>
      <c r="AG153" s="78"/>
      <c r="AH153" s="78"/>
    </row>
    <row r="154" spans="1:34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78"/>
      <c r="AE154" s="78"/>
      <c r="AF154" s="78"/>
      <c r="AG154" s="78"/>
      <c r="AH154" s="78"/>
    </row>
    <row r="155" spans="1:34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78"/>
      <c r="AE155" s="78"/>
      <c r="AF155" s="78"/>
      <c r="AG155" s="78"/>
      <c r="AH155" s="78"/>
    </row>
    <row r="156" spans="1:34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78"/>
      <c r="AE156" s="78"/>
      <c r="AF156" s="78"/>
      <c r="AG156" s="78"/>
      <c r="AH156" s="78"/>
    </row>
    <row r="157" spans="1:34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78"/>
      <c r="AE157" s="78"/>
      <c r="AF157" s="78"/>
      <c r="AG157" s="78"/>
      <c r="AH157" s="78"/>
    </row>
    <row r="158" spans="1:34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78"/>
      <c r="AE158" s="78"/>
      <c r="AF158" s="78"/>
      <c r="AG158" s="78"/>
      <c r="AH158" s="78"/>
    </row>
    <row r="159" spans="1:34" s="40" customFormat="1" ht="18" hidden="1" customHeight="1" x14ac:dyDescent="0.2">
      <c r="A159" s="42" t="s">
        <v>37</v>
      </c>
      <c r="B159" s="38">
        <f>[1]consoCONT!E3657</f>
        <v>0</v>
      </c>
      <c r="C159" s="38">
        <f>[1]consoCONT!H3657</f>
        <v>0</v>
      </c>
      <c r="D159" s="38">
        <f>[1]consoCONT!I3657</f>
        <v>0</v>
      </c>
      <c r="E159" s="38">
        <f>[1]consoCONT!J3657</f>
        <v>0</v>
      </c>
      <c r="F159" s="38">
        <f>[1]consoCONT!K3657</f>
        <v>0</v>
      </c>
      <c r="G159" s="38">
        <f>[1]consoCONT!L3657</f>
        <v>0</v>
      </c>
      <c r="H159" s="38">
        <f>[1]consoCONT!M3657</f>
        <v>0</v>
      </c>
      <c r="I159" s="38">
        <f>[1]consoCONT!N3657</f>
        <v>0</v>
      </c>
      <c r="J159" s="38">
        <f>[1]consoCONT!O3657</f>
        <v>0</v>
      </c>
      <c r="K159" s="38">
        <f>[1]consoCONT!P3657</f>
        <v>0</v>
      </c>
      <c r="L159" s="38">
        <f>[1]consoCONT!Q3657</f>
        <v>0</v>
      </c>
      <c r="M159" s="38">
        <f>[1]consoCONT!R3657</f>
        <v>0</v>
      </c>
      <c r="N159" s="38">
        <f>[1]consoCONT!S3657</f>
        <v>0</v>
      </c>
      <c r="O159" s="38">
        <f>[1]consoCONT!T3657</f>
        <v>0</v>
      </c>
      <c r="P159" s="38">
        <f>[1]consoCONT!U3657</f>
        <v>0</v>
      </c>
      <c r="Q159" s="38">
        <f>[1]consoCONT!V3657</f>
        <v>0</v>
      </c>
      <c r="R159" s="38">
        <f>[1]consoCONT!W3657</f>
        <v>0</v>
      </c>
      <c r="S159" s="38">
        <f>[1]consoCONT!X3657</f>
        <v>0</v>
      </c>
      <c r="T159" s="38">
        <f>[1]consoCONT!Y3657</f>
        <v>0</v>
      </c>
      <c r="U159" s="38">
        <f>[1]consoCONT!Z3657</f>
        <v>0</v>
      </c>
      <c r="V159" s="38">
        <f>[1]consoCONT!AA3657</f>
        <v>0</v>
      </c>
      <c r="W159" s="38">
        <f>[1]consoCONT!AB3657</f>
        <v>0</v>
      </c>
      <c r="X159" s="38">
        <f>[1]consoCONT!AC3657</f>
        <v>0</v>
      </c>
      <c r="Y159" s="38">
        <f>[1]consoCONT!AD3657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78"/>
      <c r="AE159" s="78"/>
      <c r="AF159" s="78"/>
      <c r="AG159" s="78"/>
      <c r="AH159" s="78"/>
    </row>
    <row r="160" spans="1:34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78"/>
      <c r="AE160" s="78"/>
      <c r="AF160" s="78"/>
      <c r="AG160" s="78"/>
      <c r="AH160" s="78"/>
    </row>
    <row r="161" spans="1:34" s="40" customFormat="1" ht="18" hidden="1" customHeight="1" x14ac:dyDescent="0.2">
      <c r="A161" s="42" t="s">
        <v>39</v>
      </c>
      <c r="B161" s="38">
        <f>[1]consoCONT!E3692</f>
        <v>0</v>
      </c>
      <c r="C161" s="38">
        <f>[1]consoCONT!H3692</f>
        <v>0</v>
      </c>
      <c r="D161" s="38">
        <f>[1]consoCONT!I3692</f>
        <v>0</v>
      </c>
      <c r="E161" s="38">
        <f>[1]consoCONT!J3692</f>
        <v>0</v>
      </c>
      <c r="F161" s="38">
        <f>[1]consoCONT!K3692</f>
        <v>0</v>
      </c>
      <c r="G161" s="38">
        <f>[1]consoCONT!L3692</f>
        <v>0</v>
      </c>
      <c r="H161" s="38">
        <f>[1]consoCONT!M3692</f>
        <v>0</v>
      </c>
      <c r="I161" s="38">
        <f>[1]consoCONT!N3692</f>
        <v>0</v>
      </c>
      <c r="J161" s="38">
        <f>[1]consoCONT!O3692</f>
        <v>0</v>
      </c>
      <c r="K161" s="38">
        <f>[1]consoCONT!P3692</f>
        <v>0</v>
      </c>
      <c r="L161" s="38">
        <f>[1]consoCONT!Q3692</f>
        <v>0</v>
      </c>
      <c r="M161" s="38">
        <f>[1]consoCONT!R3692</f>
        <v>0</v>
      </c>
      <c r="N161" s="38">
        <f>[1]consoCONT!S3692</f>
        <v>0</v>
      </c>
      <c r="O161" s="38">
        <f>[1]consoCONT!T3692</f>
        <v>0</v>
      </c>
      <c r="P161" s="38">
        <f>[1]consoCONT!U3692</f>
        <v>0</v>
      </c>
      <c r="Q161" s="38">
        <f>[1]consoCONT!V3692</f>
        <v>0</v>
      </c>
      <c r="R161" s="38">
        <f>[1]consoCONT!W3692</f>
        <v>0</v>
      </c>
      <c r="S161" s="38">
        <f>[1]consoCONT!X3692</f>
        <v>0</v>
      </c>
      <c r="T161" s="38">
        <f>[1]consoCONT!Y3692</f>
        <v>0</v>
      </c>
      <c r="U161" s="38">
        <f>[1]consoCONT!Z3692</f>
        <v>0</v>
      </c>
      <c r="V161" s="38">
        <f>[1]consoCONT!AA3692</f>
        <v>0</v>
      </c>
      <c r="W161" s="38">
        <f>[1]consoCONT!AB3692</f>
        <v>0</v>
      </c>
      <c r="X161" s="38">
        <f>[1]consoCONT!AC3692</f>
        <v>0</v>
      </c>
      <c r="Y161" s="38">
        <f>[1]consoCONT!AD3692</f>
        <v>0</v>
      </c>
      <c r="Z161" s="38"/>
      <c r="AA161" s="38">
        <f>B161-Z161</f>
        <v>0</v>
      </c>
      <c r="AB161" s="43"/>
      <c r="AC161" s="39"/>
      <c r="AD161" s="78"/>
      <c r="AE161" s="78"/>
      <c r="AF161" s="78"/>
      <c r="AG161" s="78"/>
      <c r="AH161" s="78"/>
    </row>
    <row r="162" spans="1:34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78"/>
      <c r="AE162" s="78"/>
      <c r="AF162" s="78"/>
      <c r="AG162" s="78"/>
      <c r="AH162" s="78"/>
    </row>
    <row r="163" spans="1:34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78"/>
      <c r="AE163" s="78"/>
      <c r="AF163" s="78"/>
      <c r="AG163" s="78"/>
      <c r="AH163" s="78"/>
    </row>
    <row r="164" spans="1:34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78"/>
      <c r="AE164" s="78"/>
      <c r="AF164" s="78"/>
      <c r="AG164" s="78"/>
      <c r="AH164" s="78"/>
    </row>
    <row r="165" spans="1:34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78"/>
      <c r="AE165" s="78"/>
      <c r="AF165" s="78"/>
      <c r="AG165" s="78"/>
      <c r="AH165" s="78"/>
    </row>
    <row r="166" spans="1:34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78"/>
      <c r="AE166" s="78"/>
      <c r="AF166" s="78"/>
      <c r="AG166" s="78"/>
      <c r="AH166" s="78"/>
    </row>
    <row r="167" spans="1:34" s="40" customFormat="1" ht="15" hidden="1" customHeight="1" x14ac:dyDescent="0.25">
      <c r="A167" s="37" t="s">
        <v>51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78"/>
      <c r="AE167" s="78"/>
      <c r="AF167" s="78"/>
      <c r="AG167" s="78"/>
      <c r="AH167" s="78"/>
    </row>
    <row r="168" spans="1:34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78"/>
      <c r="AE168" s="78"/>
      <c r="AF168" s="78"/>
      <c r="AG168" s="78"/>
      <c r="AH168" s="78"/>
    </row>
    <row r="169" spans="1:34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78"/>
      <c r="AE169" s="78"/>
      <c r="AF169" s="78"/>
      <c r="AG169" s="78"/>
      <c r="AH169" s="78"/>
    </row>
    <row r="170" spans="1:34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78"/>
      <c r="AE170" s="78"/>
      <c r="AF170" s="78"/>
      <c r="AG170" s="78"/>
      <c r="AH170" s="78"/>
    </row>
    <row r="171" spans="1:34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78"/>
      <c r="AE171" s="78"/>
      <c r="AF171" s="78"/>
      <c r="AG171" s="78"/>
      <c r="AH171" s="78"/>
    </row>
    <row r="172" spans="1:34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78"/>
      <c r="AE172" s="78"/>
      <c r="AF172" s="78"/>
      <c r="AG172" s="78"/>
      <c r="AH172" s="78"/>
    </row>
    <row r="173" spans="1:34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78"/>
      <c r="AE173" s="78"/>
      <c r="AF173" s="78"/>
      <c r="AG173" s="78"/>
      <c r="AH173" s="78"/>
    </row>
    <row r="174" spans="1:34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78"/>
      <c r="AE174" s="78"/>
      <c r="AF174" s="78"/>
      <c r="AG174" s="78"/>
      <c r="AH174" s="78"/>
    </row>
    <row r="175" spans="1:34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78"/>
      <c r="AE175" s="78"/>
      <c r="AF175" s="78"/>
      <c r="AG175" s="78"/>
      <c r="AH175" s="78"/>
    </row>
    <row r="176" spans="1:34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78"/>
      <c r="AE176" s="78"/>
      <c r="AF176" s="78"/>
      <c r="AG176" s="78"/>
      <c r="AH176" s="78"/>
    </row>
    <row r="177" spans="1:34" s="40" customFormat="1" ht="15" hidden="1" customHeight="1" x14ac:dyDescent="0.25">
      <c r="A177" s="37" t="s">
        <v>44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78"/>
      <c r="AE177" s="78"/>
      <c r="AF177" s="78"/>
      <c r="AG177" s="78"/>
      <c r="AH177" s="78"/>
    </row>
    <row r="178" spans="1:34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78"/>
      <c r="AE178" s="78"/>
      <c r="AF178" s="78"/>
      <c r="AG178" s="78"/>
      <c r="AH178" s="78"/>
    </row>
    <row r="179" spans="1:34" s="40" customFormat="1" ht="18" hidden="1" customHeight="1" x14ac:dyDescent="0.2">
      <c r="A179" s="42" t="s">
        <v>37</v>
      </c>
      <c r="B179" s="38">
        <f>[1]consoCONT!E4031</f>
        <v>0</v>
      </c>
      <c r="C179" s="38">
        <f>[1]consoCONT!H4031</f>
        <v>0</v>
      </c>
      <c r="D179" s="38">
        <f>[1]consoCONT!I4031</f>
        <v>0</v>
      </c>
      <c r="E179" s="38">
        <f>[1]consoCONT!J4031</f>
        <v>0</v>
      </c>
      <c r="F179" s="38">
        <f>[1]consoCONT!K4031</f>
        <v>0</v>
      </c>
      <c r="G179" s="38">
        <f>[1]consoCONT!L4031</f>
        <v>0</v>
      </c>
      <c r="H179" s="38">
        <f>[1]consoCONT!M4031</f>
        <v>0</v>
      </c>
      <c r="I179" s="38">
        <f>[1]consoCONT!N4031</f>
        <v>0</v>
      </c>
      <c r="J179" s="38">
        <f>[1]consoCONT!O4031</f>
        <v>0</v>
      </c>
      <c r="K179" s="38">
        <f>[1]consoCONT!P4031</f>
        <v>0</v>
      </c>
      <c r="L179" s="38">
        <f>[1]consoCONT!Q4031</f>
        <v>0</v>
      </c>
      <c r="M179" s="38">
        <f>[1]consoCONT!R4031</f>
        <v>0</v>
      </c>
      <c r="N179" s="38">
        <f>[1]consoCONT!S4031</f>
        <v>0</v>
      </c>
      <c r="O179" s="38">
        <f>[1]consoCONT!T4031</f>
        <v>0</v>
      </c>
      <c r="P179" s="38">
        <f>[1]consoCONT!U4031</f>
        <v>0</v>
      </c>
      <c r="Q179" s="38">
        <f>[1]consoCONT!V4031</f>
        <v>0</v>
      </c>
      <c r="R179" s="38">
        <f>[1]consoCONT!W4031</f>
        <v>0</v>
      </c>
      <c r="S179" s="38">
        <f>[1]consoCONT!X4031</f>
        <v>0</v>
      </c>
      <c r="T179" s="38">
        <f>[1]consoCONT!Y4031</f>
        <v>0</v>
      </c>
      <c r="U179" s="38">
        <f>[1]consoCONT!Z4031</f>
        <v>0</v>
      </c>
      <c r="V179" s="38">
        <f>[1]consoCONT!AA4031</f>
        <v>0</v>
      </c>
      <c r="W179" s="38">
        <f>[1]consoCONT!AB4031</f>
        <v>0</v>
      </c>
      <c r="X179" s="38">
        <f>[1]consoCONT!AC4031</f>
        <v>0</v>
      </c>
      <c r="Y179" s="38">
        <f>[1]consoCONT!AD4031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78"/>
      <c r="AE179" s="78"/>
      <c r="AF179" s="78"/>
      <c r="AG179" s="78"/>
      <c r="AH179" s="78"/>
    </row>
    <row r="180" spans="1:34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78"/>
      <c r="AE180" s="78"/>
      <c r="AF180" s="78"/>
      <c r="AG180" s="78"/>
      <c r="AH180" s="78"/>
    </row>
    <row r="181" spans="1:34" s="40" customFormat="1" ht="18" hidden="1" customHeight="1" x14ac:dyDescent="0.2">
      <c r="A181" s="42" t="s">
        <v>39</v>
      </c>
      <c r="B181" s="38">
        <f>[1]consoCONT!E4066</f>
        <v>0</v>
      </c>
      <c r="C181" s="38">
        <f>[1]consoCONT!H4066</f>
        <v>0</v>
      </c>
      <c r="D181" s="38">
        <f>[1]consoCONT!I4066</f>
        <v>0</v>
      </c>
      <c r="E181" s="38">
        <f>[1]consoCONT!J4066</f>
        <v>0</v>
      </c>
      <c r="F181" s="38">
        <f>[1]consoCONT!K4066</f>
        <v>0</v>
      </c>
      <c r="G181" s="38">
        <f>[1]consoCONT!L4066</f>
        <v>0</v>
      </c>
      <c r="H181" s="38">
        <f>[1]consoCONT!M4066</f>
        <v>0</v>
      </c>
      <c r="I181" s="38">
        <f>[1]consoCONT!N4066</f>
        <v>0</v>
      </c>
      <c r="J181" s="38">
        <f>[1]consoCONT!O4066</f>
        <v>0</v>
      </c>
      <c r="K181" s="38">
        <f>[1]consoCONT!P4066</f>
        <v>0</v>
      </c>
      <c r="L181" s="38">
        <f>[1]consoCONT!Q4066</f>
        <v>0</v>
      </c>
      <c r="M181" s="38">
        <f>[1]consoCONT!R4066</f>
        <v>0</v>
      </c>
      <c r="N181" s="38">
        <f>[1]consoCONT!S4066</f>
        <v>0</v>
      </c>
      <c r="O181" s="38">
        <f>[1]consoCONT!T4066</f>
        <v>0</v>
      </c>
      <c r="P181" s="38">
        <f>[1]consoCONT!U4066</f>
        <v>0</v>
      </c>
      <c r="Q181" s="38">
        <f>[1]consoCONT!V4066</f>
        <v>0</v>
      </c>
      <c r="R181" s="38">
        <f>[1]consoCONT!W4066</f>
        <v>0</v>
      </c>
      <c r="S181" s="38">
        <f>[1]consoCONT!X4066</f>
        <v>0</v>
      </c>
      <c r="T181" s="38">
        <f>[1]consoCONT!Y4066</f>
        <v>0</v>
      </c>
      <c r="U181" s="38">
        <f>[1]consoCONT!Z4066</f>
        <v>0</v>
      </c>
      <c r="V181" s="38">
        <f>[1]consoCONT!AA4066</f>
        <v>0</v>
      </c>
      <c r="W181" s="38">
        <f>[1]consoCONT!AB4066</f>
        <v>0</v>
      </c>
      <c r="X181" s="38">
        <f>[1]consoCONT!AC4066</f>
        <v>0</v>
      </c>
      <c r="Y181" s="38">
        <f>[1]consoCONT!AD4066</f>
        <v>0</v>
      </c>
      <c r="Z181" s="38"/>
      <c r="AA181" s="38">
        <f>B181-Z181</f>
        <v>0</v>
      </c>
      <c r="AB181" s="43"/>
      <c r="AC181" s="39"/>
      <c r="AD181" s="78"/>
      <c r="AE181" s="78"/>
      <c r="AF181" s="78"/>
      <c r="AG181" s="78"/>
      <c r="AH181" s="78"/>
    </row>
    <row r="182" spans="1:34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78"/>
      <c r="AE182" s="78"/>
      <c r="AF182" s="78"/>
      <c r="AG182" s="78"/>
      <c r="AH182" s="78"/>
    </row>
    <row r="183" spans="1:34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78"/>
      <c r="AE183" s="78"/>
      <c r="AF183" s="78"/>
      <c r="AG183" s="78"/>
      <c r="AH183" s="78"/>
    </row>
    <row r="184" spans="1:34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78"/>
      <c r="AE184" s="78"/>
      <c r="AF184" s="78"/>
      <c r="AG184" s="78"/>
      <c r="AH184" s="78"/>
    </row>
    <row r="185" spans="1:34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78"/>
      <c r="AE185" s="78"/>
      <c r="AF185" s="78"/>
      <c r="AG185" s="78"/>
      <c r="AH185" s="78"/>
    </row>
    <row r="186" spans="1:34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78"/>
      <c r="AE186" s="78"/>
      <c r="AF186" s="78"/>
      <c r="AG186" s="78"/>
      <c r="AH186" s="78"/>
    </row>
    <row r="187" spans="1:34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78"/>
      <c r="AE187" s="78"/>
      <c r="AF187" s="78"/>
      <c r="AG187" s="78"/>
      <c r="AH187" s="78"/>
    </row>
    <row r="188" spans="1:34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78"/>
      <c r="AE188" s="78"/>
      <c r="AF188" s="78"/>
      <c r="AG188" s="78"/>
      <c r="AH188" s="78"/>
    </row>
    <row r="189" spans="1:34" s="40" customFormat="1" ht="18" hidden="1" customHeight="1" x14ac:dyDescent="0.2">
      <c r="A189" s="42" t="s">
        <v>37</v>
      </c>
      <c r="B189" s="38">
        <f>[1]consoCONT!E4218</f>
        <v>0</v>
      </c>
      <c r="C189" s="38">
        <f>[1]consoCONT!H4218</f>
        <v>0</v>
      </c>
      <c r="D189" s="38">
        <f>[1]consoCONT!I4218</f>
        <v>0</v>
      </c>
      <c r="E189" s="38">
        <f>[1]consoCONT!J4218</f>
        <v>0</v>
      </c>
      <c r="F189" s="38">
        <f>[1]consoCONT!K4218</f>
        <v>0</v>
      </c>
      <c r="G189" s="38">
        <f>[1]consoCONT!L4218</f>
        <v>0</v>
      </c>
      <c r="H189" s="38">
        <f>[1]consoCONT!M4218</f>
        <v>0</v>
      </c>
      <c r="I189" s="38">
        <f>[1]consoCONT!N4218</f>
        <v>0</v>
      </c>
      <c r="J189" s="38">
        <f>[1]consoCONT!O4218</f>
        <v>0</v>
      </c>
      <c r="K189" s="38">
        <f>[1]consoCONT!P4218</f>
        <v>0</v>
      </c>
      <c r="L189" s="38">
        <f>[1]consoCONT!Q4218</f>
        <v>0</v>
      </c>
      <c r="M189" s="38">
        <f>[1]consoCONT!R4218</f>
        <v>0</v>
      </c>
      <c r="N189" s="38">
        <f>[1]consoCONT!S4218</f>
        <v>0</v>
      </c>
      <c r="O189" s="38">
        <f>[1]consoCONT!T4218</f>
        <v>0</v>
      </c>
      <c r="P189" s="38">
        <f>[1]consoCONT!U4218</f>
        <v>0</v>
      </c>
      <c r="Q189" s="38">
        <f>[1]consoCONT!V4218</f>
        <v>0</v>
      </c>
      <c r="R189" s="38">
        <f>[1]consoCONT!W4218</f>
        <v>0</v>
      </c>
      <c r="S189" s="38">
        <f>[1]consoCONT!X4218</f>
        <v>0</v>
      </c>
      <c r="T189" s="38">
        <f>[1]consoCONT!Y4218</f>
        <v>0</v>
      </c>
      <c r="U189" s="38">
        <f>[1]consoCONT!Z4218</f>
        <v>0</v>
      </c>
      <c r="V189" s="38">
        <f>[1]consoCONT!AA4218</f>
        <v>0</v>
      </c>
      <c r="W189" s="38">
        <f>[1]consoCONT!AB4218</f>
        <v>0</v>
      </c>
      <c r="X189" s="38">
        <f>[1]consoCONT!AC4218</f>
        <v>0</v>
      </c>
      <c r="Y189" s="38">
        <f>[1]consoCONT!AD4218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78"/>
      <c r="AE189" s="78"/>
      <c r="AF189" s="78"/>
      <c r="AG189" s="78"/>
      <c r="AH189" s="78"/>
    </row>
    <row r="190" spans="1:34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78"/>
      <c r="AE190" s="78"/>
      <c r="AF190" s="78"/>
      <c r="AG190" s="78"/>
      <c r="AH190" s="78"/>
    </row>
    <row r="191" spans="1:34" s="40" customFormat="1" ht="18" hidden="1" customHeight="1" x14ac:dyDescent="0.2">
      <c r="A191" s="42" t="s">
        <v>39</v>
      </c>
      <c r="B191" s="38">
        <f>[1]consoCONT!E4253</f>
        <v>0</v>
      </c>
      <c r="C191" s="38">
        <f>[1]consoCONT!H4253</f>
        <v>0</v>
      </c>
      <c r="D191" s="38">
        <f>[1]consoCONT!I4253</f>
        <v>0</v>
      </c>
      <c r="E191" s="38">
        <f>[1]consoCONT!J4253</f>
        <v>0</v>
      </c>
      <c r="F191" s="38">
        <f>[1]consoCONT!K4253</f>
        <v>0</v>
      </c>
      <c r="G191" s="38">
        <f>[1]consoCONT!L4253</f>
        <v>0</v>
      </c>
      <c r="H191" s="38">
        <f>[1]consoCONT!M4253</f>
        <v>0</v>
      </c>
      <c r="I191" s="38">
        <f>[1]consoCONT!N4253</f>
        <v>0</v>
      </c>
      <c r="J191" s="38">
        <f>[1]consoCONT!O4253</f>
        <v>0</v>
      </c>
      <c r="K191" s="38">
        <f>[1]consoCONT!P4253</f>
        <v>0</v>
      </c>
      <c r="L191" s="38">
        <f>[1]consoCONT!Q4253</f>
        <v>0</v>
      </c>
      <c r="M191" s="38">
        <f>[1]consoCONT!R4253</f>
        <v>0</v>
      </c>
      <c r="N191" s="38">
        <f>[1]consoCONT!S4253</f>
        <v>0</v>
      </c>
      <c r="O191" s="38">
        <f>[1]consoCONT!T4253</f>
        <v>0</v>
      </c>
      <c r="P191" s="38">
        <f>[1]consoCONT!U4253</f>
        <v>0</v>
      </c>
      <c r="Q191" s="38">
        <f>[1]consoCONT!V4253</f>
        <v>0</v>
      </c>
      <c r="R191" s="38">
        <f>[1]consoCONT!W4253</f>
        <v>0</v>
      </c>
      <c r="S191" s="38">
        <f>[1]consoCONT!X4253</f>
        <v>0</v>
      </c>
      <c r="T191" s="38">
        <f>[1]consoCONT!Y4253</f>
        <v>0</v>
      </c>
      <c r="U191" s="38">
        <f>[1]consoCONT!Z4253</f>
        <v>0</v>
      </c>
      <c r="V191" s="38">
        <f>[1]consoCONT!AA4253</f>
        <v>0</v>
      </c>
      <c r="W191" s="38">
        <f>[1]consoCONT!AB4253</f>
        <v>0</v>
      </c>
      <c r="X191" s="38">
        <f>[1]consoCONT!AC4253</f>
        <v>0</v>
      </c>
      <c r="Y191" s="38">
        <f>[1]consoCONT!AD4253</f>
        <v>0</v>
      </c>
      <c r="Z191" s="38"/>
      <c r="AA191" s="38">
        <f>B191-Z191</f>
        <v>0</v>
      </c>
      <c r="AB191" s="43"/>
      <c r="AC191" s="39"/>
      <c r="AD191" s="78"/>
      <c r="AE191" s="78"/>
      <c r="AF191" s="78"/>
      <c r="AG191" s="78"/>
      <c r="AH191" s="78"/>
    </row>
    <row r="192" spans="1:34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78"/>
      <c r="AE192" s="78"/>
      <c r="AF192" s="78"/>
      <c r="AG192" s="78"/>
      <c r="AH192" s="78"/>
    </row>
    <row r="193" spans="1:34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78"/>
      <c r="AE193" s="78"/>
      <c r="AF193" s="78"/>
      <c r="AG193" s="78"/>
      <c r="AH193" s="78"/>
    </row>
    <row r="194" spans="1:34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78"/>
      <c r="AE194" s="78"/>
      <c r="AF194" s="78"/>
      <c r="AG194" s="78"/>
      <c r="AH194" s="78"/>
    </row>
    <row r="195" spans="1:34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78"/>
      <c r="AE195" s="78"/>
      <c r="AF195" s="78"/>
      <c r="AG195" s="78"/>
      <c r="AH195" s="78"/>
    </row>
    <row r="196" spans="1:34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78"/>
      <c r="AE196" s="78"/>
      <c r="AF196" s="78"/>
      <c r="AG196" s="78"/>
      <c r="AH196" s="78"/>
    </row>
    <row r="197" spans="1:34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78"/>
      <c r="AE197" s="78"/>
      <c r="AF197" s="78"/>
      <c r="AG197" s="78"/>
      <c r="AH197" s="78"/>
    </row>
    <row r="198" spans="1:34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78"/>
      <c r="AE198" s="78"/>
      <c r="AF198" s="78"/>
      <c r="AG198" s="78"/>
      <c r="AH198" s="78"/>
    </row>
    <row r="199" spans="1:34" s="40" customFormat="1" ht="18" hidden="1" customHeight="1" x14ac:dyDescent="0.2">
      <c r="A199" s="42" t="s">
        <v>37</v>
      </c>
      <c r="B199" s="38">
        <f>[1]consoCONT!E4405</f>
        <v>0</v>
      </c>
      <c r="C199" s="38">
        <f>[1]consoCONT!H4405</f>
        <v>0</v>
      </c>
      <c r="D199" s="38">
        <f>[1]consoCONT!I4405</f>
        <v>0</v>
      </c>
      <c r="E199" s="38">
        <f>[1]consoCONT!J4405</f>
        <v>0</v>
      </c>
      <c r="F199" s="38">
        <f>[1]consoCONT!K4405</f>
        <v>0</v>
      </c>
      <c r="G199" s="38">
        <f>[1]consoCONT!L4405</f>
        <v>0</v>
      </c>
      <c r="H199" s="38">
        <f>[1]consoCONT!M4405</f>
        <v>0</v>
      </c>
      <c r="I199" s="38">
        <f>[1]consoCONT!N4405</f>
        <v>0</v>
      </c>
      <c r="J199" s="38">
        <f>[1]consoCONT!O4405</f>
        <v>0</v>
      </c>
      <c r="K199" s="38">
        <f>[1]consoCONT!P4405</f>
        <v>0</v>
      </c>
      <c r="L199" s="38">
        <f>[1]consoCONT!Q4405</f>
        <v>0</v>
      </c>
      <c r="M199" s="38">
        <f>[1]consoCONT!R4405</f>
        <v>0</v>
      </c>
      <c r="N199" s="38">
        <f>[1]consoCONT!S4405</f>
        <v>0</v>
      </c>
      <c r="O199" s="38">
        <f>[1]consoCONT!T4405</f>
        <v>0</v>
      </c>
      <c r="P199" s="38">
        <f>[1]consoCONT!U4405</f>
        <v>0</v>
      </c>
      <c r="Q199" s="38">
        <f>[1]consoCONT!V4405</f>
        <v>0</v>
      </c>
      <c r="R199" s="38">
        <f>[1]consoCONT!W4405</f>
        <v>0</v>
      </c>
      <c r="S199" s="38">
        <f>[1]consoCONT!X4405</f>
        <v>0</v>
      </c>
      <c r="T199" s="38">
        <f>[1]consoCONT!Y4405</f>
        <v>0</v>
      </c>
      <c r="U199" s="38">
        <f>[1]consoCONT!Z4405</f>
        <v>0</v>
      </c>
      <c r="V199" s="38">
        <f>[1]consoCONT!AA4405</f>
        <v>0</v>
      </c>
      <c r="W199" s="38">
        <f>[1]consoCONT!AB4405</f>
        <v>0</v>
      </c>
      <c r="X199" s="38">
        <f>[1]consoCONT!AC4405</f>
        <v>0</v>
      </c>
      <c r="Y199" s="38">
        <f>[1]consoCONT!AD4405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78"/>
      <c r="AE199" s="78"/>
      <c r="AF199" s="78"/>
      <c r="AG199" s="78"/>
      <c r="AH199" s="78"/>
    </row>
    <row r="200" spans="1:34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78"/>
      <c r="AE200" s="78"/>
      <c r="AF200" s="78"/>
      <c r="AG200" s="78"/>
      <c r="AH200" s="78"/>
    </row>
    <row r="201" spans="1:34" s="40" customFormat="1" ht="18" hidden="1" customHeight="1" x14ac:dyDescent="0.2">
      <c r="A201" s="42" t="s">
        <v>39</v>
      </c>
      <c r="B201" s="38">
        <f>[1]consoCONT!E4440</f>
        <v>0</v>
      </c>
      <c r="C201" s="38">
        <f>[1]consoCONT!H4440</f>
        <v>0</v>
      </c>
      <c r="D201" s="38">
        <f>[1]consoCONT!I4440</f>
        <v>0</v>
      </c>
      <c r="E201" s="38">
        <f>[1]consoCONT!J4440</f>
        <v>0</v>
      </c>
      <c r="F201" s="38">
        <f>[1]consoCONT!K4440</f>
        <v>0</v>
      </c>
      <c r="G201" s="38">
        <f>[1]consoCONT!L4440</f>
        <v>0</v>
      </c>
      <c r="H201" s="38">
        <f>[1]consoCONT!M4440</f>
        <v>0</v>
      </c>
      <c r="I201" s="38">
        <f>[1]consoCONT!N4440</f>
        <v>0</v>
      </c>
      <c r="J201" s="38">
        <f>[1]consoCONT!O4440</f>
        <v>0</v>
      </c>
      <c r="K201" s="38">
        <f>[1]consoCONT!P4440</f>
        <v>0</v>
      </c>
      <c r="L201" s="38">
        <f>[1]consoCONT!Q4440</f>
        <v>0</v>
      </c>
      <c r="M201" s="38">
        <f>[1]consoCONT!R4440</f>
        <v>0</v>
      </c>
      <c r="N201" s="38">
        <f>[1]consoCONT!S4440</f>
        <v>0</v>
      </c>
      <c r="O201" s="38">
        <f>[1]consoCONT!T4440</f>
        <v>0</v>
      </c>
      <c r="P201" s="38">
        <f>[1]consoCONT!U4440</f>
        <v>0</v>
      </c>
      <c r="Q201" s="38">
        <f>[1]consoCONT!V4440</f>
        <v>0</v>
      </c>
      <c r="R201" s="38">
        <f>[1]consoCONT!W4440</f>
        <v>0</v>
      </c>
      <c r="S201" s="38">
        <f>[1]consoCONT!X4440</f>
        <v>0</v>
      </c>
      <c r="T201" s="38">
        <f>[1]consoCONT!Y4440</f>
        <v>0</v>
      </c>
      <c r="U201" s="38">
        <f>[1]consoCONT!Z4440</f>
        <v>0</v>
      </c>
      <c r="V201" s="38">
        <f>[1]consoCONT!AA4440</f>
        <v>0</v>
      </c>
      <c r="W201" s="38">
        <f>[1]consoCONT!AB4440</f>
        <v>0</v>
      </c>
      <c r="X201" s="38">
        <f>[1]consoCONT!AC4440</f>
        <v>0</v>
      </c>
      <c r="Y201" s="38">
        <f>[1]consoCONT!AD4440</f>
        <v>0</v>
      </c>
      <c r="Z201" s="38"/>
      <c r="AA201" s="38">
        <f>B201-Z201</f>
        <v>0</v>
      </c>
      <c r="AB201" s="43"/>
      <c r="AC201" s="39"/>
      <c r="AD201" s="78"/>
      <c r="AE201" s="78"/>
      <c r="AF201" s="78"/>
      <c r="AG201" s="78"/>
      <c r="AH201" s="78"/>
    </row>
    <row r="202" spans="1:34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78"/>
      <c r="AE202" s="78"/>
      <c r="AF202" s="78"/>
      <c r="AG202" s="78"/>
      <c r="AH202" s="78"/>
    </row>
    <row r="203" spans="1:34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78"/>
      <c r="AE203" s="78"/>
      <c r="AF203" s="78"/>
      <c r="AG203" s="78"/>
      <c r="AH203" s="78"/>
    </row>
    <row r="204" spans="1:34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78"/>
      <c r="AE204" s="78"/>
      <c r="AF204" s="78"/>
      <c r="AG204" s="78"/>
      <c r="AH204" s="78"/>
    </row>
    <row r="205" spans="1:34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78"/>
      <c r="AE205" s="78"/>
      <c r="AF205" s="78"/>
      <c r="AG205" s="78"/>
      <c r="AH205" s="78"/>
    </row>
    <row r="206" spans="1:34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78"/>
      <c r="AE206" s="78"/>
      <c r="AF206" s="78"/>
      <c r="AG206" s="78"/>
      <c r="AH206" s="78"/>
    </row>
    <row r="207" spans="1:34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78"/>
      <c r="AE207" s="78"/>
      <c r="AF207" s="78"/>
      <c r="AG207" s="78"/>
      <c r="AH207" s="78"/>
    </row>
    <row r="208" spans="1:34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78"/>
      <c r="AE208" s="78"/>
      <c r="AF208" s="78"/>
      <c r="AG208" s="78"/>
      <c r="AH208" s="78"/>
    </row>
    <row r="209" spans="1:34" s="40" customFormat="1" ht="18" hidden="1" customHeight="1" x14ac:dyDescent="0.2">
      <c r="A209" s="42" t="s">
        <v>37</v>
      </c>
      <c r="B209" s="38">
        <f>[1]consoCONT!E4592</f>
        <v>0</v>
      </c>
      <c r="C209" s="38">
        <f>[1]consoCONT!H4592</f>
        <v>0</v>
      </c>
      <c r="D209" s="38">
        <f>[1]consoCONT!I4592</f>
        <v>0</v>
      </c>
      <c r="E209" s="38">
        <f>[1]consoCONT!J4592</f>
        <v>0</v>
      </c>
      <c r="F209" s="38">
        <f>[1]consoCONT!K4592</f>
        <v>0</v>
      </c>
      <c r="G209" s="38">
        <f>[1]consoCONT!L4592</f>
        <v>0</v>
      </c>
      <c r="H209" s="38">
        <f>[1]consoCONT!M4592</f>
        <v>0</v>
      </c>
      <c r="I209" s="38">
        <f>[1]consoCONT!N4592</f>
        <v>0</v>
      </c>
      <c r="J209" s="38">
        <f>[1]consoCONT!O4592</f>
        <v>0</v>
      </c>
      <c r="K209" s="38">
        <f>[1]consoCONT!P4592</f>
        <v>0</v>
      </c>
      <c r="L209" s="38">
        <f>[1]consoCONT!Q4592</f>
        <v>0</v>
      </c>
      <c r="M209" s="38">
        <f>[1]consoCONT!R4592</f>
        <v>0</v>
      </c>
      <c r="N209" s="38">
        <f>[1]consoCONT!S4592</f>
        <v>0</v>
      </c>
      <c r="O209" s="38">
        <f>[1]consoCONT!T4592</f>
        <v>0</v>
      </c>
      <c r="P209" s="38">
        <f>[1]consoCONT!U4592</f>
        <v>0</v>
      </c>
      <c r="Q209" s="38">
        <f>[1]consoCONT!V4592</f>
        <v>0</v>
      </c>
      <c r="R209" s="38">
        <f>[1]consoCONT!W4592</f>
        <v>0</v>
      </c>
      <c r="S209" s="38">
        <f>[1]consoCONT!X4592</f>
        <v>0</v>
      </c>
      <c r="T209" s="38">
        <f>[1]consoCONT!Y4592</f>
        <v>0</v>
      </c>
      <c r="U209" s="38">
        <f>[1]consoCONT!Z4592</f>
        <v>0</v>
      </c>
      <c r="V209" s="38">
        <f>[1]consoCONT!AA4592</f>
        <v>0</v>
      </c>
      <c r="W209" s="38">
        <f>[1]consoCONT!AB4592</f>
        <v>0</v>
      </c>
      <c r="X209" s="38">
        <f>[1]consoCONT!AC4592</f>
        <v>0</v>
      </c>
      <c r="Y209" s="38">
        <f>[1]consoCONT!AD4592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78"/>
      <c r="AE209" s="78"/>
      <c r="AF209" s="78"/>
      <c r="AG209" s="78"/>
      <c r="AH209" s="78"/>
    </row>
    <row r="210" spans="1:34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78"/>
      <c r="AE210" s="78"/>
      <c r="AF210" s="78"/>
      <c r="AG210" s="78"/>
      <c r="AH210" s="78"/>
    </row>
    <row r="211" spans="1:34" s="40" customFormat="1" ht="18" hidden="1" customHeight="1" x14ac:dyDescent="0.2">
      <c r="A211" s="42" t="s">
        <v>39</v>
      </c>
      <c r="B211" s="38">
        <f>[1]consoCONT!E4627</f>
        <v>0</v>
      </c>
      <c r="C211" s="38">
        <f>[1]consoCONT!H4627</f>
        <v>0</v>
      </c>
      <c r="D211" s="38">
        <f>[1]consoCONT!I4627</f>
        <v>0</v>
      </c>
      <c r="E211" s="38">
        <f>[1]consoCONT!J4627</f>
        <v>0</v>
      </c>
      <c r="F211" s="38">
        <f>[1]consoCONT!K4627</f>
        <v>0</v>
      </c>
      <c r="G211" s="38">
        <f>[1]consoCONT!L4627</f>
        <v>0</v>
      </c>
      <c r="H211" s="38">
        <f>[1]consoCONT!M4627</f>
        <v>0</v>
      </c>
      <c r="I211" s="38">
        <f>[1]consoCONT!N4627</f>
        <v>0</v>
      </c>
      <c r="J211" s="38">
        <f>[1]consoCONT!O4627</f>
        <v>0</v>
      </c>
      <c r="K211" s="38">
        <f>[1]consoCONT!P4627</f>
        <v>0</v>
      </c>
      <c r="L211" s="38">
        <f>[1]consoCONT!Q4627</f>
        <v>0</v>
      </c>
      <c r="M211" s="38">
        <f>[1]consoCONT!R4627</f>
        <v>0</v>
      </c>
      <c r="N211" s="38">
        <f>[1]consoCONT!S4627</f>
        <v>0</v>
      </c>
      <c r="O211" s="38">
        <f>[1]consoCONT!T4627</f>
        <v>0</v>
      </c>
      <c r="P211" s="38">
        <f>[1]consoCONT!U4627</f>
        <v>0</v>
      </c>
      <c r="Q211" s="38">
        <f>[1]consoCONT!V4627</f>
        <v>0</v>
      </c>
      <c r="R211" s="38">
        <f>[1]consoCONT!W4627</f>
        <v>0</v>
      </c>
      <c r="S211" s="38">
        <f>[1]consoCONT!X4627</f>
        <v>0</v>
      </c>
      <c r="T211" s="38">
        <f>[1]consoCONT!Y4627</f>
        <v>0</v>
      </c>
      <c r="U211" s="38">
        <f>[1]consoCONT!Z4627</f>
        <v>0</v>
      </c>
      <c r="V211" s="38">
        <f>[1]consoCONT!AA4627</f>
        <v>0</v>
      </c>
      <c r="W211" s="38">
        <f>[1]consoCONT!AB4627</f>
        <v>0</v>
      </c>
      <c r="X211" s="38">
        <f>[1]consoCONT!AC4627</f>
        <v>0</v>
      </c>
      <c r="Y211" s="38">
        <f>[1]consoCONT!AD4627</f>
        <v>0</v>
      </c>
      <c r="Z211" s="38"/>
      <c r="AA211" s="38">
        <f>B211-Z211</f>
        <v>0</v>
      </c>
      <c r="AB211" s="43"/>
      <c r="AC211" s="39"/>
      <c r="AD211" s="78"/>
      <c r="AE211" s="78"/>
      <c r="AF211" s="78"/>
      <c r="AG211" s="78"/>
      <c r="AH211" s="78"/>
    </row>
    <row r="212" spans="1:34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78"/>
      <c r="AE212" s="78"/>
      <c r="AF212" s="78"/>
      <c r="AG212" s="78"/>
      <c r="AH212" s="78"/>
    </row>
    <row r="213" spans="1:34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78"/>
      <c r="AE213" s="78"/>
      <c r="AF213" s="78"/>
      <c r="AG213" s="78"/>
      <c r="AH213" s="78"/>
    </row>
    <row r="214" spans="1:34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78"/>
      <c r="AE214" s="78"/>
      <c r="AF214" s="78"/>
      <c r="AG214" s="78"/>
      <c r="AH214" s="78"/>
    </row>
    <row r="215" spans="1:34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78"/>
      <c r="AE215" s="78"/>
      <c r="AF215" s="78"/>
      <c r="AG215" s="78"/>
      <c r="AH215" s="78"/>
    </row>
    <row r="216" spans="1:34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78"/>
      <c r="AE216" s="78"/>
      <c r="AF216" s="78"/>
      <c r="AG216" s="78"/>
      <c r="AH216" s="78"/>
    </row>
    <row r="217" spans="1:34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78"/>
      <c r="AE217" s="78"/>
      <c r="AF217" s="78"/>
      <c r="AG217" s="78"/>
      <c r="AH217" s="78"/>
    </row>
    <row r="218" spans="1:34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78"/>
      <c r="AE218" s="78"/>
      <c r="AF218" s="78"/>
      <c r="AG218" s="78"/>
      <c r="AH218" s="78"/>
    </row>
    <row r="219" spans="1:34" s="40" customFormat="1" ht="18" hidden="1" customHeight="1" x14ac:dyDescent="0.2">
      <c r="A219" s="42" t="s">
        <v>37</v>
      </c>
      <c r="B219" s="38">
        <f>[1]consoCONT!E4779</f>
        <v>0</v>
      </c>
      <c r="C219" s="38">
        <f>[1]consoCONT!H4779</f>
        <v>0</v>
      </c>
      <c r="D219" s="38">
        <f>[1]consoCONT!I4779</f>
        <v>0</v>
      </c>
      <c r="E219" s="38">
        <f>[1]consoCONT!J4779</f>
        <v>0</v>
      </c>
      <c r="F219" s="38">
        <f>[1]consoCONT!K4779</f>
        <v>0</v>
      </c>
      <c r="G219" s="38">
        <f>[1]consoCONT!L4779</f>
        <v>0</v>
      </c>
      <c r="H219" s="38">
        <f>[1]consoCONT!M4779</f>
        <v>0</v>
      </c>
      <c r="I219" s="38">
        <f>[1]consoCONT!N4779</f>
        <v>0</v>
      </c>
      <c r="J219" s="38">
        <f>[1]consoCONT!O4779</f>
        <v>0</v>
      </c>
      <c r="K219" s="38">
        <f>[1]consoCONT!P4779</f>
        <v>0</v>
      </c>
      <c r="L219" s="38">
        <f>[1]consoCONT!Q4779</f>
        <v>0</v>
      </c>
      <c r="M219" s="38">
        <f>[1]consoCONT!R4779</f>
        <v>0</v>
      </c>
      <c r="N219" s="38">
        <f>[1]consoCONT!S4779</f>
        <v>0</v>
      </c>
      <c r="O219" s="38">
        <f>[1]consoCONT!T4779</f>
        <v>0</v>
      </c>
      <c r="P219" s="38">
        <f>[1]consoCONT!U4779</f>
        <v>0</v>
      </c>
      <c r="Q219" s="38">
        <f>[1]consoCONT!V4779</f>
        <v>0</v>
      </c>
      <c r="R219" s="38">
        <f>[1]consoCONT!W4779</f>
        <v>0</v>
      </c>
      <c r="S219" s="38">
        <f>[1]consoCONT!X4779</f>
        <v>0</v>
      </c>
      <c r="T219" s="38">
        <f>[1]consoCONT!Y4779</f>
        <v>0</v>
      </c>
      <c r="U219" s="38">
        <f>[1]consoCONT!Z4779</f>
        <v>0</v>
      </c>
      <c r="V219" s="38">
        <f>[1]consoCONT!AA4779</f>
        <v>0</v>
      </c>
      <c r="W219" s="38">
        <f>[1]consoCONT!AB4779</f>
        <v>0</v>
      </c>
      <c r="X219" s="38">
        <f>[1]consoCONT!AC4779</f>
        <v>0</v>
      </c>
      <c r="Y219" s="38">
        <f>[1]consoCONT!AD4779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78"/>
      <c r="AE219" s="78"/>
      <c r="AF219" s="78"/>
      <c r="AG219" s="78"/>
      <c r="AH219" s="78"/>
    </row>
    <row r="220" spans="1:34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78"/>
      <c r="AE220" s="78"/>
      <c r="AF220" s="78"/>
      <c r="AG220" s="78"/>
      <c r="AH220" s="78"/>
    </row>
    <row r="221" spans="1:34" s="40" customFormat="1" ht="18" hidden="1" customHeight="1" x14ac:dyDescent="0.2">
      <c r="A221" s="42" t="s">
        <v>39</v>
      </c>
      <c r="B221" s="38">
        <f>[1]consoCONT!E4814</f>
        <v>0</v>
      </c>
      <c r="C221" s="38">
        <f>[1]consoCONT!H4814</f>
        <v>0</v>
      </c>
      <c r="D221" s="38">
        <f>[1]consoCONT!I4814</f>
        <v>0</v>
      </c>
      <c r="E221" s="38">
        <f>[1]consoCONT!J4814</f>
        <v>0</v>
      </c>
      <c r="F221" s="38">
        <f>[1]consoCONT!K4814</f>
        <v>0</v>
      </c>
      <c r="G221" s="38">
        <f>[1]consoCONT!L4814</f>
        <v>0</v>
      </c>
      <c r="H221" s="38">
        <f>[1]consoCONT!M4814</f>
        <v>0</v>
      </c>
      <c r="I221" s="38">
        <f>[1]consoCONT!N4814</f>
        <v>0</v>
      </c>
      <c r="J221" s="38">
        <f>[1]consoCONT!O4814</f>
        <v>0</v>
      </c>
      <c r="K221" s="38">
        <f>[1]consoCONT!P4814</f>
        <v>0</v>
      </c>
      <c r="L221" s="38">
        <f>[1]consoCONT!Q4814</f>
        <v>0</v>
      </c>
      <c r="M221" s="38">
        <f>[1]consoCONT!R4814</f>
        <v>0</v>
      </c>
      <c r="N221" s="38">
        <f>[1]consoCONT!S4814</f>
        <v>0</v>
      </c>
      <c r="O221" s="38">
        <f>[1]consoCONT!T4814</f>
        <v>0</v>
      </c>
      <c r="P221" s="38">
        <f>[1]consoCONT!U4814</f>
        <v>0</v>
      </c>
      <c r="Q221" s="38">
        <f>[1]consoCONT!V4814</f>
        <v>0</v>
      </c>
      <c r="R221" s="38">
        <f>[1]consoCONT!W4814</f>
        <v>0</v>
      </c>
      <c r="S221" s="38">
        <f>[1]consoCONT!X4814</f>
        <v>0</v>
      </c>
      <c r="T221" s="38">
        <f>[1]consoCONT!Y4814</f>
        <v>0</v>
      </c>
      <c r="U221" s="38">
        <f>[1]consoCONT!Z4814</f>
        <v>0</v>
      </c>
      <c r="V221" s="38">
        <f>[1]consoCONT!AA4814</f>
        <v>0</v>
      </c>
      <c r="W221" s="38">
        <f>[1]consoCONT!AB4814</f>
        <v>0</v>
      </c>
      <c r="X221" s="38">
        <f>[1]consoCONT!AC4814</f>
        <v>0</v>
      </c>
      <c r="Y221" s="38">
        <f>[1]consoCONT!AD4814</f>
        <v>0</v>
      </c>
      <c r="Z221" s="38"/>
      <c r="AA221" s="38">
        <f>B221-Z221</f>
        <v>0</v>
      </c>
      <c r="AB221" s="43"/>
      <c r="AC221" s="39"/>
      <c r="AD221" s="78"/>
      <c r="AE221" s="78"/>
      <c r="AF221" s="78"/>
      <c r="AG221" s="78"/>
      <c r="AH221" s="78"/>
    </row>
    <row r="222" spans="1:34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78"/>
      <c r="AE222" s="78"/>
      <c r="AF222" s="78"/>
      <c r="AG222" s="78"/>
      <c r="AH222" s="78"/>
    </row>
    <row r="223" spans="1:34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78"/>
      <c r="AE223" s="78"/>
      <c r="AF223" s="78"/>
      <c r="AG223" s="78"/>
      <c r="AH223" s="78"/>
    </row>
    <row r="224" spans="1:34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78"/>
      <c r="AE224" s="78"/>
      <c r="AF224" s="78"/>
      <c r="AG224" s="78"/>
      <c r="AH224" s="78"/>
    </row>
    <row r="225" spans="1:34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78"/>
      <c r="AE225" s="78"/>
      <c r="AF225" s="78"/>
      <c r="AG225" s="78"/>
      <c r="AH225" s="78"/>
    </row>
    <row r="226" spans="1:34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78"/>
      <c r="AE226" s="78"/>
      <c r="AF226" s="78"/>
      <c r="AG226" s="78"/>
      <c r="AH226" s="78"/>
    </row>
    <row r="227" spans="1:34" s="40" customFormat="1" ht="15" hidden="1" customHeight="1" x14ac:dyDescent="0.25">
      <c r="A227" s="37" t="s">
        <v>52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78"/>
      <c r="AE227" s="78"/>
      <c r="AF227" s="78"/>
      <c r="AG227" s="78"/>
      <c r="AH227" s="78"/>
    </row>
    <row r="228" spans="1:34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78"/>
      <c r="AE228" s="78"/>
      <c r="AF228" s="78"/>
      <c r="AG228" s="78"/>
      <c r="AH228" s="78"/>
    </row>
    <row r="229" spans="1:34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78"/>
      <c r="AE229" s="78"/>
      <c r="AF229" s="78"/>
      <c r="AG229" s="78"/>
      <c r="AH229" s="78"/>
    </row>
    <row r="230" spans="1:34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78"/>
      <c r="AE230" s="78"/>
      <c r="AF230" s="78"/>
      <c r="AG230" s="78"/>
      <c r="AH230" s="78"/>
    </row>
    <row r="231" spans="1:34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78"/>
      <c r="AE231" s="78"/>
      <c r="AF231" s="78"/>
      <c r="AG231" s="78"/>
      <c r="AH231" s="78"/>
    </row>
    <row r="232" spans="1:34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78"/>
      <c r="AE232" s="78"/>
      <c r="AF232" s="78"/>
      <c r="AG232" s="78"/>
      <c r="AH232" s="78"/>
    </row>
    <row r="233" spans="1:34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78"/>
      <c r="AE233" s="78"/>
      <c r="AF233" s="78"/>
      <c r="AG233" s="78"/>
      <c r="AH233" s="78"/>
    </row>
    <row r="234" spans="1:34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78"/>
      <c r="AE234" s="78"/>
      <c r="AF234" s="78"/>
      <c r="AG234" s="78"/>
      <c r="AH234" s="78"/>
    </row>
    <row r="235" spans="1:34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78"/>
      <c r="AE235" s="78"/>
      <c r="AF235" s="78"/>
      <c r="AG235" s="78"/>
      <c r="AH235" s="78"/>
    </row>
    <row r="236" spans="1:34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78"/>
      <c r="AE236" s="78"/>
      <c r="AF236" s="78"/>
      <c r="AG236" s="78"/>
      <c r="AH236" s="78"/>
    </row>
    <row r="237" spans="1:34" s="40" customFormat="1" ht="15" customHeight="1" x14ac:dyDescent="0.25">
      <c r="A237" s="37" t="s">
        <v>53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78"/>
      <c r="AE237" s="78"/>
      <c r="AF237" s="78"/>
      <c r="AG237" s="78"/>
      <c r="AH237" s="78"/>
    </row>
    <row r="238" spans="1:34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9">
        <f>Z244-Z249</f>
        <v>0</v>
      </c>
      <c r="AE238" s="78"/>
      <c r="AF238" s="78"/>
      <c r="AG238" s="78"/>
      <c r="AH238" s="78"/>
    </row>
    <row r="239" spans="1:34" s="40" customFormat="1" ht="18" customHeight="1" x14ac:dyDescent="0.2">
      <c r="A239" s="42" t="s">
        <v>37</v>
      </c>
      <c r="B239" s="38">
        <f>B229+B117</f>
        <v>544072371.98999989</v>
      </c>
      <c r="C239" s="38">
        <f t="shared" si="55"/>
        <v>100705853.27999987</v>
      </c>
      <c r="D239" s="38">
        <f t="shared" si="55"/>
        <v>-443366518.70999998</v>
      </c>
      <c r="E239" s="38">
        <f t="shared" si="55"/>
        <v>66566025.022999987</v>
      </c>
      <c r="F239" s="38">
        <f t="shared" si="55"/>
        <v>152635963.83999997</v>
      </c>
      <c r="G239" s="38">
        <f t="shared" si="55"/>
        <v>292185967.91999996</v>
      </c>
      <c r="H239" s="38">
        <f t="shared" si="55"/>
        <v>15769839.250000009</v>
      </c>
      <c r="I239" s="38">
        <f t="shared" si="55"/>
        <v>62560323.372999988</v>
      </c>
      <c r="J239" s="38">
        <f t="shared" si="55"/>
        <v>151683728.27999997</v>
      </c>
      <c r="K239" s="38">
        <f t="shared" si="55"/>
        <v>291623496.67999995</v>
      </c>
      <c r="L239" s="38">
        <f t="shared" si="55"/>
        <v>15257394.540000008</v>
      </c>
      <c r="M239" s="38">
        <f t="shared" si="55"/>
        <v>521124942.87300003</v>
      </c>
      <c r="N239" s="38">
        <f t="shared" si="55"/>
        <v>0</v>
      </c>
      <c r="O239" s="38">
        <f t="shared" si="55"/>
        <v>2951310.16</v>
      </c>
      <c r="P239" s="38">
        <f t="shared" si="55"/>
        <v>1054391.4899999998</v>
      </c>
      <c r="Q239" s="38">
        <f t="shared" si="55"/>
        <v>80363.72</v>
      </c>
      <c r="R239" s="38">
        <f t="shared" si="55"/>
        <v>561242.42999999993</v>
      </c>
      <c r="S239" s="38">
        <f t="shared" si="55"/>
        <v>310629.41000000003</v>
      </c>
      <c r="T239" s="38">
        <f t="shared" si="55"/>
        <v>123326.60999999994</v>
      </c>
      <c r="U239" s="38">
        <f t="shared" si="55"/>
        <v>97256.6</v>
      </c>
      <c r="V239" s="38">
        <f t="shared" si="55"/>
        <v>341888.03</v>
      </c>
      <c r="W239" s="38">
        <f t="shared" si="55"/>
        <v>3284.1</v>
      </c>
      <c r="X239" s="38">
        <f t="shared" si="55"/>
        <v>509160.61000000004</v>
      </c>
      <c r="Y239" s="38">
        <f t="shared" si="55"/>
        <v>0</v>
      </c>
      <c r="Z239" s="38">
        <f>Z229+Z117</f>
        <v>527157796.03300017</v>
      </c>
      <c r="AA239" s="38">
        <f>B239-Z239</f>
        <v>16914575.956999719</v>
      </c>
      <c r="AB239" s="43">
        <f>Z239/B239</f>
        <v>0.9689111654482051</v>
      </c>
      <c r="AC239" s="39"/>
      <c r="AD239" s="80">
        <f>'[2]sum-conso'!$AA$122</f>
        <v>544072371.99000025</v>
      </c>
      <c r="AE239" s="78"/>
      <c r="AF239" s="78"/>
      <c r="AG239" s="78"/>
      <c r="AH239" s="78"/>
    </row>
    <row r="240" spans="1:34" s="40" customFormat="1" ht="18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80"/>
      <c r="AE240" s="78"/>
      <c r="AF240" s="78"/>
      <c r="AG240" s="78"/>
      <c r="AH240" s="78"/>
    </row>
    <row r="241" spans="1:34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50" t="e">
        <f>Z241/B241</f>
        <v>#DIV/0!</v>
      </c>
      <c r="AC241" s="39"/>
      <c r="AD241" s="80">
        <v>0</v>
      </c>
      <c r="AE241" s="78"/>
      <c r="AF241" s="78"/>
      <c r="AG241" s="78"/>
      <c r="AH241" s="78"/>
    </row>
    <row r="242" spans="1:34" s="40" customFormat="1" ht="18" customHeight="1" x14ac:dyDescent="0.25">
      <c r="A242" s="44" t="s">
        <v>40</v>
      </c>
      <c r="B242" s="45">
        <f>SUM(B238:B241)</f>
        <v>544072371.98999989</v>
      </c>
      <c r="C242" s="45">
        <f t="shared" ref="C242:Y242" si="56">SUM(C238:C241)</f>
        <v>100705853.27999987</v>
      </c>
      <c r="D242" s="45">
        <f t="shared" si="56"/>
        <v>-443366518.70999998</v>
      </c>
      <c r="E242" s="45">
        <f t="shared" si="56"/>
        <v>66566025.022999987</v>
      </c>
      <c r="F242" s="45">
        <f t="shared" si="56"/>
        <v>152635963.83999997</v>
      </c>
      <c r="G242" s="45">
        <f t="shared" si="56"/>
        <v>292185967.91999996</v>
      </c>
      <c r="H242" s="45">
        <f t="shared" si="56"/>
        <v>15769839.250000009</v>
      </c>
      <c r="I242" s="45">
        <f t="shared" si="56"/>
        <v>62560323.372999988</v>
      </c>
      <c r="J242" s="45">
        <f t="shared" si="56"/>
        <v>151683728.27999997</v>
      </c>
      <c r="K242" s="45">
        <f t="shared" si="56"/>
        <v>291623496.67999995</v>
      </c>
      <c r="L242" s="45">
        <f t="shared" si="56"/>
        <v>15257394.540000008</v>
      </c>
      <c r="M242" s="45">
        <f t="shared" si="56"/>
        <v>521124942.87300003</v>
      </c>
      <c r="N242" s="45">
        <f t="shared" si="56"/>
        <v>0</v>
      </c>
      <c r="O242" s="45">
        <f t="shared" si="56"/>
        <v>2951310.16</v>
      </c>
      <c r="P242" s="45">
        <f t="shared" si="56"/>
        <v>1054391.4899999998</v>
      </c>
      <c r="Q242" s="45">
        <f t="shared" si="56"/>
        <v>80363.72</v>
      </c>
      <c r="R242" s="45">
        <f t="shared" si="56"/>
        <v>561242.42999999993</v>
      </c>
      <c r="S242" s="45">
        <f t="shared" si="56"/>
        <v>310629.41000000003</v>
      </c>
      <c r="T242" s="45">
        <f t="shared" si="56"/>
        <v>123326.60999999994</v>
      </c>
      <c r="U242" s="45">
        <f t="shared" si="56"/>
        <v>97256.6</v>
      </c>
      <c r="V242" s="45">
        <f t="shared" si="56"/>
        <v>341888.03</v>
      </c>
      <c r="W242" s="45">
        <f t="shared" si="56"/>
        <v>3284.1</v>
      </c>
      <c r="X242" s="45">
        <f t="shared" si="56"/>
        <v>509160.61000000004</v>
      </c>
      <c r="Y242" s="45">
        <f t="shared" si="56"/>
        <v>0</v>
      </c>
      <c r="Z242" s="45">
        <f>SUM(Z238:Z241)</f>
        <v>527157796.03300017</v>
      </c>
      <c r="AA242" s="45">
        <f>SUM(AA238:AA241)</f>
        <v>16914575.956999719</v>
      </c>
      <c r="AB242" s="46">
        <f>Z242/B242</f>
        <v>0.9689111654482051</v>
      </c>
      <c r="AC242" s="39"/>
      <c r="AD242" s="78"/>
      <c r="AE242" s="78"/>
      <c r="AF242" s="78"/>
      <c r="AG242" s="78"/>
      <c r="AH242" s="78"/>
    </row>
    <row r="243" spans="1:34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50" t="e">
        <f>Z243/B243</f>
        <v>#DIV/0!</v>
      </c>
      <c r="AC243" s="39"/>
      <c r="AD243" s="78"/>
      <c r="AE243" s="78"/>
      <c r="AF243" s="78"/>
      <c r="AG243" s="78"/>
      <c r="AH243" s="78"/>
    </row>
    <row r="244" spans="1:34" s="40" customFormat="1" ht="18" customHeight="1" x14ac:dyDescent="0.25">
      <c r="A244" s="44" t="s">
        <v>42</v>
      </c>
      <c r="B244" s="45">
        <f>B243+B242</f>
        <v>544072371.98999989</v>
      </c>
      <c r="C244" s="45">
        <f t="shared" ref="C244:Y244" si="57">C243+C242</f>
        <v>100705853.27999987</v>
      </c>
      <c r="D244" s="45">
        <f t="shared" si="57"/>
        <v>-443366518.70999998</v>
      </c>
      <c r="E244" s="45">
        <f t="shared" si="57"/>
        <v>66566025.022999987</v>
      </c>
      <c r="F244" s="45">
        <f t="shared" si="57"/>
        <v>152635963.83999997</v>
      </c>
      <c r="G244" s="45">
        <f t="shared" si="57"/>
        <v>292185967.91999996</v>
      </c>
      <c r="H244" s="45">
        <f t="shared" si="57"/>
        <v>15769839.250000009</v>
      </c>
      <c r="I244" s="45">
        <f t="shared" si="57"/>
        <v>62560323.372999988</v>
      </c>
      <c r="J244" s="45">
        <f t="shared" si="57"/>
        <v>151683728.27999997</v>
      </c>
      <c r="K244" s="45">
        <f t="shared" si="57"/>
        <v>291623496.67999995</v>
      </c>
      <c r="L244" s="45">
        <f t="shared" si="57"/>
        <v>15257394.540000008</v>
      </c>
      <c r="M244" s="45">
        <f>M243+M242</f>
        <v>521124942.87300003</v>
      </c>
      <c r="N244" s="45">
        <f t="shared" si="57"/>
        <v>0</v>
      </c>
      <c r="O244" s="45">
        <f t="shared" si="57"/>
        <v>2951310.16</v>
      </c>
      <c r="P244" s="45">
        <f t="shared" si="57"/>
        <v>1054391.4899999998</v>
      </c>
      <c r="Q244" s="45">
        <f t="shared" si="57"/>
        <v>80363.72</v>
      </c>
      <c r="R244" s="45">
        <f t="shared" si="57"/>
        <v>561242.42999999993</v>
      </c>
      <c r="S244" s="45">
        <f t="shared" si="57"/>
        <v>310629.41000000003</v>
      </c>
      <c r="T244" s="45">
        <f t="shared" si="57"/>
        <v>123326.60999999994</v>
      </c>
      <c r="U244" s="45">
        <f t="shared" si="57"/>
        <v>97256.6</v>
      </c>
      <c r="V244" s="45">
        <f t="shared" si="57"/>
        <v>341888.03</v>
      </c>
      <c r="W244" s="45">
        <f t="shared" si="57"/>
        <v>3284.1</v>
      </c>
      <c r="X244" s="45">
        <f t="shared" si="57"/>
        <v>509160.61000000004</v>
      </c>
      <c r="Y244" s="45">
        <f t="shared" si="57"/>
        <v>0</v>
      </c>
      <c r="Z244" s="45">
        <f>Z243+Z242</f>
        <v>527157796.03300017</v>
      </c>
      <c r="AA244" s="45">
        <f>AA243+AA242</f>
        <v>16914575.956999719</v>
      </c>
      <c r="AB244" s="46">
        <f>Z244/B244</f>
        <v>0.9689111654482051</v>
      </c>
      <c r="AC244" s="48"/>
      <c r="AD244" s="80">
        <f>SUM(AD239:AD241)</f>
        <v>544072371.99000025</v>
      </c>
      <c r="AE244" s="78" t="s">
        <v>54</v>
      </c>
      <c r="AF244" s="78"/>
      <c r="AG244" s="81">
        <f>SUM(B244-AD244)</f>
        <v>-3.5762786865234375E-7</v>
      </c>
      <c r="AH244" s="78"/>
    </row>
    <row r="245" spans="1:34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78"/>
      <c r="AE245" s="78"/>
      <c r="AF245" s="78"/>
      <c r="AG245" s="78"/>
      <c r="AH245" s="78"/>
    </row>
    <row r="246" spans="1:34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3">
        <f>'[3]sum-co'!S116+'[3]CMFothers-CONT'!ER2519</f>
        <v>527157796.03299999</v>
      </c>
      <c r="AA246" s="38"/>
      <c r="AB246" s="38"/>
      <c r="AC246" s="39"/>
      <c r="AD246" s="78"/>
      <c r="AE246" s="78"/>
      <c r="AF246" s="78"/>
      <c r="AG246" s="78"/>
      <c r="AH246" s="78"/>
    </row>
    <row r="247" spans="1:34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  <c r="AD247" s="79"/>
      <c r="AE247" s="78"/>
      <c r="AF247" s="78"/>
      <c r="AG247" s="78"/>
      <c r="AH247" s="78"/>
    </row>
    <row r="248" spans="1:34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78"/>
      <c r="AE248" s="78"/>
      <c r="AF248" s="78"/>
      <c r="AG248" s="78"/>
      <c r="AH248" s="78"/>
    </row>
    <row r="249" spans="1:34" ht="15" hidden="1" customHeight="1" x14ac:dyDescent="0.2">
      <c r="B249" s="3">
        <f>[1]consoCONT!E5405</f>
        <v>544072371.98999989</v>
      </c>
      <c r="Z249" s="54">
        <f>[1]consoCONT!AE5405</f>
        <v>527157796.03299999</v>
      </c>
      <c r="AA249" s="54">
        <f>[1]consoCONT!AF5405</f>
        <v>16914575.956999898</v>
      </c>
    </row>
    <row r="250" spans="1:34" ht="15" hidden="1" customHeight="1" x14ac:dyDescent="0.2">
      <c r="Z250" s="54">
        <f>'[3]sum-co'!S116+'[3]CMFothers-CONT'!ER2519</f>
        <v>527157796.03299999</v>
      </c>
    </row>
    <row r="251" spans="1:34" ht="15" hidden="1" customHeight="1" x14ac:dyDescent="0.2">
      <c r="Z251" s="54">
        <f>[1]consoCONT!AE5405</f>
        <v>527157796.03299999</v>
      </c>
    </row>
    <row r="252" spans="1:34" ht="15" customHeight="1" x14ac:dyDescent="0.2">
      <c r="B252" s="56">
        <f>[4]consoCURRENT!$AD$5401</f>
        <v>423417756.92999971</v>
      </c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8"/>
      <c r="V252" s="59"/>
      <c r="W252" s="59"/>
      <c r="X252" s="59"/>
      <c r="Y252" s="59"/>
      <c r="Z252" s="60">
        <f>Z244-Z122</f>
        <v>0</v>
      </c>
      <c r="AD252" s="82">
        <f>SUM('[3]sum-co'!S116+'[3]CMFothers-CONT'!ER566)</f>
        <v>527157796.03299999</v>
      </c>
    </row>
    <row r="253" spans="1:34" ht="15" customHeight="1" x14ac:dyDescent="0.25">
      <c r="Z253" s="57"/>
      <c r="AD253" s="82">
        <f>Z244-AD252</f>
        <v>0</v>
      </c>
      <c r="AE253" s="83" t="s">
        <v>55</v>
      </c>
    </row>
    <row r="254" spans="1:34" ht="15" customHeight="1" x14ac:dyDescent="0.25">
      <c r="Z254" s="61"/>
      <c r="AD254" s="84">
        <v>66566025.022999987</v>
      </c>
      <c r="AE254" s="83" t="s">
        <v>56</v>
      </c>
    </row>
    <row r="255" spans="1:34" ht="15" customHeight="1" x14ac:dyDescent="0.25">
      <c r="A255" s="62" t="s">
        <v>57</v>
      </c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4"/>
      <c r="V255" s="62"/>
      <c r="W255" s="62"/>
      <c r="X255" s="62"/>
      <c r="Y255" s="62"/>
      <c r="Z255" s="65" t="s">
        <v>58</v>
      </c>
      <c r="AA255" s="65"/>
      <c r="AB255" s="62" t="s">
        <v>59</v>
      </c>
      <c r="AD255" s="85">
        <f>AD252-AD254</f>
        <v>460591771.00999999</v>
      </c>
      <c r="AE255" s="83" t="s">
        <v>60</v>
      </c>
    </row>
    <row r="256" spans="1:34" ht="15" customHeight="1" x14ac:dyDescent="0.2">
      <c r="A256" s="66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8"/>
      <c r="V256" s="66"/>
      <c r="W256" s="66"/>
      <c r="X256" s="66"/>
      <c r="Y256" s="66"/>
      <c r="Z256" s="66"/>
      <c r="AA256" s="66"/>
      <c r="AB256" s="66"/>
    </row>
    <row r="257" spans="1:29" ht="15" customHeight="1" x14ac:dyDescent="0.2">
      <c r="A257" s="66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8"/>
      <c r="V257" s="66"/>
      <c r="W257" s="66"/>
      <c r="X257" s="66"/>
      <c r="Y257" s="66"/>
      <c r="Z257" s="66"/>
      <c r="AA257" s="66"/>
      <c r="AB257" s="66"/>
    </row>
    <row r="258" spans="1:29" ht="15" customHeight="1" x14ac:dyDescent="0.25">
      <c r="A258" s="62" t="s">
        <v>61</v>
      </c>
      <c r="B258" s="69"/>
      <c r="C258" s="69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4"/>
      <c r="V258" s="62"/>
      <c r="W258" s="62"/>
      <c r="X258" s="62"/>
      <c r="Y258" s="62"/>
      <c r="Z258" s="65" t="s">
        <v>62</v>
      </c>
      <c r="AA258" s="65"/>
      <c r="AB258" s="70" t="s">
        <v>63</v>
      </c>
    </row>
    <row r="259" spans="1:29" ht="15" customHeight="1" x14ac:dyDescent="0.2">
      <c r="A259" s="66" t="s">
        <v>64</v>
      </c>
      <c r="B259" s="71"/>
      <c r="C259" s="71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8"/>
      <c r="V259" s="66"/>
      <c r="W259" s="66"/>
      <c r="X259" s="66"/>
      <c r="Y259" s="66"/>
      <c r="Z259" s="72" t="s">
        <v>65</v>
      </c>
      <c r="AA259" s="72"/>
      <c r="AB259" s="73" t="s">
        <v>66</v>
      </c>
    </row>
    <row r="266" spans="1:29" ht="15" customHeight="1" x14ac:dyDescent="0.2">
      <c r="B266" s="56">
        <f>SUM(67939557.44+'[5]conso CURRENT 2018'!$HU$78)</f>
        <v>423417756.92599994</v>
      </c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74"/>
      <c r="V266" s="55"/>
      <c r="W266" s="55"/>
      <c r="X266" s="55"/>
      <c r="Y266" s="55"/>
      <c r="Z266" s="55"/>
      <c r="AA266" s="55"/>
      <c r="AB266" s="55"/>
      <c r="AC266" s="55"/>
    </row>
    <row r="267" spans="1:29" ht="15" customHeight="1" x14ac:dyDescent="0.2">
      <c r="B267" s="56">
        <f>'[3]CMFothers-CONT FO'!ER2518+'[3]sum-co'!B116</f>
        <v>529295342.2899999</v>
      </c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74"/>
      <c r="V267" s="55"/>
      <c r="W267" s="55"/>
      <c r="X267" s="55"/>
      <c r="Y267" s="55"/>
      <c r="Z267" s="55" t="s">
        <v>67</v>
      </c>
      <c r="AA267" s="55"/>
      <c r="AB267" s="55"/>
      <c r="AC267" s="55"/>
    </row>
    <row r="268" spans="1:29" ht="15" customHeight="1" x14ac:dyDescent="0.2">
      <c r="B268" s="56">
        <f>B266-B267</f>
        <v>-105877585.36399996</v>
      </c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74"/>
      <c r="V268" s="55"/>
      <c r="W268" s="55"/>
      <c r="X268" s="55"/>
      <c r="Y268" s="55"/>
      <c r="Z268" s="55" t="s">
        <v>68</v>
      </c>
      <c r="AA268" s="55"/>
      <c r="AB268" s="55"/>
      <c r="AC268" s="55"/>
    </row>
    <row r="269" spans="1:29" ht="15" customHeight="1" x14ac:dyDescent="0.2"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74"/>
      <c r="V269" s="55"/>
      <c r="W269" s="55"/>
      <c r="X269" s="55"/>
      <c r="Y269" s="55"/>
      <c r="Z269" s="55"/>
      <c r="AA269" s="55"/>
      <c r="AB269" s="55"/>
      <c r="AC269" s="55"/>
    </row>
    <row r="270" spans="1:29" ht="15" customHeight="1" x14ac:dyDescent="0.2"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74"/>
      <c r="V270" s="55"/>
      <c r="W270" s="55"/>
      <c r="X270" s="55"/>
      <c r="Y270" s="55"/>
      <c r="Z270" s="55"/>
      <c r="AA270" s="55"/>
      <c r="AB270" s="55"/>
      <c r="AC270" s="55"/>
    </row>
    <row r="271" spans="1:29" ht="15" customHeight="1" x14ac:dyDescent="0.2"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74"/>
      <c r="V271" s="55"/>
      <c r="W271" s="55"/>
      <c r="X271" s="55"/>
      <c r="Y271" s="55"/>
      <c r="Z271" s="55"/>
      <c r="AA271" s="55"/>
      <c r="AB271" s="55"/>
      <c r="AC271" s="55"/>
    </row>
  </sheetData>
  <mergeCells count="20">
    <mergeCell ref="B259:C259"/>
    <mergeCell ref="Z259:AA259"/>
    <mergeCell ref="AA8:AA10"/>
    <mergeCell ref="AB8:AB10"/>
    <mergeCell ref="AC8:AC10"/>
    <mergeCell ref="Z255:AA255"/>
    <mergeCell ref="B258:C258"/>
    <mergeCell ref="Z258:AA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2" right="0.02" top="0.27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430-G1</dc:creator>
  <cp:lastModifiedBy>430-G1</cp:lastModifiedBy>
  <dcterms:created xsi:type="dcterms:W3CDTF">2020-12-03T03:27:11Z</dcterms:created>
  <dcterms:modified xsi:type="dcterms:W3CDTF">2020-12-03T03:28:04Z</dcterms:modified>
</cp:coreProperties>
</file>